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5440" windowHeight="15990" tabRatio="303"/>
  </bookViews>
  <sheets>
    <sheet name="BC" sheetId="1" r:id="rId1"/>
    <sheet name="TARIF" sheetId="2" r:id="rId2"/>
    <sheet name="CLIENTS" sheetId="3" r:id="rId3"/>
    <sheet name="ETIQUETTE" sheetId="4" state="hidden" r:id="rId4"/>
  </sheets>
  <definedNames>
    <definedName name="_xlnm._FilterDatabase" localSheetId="1" hidden="1">TARIF!$A$1:$B$5207</definedName>
    <definedName name="client">BC!$B$1</definedName>
    <definedName name="head_condit">TARIF!$P$3</definedName>
    <definedName name="head_products">TARIF!$M$3</definedName>
    <definedName name="lst_type_prix">TARIF!$K$40:$K$42</definedName>
    <definedName name="type_prix">BC!$J$1</definedName>
    <definedName name="_xlnm.Print_Area" localSheetId="0">BC!$A$1:$H$43</definedName>
    <definedName name="_xlnm.Print_Area" localSheetId="3">ETIQUETTE!$A$1:$D$11</definedName>
  </definedNames>
  <calcPr calcId="145621" calcMode="manual" concurrentCalc="0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2" i="1" l="1"/>
  <c r="F12" i="1"/>
  <c r="G12" i="1"/>
  <c r="H12" i="1"/>
  <c r="I12" i="1"/>
  <c r="D13" i="1"/>
  <c r="F13" i="1"/>
  <c r="G13" i="1"/>
  <c r="H13" i="1"/>
  <c r="I13" i="1"/>
  <c r="D14" i="1"/>
  <c r="F14" i="1"/>
  <c r="G14" i="1"/>
  <c r="H14" i="1"/>
  <c r="I14" i="1"/>
  <c r="D15" i="1"/>
  <c r="F15" i="1"/>
  <c r="G15" i="1"/>
  <c r="H15" i="1"/>
  <c r="I15" i="1"/>
  <c r="D16" i="1"/>
  <c r="F16" i="1"/>
  <c r="G16" i="1"/>
  <c r="H16" i="1"/>
  <c r="I16" i="1"/>
  <c r="D17" i="1"/>
  <c r="F17" i="1"/>
  <c r="G17" i="1"/>
  <c r="H17" i="1"/>
  <c r="I17" i="1"/>
  <c r="D18" i="1"/>
  <c r="F18" i="1"/>
  <c r="G18" i="1"/>
  <c r="H18" i="1"/>
  <c r="I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1941" i="2"/>
  <c r="D1942" i="2"/>
  <c r="D1943" i="2"/>
  <c r="D1944" i="2"/>
  <c r="D1945" i="2"/>
  <c r="D1946" i="2"/>
  <c r="D1947" i="2"/>
  <c r="D1948" i="2"/>
  <c r="D1949" i="2"/>
  <c r="D1950" i="2"/>
  <c r="D1951" i="2"/>
  <c r="D1952" i="2"/>
  <c r="D1953" i="2"/>
  <c r="D1954" i="2"/>
  <c r="D1955" i="2"/>
  <c r="D1956" i="2"/>
  <c r="D1957" i="2"/>
  <c r="D1958" i="2"/>
  <c r="D1959" i="2"/>
  <c r="D1960" i="2"/>
  <c r="D1961" i="2"/>
  <c r="D1962" i="2"/>
  <c r="D1963" i="2"/>
  <c r="D1964" i="2"/>
  <c r="D1965" i="2"/>
  <c r="D1966" i="2"/>
  <c r="D1967" i="2"/>
  <c r="D1968" i="2"/>
  <c r="D1969" i="2"/>
  <c r="D1970" i="2"/>
  <c r="D1971" i="2"/>
  <c r="D1972" i="2"/>
  <c r="D1973" i="2"/>
  <c r="D1974" i="2"/>
  <c r="D1975" i="2"/>
  <c r="D1976" i="2"/>
  <c r="D1977" i="2"/>
  <c r="D1978" i="2"/>
  <c r="D1979" i="2"/>
  <c r="D1980" i="2"/>
  <c r="D1981" i="2"/>
  <c r="D1982" i="2"/>
  <c r="D1983" i="2"/>
  <c r="D1984" i="2"/>
  <c r="D1985" i="2"/>
  <c r="D1986" i="2"/>
  <c r="D1987" i="2"/>
  <c r="D1988" i="2"/>
  <c r="D1989" i="2"/>
  <c r="D1990" i="2"/>
  <c r="D1991" i="2"/>
  <c r="D1992" i="2"/>
  <c r="D1993" i="2"/>
  <c r="D1994" i="2"/>
  <c r="D1995" i="2"/>
  <c r="D1996" i="2"/>
  <c r="D1997" i="2"/>
  <c r="D1998" i="2"/>
  <c r="D1999" i="2"/>
  <c r="D2000" i="2"/>
  <c r="D2001" i="2"/>
  <c r="D2002" i="2"/>
  <c r="D2003" i="2"/>
  <c r="D2004" i="2"/>
  <c r="D2005" i="2"/>
  <c r="D2006" i="2"/>
  <c r="D2007" i="2"/>
  <c r="D2008" i="2"/>
  <c r="D2009" i="2"/>
  <c r="D2010" i="2"/>
  <c r="D2011" i="2"/>
  <c r="D2012" i="2"/>
  <c r="D2013" i="2"/>
  <c r="D2014" i="2"/>
  <c r="D2015" i="2"/>
  <c r="D2016" i="2"/>
  <c r="D2017" i="2"/>
  <c r="D2018" i="2"/>
  <c r="D2019" i="2"/>
  <c r="D2020" i="2"/>
  <c r="D2021" i="2"/>
  <c r="D2022" i="2"/>
  <c r="D2023" i="2"/>
  <c r="D2024" i="2"/>
  <c r="D2025" i="2"/>
  <c r="D2026" i="2"/>
  <c r="D2027" i="2"/>
  <c r="D2028" i="2"/>
  <c r="D2029" i="2"/>
  <c r="D2030" i="2"/>
  <c r="D2031" i="2"/>
  <c r="D2032" i="2"/>
  <c r="D2033" i="2"/>
  <c r="D2034" i="2"/>
  <c r="D2035" i="2"/>
  <c r="D2036" i="2"/>
  <c r="D2037" i="2"/>
  <c r="D2038" i="2"/>
  <c r="D2039" i="2"/>
  <c r="D2040" i="2"/>
  <c r="D2041" i="2"/>
  <c r="D2042" i="2"/>
  <c r="D2043" i="2"/>
  <c r="D2044" i="2"/>
  <c r="D2045" i="2"/>
  <c r="D2046" i="2"/>
  <c r="D2047" i="2"/>
  <c r="D2048" i="2"/>
  <c r="D2049" i="2"/>
  <c r="D2050" i="2"/>
  <c r="D2051" i="2"/>
  <c r="D2052" i="2"/>
  <c r="D2053" i="2"/>
  <c r="D2054" i="2"/>
  <c r="D2055" i="2"/>
  <c r="D2056" i="2"/>
  <c r="D2057" i="2"/>
  <c r="D2058" i="2"/>
  <c r="D2059" i="2"/>
  <c r="D2060" i="2"/>
  <c r="D2061" i="2"/>
  <c r="D2062" i="2"/>
  <c r="D2063" i="2"/>
  <c r="D2064" i="2"/>
  <c r="D2065" i="2"/>
  <c r="D2066" i="2"/>
  <c r="D2067" i="2"/>
  <c r="D2068" i="2"/>
  <c r="D2069" i="2"/>
  <c r="D2070" i="2"/>
  <c r="D2071" i="2"/>
  <c r="D2072" i="2"/>
  <c r="D2073" i="2"/>
  <c r="D2074" i="2"/>
  <c r="D2075" i="2"/>
  <c r="D2076" i="2"/>
  <c r="D2077" i="2"/>
  <c r="D2078" i="2"/>
  <c r="D2079" i="2"/>
  <c r="D2080" i="2"/>
  <c r="D2081" i="2"/>
  <c r="D2082" i="2"/>
  <c r="D2083" i="2"/>
  <c r="D2084" i="2"/>
  <c r="D2085" i="2"/>
  <c r="D2086" i="2"/>
  <c r="D2087" i="2"/>
  <c r="D2088" i="2"/>
  <c r="D2089" i="2"/>
  <c r="D2090" i="2"/>
  <c r="D2091" i="2"/>
  <c r="D2092" i="2"/>
  <c r="D2093" i="2"/>
  <c r="D2094" i="2"/>
  <c r="D2095" i="2"/>
  <c r="D2096" i="2"/>
  <c r="D2097" i="2"/>
  <c r="D2098" i="2"/>
  <c r="D2099" i="2"/>
  <c r="D2100" i="2"/>
  <c r="D2101" i="2"/>
  <c r="D2102" i="2"/>
  <c r="D2103" i="2"/>
  <c r="D2104" i="2"/>
  <c r="D2105" i="2"/>
  <c r="D2106" i="2"/>
  <c r="D2107" i="2"/>
  <c r="D2108" i="2"/>
  <c r="D2109" i="2"/>
  <c r="D2110" i="2"/>
  <c r="D2111" i="2"/>
  <c r="D2112" i="2"/>
  <c r="D2113" i="2"/>
  <c r="D2114" i="2"/>
  <c r="D2115" i="2"/>
  <c r="D2116" i="2"/>
  <c r="D2117" i="2"/>
  <c r="D2118" i="2"/>
  <c r="D2119" i="2"/>
  <c r="D2120" i="2"/>
  <c r="D2121" i="2"/>
  <c r="D2122" i="2"/>
  <c r="D2123" i="2"/>
  <c r="D2124" i="2"/>
  <c r="D2125" i="2"/>
  <c r="D2126" i="2"/>
  <c r="D2127" i="2"/>
  <c r="D2128" i="2"/>
  <c r="D2129" i="2"/>
  <c r="D2130" i="2"/>
  <c r="D2131" i="2"/>
  <c r="D2132" i="2"/>
  <c r="D2133" i="2"/>
  <c r="D2134" i="2"/>
  <c r="D2135" i="2"/>
  <c r="D2136" i="2"/>
  <c r="D2137" i="2"/>
  <c r="D2138" i="2"/>
  <c r="D2139" i="2"/>
  <c r="D2140" i="2"/>
  <c r="D2141" i="2"/>
  <c r="D2142" i="2"/>
  <c r="D2143" i="2"/>
  <c r="D2144" i="2"/>
  <c r="D2145" i="2"/>
  <c r="D2146" i="2"/>
  <c r="D2147" i="2"/>
  <c r="D2148" i="2"/>
  <c r="D2149" i="2"/>
  <c r="D2150" i="2"/>
  <c r="D2151" i="2"/>
  <c r="D2152" i="2"/>
  <c r="D2153" i="2"/>
  <c r="D2154" i="2"/>
  <c r="D2155" i="2"/>
  <c r="D2156" i="2"/>
  <c r="D2157" i="2"/>
  <c r="D2158" i="2"/>
  <c r="D2159" i="2"/>
  <c r="D2160" i="2"/>
  <c r="D2161" i="2"/>
  <c r="D2162" i="2"/>
  <c r="D2163" i="2"/>
  <c r="D2164" i="2"/>
  <c r="D2165" i="2"/>
  <c r="D2166" i="2"/>
  <c r="D2167" i="2"/>
  <c r="D2168" i="2"/>
  <c r="D2169" i="2"/>
  <c r="D2170" i="2"/>
  <c r="D2171" i="2"/>
  <c r="D2172" i="2"/>
  <c r="D2173" i="2"/>
  <c r="D2174" i="2"/>
  <c r="D2175" i="2"/>
  <c r="D2176" i="2"/>
  <c r="D2177" i="2"/>
  <c r="D2178" i="2"/>
  <c r="D2179" i="2"/>
  <c r="D2180" i="2"/>
  <c r="D2181" i="2"/>
  <c r="D2182" i="2"/>
  <c r="D2183" i="2"/>
  <c r="D2184" i="2"/>
  <c r="D2185" i="2"/>
  <c r="D2186" i="2"/>
  <c r="D2187" i="2"/>
  <c r="D2188" i="2"/>
  <c r="D2189" i="2"/>
  <c r="D2190" i="2"/>
  <c r="D2191" i="2"/>
  <c r="D2192" i="2"/>
  <c r="D2193" i="2"/>
  <c r="D2194" i="2"/>
  <c r="D2195" i="2"/>
  <c r="D2196" i="2"/>
  <c r="D2197" i="2"/>
  <c r="D2198" i="2"/>
  <c r="D2199" i="2"/>
  <c r="D2200" i="2"/>
  <c r="D2201" i="2"/>
  <c r="D2202" i="2"/>
  <c r="D2203" i="2"/>
  <c r="D2204" i="2"/>
  <c r="D2205" i="2"/>
  <c r="D2206" i="2"/>
  <c r="D2207" i="2"/>
  <c r="D2208" i="2"/>
  <c r="D2209" i="2"/>
  <c r="D2210" i="2"/>
  <c r="D2211" i="2"/>
  <c r="D2212" i="2"/>
  <c r="D2213" i="2"/>
  <c r="D2214" i="2"/>
  <c r="D2215" i="2"/>
  <c r="D2216" i="2"/>
  <c r="D2217" i="2"/>
  <c r="D2218" i="2"/>
  <c r="D2219" i="2"/>
  <c r="D2220" i="2"/>
  <c r="D2221" i="2"/>
  <c r="D2222" i="2"/>
  <c r="D2223" i="2"/>
  <c r="D2224" i="2"/>
  <c r="D2225" i="2"/>
  <c r="D2226" i="2"/>
  <c r="D2227" i="2"/>
  <c r="D2228" i="2"/>
  <c r="D2229" i="2"/>
  <c r="D2230" i="2"/>
  <c r="D2231" i="2"/>
  <c r="D2232" i="2"/>
  <c r="D2233" i="2"/>
  <c r="D2234" i="2"/>
  <c r="D2235" i="2"/>
  <c r="D2236" i="2"/>
  <c r="D2237" i="2"/>
  <c r="D2238" i="2"/>
  <c r="D2239" i="2"/>
  <c r="D2240" i="2"/>
  <c r="D2241" i="2"/>
  <c r="D2242" i="2"/>
  <c r="D2243" i="2"/>
  <c r="D2244" i="2"/>
  <c r="D2245" i="2"/>
  <c r="D2246" i="2"/>
  <c r="D2247" i="2"/>
  <c r="D2248" i="2"/>
  <c r="D2249" i="2"/>
  <c r="D2250" i="2"/>
  <c r="D2251" i="2"/>
  <c r="D2252" i="2"/>
  <c r="D2253" i="2"/>
  <c r="D2254" i="2"/>
  <c r="D2255" i="2"/>
  <c r="D2256" i="2"/>
  <c r="D2257" i="2"/>
  <c r="D2258" i="2"/>
  <c r="D2259" i="2"/>
  <c r="D2260" i="2"/>
  <c r="D2261" i="2"/>
  <c r="D2262" i="2"/>
  <c r="D2263" i="2"/>
  <c r="D2264" i="2"/>
  <c r="D2265" i="2"/>
  <c r="D2266" i="2"/>
  <c r="D2267" i="2"/>
  <c r="D2268" i="2"/>
  <c r="D2269" i="2"/>
  <c r="D2270" i="2"/>
  <c r="D2271" i="2"/>
  <c r="D2272" i="2"/>
  <c r="D2273" i="2"/>
  <c r="D2274" i="2"/>
  <c r="D2275" i="2"/>
  <c r="D2276" i="2"/>
  <c r="D2277" i="2"/>
  <c r="D2278" i="2"/>
  <c r="D2279" i="2"/>
  <c r="D2280" i="2"/>
  <c r="D2281" i="2"/>
  <c r="D2282" i="2"/>
  <c r="D2283" i="2"/>
  <c r="D2284" i="2"/>
  <c r="D2285" i="2"/>
  <c r="D2286" i="2"/>
  <c r="D2287" i="2"/>
  <c r="D2288" i="2"/>
  <c r="D2289" i="2"/>
  <c r="D2290" i="2"/>
  <c r="D2291" i="2"/>
  <c r="D2292" i="2"/>
  <c r="D2293" i="2"/>
  <c r="D2294" i="2"/>
  <c r="D2295" i="2"/>
  <c r="D2296" i="2"/>
  <c r="D2297" i="2"/>
  <c r="D2298" i="2"/>
  <c r="D2299" i="2"/>
  <c r="D2300" i="2"/>
  <c r="D2301" i="2"/>
  <c r="D2302" i="2"/>
  <c r="D2303" i="2"/>
  <c r="D2304" i="2"/>
  <c r="D2305" i="2"/>
  <c r="D2306" i="2"/>
  <c r="D2307" i="2"/>
  <c r="D2308" i="2"/>
  <c r="D2309" i="2"/>
  <c r="D2310" i="2"/>
  <c r="D2311" i="2"/>
  <c r="D2312" i="2"/>
  <c r="D2313" i="2"/>
  <c r="D2314" i="2"/>
  <c r="D2315" i="2"/>
  <c r="D2316" i="2"/>
  <c r="D2317" i="2"/>
  <c r="D2318" i="2"/>
  <c r="D2319" i="2"/>
  <c r="D2320" i="2"/>
  <c r="D2321" i="2"/>
  <c r="D2322" i="2"/>
  <c r="D2323" i="2"/>
  <c r="D2324" i="2"/>
  <c r="D2325" i="2"/>
  <c r="D2326" i="2"/>
  <c r="D2327" i="2"/>
  <c r="D2328" i="2"/>
  <c r="D2329" i="2"/>
  <c r="D2330" i="2"/>
  <c r="D2331" i="2"/>
  <c r="D2332" i="2"/>
  <c r="D2333" i="2"/>
  <c r="D2334" i="2"/>
  <c r="D2335" i="2"/>
  <c r="D2336" i="2"/>
  <c r="D2337" i="2"/>
  <c r="D2338" i="2"/>
  <c r="D2339" i="2"/>
  <c r="D2340" i="2"/>
  <c r="D2341" i="2"/>
  <c r="D2342" i="2"/>
  <c r="D2343" i="2"/>
  <c r="D2344" i="2"/>
  <c r="D2345" i="2"/>
  <c r="D2346" i="2"/>
  <c r="D2347" i="2"/>
  <c r="D2348" i="2"/>
  <c r="D2349" i="2"/>
  <c r="D2350" i="2"/>
  <c r="D2351" i="2"/>
  <c r="D2352" i="2"/>
  <c r="D2353" i="2"/>
  <c r="D2354" i="2"/>
  <c r="D2355" i="2"/>
  <c r="D2356" i="2"/>
  <c r="D2357" i="2"/>
  <c r="D2358" i="2"/>
  <c r="D2359" i="2"/>
  <c r="D2360" i="2"/>
  <c r="D2361" i="2"/>
  <c r="D2362" i="2"/>
  <c r="D2363" i="2"/>
  <c r="D2364" i="2"/>
  <c r="D2365" i="2"/>
  <c r="D2366" i="2"/>
  <c r="D2367" i="2"/>
  <c r="D2368" i="2"/>
  <c r="D2369" i="2"/>
  <c r="D2370" i="2"/>
  <c r="D2371" i="2"/>
  <c r="D2372" i="2"/>
  <c r="D2373" i="2"/>
  <c r="D2374" i="2"/>
  <c r="D2375" i="2"/>
  <c r="D2376" i="2"/>
  <c r="D2377" i="2"/>
  <c r="D2378" i="2"/>
  <c r="D2379" i="2"/>
  <c r="D2380" i="2"/>
  <c r="D2381" i="2"/>
  <c r="D2382" i="2"/>
  <c r="D2383" i="2"/>
  <c r="D2384" i="2"/>
  <c r="D2385" i="2"/>
  <c r="D2386" i="2"/>
  <c r="D2387" i="2"/>
  <c r="D2388" i="2"/>
  <c r="D2389" i="2"/>
  <c r="D2390" i="2"/>
  <c r="D2391" i="2"/>
  <c r="D2392" i="2"/>
  <c r="D2393" i="2"/>
  <c r="D2394" i="2"/>
  <c r="D2395" i="2"/>
  <c r="D2396" i="2"/>
  <c r="D2397" i="2"/>
  <c r="D2398" i="2"/>
  <c r="D2399" i="2"/>
  <c r="D2400" i="2"/>
  <c r="D2401" i="2"/>
  <c r="D2402" i="2"/>
  <c r="D2403" i="2"/>
  <c r="D2404" i="2"/>
  <c r="D2405" i="2"/>
  <c r="D2406" i="2"/>
  <c r="D2407" i="2"/>
  <c r="D2408" i="2"/>
  <c r="D2409" i="2"/>
  <c r="D2410" i="2"/>
  <c r="D2411" i="2"/>
  <c r="D2412" i="2"/>
  <c r="D2413" i="2"/>
  <c r="D2414" i="2"/>
  <c r="D2415" i="2"/>
  <c r="D2416" i="2"/>
  <c r="D2417" i="2"/>
  <c r="D2418" i="2"/>
  <c r="D2419" i="2"/>
  <c r="D2420" i="2"/>
  <c r="D2421" i="2"/>
  <c r="D2422" i="2"/>
  <c r="D2423" i="2"/>
  <c r="D2424" i="2"/>
  <c r="D2425" i="2"/>
  <c r="D2426" i="2"/>
  <c r="D2427" i="2"/>
  <c r="D2428" i="2"/>
  <c r="D2429" i="2"/>
  <c r="D2430" i="2"/>
  <c r="D2431" i="2"/>
  <c r="D2432" i="2"/>
  <c r="D2433" i="2"/>
  <c r="D2434" i="2"/>
  <c r="D2435" i="2"/>
  <c r="D2436" i="2"/>
  <c r="D2437" i="2"/>
  <c r="D2438" i="2"/>
  <c r="D2439" i="2"/>
  <c r="D2440" i="2"/>
  <c r="D2441" i="2"/>
  <c r="D2442" i="2"/>
  <c r="D2443" i="2"/>
  <c r="D2444" i="2"/>
  <c r="D2445" i="2"/>
  <c r="D2446" i="2"/>
  <c r="D2447" i="2"/>
  <c r="D2448" i="2"/>
  <c r="D2449" i="2"/>
  <c r="D2450" i="2"/>
  <c r="D2451" i="2"/>
  <c r="D2452" i="2"/>
  <c r="D2453" i="2"/>
  <c r="D2454" i="2"/>
  <c r="D2455" i="2"/>
  <c r="D2456" i="2"/>
  <c r="D2457" i="2"/>
  <c r="D2458" i="2"/>
  <c r="D2459" i="2"/>
  <c r="D2460" i="2"/>
  <c r="D2461" i="2"/>
  <c r="D2462" i="2"/>
  <c r="D2463" i="2"/>
  <c r="D2464" i="2"/>
  <c r="D2465" i="2"/>
  <c r="D2466" i="2"/>
  <c r="D2467" i="2"/>
  <c r="D2468" i="2"/>
  <c r="D2469" i="2"/>
  <c r="D2470" i="2"/>
  <c r="D2471" i="2"/>
  <c r="D2472" i="2"/>
  <c r="D2473" i="2"/>
  <c r="D2474" i="2"/>
  <c r="D2475" i="2"/>
  <c r="D2476" i="2"/>
  <c r="D2477" i="2"/>
  <c r="D2478" i="2"/>
  <c r="D2479" i="2"/>
  <c r="D2480" i="2"/>
  <c r="D2481" i="2"/>
  <c r="D2482" i="2"/>
  <c r="D2483" i="2"/>
  <c r="D2484" i="2"/>
  <c r="D2485" i="2"/>
  <c r="D2486" i="2"/>
  <c r="D2487" i="2"/>
  <c r="D2488" i="2"/>
  <c r="D2489" i="2"/>
  <c r="D2490" i="2"/>
  <c r="D2491" i="2"/>
  <c r="D2492" i="2"/>
  <c r="D2493" i="2"/>
  <c r="D2494" i="2"/>
  <c r="D2495" i="2"/>
  <c r="D2496" i="2"/>
  <c r="D2497" i="2"/>
  <c r="D2498" i="2"/>
  <c r="D2499" i="2"/>
  <c r="D2500" i="2"/>
  <c r="D2501" i="2"/>
  <c r="D2502" i="2"/>
  <c r="D2503" i="2"/>
  <c r="D2504" i="2"/>
  <c r="D2505" i="2"/>
  <c r="D2506" i="2"/>
  <c r="D2507" i="2"/>
  <c r="D2508" i="2"/>
  <c r="D2509" i="2"/>
  <c r="D2510" i="2"/>
  <c r="D2511" i="2"/>
  <c r="D2512" i="2"/>
  <c r="D2513" i="2"/>
  <c r="D2514" i="2"/>
  <c r="D2515" i="2"/>
  <c r="D2516" i="2"/>
  <c r="D2517" i="2"/>
  <c r="D2518" i="2"/>
  <c r="D2519" i="2"/>
  <c r="D2520" i="2"/>
  <c r="D2521" i="2"/>
  <c r="D2522" i="2"/>
  <c r="D2523" i="2"/>
  <c r="D2524" i="2"/>
  <c r="D2525" i="2"/>
  <c r="D2526" i="2"/>
  <c r="D2527" i="2"/>
  <c r="D2528" i="2"/>
  <c r="D2529" i="2"/>
  <c r="D2530" i="2"/>
  <c r="D2531" i="2"/>
  <c r="D2532" i="2"/>
  <c r="D2533" i="2"/>
  <c r="D2534" i="2"/>
  <c r="D2535" i="2"/>
  <c r="D2536" i="2"/>
  <c r="D2537" i="2"/>
  <c r="D2538" i="2"/>
  <c r="D2539" i="2"/>
  <c r="D2540" i="2"/>
  <c r="D2541" i="2"/>
  <c r="D2542" i="2"/>
  <c r="D2543" i="2"/>
  <c r="D2544" i="2"/>
  <c r="D2545" i="2"/>
  <c r="D2546" i="2"/>
  <c r="D2547" i="2"/>
  <c r="D2548" i="2"/>
  <c r="D2549" i="2"/>
  <c r="D2550" i="2"/>
  <c r="D2551" i="2"/>
  <c r="D2552" i="2"/>
  <c r="D2553" i="2"/>
  <c r="D2554" i="2"/>
  <c r="D2555" i="2"/>
  <c r="D2556" i="2"/>
  <c r="D2557" i="2"/>
  <c r="D2558" i="2"/>
  <c r="D2559" i="2"/>
  <c r="D2560" i="2"/>
  <c r="D2561" i="2"/>
  <c r="D2562" i="2"/>
  <c r="D2563" i="2"/>
  <c r="D2564" i="2"/>
  <c r="D2565" i="2"/>
  <c r="D2566" i="2"/>
  <c r="D2567" i="2"/>
  <c r="D2568" i="2"/>
  <c r="D2569" i="2"/>
  <c r="D2570" i="2"/>
  <c r="D2571" i="2"/>
  <c r="D2572" i="2"/>
  <c r="D2573" i="2"/>
  <c r="D2574" i="2"/>
  <c r="D2575" i="2"/>
  <c r="D2576" i="2"/>
  <c r="D2577" i="2"/>
  <c r="D2578" i="2"/>
  <c r="D2579" i="2"/>
  <c r="D2580" i="2"/>
  <c r="D2581" i="2"/>
  <c r="D2582" i="2"/>
  <c r="D2583" i="2"/>
  <c r="D2584" i="2"/>
  <c r="D2585" i="2"/>
  <c r="D2586" i="2"/>
  <c r="D2587" i="2"/>
  <c r="D2588" i="2"/>
  <c r="D2589" i="2"/>
  <c r="D2590" i="2"/>
  <c r="D2591" i="2"/>
  <c r="D2592" i="2"/>
  <c r="D2593" i="2"/>
  <c r="D2594" i="2"/>
  <c r="D2595" i="2"/>
  <c r="D2596" i="2"/>
  <c r="D2597" i="2"/>
  <c r="D2598" i="2"/>
  <c r="D2599" i="2"/>
  <c r="D2600" i="2"/>
  <c r="D2601" i="2"/>
  <c r="D2602" i="2"/>
  <c r="D2603" i="2"/>
  <c r="D2604" i="2"/>
  <c r="D2605" i="2"/>
  <c r="D2606" i="2"/>
  <c r="D2607" i="2"/>
  <c r="D2608" i="2"/>
  <c r="D2609" i="2"/>
  <c r="D2610" i="2"/>
  <c r="D2611" i="2"/>
  <c r="D2612" i="2"/>
  <c r="D2613" i="2"/>
  <c r="D2614" i="2"/>
  <c r="D2615" i="2"/>
  <c r="D2616" i="2"/>
  <c r="D2617" i="2"/>
  <c r="D2618" i="2"/>
  <c r="D2619" i="2"/>
  <c r="D2620" i="2"/>
  <c r="D2621" i="2"/>
  <c r="D2622" i="2"/>
  <c r="D2623" i="2"/>
  <c r="D2624" i="2"/>
  <c r="D2625" i="2"/>
  <c r="D2626" i="2"/>
  <c r="D2627" i="2"/>
  <c r="D2628" i="2"/>
  <c r="D2629" i="2"/>
  <c r="D2630" i="2"/>
  <c r="D2631" i="2"/>
  <c r="D2632" i="2"/>
  <c r="D2633" i="2"/>
  <c r="D2634" i="2"/>
  <c r="D2635" i="2"/>
  <c r="D2636" i="2"/>
  <c r="D2637" i="2"/>
  <c r="D2638" i="2"/>
  <c r="D2639" i="2"/>
  <c r="D2640" i="2"/>
  <c r="D2641" i="2"/>
  <c r="D2642" i="2"/>
  <c r="D2643" i="2"/>
  <c r="D2644" i="2"/>
  <c r="D2645" i="2"/>
  <c r="D2646" i="2"/>
  <c r="D2647" i="2"/>
  <c r="D2648" i="2"/>
  <c r="D2649" i="2"/>
  <c r="D2650" i="2"/>
  <c r="D2651" i="2"/>
  <c r="D2652" i="2"/>
  <c r="D2653" i="2"/>
  <c r="D2654" i="2"/>
  <c r="D2655" i="2"/>
  <c r="D2656" i="2"/>
  <c r="D2657" i="2"/>
  <c r="D2658" i="2"/>
  <c r="D2659" i="2"/>
  <c r="D2660" i="2"/>
  <c r="D2661" i="2"/>
  <c r="D2662" i="2"/>
  <c r="D2663" i="2"/>
  <c r="D2664" i="2"/>
  <c r="D2665" i="2"/>
  <c r="D2666" i="2"/>
  <c r="D2667" i="2"/>
  <c r="D2668" i="2"/>
  <c r="D2669" i="2"/>
  <c r="D2670" i="2"/>
  <c r="D2671" i="2"/>
  <c r="D2672" i="2"/>
  <c r="D2673" i="2"/>
  <c r="D2674" i="2"/>
  <c r="D2675" i="2"/>
  <c r="D2676" i="2"/>
  <c r="D2677" i="2"/>
  <c r="D2678" i="2"/>
  <c r="D2679" i="2"/>
  <c r="D2680" i="2"/>
  <c r="D2681" i="2"/>
  <c r="D2682" i="2"/>
  <c r="D2683" i="2"/>
  <c r="D2684" i="2"/>
  <c r="D2685" i="2"/>
  <c r="D2686" i="2"/>
  <c r="D2687" i="2"/>
  <c r="D2688" i="2"/>
  <c r="D2689" i="2"/>
  <c r="D2690" i="2"/>
  <c r="D2691" i="2"/>
  <c r="D2692" i="2"/>
  <c r="D2693" i="2"/>
  <c r="D2694" i="2"/>
  <c r="D2695" i="2"/>
  <c r="D2696" i="2"/>
  <c r="D2697" i="2"/>
  <c r="D2698" i="2"/>
  <c r="D2699" i="2"/>
  <c r="D2700" i="2"/>
  <c r="D2701" i="2"/>
  <c r="D2702" i="2"/>
  <c r="D2703" i="2"/>
  <c r="D2704" i="2"/>
  <c r="D2705" i="2"/>
  <c r="D2706" i="2"/>
  <c r="D2707" i="2"/>
  <c r="D2708" i="2"/>
  <c r="D2709" i="2"/>
  <c r="D2710" i="2"/>
  <c r="D2711" i="2"/>
  <c r="D2712" i="2"/>
  <c r="D2713" i="2"/>
  <c r="D2714" i="2"/>
  <c r="D2715" i="2"/>
  <c r="D2716" i="2"/>
  <c r="D2717" i="2"/>
  <c r="D2718" i="2"/>
  <c r="D2719" i="2"/>
  <c r="D2720" i="2"/>
  <c r="D2721" i="2"/>
  <c r="D2722" i="2"/>
  <c r="D2723" i="2"/>
  <c r="D2724" i="2"/>
  <c r="D2725" i="2"/>
  <c r="D2726" i="2"/>
  <c r="D2727" i="2"/>
  <c r="D2728" i="2"/>
  <c r="D2729" i="2"/>
  <c r="D2730" i="2"/>
  <c r="D2731" i="2"/>
  <c r="D2732" i="2"/>
  <c r="D2733" i="2"/>
  <c r="D2734" i="2"/>
  <c r="D2735" i="2"/>
  <c r="D2736" i="2"/>
  <c r="D2737" i="2"/>
  <c r="D2738" i="2"/>
  <c r="D2739" i="2"/>
  <c r="D2740" i="2"/>
  <c r="D2741" i="2"/>
  <c r="D2742" i="2"/>
  <c r="D2743" i="2"/>
  <c r="D2744" i="2"/>
  <c r="D2745" i="2"/>
  <c r="D2746" i="2"/>
  <c r="D2747" i="2"/>
  <c r="D2748" i="2"/>
  <c r="D2749" i="2"/>
  <c r="D2750" i="2"/>
  <c r="D2751" i="2"/>
  <c r="D2752" i="2"/>
  <c r="D2753" i="2"/>
  <c r="D2754" i="2"/>
  <c r="D2755" i="2"/>
  <c r="D2756" i="2"/>
  <c r="D2757" i="2"/>
  <c r="D2758" i="2"/>
  <c r="D2759" i="2"/>
  <c r="D2760" i="2"/>
  <c r="D2761" i="2"/>
  <c r="D2762" i="2"/>
  <c r="D2763" i="2"/>
  <c r="D2764" i="2"/>
  <c r="D2765" i="2"/>
  <c r="D2766" i="2"/>
  <c r="D2767" i="2"/>
  <c r="D2768" i="2"/>
  <c r="D2769" i="2"/>
  <c r="D2770" i="2"/>
  <c r="D2771" i="2"/>
  <c r="D2772" i="2"/>
  <c r="D2773" i="2"/>
  <c r="D2774" i="2"/>
  <c r="D2775" i="2"/>
  <c r="D2776" i="2"/>
  <c r="D2777" i="2"/>
  <c r="D2778" i="2"/>
  <c r="D2779" i="2"/>
  <c r="D2780" i="2"/>
  <c r="D2781" i="2"/>
  <c r="D2782" i="2"/>
  <c r="D2783" i="2"/>
  <c r="D2784" i="2"/>
  <c r="D2785" i="2"/>
  <c r="D2786" i="2"/>
  <c r="D2787" i="2"/>
  <c r="D2788" i="2"/>
  <c r="D2789" i="2"/>
  <c r="D2790" i="2"/>
  <c r="D2791" i="2"/>
  <c r="D2792" i="2"/>
  <c r="D2793" i="2"/>
  <c r="D2794" i="2"/>
  <c r="D2795" i="2"/>
  <c r="D2796" i="2"/>
  <c r="D2797" i="2"/>
  <c r="D2798" i="2"/>
  <c r="D2799" i="2"/>
  <c r="D2800" i="2"/>
  <c r="D2801" i="2"/>
  <c r="D2802" i="2"/>
  <c r="D2803" i="2"/>
  <c r="D2804" i="2"/>
  <c r="D2805" i="2"/>
  <c r="D2806" i="2"/>
  <c r="D2807" i="2"/>
  <c r="D2808" i="2"/>
  <c r="D2809" i="2"/>
  <c r="D2810" i="2"/>
  <c r="D2811" i="2"/>
  <c r="D2812" i="2"/>
  <c r="D2813" i="2"/>
  <c r="D2814" i="2"/>
  <c r="D2815" i="2"/>
  <c r="D2816" i="2"/>
  <c r="D2817" i="2"/>
  <c r="D2818" i="2"/>
  <c r="D2819" i="2"/>
  <c r="D2820" i="2"/>
  <c r="D2821" i="2"/>
  <c r="D2822" i="2"/>
  <c r="D2823" i="2"/>
  <c r="D2824" i="2"/>
  <c r="D2825" i="2"/>
  <c r="D2826" i="2"/>
  <c r="D2827" i="2"/>
  <c r="D2828" i="2"/>
  <c r="D2829" i="2"/>
  <c r="D2830" i="2"/>
  <c r="D2831" i="2"/>
  <c r="D2832" i="2"/>
  <c r="D2833" i="2"/>
  <c r="D2834" i="2"/>
  <c r="D2835" i="2"/>
  <c r="D2836" i="2"/>
  <c r="D2837" i="2"/>
  <c r="D2838" i="2"/>
  <c r="D2839" i="2"/>
  <c r="D2840" i="2"/>
  <c r="D2841" i="2"/>
  <c r="D2842" i="2"/>
  <c r="D2843" i="2"/>
  <c r="D2844" i="2"/>
  <c r="D2845" i="2"/>
  <c r="D2846" i="2"/>
  <c r="D2847" i="2"/>
  <c r="D2848" i="2"/>
  <c r="D2849" i="2"/>
  <c r="D2850" i="2"/>
  <c r="D2851" i="2"/>
  <c r="D2852" i="2"/>
  <c r="D2853" i="2"/>
  <c r="D2854" i="2"/>
  <c r="D2855" i="2"/>
  <c r="D2856" i="2"/>
  <c r="D2857" i="2"/>
  <c r="D2858" i="2"/>
  <c r="D2859" i="2"/>
  <c r="D2860" i="2"/>
  <c r="D2861" i="2"/>
  <c r="D2862" i="2"/>
  <c r="D2863" i="2"/>
  <c r="D2864" i="2"/>
  <c r="D2865" i="2"/>
  <c r="D2866" i="2"/>
  <c r="D2867" i="2"/>
  <c r="D2868" i="2"/>
  <c r="D2869" i="2"/>
  <c r="D2870" i="2"/>
  <c r="D2871" i="2"/>
  <c r="D2872" i="2"/>
  <c r="D2873" i="2"/>
  <c r="D2874" i="2"/>
  <c r="D2875" i="2"/>
  <c r="D2876" i="2"/>
  <c r="D2877" i="2"/>
  <c r="D2878" i="2"/>
  <c r="D2879" i="2"/>
  <c r="D2880" i="2"/>
  <c r="D2881" i="2"/>
  <c r="D2882" i="2"/>
  <c r="D2883" i="2"/>
  <c r="D2884" i="2"/>
  <c r="D2885" i="2"/>
  <c r="D2886" i="2"/>
  <c r="D2887" i="2"/>
  <c r="D2888" i="2"/>
  <c r="D2889" i="2"/>
  <c r="D2890" i="2"/>
  <c r="D2891" i="2"/>
  <c r="D2892" i="2"/>
  <c r="D2893" i="2"/>
  <c r="D2894" i="2"/>
  <c r="D2895" i="2"/>
  <c r="D2896" i="2"/>
  <c r="D2897" i="2"/>
  <c r="D2898" i="2"/>
  <c r="D2899" i="2"/>
  <c r="D2900" i="2"/>
  <c r="D2901" i="2"/>
  <c r="D2902" i="2"/>
  <c r="D2903" i="2"/>
  <c r="D2904" i="2"/>
  <c r="D2905" i="2"/>
  <c r="D2906" i="2"/>
  <c r="D2907" i="2"/>
  <c r="D2908" i="2"/>
  <c r="D2909" i="2"/>
  <c r="D2910" i="2"/>
  <c r="D2911" i="2"/>
  <c r="D2912" i="2"/>
  <c r="D2913" i="2"/>
  <c r="D2914" i="2"/>
  <c r="D2915" i="2"/>
  <c r="D2916" i="2"/>
  <c r="D2917" i="2"/>
  <c r="D2918" i="2"/>
  <c r="D2919" i="2"/>
  <c r="D2920" i="2"/>
  <c r="D2921" i="2"/>
  <c r="D2922" i="2"/>
  <c r="D2923" i="2"/>
  <c r="D2924" i="2"/>
  <c r="D2925" i="2"/>
  <c r="D2926" i="2"/>
  <c r="D2927" i="2"/>
  <c r="D2928" i="2"/>
  <c r="D2929" i="2"/>
  <c r="D2930" i="2"/>
  <c r="D2931" i="2"/>
  <c r="D2932" i="2"/>
  <c r="D2933" i="2"/>
  <c r="D2934" i="2"/>
  <c r="D2935" i="2"/>
  <c r="D2936" i="2"/>
  <c r="D2937" i="2"/>
  <c r="D2938" i="2"/>
  <c r="D2939" i="2"/>
  <c r="D2940" i="2"/>
  <c r="D2941" i="2"/>
  <c r="D2942" i="2"/>
  <c r="D2943" i="2"/>
  <c r="D2944" i="2"/>
  <c r="D2945" i="2"/>
  <c r="D2946" i="2"/>
  <c r="D2947" i="2"/>
  <c r="D2948" i="2"/>
  <c r="D2949" i="2"/>
  <c r="D2950" i="2"/>
  <c r="D2951" i="2"/>
  <c r="D2952" i="2"/>
  <c r="D2953" i="2"/>
  <c r="D2954" i="2"/>
  <c r="D2955" i="2"/>
  <c r="D2956" i="2"/>
  <c r="D2957" i="2"/>
  <c r="D2958" i="2"/>
  <c r="D2959" i="2"/>
  <c r="D2960" i="2"/>
  <c r="D2961" i="2"/>
  <c r="D2962" i="2"/>
  <c r="D2963" i="2"/>
  <c r="D2964" i="2"/>
  <c r="D2965" i="2"/>
  <c r="D2966" i="2"/>
  <c r="D2967" i="2"/>
  <c r="D2968" i="2"/>
  <c r="D2969" i="2"/>
  <c r="D2970" i="2"/>
  <c r="D2971" i="2"/>
  <c r="D2972" i="2"/>
  <c r="D2973" i="2"/>
  <c r="D2974" i="2"/>
  <c r="D2975" i="2"/>
  <c r="D2976" i="2"/>
  <c r="D2977" i="2"/>
  <c r="D2978" i="2"/>
  <c r="D2979" i="2"/>
  <c r="D2980" i="2"/>
  <c r="D2981" i="2"/>
  <c r="D2982" i="2"/>
  <c r="D2983" i="2"/>
  <c r="D2984" i="2"/>
  <c r="D2985" i="2"/>
  <c r="D2986" i="2"/>
  <c r="D2987" i="2"/>
  <c r="D2988" i="2"/>
  <c r="D2989" i="2"/>
  <c r="D2990" i="2"/>
  <c r="D2991" i="2"/>
  <c r="D2992" i="2"/>
  <c r="D2993" i="2"/>
  <c r="D2994" i="2"/>
  <c r="D2995" i="2"/>
  <c r="D2996" i="2"/>
  <c r="D2997" i="2"/>
  <c r="D2998" i="2"/>
  <c r="D2999" i="2"/>
  <c r="D3000" i="2"/>
  <c r="D3001" i="2"/>
  <c r="D3002" i="2"/>
  <c r="D3003" i="2"/>
  <c r="D3004" i="2"/>
  <c r="D3005" i="2"/>
  <c r="D3006" i="2"/>
  <c r="D3007" i="2"/>
  <c r="D3008" i="2"/>
  <c r="D3009" i="2"/>
  <c r="D3010" i="2"/>
  <c r="D3011" i="2"/>
  <c r="D3012" i="2"/>
  <c r="D3013" i="2"/>
  <c r="D3014" i="2"/>
  <c r="D3015" i="2"/>
  <c r="D3016" i="2"/>
  <c r="D3017" i="2"/>
  <c r="D3018" i="2"/>
  <c r="D3019" i="2"/>
  <c r="D3020" i="2"/>
  <c r="D3021" i="2"/>
  <c r="D3022" i="2"/>
  <c r="D3023" i="2"/>
  <c r="D3024" i="2"/>
  <c r="D3025" i="2"/>
  <c r="D3026" i="2"/>
  <c r="D3027" i="2"/>
  <c r="D3028" i="2"/>
  <c r="D3029" i="2"/>
  <c r="D3030" i="2"/>
  <c r="D3031" i="2"/>
  <c r="D3032" i="2"/>
  <c r="D3033" i="2"/>
  <c r="D3034" i="2"/>
  <c r="D3035" i="2"/>
  <c r="D3036" i="2"/>
  <c r="D3037" i="2"/>
  <c r="D3038" i="2"/>
  <c r="D3039" i="2"/>
  <c r="D3040" i="2"/>
  <c r="D3041" i="2"/>
  <c r="D3042" i="2"/>
  <c r="D3043" i="2"/>
  <c r="D3044" i="2"/>
  <c r="D3045" i="2"/>
  <c r="D3046" i="2"/>
  <c r="D3047" i="2"/>
  <c r="D3048" i="2"/>
  <c r="D3049" i="2"/>
  <c r="D3050" i="2"/>
  <c r="D3051" i="2"/>
  <c r="D3052" i="2"/>
  <c r="D3053" i="2"/>
  <c r="D3054" i="2"/>
  <c r="D3055" i="2"/>
  <c r="D3056" i="2"/>
  <c r="D3057" i="2"/>
  <c r="D3058" i="2"/>
  <c r="D3059" i="2"/>
  <c r="D3060" i="2"/>
  <c r="D3061" i="2"/>
  <c r="D3062" i="2"/>
  <c r="D3063" i="2"/>
  <c r="D3064" i="2"/>
  <c r="D3065" i="2"/>
  <c r="D3066" i="2"/>
  <c r="D3067" i="2"/>
  <c r="D3068" i="2"/>
  <c r="D3069" i="2"/>
  <c r="D3070" i="2"/>
  <c r="D3071" i="2"/>
  <c r="D3072" i="2"/>
  <c r="D3073" i="2"/>
  <c r="D3074" i="2"/>
  <c r="D3075" i="2"/>
  <c r="D3076" i="2"/>
  <c r="D3077" i="2"/>
  <c r="D3078" i="2"/>
  <c r="D3079" i="2"/>
  <c r="D3080" i="2"/>
  <c r="D3081" i="2"/>
  <c r="D3082" i="2"/>
  <c r="D3083" i="2"/>
  <c r="D3084" i="2"/>
  <c r="D3085" i="2"/>
  <c r="D3086" i="2"/>
  <c r="D3087" i="2"/>
  <c r="D3088" i="2"/>
  <c r="D3089" i="2"/>
  <c r="D3090" i="2"/>
  <c r="D3091" i="2"/>
  <c r="D3092" i="2"/>
  <c r="D3093" i="2"/>
  <c r="D3094" i="2"/>
  <c r="D3095" i="2"/>
  <c r="D3096" i="2"/>
  <c r="D3097" i="2"/>
  <c r="D3098" i="2"/>
  <c r="D3099" i="2"/>
  <c r="D3100" i="2"/>
  <c r="D3101" i="2"/>
  <c r="D3102" i="2"/>
  <c r="D3103" i="2"/>
  <c r="D3104" i="2"/>
  <c r="D3105" i="2"/>
  <c r="D3106" i="2"/>
  <c r="D3107" i="2"/>
  <c r="D3108" i="2"/>
  <c r="D3109" i="2"/>
  <c r="D3110" i="2"/>
  <c r="D3111" i="2"/>
  <c r="D3112" i="2"/>
  <c r="D3113" i="2"/>
  <c r="D3114" i="2"/>
  <c r="D3115" i="2"/>
  <c r="D3116" i="2"/>
  <c r="D3117" i="2"/>
  <c r="D3118" i="2"/>
  <c r="D3119" i="2"/>
  <c r="D3120" i="2"/>
  <c r="D3121" i="2"/>
  <c r="D3122" i="2"/>
  <c r="D3123" i="2"/>
  <c r="D3124" i="2"/>
  <c r="D3125" i="2"/>
  <c r="D3126" i="2"/>
  <c r="D3127" i="2"/>
  <c r="D3128" i="2"/>
  <c r="D3129" i="2"/>
  <c r="D3130" i="2"/>
  <c r="D3131" i="2"/>
  <c r="D3132" i="2"/>
  <c r="D3133" i="2"/>
  <c r="D3134" i="2"/>
  <c r="D3135" i="2"/>
  <c r="D3136" i="2"/>
  <c r="D3137" i="2"/>
  <c r="D3138" i="2"/>
  <c r="D3139" i="2"/>
  <c r="D3140" i="2"/>
  <c r="D3141" i="2"/>
  <c r="D3142" i="2"/>
  <c r="D3143" i="2"/>
  <c r="D3144" i="2"/>
  <c r="D3145" i="2"/>
  <c r="D3146" i="2"/>
  <c r="D3147" i="2"/>
  <c r="D3148" i="2"/>
  <c r="D3149" i="2"/>
  <c r="D3150" i="2"/>
  <c r="D3151" i="2"/>
  <c r="D3152" i="2"/>
  <c r="D3153" i="2"/>
  <c r="D3154" i="2"/>
  <c r="D3155" i="2"/>
  <c r="D3156" i="2"/>
  <c r="D3157" i="2"/>
  <c r="D3158" i="2"/>
  <c r="D3159" i="2"/>
  <c r="D3160" i="2"/>
  <c r="D3161" i="2"/>
  <c r="D3162" i="2"/>
  <c r="D3163" i="2"/>
  <c r="D3164" i="2"/>
  <c r="D3165" i="2"/>
  <c r="D3166" i="2"/>
  <c r="D3167" i="2"/>
  <c r="D3168" i="2"/>
  <c r="D3169" i="2"/>
  <c r="D3170" i="2"/>
  <c r="D3171" i="2"/>
  <c r="D3172" i="2"/>
  <c r="D3173" i="2"/>
  <c r="D3174" i="2"/>
  <c r="D3175" i="2"/>
  <c r="D3176" i="2"/>
  <c r="D3177" i="2"/>
  <c r="D3178" i="2"/>
  <c r="D3179" i="2"/>
  <c r="D3180" i="2"/>
  <c r="D3181" i="2"/>
  <c r="D3182" i="2"/>
  <c r="D3183" i="2"/>
  <c r="D3184" i="2"/>
  <c r="D3185" i="2"/>
  <c r="D3186" i="2"/>
  <c r="D3187" i="2"/>
  <c r="D3188" i="2"/>
  <c r="D3189" i="2"/>
  <c r="D3190" i="2"/>
  <c r="D3191" i="2"/>
  <c r="D3192" i="2"/>
  <c r="D3193" i="2"/>
  <c r="D3194" i="2"/>
  <c r="D3195" i="2"/>
  <c r="D3196" i="2"/>
  <c r="D3197" i="2"/>
  <c r="D3198" i="2"/>
  <c r="D3199" i="2"/>
  <c r="D3200" i="2"/>
  <c r="D3201" i="2"/>
  <c r="D3202" i="2"/>
  <c r="D3203" i="2"/>
  <c r="D3204" i="2"/>
  <c r="D3205" i="2"/>
  <c r="D3206" i="2"/>
  <c r="D3207" i="2"/>
  <c r="D3208" i="2"/>
  <c r="D3209" i="2"/>
  <c r="D3210" i="2"/>
  <c r="D3211" i="2"/>
  <c r="D3212" i="2"/>
  <c r="D3213" i="2"/>
  <c r="D3214" i="2"/>
  <c r="D3215" i="2"/>
  <c r="D3216" i="2"/>
  <c r="D3217" i="2"/>
  <c r="D3218" i="2"/>
  <c r="D3219" i="2"/>
  <c r="D3220" i="2"/>
  <c r="D3221" i="2"/>
  <c r="D3222" i="2"/>
  <c r="D3223" i="2"/>
  <c r="D3224" i="2"/>
  <c r="D3225" i="2"/>
  <c r="D3226" i="2"/>
  <c r="D3227" i="2"/>
  <c r="D3228" i="2"/>
  <c r="D3229" i="2"/>
  <c r="D3230" i="2"/>
  <c r="D3231" i="2"/>
  <c r="D3232" i="2"/>
  <c r="D3233" i="2"/>
  <c r="D3234" i="2"/>
  <c r="D3235" i="2"/>
  <c r="D3236" i="2"/>
  <c r="D3237" i="2"/>
  <c r="D3238" i="2"/>
  <c r="D3239" i="2"/>
  <c r="D3240" i="2"/>
  <c r="D3241" i="2"/>
  <c r="D3242" i="2"/>
  <c r="D3243" i="2"/>
  <c r="D3244" i="2"/>
  <c r="D3245" i="2"/>
  <c r="D3246" i="2"/>
  <c r="D3247" i="2"/>
  <c r="D3248" i="2"/>
  <c r="D3249" i="2"/>
  <c r="D3250" i="2"/>
  <c r="D3251" i="2"/>
  <c r="D3252" i="2"/>
  <c r="D3253" i="2"/>
  <c r="D3254" i="2"/>
  <c r="D3255" i="2"/>
  <c r="D3256" i="2"/>
  <c r="D3257" i="2"/>
  <c r="D3258" i="2"/>
  <c r="D3259" i="2"/>
  <c r="D3260" i="2"/>
  <c r="D3261" i="2"/>
  <c r="D3262" i="2"/>
  <c r="D3263" i="2"/>
  <c r="D3264" i="2"/>
  <c r="D3265" i="2"/>
  <c r="D3266" i="2"/>
  <c r="D3267" i="2"/>
  <c r="D3268" i="2"/>
  <c r="D3269" i="2"/>
  <c r="D3270" i="2"/>
  <c r="D3271" i="2"/>
  <c r="D3272" i="2"/>
  <c r="D3273" i="2"/>
  <c r="D3274" i="2"/>
  <c r="D3275" i="2"/>
  <c r="D3276" i="2"/>
  <c r="D3277" i="2"/>
  <c r="D3278" i="2"/>
  <c r="D3279" i="2"/>
  <c r="D3280" i="2"/>
  <c r="D3281" i="2"/>
  <c r="D3282" i="2"/>
  <c r="D3283" i="2"/>
  <c r="D3284" i="2"/>
  <c r="D3285" i="2"/>
  <c r="D3286" i="2"/>
  <c r="D3287" i="2"/>
  <c r="D3288" i="2"/>
  <c r="D3289" i="2"/>
  <c r="D3290" i="2"/>
  <c r="D3291" i="2"/>
  <c r="D3292" i="2"/>
  <c r="D3293" i="2"/>
  <c r="D3294" i="2"/>
  <c r="D3295" i="2"/>
  <c r="D3296" i="2"/>
  <c r="D3297" i="2"/>
  <c r="D3298" i="2"/>
  <c r="D3299" i="2"/>
  <c r="D3300" i="2"/>
  <c r="D3301" i="2"/>
  <c r="D3302" i="2"/>
  <c r="D3303" i="2"/>
  <c r="D3304" i="2"/>
  <c r="D3305" i="2"/>
  <c r="D3306" i="2"/>
  <c r="D3307" i="2"/>
  <c r="D3308" i="2"/>
  <c r="D3309" i="2"/>
  <c r="D3310" i="2"/>
  <c r="D3311" i="2"/>
  <c r="D3312" i="2"/>
  <c r="D3313" i="2"/>
  <c r="D3314" i="2"/>
  <c r="D3315" i="2"/>
  <c r="D3316" i="2"/>
  <c r="D3317" i="2"/>
  <c r="D3318" i="2"/>
  <c r="D3319" i="2"/>
  <c r="D3320" i="2"/>
  <c r="D3321" i="2"/>
  <c r="D3322" i="2"/>
  <c r="D3323" i="2"/>
  <c r="D3324" i="2"/>
  <c r="D3325" i="2"/>
  <c r="D3326" i="2"/>
  <c r="D3327" i="2"/>
  <c r="D3328" i="2"/>
  <c r="D3329" i="2"/>
  <c r="D3330" i="2"/>
  <c r="D3331" i="2"/>
  <c r="D3332" i="2"/>
  <c r="D3333" i="2"/>
  <c r="D3334" i="2"/>
  <c r="D3335" i="2"/>
  <c r="D3336" i="2"/>
  <c r="D3337" i="2"/>
  <c r="D3338" i="2"/>
  <c r="D3339" i="2"/>
  <c r="D3340" i="2"/>
  <c r="D3341" i="2"/>
  <c r="D3342" i="2"/>
  <c r="D3343" i="2"/>
  <c r="D3344" i="2"/>
  <c r="D3345" i="2"/>
  <c r="D3346" i="2"/>
  <c r="D3347" i="2"/>
  <c r="D3348" i="2"/>
  <c r="D3349" i="2"/>
  <c r="D3350" i="2"/>
  <c r="D3351" i="2"/>
  <c r="D3352" i="2"/>
  <c r="D3353" i="2"/>
  <c r="D3354" i="2"/>
  <c r="D3355" i="2"/>
  <c r="D3356" i="2"/>
  <c r="D3357" i="2"/>
  <c r="D3358" i="2"/>
  <c r="D3359" i="2"/>
  <c r="D3360" i="2"/>
  <c r="D3361" i="2"/>
  <c r="D3362" i="2"/>
  <c r="D3363" i="2"/>
  <c r="D3364" i="2"/>
  <c r="D3365" i="2"/>
  <c r="D3366" i="2"/>
  <c r="D3367" i="2"/>
  <c r="D3368" i="2"/>
  <c r="D3369" i="2"/>
  <c r="D3370" i="2"/>
  <c r="D3371" i="2"/>
  <c r="D3372" i="2"/>
  <c r="D3373" i="2"/>
  <c r="D3374" i="2"/>
  <c r="D3375" i="2"/>
  <c r="D3376" i="2"/>
  <c r="D3377" i="2"/>
  <c r="D3378" i="2"/>
  <c r="D3379" i="2"/>
  <c r="D3380" i="2"/>
  <c r="D3381" i="2"/>
  <c r="D3382" i="2"/>
  <c r="D3383" i="2"/>
  <c r="D3384" i="2"/>
  <c r="D3385" i="2"/>
  <c r="D3386" i="2"/>
  <c r="D3387" i="2"/>
  <c r="D3388" i="2"/>
  <c r="D3389" i="2"/>
  <c r="D3390" i="2"/>
  <c r="D3391" i="2"/>
  <c r="D3392" i="2"/>
  <c r="D3393" i="2"/>
  <c r="D3394" i="2"/>
  <c r="D3395" i="2"/>
  <c r="D3396" i="2"/>
  <c r="D3397" i="2"/>
  <c r="D3398" i="2"/>
  <c r="D3399" i="2"/>
  <c r="D3400" i="2"/>
  <c r="D3401" i="2"/>
  <c r="D3402" i="2"/>
  <c r="D3403" i="2"/>
  <c r="D3404" i="2"/>
  <c r="D3405" i="2"/>
  <c r="D3406" i="2"/>
  <c r="D3407" i="2"/>
  <c r="D3408" i="2"/>
  <c r="D3409" i="2"/>
  <c r="D3410" i="2"/>
  <c r="D3411" i="2"/>
  <c r="D3412" i="2"/>
  <c r="D3413" i="2"/>
  <c r="D3414" i="2"/>
  <c r="D3415" i="2"/>
  <c r="D3416" i="2"/>
  <c r="D3417" i="2"/>
  <c r="D3418" i="2"/>
  <c r="D3419" i="2"/>
  <c r="D3420" i="2"/>
  <c r="D3421" i="2"/>
  <c r="D3422" i="2"/>
  <c r="D3423" i="2"/>
  <c r="D3424" i="2"/>
  <c r="D3425" i="2"/>
  <c r="D3426" i="2"/>
  <c r="D3427" i="2"/>
  <c r="D3428" i="2"/>
  <c r="D3429" i="2"/>
  <c r="D3430" i="2"/>
  <c r="D3431" i="2"/>
  <c r="D3432" i="2"/>
  <c r="D3433" i="2"/>
  <c r="D3434" i="2"/>
  <c r="D3435" i="2"/>
  <c r="D3436" i="2"/>
  <c r="D3437" i="2"/>
  <c r="D3438" i="2"/>
  <c r="D3439" i="2"/>
  <c r="D3440" i="2"/>
  <c r="D3441" i="2"/>
  <c r="D3442" i="2"/>
  <c r="D3443" i="2"/>
  <c r="D3444" i="2"/>
  <c r="D3445" i="2"/>
  <c r="D3446" i="2"/>
  <c r="D3447" i="2"/>
  <c r="D3448" i="2"/>
  <c r="D3449" i="2"/>
  <c r="D3450" i="2"/>
  <c r="D3451" i="2"/>
  <c r="D3452" i="2"/>
  <c r="D3453" i="2"/>
  <c r="D3454" i="2"/>
  <c r="D3455" i="2"/>
  <c r="D3456" i="2"/>
  <c r="D3457" i="2"/>
  <c r="D3458" i="2"/>
  <c r="D3459" i="2"/>
  <c r="D3460" i="2"/>
  <c r="D3461" i="2"/>
  <c r="D3462" i="2"/>
  <c r="D3463" i="2"/>
  <c r="D3464" i="2"/>
  <c r="D3465" i="2"/>
  <c r="D3466" i="2"/>
  <c r="D3467" i="2"/>
  <c r="D3468" i="2"/>
  <c r="D3469" i="2"/>
  <c r="D3470" i="2"/>
  <c r="D3471" i="2"/>
  <c r="D3472" i="2"/>
  <c r="D3473" i="2"/>
  <c r="D3474" i="2"/>
  <c r="D3475" i="2"/>
  <c r="D3476" i="2"/>
  <c r="D3477" i="2"/>
  <c r="D3478" i="2"/>
  <c r="D3479" i="2"/>
  <c r="D3480" i="2"/>
  <c r="D3481" i="2"/>
  <c r="D3482" i="2"/>
  <c r="D3483" i="2"/>
  <c r="D3484" i="2"/>
  <c r="D3485" i="2"/>
  <c r="D3486" i="2"/>
  <c r="D3487" i="2"/>
  <c r="D3488" i="2"/>
  <c r="D3489" i="2"/>
  <c r="D3490" i="2"/>
  <c r="D3491" i="2"/>
  <c r="D3492" i="2"/>
  <c r="D3493" i="2"/>
  <c r="D3494" i="2"/>
  <c r="D3495" i="2"/>
  <c r="D3496" i="2"/>
  <c r="D3497" i="2"/>
  <c r="D3498" i="2"/>
  <c r="D3499" i="2"/>
  <c r="D3500" i="2"/>
  <c r="D3501" i="2"/>
  <c r="D3502" i="2"/>
  <c r="D3503" i="2"/>
  <c r="D3504" i="2"/>
  <c r="D3505" i="2"/>
  <c r="D3506" i="2"/>
  <c r="D3507" i="2"/>
  <c r="D3508" i="2"/>
  <c r="D3509" i="2"/>
  <c r="D3510" i="2"/>
  <c r="D3511" i="2"/>
  <c r="D3512" i="2"/>
  <c r="D3513" i="2"/>
  <c r="D3514" i="2"/>
  <c r="D3515" i="2"/>
  <c r="D3516" i="2"/>
  <c r="D3517" i="2"/>
  <c r="D3518" i="2"/>
  <c r="D3519" i="2"/>
  <c r="D3520" i="2"/>
  <c r="D3521" i="2"/>
  <c r="D3522" i="2"/>
  <c r="D3523" i="2"/>
  <c r="D3524" i="2"/>
  <c r="D3525" i="2"/>
  <c r="D3526" i="2"/>
  <c r="D3527" i="2"/>
  <c r="D3528" i="2"/>
  <c r="D3529" i="2"/>
  <c r="D3530" i="2"/>
  <c r="D3531" i="2"/>
  <c r="D3532" i="2"/>
  <c r="D3533" i="2"/>
  <c r="D3534" i="2"/>
  <c r="D3535" i="2"/>
  <c r="D3536" i="2"/>
  <c r="D3537" i="2"/>
  <c r="D3538" i="2"/>
  <c r="D3539" i="2"/>
  <c r="D3540" i="2"/>
  <c r="D3541" i="2"/>
  <c r="D3542" i="2"/>
  <c r="D3543" i="2"/>
  <c r="D3544" i="2"/>
  <c r="D3545" i="2"/>
  <c r="D3546" i="2"/>
  <c r="D3547" i="2"/>
  <c r="D3548" i="2"/>
  <c r="D3549" i="2"/>
  <c r="D3550" i="2"/>
  <c r="D3551" i="2"/>
  <c r="D3552" i="2"/>
  <c r="D3553" i="2"/>
  <c r="D3554" i="2"/>
  <c r="D3555" i="2"/>
  <c r="D3556" i="2"/>
  <c r="D3557" i="2"/>
  <c r="D3558" i="2"/>
  <c r="D3559" i="2"/>
  <c r="D3560" i="2"/>
  <c r="D3561" i="2"/>
  <c r="D3562" i="2"/>
  <c r="D3563" i="2"/>
  <c r="D3564" i="2"/>
  <c r="D3565" i="2"/>
  <c r="D3566" i="2"/>
  <c r="D3567" i="2"/>
  <c r="D3568" i="2"/>
  <c r="D3569" i="2"/>
  <c r="D3570" i="2"/>
  <c r="D3571" i="2"/>
  <c r="D3572" i="2"/>
  <c r="D3573" i="2"/>
  <c r="D3574" i="2"/>
  <c r="D3575" i="2"/>
  <c r="D3576" i="2"/>
  <c r="D3577" i="2"/>
  <c r="D3578" i="2"/>
  <c r="D3579" i="2"/>
  <c r="D3580" i="2"/>
  <c r="D3581" i="2"/>
  <c r="D3582" i="2"/>
  <c r="D3583" i="2"/>
  <c r="D3584" i="2"/>
  <c r="D3585" i="2"/>
  <c r="D3586" i="2"/>
  <c r="D3587" i="2"/>
  <c r="D3588" i="2"/>
  <c r="D3589" i="2"/>
  <c r="D3590" i="2"/>
  <c r="D3591" i="2"/>
  <c r="D3592" i="2"/>
  <c r="D3593" i="2"/>
  <c r="D3594" i="2"/>
  <c r="D3595" i="2"/>
  <c r="D3596" i="2"/>
  <c r="D3597" i="2"/>
  <c r="D3598" i="2"/>
  <c r="D3599" i="2"/>
  <c r="D3600" i="2"/>
  <c r="D3601" i="2"/>
  <c r="D3602" i="2"/>
  <c r="D3603" i="2"/>
  <c r="D3604" i="2"/>
  <c r="D3605" i="2"/>
  <c r="D3606" i="2"/>
  <c r="D3607" i="2"/>
  <c r="D3608" i="2"/>
  <c r="D3609" i="2"/>
  <c r="D3610" i="2"/>
  <c r="D3611" i="2"/>
  <c r="D3612" i="2"/>
  <c r="D3613" i="2"/>
  <c r="D3614" i="2"/>
  <c r="D3615" i="2"/>
  <c r="D3616" i="2"/>
  <c r="D3617" i="2"/>
  <c r="D3618" i="2"/>
  <c r="D3619" i="2"/>
  <c r="D3620" i="2"/>
  <c r="D3621" i="2"/>
  <c r="D3622" i="2"/>
  <c r="D3623" i="2"/>
  <c r="D3624" i="2"/>
  <c r="D3625" i="2"/>
  <c r="D3626" i="2"/>
  <c r="D3627" i="2"/>
  <c r="D3628" i="2"/>
  <c r="D3629" i="2"/>
  <c r="D3630" i="2"/>
  <c r="D3631" i="2"/>
  <c r="D3632" i="2"/>
  <c r="D3633" i="2"/>
  <c r="D3634" i="2"/>
  <c r="D3635" i="2"/>
  <c r="D3636" i="2"/>
  <c r="D3637" i="2"/>
  <c r="D3638" i="2"/>
  <c r="D3639" i="2"/>
  <c r="D3640" i="2"/>
  <c r="D3641" i="2"/>
  <c r="D3642" i="2"/>
  <c r="D3643" i="2"/>
  <c r="D3644" i="2"/>
  <c r="D3645" i="2"/>
  <c r="D3646" i="2"/>
  <c r="D3647" i="2"/>
  <c r="D3648" i="2"/>
  <c r="D3649" i="2"/>
  <c r="D3650" i="2"/>
  <c r="D3651" i="2"/>
  <c r="D3652" i="2"/>
  <c r="D3653" i="2"/>
  <c r="D3654" i="2"/>
  <c r="D3655" i="2"/>
  <c r="D3656" i="2"/>
  <c r="D3657" i="2"/>
  <c r="D3658" i="2"/>
  <c r="D3659" i="2"/>
  <c r="D3660" i="2"/>
  <c r="D3661" i="2"/>
  <c r="D3662" i="2"/>
  <c r="D3663" i="2"/>
  <c r="D3664" i="2"/>
  <c r="D3665" i="2"/>
  <c r="D3666" i="2"/>
  <c r="D3667" i="2"/>
  <c r="D3668" i="2"/>
  <c r="D3669" i="2"/>
  <c r="D3670" i="2"/>
  <c r="D3671" i="2"/>
  <c r="D3672" i="2"/>
  <c r="D3673" i="2"/>
  <c r="D3674" i="2"/>
  <c r="D3675" i="2"/>
  <c r="D3676" i="2"/>
  <c r="D3677" i="2"/>
  <c r="D3678" i="2"/>
  <c r="D3679" i="2"/>
  <c r="D3680" i="2"/>
  <c r="D3681" i="2"/>
  <c r="D3682" i="2"/>
  <c r="D3683" i="2"/>
  <c r="D3684" i="2"/>
  <c r="D3685" i="2"/>
  <c r="D3686" i="2"/>
  <c r="D3687" i="2"/>
  <c r="D3688" i="2"/>
  <c r="D3689" i="2"/>
  <c r="D3690" i="2"/>
  <c r="D3691" i="2"/>
  <c r="D3692" i="2"/>
  <c r="D3693" i="2"/>
  <c r="D3694" i="2"/>
  <c r="D3695" i="2"/>
  <c r="D3696" i="2"/>
  <c r="D3697" i="2"/>
  <c r="D3698" i="2"/>
  <c r="D3699" i="2"/>
  <c r="D3700" i="2"/>
  <c r="D3701" i="2"/>
  <c r="D3702" i="2"/>
  <c r="D3703" i="2"/>
  <c r="D3704" i="2"/>
  <c r="D3705" i="2"/>
  <c r="D3706" i="2"/>
  <c r="D3707" i="2"/>
  <c r="D3708" i="2"/>
  <c r="D3709" i="2"/>
  <c r="D3710" i="2"/>
  <c r="D3711" i="2"/>
  <c r="D3712" i="2"/>
  <c r="D3713" i="2"/>
  <c r="D3714" i="2"/>
  <c r="D3715" i="2"/>
  <c r="D3716" i="2"/>
  <c r="D3717" i="2"/>
  <c r="D3718" i="2"/>
  <c r="D3719" i="2"/>
  <c r="D3720" i="2"/>
  <c r="D3721" i="2"/>
  <c r="D3722" i="2"/>
  <c r="D3723" i="2"/>
  <c r="D3724" i="2"/>
  <c r="D3725" i="2"/>
  <c r="D3726" i="2"/>
  <c r="D3727" i="2"/>
  <c r="D3728" i="2"/>
  <c r="D3729" i="2"/>
  <c r="D3730" i="2"/>
  <c r="D3731" i="2"/>
  <c r="D3732" i="2"/>
  <c r="D3733" i="2"/>
  <c r="D3734" i="2"/>
  <c r="D3735" i="2"/>
  <c r="D3736" i="2"/>
  <c r="D3737" i="2"/>
  <c r="D3738" i="2"/>
  <c r="D3739" i="2"/>
  <c r="D3740" i="2"/>
  <c r="D3741" i="2"/>
  <c r="D3742" i="2"/>
  <c r="D3743" i="2"/>
  <c r="D3744" i="2"/>
  <c r="D3745" i="2"/>
  <c r="D3746" i="2"/>
  <c r="D3747" i="2"/>
  <c r="D3748" i="2"/>
  <c r="D3749" i="2"/>
  <c r="D3750" i="2"/>
  <c r="D3751" i="2"/>
  <c r="D3752" i="2"/>
  <c r="D3753" i="2"/>
  <c r="D3754" i="2"/>
  <c r="D3755" i="2"/>
  <c r="D3756" i="2"/>
  <c r="D3757" i="2"/>
  <c r="D3758" i="2"/>
  <c r="D3759" i="2"/>
  <c r="D3760" i="2"/>
  <c r="D3761" i="2"/>
  <c r="D3762" i="2"/>
  <c r="D3763" i="2"/>
  <c r="D3764" i="2"/>
  <c r="D3765" i="2"/>
  <c r="D3766" i="2"/>
  <c r="D3767" i="2"/>
  <c r="D3768" i="2"/>
  <c r="D3769" i="2"/>
  <c r="D3770" i="2"/>
  <c r="D3771" i="2"/>
  <c r="D3772" i="2"/>
  <c r="D3773" i="2"/>
  <c r="D3774" i="2"/>
  <c r="D3775" i="2"/>
  <c r="D3776" i="2"/>
  <c r="D3777" i="2"/>
  <c r="D3778" i="2"/>
  <c r="D3779" i="2"/>
  <c r="D3780" i="2"/>
  <c r="D3781" i="2"/>
  <c r="D3782" i="2"/>
  <c r="D3783" i="2"/>
  <c r="D3784" i="2"/>
  <c r="D3785" i="2"/>
  <c r="D3786" i="2"/>
  <c r="D3787" i="2"/>
  <c r="D3788" i="2"/>
  <c r="D3789" i="2"/>
  <c r="D3790" i="2"/>
  <c r="D3791" i="2"/>
  <c r="D3792" i="2"/>
  <c r="D3793" i="2"/>
  <c r="D3794" i="2"/>
  <c r="D3795" i="2"/>
  <c r="D3796" i="2"/>
  <c r="D3797" i="2"/>
  <c r="D3798" i="2"/>
  <c r="D3799" i="2"/>
  <c r="D3800" i="2"/>
  <c r="D3801" i="2"/>
  <c r="D3802" i="2"/>
  <c r="D3803" i="2"/>
  <c r="D3804" i="2"/>
  <c r="D3805" i="2"/>
  <c r="D3806" i="2"/>
  <c r="D3807" i="2"/>
  <c r="D3808" i="2"/>
  <c r="D3809" i="2"/>
  <c r="D3810" i="2"/>
  <c r="D3811" i="2"/>
  <c r="D3812" i="2"/>
  <c r="D3813" i="2"/>
  <c r="D3814" i="2"/>
  <c r="D3815" i="2"/>
  <c r="D3816" i="2"/>
  <c r="D3817" i="2"/>
  <c r="D3818" i="2"/>
  <c r="D3819" i="2"/>
  <c r="D3820" i="2"/>
  <c r="D3821" i="2"/>
  <c r="D3822" i="2"/>
  <c r="D3823" i="2"/>
  <c r="D3824" i="2"/>
  <c r="D3825" i="2"/>
  <c r="D3826" i="2"/>
  <c r="D3827" i="2"/>
  <c r="D3828" i="2"/>
  <c r="D3829" i="2"/>
  <c r="D3830" i="2"/>
  <c r="D3831" i="2"/>
  <c r="D3832" i="2"/>
  <c r="D3833" i="2"/>
  <c r="D3834" i="2"/>
  <c r="D3835" i="2"/>
  <c r="D3836" i="2"/>
  <c r="D3837" i="2"/>
  <c r="D3838" i="2"/>
  <c r="D3839" i="2"/>
  <c r="D3840" i="2"/>
  <c r="D3841" i="2"/>
  <c r="D3842" i="2"/>
  <c r="D3843" i="2"/>
  <c r="D3844" i="2"/>
  <c r="D3845" i="2"/>
  <c r="D3846" i="2"/>
  <c r="D3847" i="2"/>
  <c r="D3848" i="2"/>
  <c r="D3849" i="2"/>
  <c r="D3850" i="2"/>
  <c r="D3851" i="2"/>
  <c r="D3852" i="2"/>
  <c r="D3853" i="2"/>
  <c r="D3854" i="2"/>
  <c r="D3855" i="2"/>
  <c r="D3856" i="2"/>
  <c r="D3857" i="2"/>
  <c r="D3858" i="2"/>
  <c r="D3859" i="2"/>
  <c r="D3860" i="2"/>
  <c r="D3861" i="2"/>
  <c r="D3862" i="2"/>
  <c r="D3863" i="2"/>
  <c r="D3864" i="2"/>
  <c r="D3865" i="2"/>
  <c r="D3866" i="2"/>
  <c r="D3867" i="2"/>
  <c r="D3868" i="2"/>
  <c r="D3869" i="2"/>
  <c r="D3870" i="2"/>
  <c r="D3871" i="2"/>
  <c r="D3872" i="2"/>
  <c r="D3873" i="2"/>
  <c r="D3874" i="2"/>
  <c r="D3875" i="2"/>
  <c r="D3876" i="2"/>
  <c r="D3877" i="2"/>
  <c r="D3878" i="2"/>
  <c r="D3879" i="2"/>
  <c r="D3880" i="2"/>
  <c r="D3881" i="2"/>
  <c r="D3882" i="2"/>
  <c r="D3883" i="2"/>
  <c r="D3884" i="2"/>
  <c r="D3885" i="2"/>
  <c r="D3886" i="2"/>
  <c r="D3887" i="2"/>
  <c r="D3888" i="2"/>
  <c r="D3889" i="2"/>
  <c r="D3890" i="2"/>
  <c r="D3891" i="2"/>
  <c r="D3892" i="2"/>
  <c r="D3893" i="2"/>
  <c r="D3894" i="2"/>
  <c r="D3895" i="2"/>
  <c r="D3896" i="2"/>
  <c r="D3897" i="2"/>
  <c r="D3898" i="2"/>
  <c r="D3899" i="2"/>
  <c r="D3900" i="2"/>
  <c r="D3901" i="2"/>
  <c r="D3902" i="2"/>
  <c r="D3903" i="2"/>
  <c r="D3904" i="2"/>
  <c r="D3905" i="2"/>
  <c r="D3906" i="2"/>
  <c r="D3907" i="2"/>
  <c r="D3908" i="2"/>
  <c r="D3909" i="2"/>
  <c r="D3910" i="2"/>
  <c r="D3911" i="2"/>
  <c r="D3912" i="2"/>
  <c r="D3913" i="2"/>
  <c r="D3914" i="2"/>
  <c r="D3915" i="2"/>
  <c r="D3916" i="2"/>
  <c r="D3917" i="2"/>
  <c r="D3918" i="2"/>
  <c r="D3919" i="2"/>
  <c r="D3920" i="2"/>
  <c r="D3921" i="2"/>
  <c r="D3922" i="2"/>
  <c r="D3923" i="2"/>
  <c r="D3924" i="2"/>
  <c r="D3925" i="2"/>
  <c r="D3926" i="2"/>
  <c r="D3927" i="2"/>
  <c r="D3928" i="2"/>
  <c r="D3929" i="2"/>
  <c r="D3930" i="2"/>
  <c r="D3931" i="2"/>
  <c r="D3932" i="2"/>
  <c r="D3933" i="2"/>
  <c r="D3934" i="2"/>
  <c r="D3935" i="2"/>
  <c r="D3936" i="2"/>
  <c r="D3937" i="2"/>
  <c r="D3938" i="2"/>
  <c r="D3939" i="2"/>
  <c r="D3940" i="2"/>
  <c r="D3941" i="2"/>
  <c r="D3942" i="2"/>
  <c r="D3943" i="2"/>
  <c r="D3944" i="2"/>
  <c r="D3945" i="2"/>
  <c r="D3946" i="2"/>
  <c r="D3947" i="2"/>
  <c r="D3948" i="2"/>
  <c r="D3949" i="2"/>
  <c r="D3950" i="2"/>
  <c r="D3951" i="2"/>
  <c r="D3952" i="2"/>
  <c r="D3953" i="2"/>
  <c r="D3954" i="2"/>
  <c r="D3955" i="2"/>
  <c r="D3956" i="2"/>
  <c r="D3957" i="2"/>
  <c r="D3958" i="2"/>
  <c r="D3959" i="2"/>
  <c r="D3960" i="2"/>
  <c r="D3961" i="2"/>
  <c r="D3962" i="2"/>
  <c r="D3963" i="2"/>
  <c r="D3964" i="2"/>
  <c r="D3965" i="2"/>
  <c r="D3966" i="2"/>
  <c r="D3967" i="2"/>
  <c r="D3968" i="2"/>
  <c r="D3969" i="2"/>
  <c r="D3970" i="2"/>
  <c r="D3971" i="2"/>
  <c r="D3972" i="2"/>
  <c r="D3973" i="2"/>
  <c r="D3974" i="2"/>
  <c r="D3975" i="2"/>
  <c r="D3976" i="2"/>
  <c r="D3977" i="2"/>
  <c r="D3978" i="2"/>
  <c r="D3979" i="2"/>
  <c r="D3980" i="2"/>
  <c r="D3981" i="2"/>
  <c r="D3982" i="2"/>
  <c r="D3983" i="2"/>
  <c r="D3984" i="2"/>
  <c r="D3985" i="2"/>
  <c r="D3986" i="2"/>
  <c r="D3987" i="2"/>
  <c r="D3988" i="2"/>
  <c r="D3989" i="2"/>
  <c r="D3990" i="2"/>
  <c r="D3991" i="2"/>
  <c r="D3992" i="2"/>
  <c r="D3993" i="2"/>
  <c r="D3994" i="2"/>
  <c r="D3995" i="2"/>
  <c r="D3996" i="2"/>
  <c r="D3997" i="2"/>
  <c r="D3998" i="2"/>
  <c r="D3999" i="2"/>
  <c r="D4000" i="2"/>
  <c r="D4001" i="2"/>
  <c r="D4002" i="2"/>
  <c r="D4003" i="2"/>
  <c r="D4004" i="2"/>
  <c r="D4005" i="2"/>
  <c r="D4006" i="2"/>
  <c r="D4007" i="2"/>
  <c r="D4008" i="2"/>
  <c r="D4009" i="2"/>
  <c r="D4010" i="2"/>
  <c r="D4011" i="2"/>
  <c r="D4012" i="2"/>
  <c r="D4013" i="2"/>
  <c r="D4014" i="2"/>
  <c r="D4015" i="2"/>
  <c r="D4016" i="2"/>
  <c r="D4017" i="2"/>
  <c r="D4018" i="2"/>
  <c r="D4019" i="2"/>
  <c r="D4020" i="2"/>
  <c r="D4021" i="2"/>
  <c r="D4022" i="2"/>
  <c r="D4023" i="2"/>
  <c r="D4024" i="2"/>
  <c r="D4025" i="2"/>
  <c r="D4026" i="2"/>
  <c r="D4027" i="2"/>
  <c r="D4028" i="2"/>
  <c r="D4029" i="2"/>
  <c r="D4030" i="2"/>
  <c r="D4031" i="2"/>
  <c r="D4032" i="2"/>
  <c r="D4033" i="2"/>
  <c r="D4034" i="2"/>
  <c r="D4035" i="2"/>
  <c r="D4036" i="2"/>
  <c r="D4037" i="2"/>
  <c r="D4038" i="2"/>
  <c r="D4039" i="2"/>
  <c r="D4040" i="2"/>
  <c r="D4041" i="2"/>
  <c r="D4042" i="2"/>
  <c r="D4043" i="2"/>
  <c r="D4044" i="2"/>
  <c r="D4045" i="2"/>
  <c r="D4046" i="2"/>
  <c r="D4047" i="2"/>
  <c r="D4048" i="2"/>
  <c r="D4049" i="2"/>
  <c r="D4050" i="2"/>
  <c r="D4051" i="2"/>
  <c r="D4052" i="2"/>
  <c r="D4053" i="2"/>
  <c r="D4054" i="2"/>
  <c r="D4055" i="2"/>
  <c r="D4056" i="2"/>
  <c r="D4057" i="2"/>
  <c r="D4058" i="2"/>
  <c r="D4059" i="2"/>
  <c r="D4060" i="2"/>
  <c r="D4061" i="2"/>
  <c r="D4062" i="2"/>
  <c r="D4063" i="2"/>
  <c r="D4064" i="2"/>
  <c r="D4065" i="2"/>
  <c r="D4066" i="2"/>
  <c r="D4067" i="2"/>
  <c r="D4068" i="2"/>
  <c r="D4069" i="2"/>
  <c r="D4070" i="2"/>
  <c r="D4071" i="2"/>
  <c r="D4072" i="2"/>
  <c r="D4073" i="2"/>
  <c r="D4074" i="2"/>
  <c r="D4075" i="2"/>
  <c r="D4076" i="2"/>
  <c r="D4077" i="2"/>
  <c r="D4078" i="2"/>
  <c r="D4079" i="2"/>
  <c r="D4080" i="2"/>
  <c r="D4081" i="2"/>
  <c r="D4082" i="2"/>
  <c r="D4083" i="2"/>
  <c r="D4084" i="2"/>
  <c r="D4085" i="2"/>
  <c r="D4086" i="2"/>
  <c r="D4087" i="2"/>
  <c r="D4088" i="2"/>
  <c r="D4089" i="2"/>
  <c r="D4090" i="2"/>
  <c r="D4091" i="2"/>
  <c r="D4092" i="2"/>
  <c r="D4093" i="2"/>
  <c r="D4094" i="2"/>
  <c r="D4095" i="2"/>
  <c r="D4096" i="2"/>
  <c r="D4097" i="2"/>
  <c r="D4098" i="2"/>
  <c r="D4099" i="2"/>
  <c r="D4100" i="2"/>
  <c r="D4101" i="2"/>
  <c r="D4102" i="2"/>
  <c r="D4103" i="2"/>
  <c r="D4104" i="2"/>
  <c r="D4105" i="2"/>
  <c r="D4106" i="2"/>
  <c r="D4107" i="2"/>
  <c r="D4108" i="2"/>
  <c r="D4109" i="2"/>
  <c r="D4110" i="2"/>
  <c r="D4111" i="2"/>
  <c r="D4112" i="2"/>
  <c r="D4113" i="2"/>
  <c r="D4114" i="2"/>
  <c r="D4115" i="2"/>
  <c r="D4116" i="2"/>
  <c r="D4117" i="2"/>
  <c r="D4118" i="2"/>
  <c r="D4119" i="2"/>
  <c r="D4120" i="2"/>
  <c r="D4121" i="2"/>
  <c r="D4122" i="2"/>
  <c r="D4123" i="2"/>
  <c r="D4124" i="2"/>
  <c r="D4125" i="2"/>
  <c r="D4126" i="2"/>
  <c r="D4127" i="2"/>
  <c r="D4128" i="2"/>
  <c r="D4129" i="2"/>
  <c r="D4130" i="2"/>
  <c r="D4131" i="2"/>
  <c r="D4132" i="2"/>
  <c r="D4133" i="2"/>
  <c r="D4134" i="2"/>
  <c r="D4135" i="2"/>
  <c r="D4136" i="2"/>
  <c r="D4137" i="2"/>
  <c r="D4138" i="2"/>
  <c r="D4139" i="2"/>
  <c r="D4140" i="2"/>
  <c r="D4141" i="2"/>
  <c r="D4142" i="2"/>
  <c r="D4143" i="2"/>
  <c r="D4144" i="2"/>
  <c r="D4145" i="2"/>
  <c r="D4146" i="2"/>
  <c r="D4147" i="2"/>
  <c r="D4148" i="2"/>
  <c r="D4149" i="2"/>
  <c r="D4150" i="2"/>
  <c r="D4151" i="2"/>
  <c r="D4152" i="2"/>
  <c r="D4153" i="2"/>
  <c r="D4154" i="2"/>
  <c r="D4155" i="2"/>
  <c r="D4156" i="2"/>
  <c r="D4157" i="2"/>
  <c r="D4158" i="2"/>
  <c r="D4159" i="2"/>
  <c r="D4160" i="2"/>
  <c r="D4161" i="2"/>
  <c r="D4162" i="2"/>
  <c r="D4163" i="2"/>
  <c r="D4164" i="2"/>
  <c r="D4165" i="2"/>
  <c r="D4166" i="2"/>
  <c r="D4167" i="2"/>
  <c r="D4168" i="2"/>
  <c r="D4169" i="2"/>
  <c r="D4170" i="2"/>
  <c r="D4171" i="2"/>
  <c r="D4172" i="2"/>
  <c r="D4173" i="2"/>
  <c r="D4174" i="2"/>
  <c r="D4175" i="2"/>
  <c r="D4176" i="2"/>
  <c r="D4177" i="2"/>
  <c r="D4178" i="2"/>
  <c r="D4179" i="2"/>
  <c r="D4180" i="2"/>
  <c r="D4181" i="2"/>
  <c r="D4182" i="2"/>
  <c r="D4183" i="2"/>
  <c r="D4184" i="2"/>
  <c r="D4185" i="2"/>
  <c r="D4186" i="2"/>
  <c r="D4187" i="2"/>
  <c r="D4188" i="2"/>
  <c r="D4189" i="2"/>
  <c r="D4190" i="2"/>
  <c r="D4191" i="2"/>
  <c r="D4192" i="2"/>
  <c r="D4193" i="2"/>
  <c r="D4194" i="2"/>
  <c r="D4195" i="2"/>
  <c r="D4196" i="2"/>
  <c r="D4197" i="2"/>
  <c r="D4198" i="2"/>
  <c r="D4199" i="2"/>
  <c r="D4200" i="2"/>
  <c r="D4201" i="2"/>
  <c r="D4202" i="2"/>
  <c r="D4203" i="2"/>
  <c r="D4204" i="2"/>
  <c r="D4205" i="2"/>
  <c r="D4206" i="2"/>
  <c r="D4207" i="2"/>
  <c r="D4208" i="2"/>
  <c r="D4209" i="2"/>
  <c r="D4210" i="2"/>
  <c r="D4211" i="2"/>
  <c r="D4212" i="2"/>
  <c r="D4213" i="2"/>
  <c r="D4214" i="2"/>
  <c r="D4215" i="2"/>
  <c r="D4216" i="2"/>
  <c r="D4217" i="2"/>
  <c r="D4218" i="2"/>
  <c r="D4219" i="2"/>
  <c r="D4220" i="2"/>
  <c r="D4221" i="2"/>
  <c r="D4222" i="2"/>
  <c r="D4223" i="2"/>
  <c r="D4224" i="2"/>
  <c r="D4225" i="2"/>
  <c r="D4226" i="2"/>
  <c r="D4227" i="2"/>
  <c r="D4228" i="2"/>
  <c r="D4229" i="2"/>
  <c r="D4230" i="2"/>
  <c r="D4231" i="2"/>
  <c r="D4232" i="2"/>
  <c r="D4233" i="2"/>
  <c r="D4234" i="2"/>
  <c r="D4235" i="2"/>
  <c r="D4236" i="2"/>
  <c r="D4237" i="2"/>
  <c r="D4238" i="2"/>
  <c r="D4239" i="2"/>
  <c r="D4240" i="2"/>
  <c r="D4241" i="2"/>
  <c r="D4242" i="2"/>
  <c r="D4243" i="2"/>
  <c r="D4244" i="2"/>
  <c r="D4245" i="2"/>
  <c r="D4246" i="2"/>
  <c r="D4247" i="2"/>
  <c r="D4248" i="2"/>
  <c r="D4249" i="2"/>
  <c r="D4250" i="2"/>
  <c r="D4251" i="2"/>
  <c r="D4252" i="2"/>
  <c r="D4253" i="2"/>
  <c r="D4254" i="2"/>
  <c r="D4255" i="2"/>
  <c r="D4256" i="2"/>
  <c r="D4257" i="2"/>
  <c r="D4258" i="2"/>
  <c r="D4259" i="2"/>
  <c r="D4260" i="2"/>
  <c r="D4261" i="2"/>
  <c r="D4262" i="2"/>
  <c r="D4263" i="2"/>
  <c r="D4264" i="2"/>
  <c r="D4265" i="2"/>
  <c r="D4266" i="2"/>
  <c r="D4267" i="2"/>
  <c r="D4268" i="2"/>
  <c r="D4269" i="2"/>
  <c r="D4270" i="2"/>
  <c r="D4271" i="2"/>
  <c r="D4272" i="2"/>
  <c r="D4273" i="2"/>
  <c r="D4274" i="2"/>
  <c r="D4275" i="2"/>
  <c r="D4276" i="2"/>
  <c r="D4277" i="2"/>
  <c r="D4278" i="2"/>
  <c r="D4279" i="2"/>
  <c r="D4280" i="2"/>
  <c r="D4281" i="2"/>
  <c r="D4282" i="2"/>
  <c r="D4283" i="2"/>
  <c r="D4284" i="2"/>
  <c r="D4285" i="2"/>
  <c r="D4286" i="2"/>
  <c r="D4287" i="2"/>
  <c r="D4288" i="2"/>
  <c r="D4289" i="2"/>
  <c r="D4290" i="2"/>
  <c r="D4291" i="2"/>
  <c r="D4292" i="2"/>
  <c r="D4293" i="2"/>
  <c r="D4294" i="2"/>
  <c r="D4295" i="2"/>
  <c r="D4296" i="2"/>
  <c r="D4297" i="2"/>
  <c r="D4298" i="2"/>
  <c r="D4299" i="2"/>
  <c r="D4300" i="2"/>
  <c r="D4301" i="2"/>
  <c r="D4302" i="2"/>
  <c r="D4303" i="2"/>
  <c r="D4304" i="2"/>
  <c r="D4305" i="2"/>
  <c r="D4306" i="2"/>
  <c r="D4307" i="2"/>
  <c r="D4308" i="2"/>
  <c r="D4309" i="2"/>
  <c r="D4310" i="2"/>
  <c r="D4311" i="2"/>
  <c r="D4312" i="2"/>
  <c r="D4313" i="2"/>
  <c r="D4314" i="2"/>
  <c r="D4315" i="2"/>
  <c r="D4316" i="2"/>
  <c r="D4317" i="2"/>
  <c r="D4318" i="2"/>
  <c r="D4319" i="2"/>
  <c r="D4320" i="2"/>
  <c r="D4321" i="2"/>
  <c r="D4322" i="2"/>
  <c r="D4323" i="2"/>
  <c r="D4324" i="2"/>
  <c r="D4325" i="2"/>
  <c r="D4326" i="2"/>
  <c r="D4327" i="2"/>
  <c r="D4328" i="2"/>
  <c r="D4329" i="2"/>
  <c r="D4330" i="2"/>
  <c r="D4331" i="2"/>
  <c r="D4332" i="2"/>
  <c r="D4333" i="2"/>
  <c r="D4334" i="2"/>
  <c r="D4335" i="2"/>
  <c r="D4336" i="2"/>
  <c r="D4337" i="2"/>
  <c r="D4338" i="2"/>
  <c r="D4339" i="2"/>
  <c r="D4340" i="2"/>
  <c r="D4341" i="2"/>
  <c r="D4342" i="2"/>
  <c r="D4343" i="2"/>
  <c r="D4344" i="2"/>
  <c r="D4345" i="2"/>
  <c r="D4346" i="2"/>
  <c r="D4347" i="2"/>
  <c r="D4348" i="2"/>
  <c r="D4349" i="2"/>
  <c r="D4350" i="2"/>
  <c r="D4351" i="2"/>
  <c r="D4352" i="2"/>
  <c r="D4353" i="2"/>
  <c r="D4354" i="2"/>
  <c r="D4355" i="2"/>
  <c r="D4356" i="2"/>
  <c r="D4357" i="2"/>
  <c r="D4358" i="2"/>
  <c r="D4359" i="2"/>
  <c r="D4360" i="2"/>
  <c r="D4361" i="2"/>
  <c r="D4362" i="2"/>
  <c r="D4363" i="2"/>
  <c r="D4364" i="2"/>
  <c r="D4365" i="2"/>
  <c r="D4366" i="2"/>
  <c r="D4367" i="2"/>
  <c r="D4368" i="2"/>
  <c r="D4369" i="2"/>
  <c r="D4370" i="2"/>
  <c r="D4371" i="2"/>
  <c r="D4372" i="2"/>
  <c r="D4373" i="2"/>
  <c r="D4374" i="2"/>
  <c r="D4375" i="2"/>
  <c r="D4376" i="2"/>
  <c r="D4377" i="2"/>
  <c r="D4378" i="2"/>
  <c r="D4379" i="2"/>
  <c r="D4380" i="2"/>
  <c r="D4381" i="2"/>
  <c r="D4382" i="2"/>
  <c r="D4383" i="2"/>
  <c r="D4384" i="2"/>
  <c r="D4385" i="2"/>
  <c r="D4386" i="2"/>
  <c r="D4387" i="2"/>
  <c r="D4388" i="2"/>
  <c r="D4389" i="2"/>
  <c r="D4390" i="2"/>
  <c r="D4391" i="2"/>
  <c r="D4392" i="2"/>
  <c r="D4393" i="2"/>
  <c r="D4394" i="2"/>
  <c r="D4395" i="2"/>
  <c r="D4396" i="2"/>
  <c r="D4397" i="2"/>
  <c r="D4398" i="2"/>
  <c r="D4399" i="2"/>
  <c r="D4400" i="2"/>
  <c r="D4401" i="2"/>
  <c r="D4402" i="2"/>
  <c r="D4403" i="2"/>
  <c r="D4404" i="2"/>
  <c r="D4405" i="2"/>
  <c r="D4406" i="2"/>
  <c r="D4407" i="2"/>
  <c r="D4408" i="2"/>
  <c r="D4409" i="2"/>
  <c r="D4410" i="2"/>
  <c r="D4411" i="2"/>
  <c r="D4412" i="2"/>
  <c r="D4413" i="2"/>
  <c r="D4414" i="2"/>
  <c r="D4415" i="2"/>
  <c r="D4416" i="2"/>
  <c r="D4417" i="2"/>
  <c r="D4418" i="2"/>
  <c r="D4419" i="2"/>
  <c r="D4420" i="2"/>
  <c r="D4421" i="2"/>
  <c r="D4422" i="2"/>
  <c r="D4423" i="2"/>
  <c r="D4424" i="2"/>
  <c r="D4425" i="2"/>
  <c r="D4426" i="2"/>
  <c r="D4427" i="2"/>
  <c r="D4428" i="2"/>
  <c r="D4429" i="2"/>
  <c r="D4430" i="2"/>
  <c r="D4431" i="2"/>
  <c r="D4432" i="2"/>
  <c r="D4433" i="2"/>
  <c r="D4434" i="2"/>
  <c r="D4435" i="2"/>
  <c r="D4436" i="2"/>
  <c r="D4437" i="2"/>
  <c r="D4438" i="2"/>
  <c r="D4439" i="2"/>
  <c r="D4440" i="2"/>
  <c r="D4441" i="2"/>
  <c r="D4442" i="2"/>
  <c r="D4443" i="2"/>
  <c r="D4444" i="2"/>
  <c r="D4445" i="2"/>
  <c r="D4446" i="2"/>
  <c r="D4447" i="2"/>
  <c r="D4448" i="2"/>
  <c r="D4449" i="2"/>
  <c r="D4450" i="2"/>
  <c r="D4451" i="2"/>
  <c r="D4452" i="2"/>
  <c r="D4453" i="2"/>
  <c r="D4454" i="2"/>
  <c r="D4455" i="2"/>
  <c r="D4456" i="2"/>
  <c r="D4457" i="2"/>
  <c r="D4458" i="2"/>
  <c r="D4459" i="2"/>
  <c r="D4460" i="2"/>
  <c r="D4461" i="2"/>
  <c r="D4462" i="2"/>
  <c r="D4463" i="2"/>
  <c r="D4464" i="2"/>
  <c r="D4465" i="2"/>
  <c r="D4466" i="2"/>
  <c r="D4467" i="2"/>
  <c r="D4468" i="2"/>
  <c r="D4469" i="2"/>
  <c r="D4470" i="2"/>
  <c r="D4471" i="2"/>
  <c r="D4472" i="2"/>
  <c r="D4473" i="2"/>
  <c r="D4474" i="2"/>
  <c r="D4475" i="2"/>
  <c r="D4476" i="2"/>
  <c r="D4477" i="2"/>
  <c r="D4478" i="2"/>
  <c r="D4479" i="2"/>
  <c r="D4480" i="2"/>
  <c r="D4481" i="2"/>
  <c r="D4482" i="2"/>
  <c r="D4483" i="2"/>
  <c r="D4484" i="2"/>
  <c r="D4485" i="2"/>
  <c r="D4486" i="2"/>
  <c r="D4487" i="2"/>
  <c r="D4488" i="2"/>
  <c r="D4489" i="2"/>
  <c r="D4490" i="2"/>
  <c r="D4491" i="2"/>
  <c r="D4492" i="2"/>
  <c r="D4493" i="2"/>
  <c r="D4494" i="2"/>
  <c r="D4495" i="2"/>
  <c r="D4496" i="2"/>
  <c r="D4497" i="2"/>
  <c r="D4498" i="2"/>
  <c r="D4499" i="2"/>
  <c r="D4500" i="2"/>
  <c r="D4501" i="2"/>
  <c r="D4502" i="2"/>
  <c r="D4503" i="2"/>
  <c r="D4504" i="2"/>
  <c r="D4505" i="2"/>
  <c r="D4506" i="2"/>
  <c r="D4507" i="2"/>
  <c r="D4508" i="2"/>
  <c r="D4509" i="2"/>
  <c r="D4510" i="2"/>
  <c r="D4511" i="2"/>
  <c r="D4512" i="2"/>
  <c r="D4513" i="2"/>
  <c r="D4514" i="2"/>
  <c r="D4515" i="2"/>
  <c r="D4516" i="2"/>
  <c r="D4517" i="2"/>
  <c r="D4518" i="2"/>
  <c r="D4519" i="2"/>
  <c r="D4520" i="2"/>
  <c r="D4521" i="2"/>
  <c r="D4522" i="2"/>
  <c r="D4523" i="2"/>
  <c r="D4524" i="2"/>
  <c r="D4525" i="2"/>
  <c r="D4526" i="2"/>
  <c r="D4527" i="2"/>
  <c r="D4528" i="2"/>
  <c r="D4529" i="2"/>
  <c r="D4530" i="2"/>
  <c r="D4531" i="2"/>
  <c r="D4532" i="2"/>
  <c r="D4533" i="2"/>
  <c r="D4534" i="2"/>
  <c r="D4535" i="2"/>
  <c r="D4536" i="2"/>
  <c r="D4537" i="2"/>
  <c r="D4538" i="2"/>
  <c r="D4539" i="2"/>
  <c r="D4540" i="2"/>
  <c r="D4541" i="2"/>
  <c r="D4542" i="2"/>
  <c r="D4543" i="2"/>
  <c r="D4544" i="2"/>
  <c r="D4545" i="2"/>
  <c r="D4546" i="2"/>
  <c r="D4547" i="2"/>
  <c r="D4548" i="2"/>
  <c r="D4549" i="2"/>
  <c r="D4550" i="2"/>
  <c r="D4551" i="2"/>
  <c r="D4552" i="2"/>
  <c r="D4553" i="2"/>
  <c r="D4554" i="2"/>
  <c r="D4555" i="2"/>
  <c r="D4556" i="2"/>
  <c r="D4557" i="2"/>
  <c r="D4558" i="2"/>
  <c r="D4559" i="2"/>
  <c r="D4560" i="2"/>
  <c r="D4561" i="2"/>
  <c r="D4562" i="2"/>
  <c r="D4563" i="2"/>
  <c r="D4564" i="2"/>
  <c r="D4565" i="2"/>
  <c r="D4566" i="2"/>
  <c r="D4567" i="2"/>
  <c r="D4568" i="2"/>
  <c r="D4569" i="2"/>
  <c r="D4570" i="2"/>
  <c r="D4571" i="2"/>
  <c r="D4572" i="2"/>
  <c r="D4573" i="2"/>
  <c r="D4574" i="2"/>
  <c r="D4575" i="2"/>
  <c r="D4576" i="2"/>
  <c r="D4577" i="2"/>
  <c r="D4578" i="2"/>
  <c r="D4579" i="2"/>
  <c r="D4580" i="2"/>
  <c r="D4581" i="2"/>
  <c r="D4582" i="2"/>
  <c r="D4583" i="2"/>
  <c r="D4584" i="2"/>
  <c r="D4585" i="2"/>
  <c r="D4586" i="2"/>
  <c r="D4587" i="2"/>
  <c r="D4588" i="2"/>
  <c r="D4589" i="2"/>
  <c r="D4590" i="2"/>
  <c r="D4591" i="2"/>
  <c r="D4592" i="2"/>
  <c r="D4593" i="2"/>
  <c r="D4594" i="2"/>
  <c r="D4595" i="2"/>
  <c r="D4596" i="2"/>
  <c r="D4597" i="2"/>
  <c r="D4598" i="2"/>
  <c r="D4599" i="2"/>
  <c r="D4600" i="2"/>
  <c r="D4601" i="2"/>
  <c r="D4602" i="2"/>
  <c r="D4603" i="2"/>
  <c r="D4604" i="2"/>
  <c r="D4605" i="2"/>
  <c r="D4606" i="2"/>
  <c r="D4607" i="2"/>
  <c r="D4608" i="2"/>
  <c r="D4609" i="2"/>
  <c r="D4610" i="2"/>
  <c r="D4611" i="2"/>
  <c r="D4612" i="2"/>
  <c r="D4613" i="2"/>
  <c r="D4614" i="2"/>
  <c r="D4615" i="2"/>
  <c r="D4616" i="2"/>
  <c r="D4617" i="2"/>
  <c r="D4618" i="2"/>
  <c r="D4619" i="2"/>
  <c r="D4620" i="2"/>
  <c r="D4621" i="2"/>
  <c r="D4622" i="2"/>
  <c r="D4623" i="2"/>
  <c r="D4624" i="2"/>
  <c r="D4625" i="2"/>
  <c r="D4626" i="2"/>
  <c r="D4627" i="2"/>
  <c r="D4628" i="2"/>
  <c r="D4629" i="2"/>
  <c r="D4630" i="2"/>
  <c r="D4631" i="2"/>
  <c r="D4632" i="2"/>
  <c r="D4633" i="2"/>
  <c r="D4634" i="2"/>
  <c r="D4635" i="2"/>
  <c r="D4636" i="2"/>
  <c r="D4637" i="2"/>
  <c r="D4638" i="2"/>
  <c r="D4639" i="2"/>
  <c r="D4640" i="2"/>
  <c r="D4641" i="2"/>
  <c r="D4642" i="2"/>
  <c r="D4643" i="2"/>
  <c r="D4644" i="2"/>
  <c r="D4645" i="2"/>
  <c r="D4646" i="2"/>
  <c r="D4647" i="2"/>
  <c r="D4648" i="2"/>
  <c r="D4649" i="2"/>
  <c r="D4650" i="2"/>
  <c r="D4651" i="2"/>
  <c r="D4652" i="2"/>
  <c r="D4653" i="2"/>
  <c r="D4654" i="2"/>
  <c r="D4655" i="2"/>
  <c r="D4656" i="2"/>
  <c r="D4657" i="2"/>
  <c r="D4658" i="2"/>
  <c r="D4659" i="2"/>
  <c r="D4660" i="2"/>
  <c r="D4661" i="2"/>
  <c r="D4662" i="2"/>
  <c r="D4663" i="2"/>
  <c r="D4664" i="2"/>
  <c r="D4665" i="2"/>
  <c r="D4666" i="2"/>
  <c r="D4667" i="2"/>
  <c r="D4668" i="2"/>
  <c r="D4669" i="2"/>
  <c r="D4670" i="2"/>
  <c r="D4671" i="2"/>
  <c r="D4672" i="2"/>
  <c r="D4673" i="2"/>
  <c r="D4674" i="2"/>
  <c r="D4675" i="2"/>
  <c r="D4676" i="2"/>
  <c r="D4677" i="2"/>
  <c r="D4678" i="2"/>
  <c r="D4679" i="2"/>
  <c r="D4680" i="2"/>
  <c r="D4681" i="2"/>
  <c r="D4682" i="2"/>
  <c r="D4683" i="2"/>
  <c r="D4684" i="2"/>
  <c r="D4685" i="2"/>
  <c r="D4686" i="2"/>
  <c r="D4687" i="2"/>
  <c r="D4688" i="2"/>
  <c r="D4689" i="2"/>
  <c r="D4690" i="2"/>
  <c r="D4691" i="2"/>
  <c r="D4692" i="2"/>
  <c r="D4693" i="2"/>
  <c r="D4694" i="2"/>
  <c r="D4695" i="2"/>
  <c r="D4696" i="2"/>
  <c r="D4697" i="2"/>
  <c r="D4698" i="2"/>
  <c r="D4699" i="2"/>
  <c r="D4700" i="2"/>
  <c r="D4701" i="2"/>
  <c r="D4702" i="2"/>
  <c r="D4703" i="2"/>
  <c r="D4704" i="2"/>
  <c r="D4705" i="2"/>
  <c r="D4706" i="2"/>
  <c r="D4707" i="2"/>
  <c r="D4708" i="2"/>
  <c r="D4709" i="2"/>
  <c r="D4710" i="2"/>
  <c r="D4711" i="2"/>
  <c r="D4712" i="2"/>
  <c r="D4713" i="2"/>
  <c r="D4714" i="2"/>
  <c r="D4715" i="2"/>
  <c r="D4716" i="2"/>
  <c r="D4717" i="2"/>
  <c r="D4718" i="2"/>
  <c r="D4719" i="2"/>
  <c r="D4720" i="2"/>
  <c r="D4721" i="2"/>
  <c r="D4722" i="2"/>
  <c r="D4723" i="2"/>
  <c r="D4724" i="2"/>
  <c r="D4725" i="2"/>
  <c r="D4726" i="2"/>
  <c r="D4727" i="2"/>
  <c r="D4728" i="2"/>
  <c r="D4729" i="2"/>
  <c r="D4730" i="2"/>
  <c r="D4731" i="2"/>
  <c r="D4732" i="2"/>
  <c r="D4733" i="2"/>
  <c r="D4734" i="2"/>
  <c r="D4735" i="2"/>
  <c r="D4736" i="2"/>
  <c r="D4737" i="2"/>
  <c r="D4738" i="2"/>
  <c r="D4739" i="2"/>
  <c r="D4740" i="2"/>
  <c r="D4741" i="2"/>
  <c r="D4742" i="2"/>
  <c r="D4743" i="2"/>
  <c r="D4744" i="2"/>
  <c r="D4745" i="2"/>
  <c r="D4746" i="2"/>
  <c r="D4747" i="2"/>
  <c r="D4748" i="2"/>
  <c r="D4749" i="2"/>
  <c r="D4750" i="2"/>
  <c r="D4751" i="2"/>
  <c r="D4752" i="2"/>
  <c r="D4753" i="2"/>
  <c r="D4754" i="2"/>
  <c r="D4755" i="2"/>
  <c r="D4756" i="2"/>
  <c r="D4757" i="2"/>
  <c r="D4758" i="2"/>
  <c r="D4759" i="2"/>
  <c r="D4760" i="2"/>
  <c r="D4761" i="2"/>
  <c r="D4762" i="2"/>
  <c r="D4763" i="2"/>
  <c r="D4764" i="2"/>
  <c r="D4765" i="2"/>
  <c r="D4766" i="2"/>
  <c r="D4767" i="2"/>
  <c r="D4768" i="2"/>
  <c r="D4769" i="2"/>
  <c r="D4770" i="2"/>
  <c r="D4771" i="2"/>
  <c r="D4772" i="2"/>
  <c r="D4773" i="2"/>
  <c r="D4774" i="2"/>
  <c r="D4775" i="2"/>
  <c r="D4776" i="2"/>
  <c r="D4777" i="2"/>
  <c r="D4778" i="2"/>
  <c r="D4779" i="2"/>
  <c r="D4780" i="2"/>
  <c r="D4781" i="2"/>
  <c r="D4782" i="2"/>
  <c r="D4783" i="2"/>
  <c r="D4784" i="2"/>
  <c r="D4785" i="2"/>
  <c r="D4786" i="2"/>
  <c r="D4787" i="2"/>
  <c r="D4788" i="2"/>
  <c r="D4789" i="2"/>
  <c r="D4790" i="2"/>
  <c r="D4791" i="2"/>
  <c r="D4792" i="2"/>
  <c r="D4793" i="2"/>
  <c r="D4794" i="2"/>
  <c r="D4795" i="2"/>
  <c r="D4796" i="2"/>
  <c r="D4797" i="2"/>
  <c r="D4798" i="2"/>
  <c r="D4799" i="2"/>
  <c r="D4800" i="2"/>
  <c r="D4801" i="2"/>
  <c r="D4802" i="2"/>
  <c r="D4803" i="2"/>
  <c r="D4804" i="2"/>
  <c r="D4805" i="2"/>
  <c r="D4806" i="2"/>
  <c r="D4807" i="2"/>
  <c r="D4808" i="2"/>
  <c r="D4809" i="2"/>
  <c r="D4810" i="2"/>
  <c r="D4811" i="2"/>
  <c r="D4812" i="2"/>
  <c r="D4813" i="2"/>
  <c r="D4814" i="2"/>
  <c r="D4815" i="2"/>
  <c r="D4816" i="2"/>
  <c r="D4817" i="2"/>
  <c r="D4818" i="2"/>
  <c r="D4819" i="2"/>
  <c r="D4820" i="2"/>
  <c r="D4821" i="2"/>
  <c r="D4822" i="2"/>
  <c r="D4823" i="2"/>
  <c r="D4824" i="2"/>
  <c r="D4825" i="2"/>
  <c r="D4826" i="2"/>
  <c r="D4827" i="2"/>
  <c r="D4828" i="2"/>
  <c r="D4829" i="2"/>
  <c r="D4830" i="2"/>
  <c r="D4831" i="2"/>
  <c r="D4832" i="2"/>
  <c r="D4833" i="2"/>
  <c r="D4834" i="2"/>
  <c r="D4835" i="2"/>
  <c r="D4836" i="2"/>
  <c r="D4837" i="2"/>
  <c r="D4838" i="2"/>
  <c r="D4839" i="2"/>
  <c r="D4840" i="2"/>
  <c r="D4841" i="2"/>
  <c r="D4842" i="2"/>
  <c r="D4843" i="2"/>
  <c r="D4844" i="2"/>
  <c r="D4845" i="2"/>
  <c r="D4846" i="2"/>
  <c r="D4847" i="2"/>
  <c r="D4848" i="2"/>
  <c r="D4849" i="2"/>
  <c r="D4850" i="2"/>
  <c r="D4851" i="2"/>
  <c r="D4852" i="2"/>
  <c r="D4853" i="2"/>
  <c r="D4854" i="2"/>
  <c r="D4855" i="2"/>
  <c r="D4856" i="2"/>
  <c r="D4857" i="2"/>
  <c r="D4858" i="2"/>
  <c r="D4859" i="2"/>
  <c r="D4860" i="2"/>
  <c r="D4861" i="2"/>
  <c r="D4862" i="2"/>
  <c r="D4863" i="2"/>
  <c r="D4864" i="2"/>
  <c r="D4865" i="2"/>
  <c r="D4866" i="2"/>
  <c r="D4867" i="2"/>
  <c r="D4868" i="2"/>
  <c r="D4869" i="2"/>
  <c r="D4870" i="2"/>
  <c r="D4871" i="2"/>
  <c r="D4872" i="2"/>
  <c r="D4873" i="2"/>
  <c r="D4874" i="2"/>
  <c r="D4875" i="2"/>
  <c r="D4876" i="2"/>
  <c r="D4877" i="2"/>
  <c r="D4878" i="2"/>
  <c r="D4879" i="2"/>
  <c r="D4880" i="2"/>
  <c r="D4881" i="2"/>
  <c r="D4882" i="2"/>
  <c r="D4883" i="2"/>
  <c r="D4884" i="2"/>
  <c r="D4885" i="2"/>
  <c r="D4886" i="2"/>
  <c r="D4887" i="2"/>
  <c r="D4888" i="2"/>
  <c r="D4889" i="2"/>
  <c r="D4890" i="2"/>
  <c r="D4891" i="2"/>
  <c r="D4892" i="2"/>
  <c r="D4893" i="2"/>
  <c r="D4894" i="2"/>
  <c r="D4895" i="2"/>
  <c r="D4896" i="2"/>
  <c r="D4897" i="2"/>
  <c r="D4898" i="2"/>
  <c r="D4899" i="2"/>
  <c r="D4900" i="2"/>
  <c r="D4901" i="2"/>
  <c r="D4902" i="2"/>
  <c r="D4903" i="2"/>
  <c r="D4904" i="2"/>
  <c r="D4905" i="2"/>
  <c r="D4906" i="2"/>
  <c r="D4907" i="2"/>
  <c r="D4908" i="2"/>
  <c r="D4909" i="2"/>
  <c r="D4910" i="2"/>
  <c r="D4911" i="2"/>
  <c r="D4912" i="2"/>
  <c r="D4913" i="2"/>
  <c r="D4914" i="2"/>
  <c r="D4915" i="2"/>
  <c r="D4916" i="2"/>
  <c r="D4917" i="2"/>
  <c r="D4918" i="2"/>
  <c r="D4919" i="2"/>
  <c r="D4920" i="2"/>
  <c r="D4921" i="2"/>
  <c r="D4922" i="2"/>
  <c r="D4923" i="2"/>
  <c r="D4924" i="2"/>
  <c r="D4925" i="2"/>
  <c r="D4926" i="2"/>
  <c r="D4927" i="2"/>
  <c r="D4928" i="2"/>
  <c r="D4929" i="2"/>
  <c r="D4930" i="2"/>
  <c r="D4931" i="2"/>
  <c r="D4932" i="2"/>
  <c r="D4933" i="2"/>
  <c r="D4934" i="2"/>
  <c r="D4935" i="2"/>
  <c r="D4936" i="2"/>
  <c r="D4937" i="2"/>
  <c r="D4938" i="2"/>
  <c r="D4939" i="2"/>
  <c r="D4940" i="2"/>
  <c r="D4941" i="2"/>
  <c r="D4942" i="2"/>
  <c r="D4943" i="2"/>
  <c r="D4944" i="2"/>
  <c r="D4945" i="2"/>
  <c r="D4946" i="2"/>
  <c r="D4947" i="2"/>
  <c r="D4948" i="2"/>
  <c r="D4949" i="2"/>
  <c r="D4950" i="2"/>
  <c r="D4951" i="2"/>
  <c r="D4952" i="2"/>
  <c r="D4953" i="2"/>
  <c r="D4954" i="2"/>
  <c r="D4955" i="2"/>
  <c r="D4956" i="2"/>
  <c r="D4957" i="2"/>
  <c r="D4958" i="2"/>
  <c r="D4959" i="2"/>
  <c r="D4960" i="2"/>
  <c r="D4961" i="2"/>
  <c r="D4962" i="2"/>
  <c r="D4963" i="2"/>
  <c r="D4964" i="2"/>
  <c r="D4965" i="2"/>
  <c r="D4966" i="2"/>
  <c r="D4967" i="2"/>
  <c r="D4968" i="2"/>
  <c r="D4969" i="2"/>
  <c r="D4970" i="2"/>
  <c r="D4971" i="2"/>
  <c r="D4972" i="2"/>
  <c r="D4973" i="2"/>
  <c r="D4974" i="2"/>
  <c r="D4975" i="2"/>
  <c r="D4976" i="2"/>
  <c r="D4977" i="2"/>
  <c r="D4978" i="2"/>
  <c r="D4979" i="2"/>
  <c r="D4980" i="2"/>
  <c r="D4981" i="2"/>
  <c r="D4982" i="2"/>
  <c r="D4983" i="2"/>
  <c r="D4984" i="2"/>
  <c r="D4985" i="2"/>
  <c r="D4986" i="2"/>
  <c r="D4987" i="2"/>
  <c r="D4988" i="2"/>
  <c r="D4989" i="2"/>
  <c r="D4990" i="2"/>
  <c r="D4991" i="2"/>
  <c r="D4992" i="2"/>
  <c r="D4993" i="2"/>
  <c r="D4994" i="2"/>
  <c r="D4995" i="2"/>
  <c r="D4996" i="2"/>
  <c r="D4997" i="2"/>
  <c r="D4998" i="2"/>
  <c r="D4999" i="2"/>
  <c r="D5000" i="2"/>
  <c r="D5001" i="2"/>
  <c r="D5002" i="2"/>
  <c r="D5003" i="2"/>
  <c r="D5004" i="2"/>
  <c r="D5005" i="2"/>
  <c r="D5006" i="2"/>
  <c r="D5007" i="2"/>
  <c r="D5008" i="2"/>
  <c r="D5009" i="2"/>
  <c r="D5010" i="2"/>
  <c r="D5011" i="2"/>
  <c r="D5012" i="2"/>
  <c r="D5013" i="2"/>
  <c r="D5014" i="2"/>
  <c r="D5015" i="2"/>
  <c r="D5016" i="2"/>
  <c r="D5017" i="2"/>
  <c r="D5018" i="2"/>
  <c r="D5019" i="2"/>
  <c r="D5020" i="2"/>
  <c r="D5021" i="2"/>
  <c r="D5022" i="2"/>
  <c r="D5023" i="2"/>
  <c r="D5024" i="2"/>
  <c r="D5025" i="2"/>
  <c r="D5026" i="2"/>
  <c r="D5027" i="2"/>
  <c r="D5028" i="2"/>
  <c r="D5029" i="2"/>
  <c r="D5030" i="2"/>
  <c r="D5031" i="2"/>
  <c r="D5032" i="2"/>
  <c r="D5033" i="2"/>
  <c r="D5034" i="2"/>
  <c r="D5035" i="2"/>
  <c r="D5036" i="2"/>
  <c r="D5037" i="2"/>
  <c r="D5038" i="2"/>
  <c r="D5039" i="2"/>
  <c r="D5040" i="2"/>
  <c r="D5041" i="2"/>
  <c r="D5042" i="2"/>
  <c r="D5043" i="2"/>
  <c r="D5044" i="2"/>
  <c r="D5045" i="2"/>
  <c r="D5046" i="2"/>
  <c r="D5047" i="2"/>
  <c r="D5048" i="2"/>
  <c r="D5049" i="2"/>
  <c r="D5050" i="2"/>
  <c r="D5051" i="2"/>
  <c r="D5052" i="2"/>
  <c r="D5053" i="2"/>
  <c r="D5054" i="2"/>
  <c r="D5055" i="2"/>
  <c r="D5056" i="2"/>
  <c r="D5057" i="2"/>
  <c r="D5058" i="2"/>
  <c r="D5059" i="2"/>
  <c r="D5060" i="2"/>
  <c r="D5061" i="2"/>
  <c r="D5062" i="2"/>
  <c r="D5063" i="2"/>
  <c r="D5064" i="2"/>
  <c r="D5065" i="2"/>
  <c r="D5066" i="2"/>
  <c r="D5067" i="2"/>
  <c r="D5068" i="2"/>
  <c r="D5069" i="2"/>
  <c r="D5070" i="2"/>
  <c r="D5071" i="2"/>
  <c r="D5072" i="2"/>
  <c r="D5073" i="2"/>
  <c r="D5074" i="2"/>
  <c r="D5075" i="2"/>
  <c r="D5076" i="2"/>
  <c r="D5077" i="2"/>
  <c r="D5078" i="2"/>
  <c r="D5079" i="2"/>
  <c r="D5080" i="2"/>
  <c r="D5081" i="2"/>
  <c r="D5082" i="2"/>
  <c r="D5083" i="2"/>
  <c r="D5084" i="2"/>
  <c r="D5085" i="2"/>
  <c r="D5086" i="2"/>
  <c r="D5087" i="2"/>
  <c r="D5088" i="2"/>
  <c r="D5089" i="2"/>
  <c r="D5090" i="2"/>
  <c r="D5091" i="2"/>
  <c r="D5092" i="2"/>
  <c r="D5093" i="2"/>
  <c r="D5094" i="2"/>
  <c r="D5095" i="2"/>
  <c r="D5096" i="2"/>
  <c r="D5097" i="2"/>
  <c r="D5098" i="2"/>
  <c r="D5099" i="2"/>
  <c r="D5100" i="2"/>
  <c r="D5101" i="2"/>
  <c r="D5102" i="2"/>
  <c r="D5103" i="2"/>
  <c r="D5104" i="2"/>
  <c r="D5105" i="2"/>
  <c r="D5106" i="2"/>
  <c r="D5107" i="2"/>
  <c r="D5108" i="2"/>
  <c r="D5109" i="2"/>
  <c r="D5110" i="2"/>
  <c r="D5111" i="2"/>
  <c r="D5112" i="2"/>
  <c r="D5113" i="2"/>
  <c r="D5114" i="2"/>
  <c r="D5115" i="2"/>
  <c r="D5116" i="2"/>
  <c r="D5117" i="2"/>
  <c r="D5118" i="2"/>
  <c r="D5119" i="2"/>
  <c r="D5120" i="2"/>
  <c r="D5121" i="2"/>
  <c r="D5122" i="2"/>
  <c r="D5123" i="2"/>
  <c r="D5124" i="2"/>
  <c r="D5125" i="2"/>
  <c r="D5126" i="2"/>
  <c r="D5127" i="2"/>
  <c r="D5128" i="2"/>
  <c r="D5129" i="2"/>
  <c r="D5130" i="2"/>
  <c r="D5131" i="2"/>
  <c r="D5132" i="2"/>
  <c r="D5133" i="2"/>
  <c r="D5134" i="2"/>
  <c r="D5135" i="2"/>
  <c r="D5136" i="2"/>
  <c r="D5137" i="2"/>
  <c r="D5138" i="2"/>
  <c r="D5139" i="2"/>
  <c r="D5140" i="2"/>
  <c r="D5141" i="2"/>
  <c r="D5142" i="2"/>
  <c r="D5143" i="2"/>
  <c r="D5144" i="2"/>
  <c r="D5145" i="2"/>
  <c r="D5146" i="2"/>
  <c r="D5147" i="2"/>
  <c r="D5148" i="2"/>
  <c r="D5149" i="2"/>
  <c r="D5150" i="2"/>
  <c r="D5151" i="2"/>
  <c r="D5152" i="2"/>
  <c r="D5153" i="2"/>
  <c r="D5154" i="2"/>
  <c r="D5155" i="2"/>
  <c r="D5156" i="2"/>
  <c r="D5157" i="2"/>
  <c r="D5158" i="2"/>
  <c r="D5159" i="2"/>
  <c r="D5160" i="2"/>
  <c r="D5161" i="2"/>
  <c r="D5162" i="2"/>
  <c r="D5163" i="2"/>
  <c r="D5164" i="2"/>
  <c r="D5165" i="2"/>
  <c r="D5166" i="2"/>
  <c r="D5167" i="2"/>
  <c r="D5168" i="2"/>
  <c r="D5169" i="2"/>
  <c r="D5170" i="2"/>
  <c r="D5171" i="2"/>
  <c r="D5172" i="2"/>
  <c r="D5173" i="2"/>
  <c r="D5174" i="2"/>
  <c r="D5175" i="2"/>
  <c r="D5176" i="2"/>
  <c r="D5177" i="2"/>
  <c r="D5178" i="2"/>
  <c r="D5179" i="2"/>
  <c r="D5180" i="2"/>
  <c r="D5181" i="2"/>
  <c r="D5182" i="2"/>
  <c r="D5183" i="2"/>
  <c r="D5184" i="2"/>
  <c r="D5185" i="2"/>
  <c r="D5186" i="2"/>
  <c r="D5187" i="2"/>
  <c r="D5188" i="2"/>
  <c r="D5189" i="2"/>
  <c r="D5190" i="2"/>
  <c r="D5191" i="2"/>
  <c r="D5192" i="2"/>
  <c r="D5193" i="2"/>
  <c r="D5194" i="2"/>
  <c r="D5195" i="2"/>
  <c r="D5196" i="2"/>
  <c r="D5197" i="2"/>
  <c r="D5198" i="2"/>
  <c r="D5199" i="2"/>
  <c r="D5200" i="2"/>
  <c r="D5201" i="2"/>
  <c r="D5202" i="2"/>
  <c r="D5203" i="2"/>
  <c r="D5204" i="2"/>
  <c r="D5205" i="2"/>
  <c r="D5206" i="2"/>
  <c r="D5207" i="2"/>
  <c r="H39" i="1"/>
  <c r="H40" i="1"/>
  <c r="H41" i="1"/>
  <c r="H42" i="1"/>
  <c r="H43" i="1"/>
  <c r="I5" i="3"/>
  <c r="I7" i="3"/>
  <c r="B9" i="1"/>
  <c r="B8" i="1"/>
  <c r="B7" i="1"/>
  <c r="B6" i="1"/>
  <c r="B5" i="1"/>
  <c r="B4" i="1"/>
  <c r="B3" i="1"/>
  <c r="B2" i="1"/>
  <c r="I2" i="3"/>
  <c r="I3" i="3"/>
  <c r="I4" i="3"/>
  <c r="I6" i="3"/>
  <c r="I8" i="3"/>
</calcChain>
</file>

<file path=xl/sharedStrings.xml><?xml version="1.0" encoding="utf-8"?>
<sst xmlns="http://schemas.openxmlformats.org/spreadsheetml/2006/main" count="15775" uniqueCount="1124">
  <si>
    <t>SOCIETE</t>
  </si>
  <si>
    <t>NOTES</t>
  </si>
  <si>
    <t>CONTACT</t>
  </si>
  <si>
    <t>ADRESSE</t>
  </si>
  <si>
    <t>ADRESSE SUITE</t>
  </si>
  <si>
    <t>CP</t>
  </si>
  <si>
    <t>VILLE</t>
  </si>
  <si>
    <t>PAYS</t>
  </si>
  <si>
    <t>TELEPHONE</t>
  </si>
  <si>
    <t>MAIL</t>
  </si>
  <si>
    <t>FAMILLE PRODUIT</t>
  </si>
  <si>
    <t>PRODUIT</t>
  </si>
  <si>
    <t>CONDITIONNEMENT</t>
  </si>
  <si>
    <t>TOTAL HT</t>
  </si>
  <si>
    <t>Famille</t>
  </si>
  <si>
    <t>Produit</t>
  </si>
  <si>
    <t>Conditionnement</t>
  </si>
  <si>
    <t>Confitures</t>
  </si>
  <si>
    <t>Confiture d'abricot  à la lavande</t>
  </si>
  <si>
    <t>Pot 120 g</t>
  </si>
  <si>
    <t>Confiture d'abricot au poivre de Timut</t>
  </si>
  <si>
    <t>Confiture d'ananas vanille de Madagascar romarin</t>
  </si>
  <si>
    <t>Confiture de fraise au poivre noir du Cambodge</t>
  </si>
  <si>
    <t>Confiture de framboise au piment d'Espelette</t>
  </si>
  <si>
    <t>Confiture de mandarine à la fleur d’oranger de Madagascar</t>
  </si>
  <si>
    <t>Confiture de Mandarine au rhum et vanille</t>
  </si>
  <si>
    <t>Confiture de Poires, gingembre, rhum et raisin de Corynthe</t>
  </si>
  <si>
    <t xml:space="preserve">Confiture fraise chocolat blanc  et noix de coco </t>
  </si>
  <si>
    <t>Gelée de cervoise à la crème de mûre</t>
  </si>
  <si>
    <t>Gelée de cervoise à la crème de myrtille</t>
  </si>
  <si>
    <t>Gelée de crémant  à la crème de cassis</t>
  </si>
  <si>
    <t>Gelée de crémant  à la crème de pêche</t>
  </si>
  <si>
    <t>Gelée de crémant à la vanille de Madagascar</t>
  </si>
  <si>
    <t>Gelée de crémant à la vanille et fève de tonka du Brésil</t>
  </si>
  <si>
    <t>Gelée de pommes, coings à l’ hibiscus</t>
  </si>
  <si>
    <t>Gelée de raisin au safran de Bourgogne</t>
  </si>
  <si>
    <t>Gelée de raisin aux myrtilles de Bourgogne</t>
  </si>
  <si>
    <t>Aromates</t>
  </si>
  <si>
    <t>Agar agar</t>
  </si>
  <si>
    <t>Saupoudreur 100 ml</t>
  </si>
  <si>
    <t>Verrine 116 ml</t>
  </si>
  <si>
    <t>Verrine 47 ml</t>
  </si>
  <si>
    <t>Vrac</t>
  </si>
  <si>
    <t>Vrac 100 g</t>
  </si>
  <si>
    <t>Vrac 1000 g</t>
  </si>
  <si>
    <t>Vrac 250 g</t>
  </si>
  <si>
    <t>Vrac 500 g</t>
  </si>
  <si>
    <t>Ail des Ours</t>
  </si>
  <si>
    <t>Ail pétales</t>
  </si>
  <si>
    <t>Ail poudre</t>
  </si>
  <si>
    <t>Ail semoule</t>
  </si>
  <si>
    <t>Aneth feuilles</t>
  </si>
  <si>
    <t>Basilic</t>
  </si>
  <si>
    <t>Basilic moulu</t>
  </si>
  <si>
    <t>Brède Mafane</t>
  </si>
  <si>
    <t>Celeri feuilles</t>
  </si>
  <si>
    <t>Cerfeuil</t>
  </si>
  <si>
    <t>Ciboulette</t>
  </si>
  <si>
    <t>Citronnelle  copeaux</t>
  </si>
  <si>
    <t>Citronnelle en poudre</t>
  </si>
  <si>
    <t>Citronnelle feuilles</t>
  </si>
  <si>
    <t>Coriandre feuilles</t>
  </si>
  <si>
    <t>Echalote émincé</t>
  </si>
  <si>
    <t>Estragon feuilles</t>
  </si>
  <si>
    <t xml:space="preserve">Laurier concassé </t>
  </si>
  <si>
    <t>Laurier feuilles</t>
  </si>
  <si>
    <t xml:space="preserve">Laurier poudre </t>
  </si>
  <si>
    <t xml:space="preserve">Marjolaine </t>
  </si>
  <si>
    <t xml:space="preserve">Menthe feuilles </t>
  </si>
  <si>
    <t>Menthe poudre</t>
  </si>
  <si>
    <t xml:space="preserve">Molokhia moulue </t>
  </si>
  <si>
    <t>Myrte citronnée</t>
  </si>
  <si>
    <t>Oignon lanières</t>
  </si>
  <si>
    <t>Oignon poudre</t>
  </si>
  <si>
    <t>Oignon semoule</t>
  </si>
  <si>
    <t>Oranger feuilles</t>
  </si>
  <si>
    <t>Origan feuilles</t>
  </si>
  <si>
    <t>Persil</t>
  </si>
  <si>
    <t>Romarin</t>
  </si>
  <si>
    <t>Romarin poudre</t>
  </si>
  <si>
    <t>Sarriette</t>
  </si>
  <si>
    <t xml:space="preserve">Sauge </t>
  </si>
  <si>
    <t>Sauge moulue</t>
  </si>
  <si>
    <t>Serpolet</t>
  </si>
  <si>
    <t>Thym en poudre</t>
  </si>
  <si>
    <t>Thym vert</t>
  </si>
  <si>
    <t>Champignons</t>
  </si>
  <si>
    <t>Cèpes</t>
  </si>
  <si>
    <t>Cèpes poudre</t>
  </si>
  <si>
    <t>Champignons noirs</t>
  </si>
  <si>
    <t>Garniture forestière</t>
  </si>
  <si>
    <t>Girolle</t>
  </si>
  <si>
    <t>Pleurotte</t>
  </si>
  <si>
    <t>Queue de Morille</t>
  </si>
  <si>
    <t>Trompette de la mort</t>
  </si>
  <si>
    <t>Fleurs</t>
  </si>
  <si>
    <t>Carthame fleurs</t>
  </si>
  <si>
    <t>Hibiscus fleurs</t>
  </si>
  <si>
    <t>Lavande fleurs</t>
  </si>
  <si>
    <t>Oranger fleurs</t>
  </si>
  <si>
    <t>Rose  boutons</t>
  </si>
  <si>
    <t xml:space="preserve">Rose pétales </t>
  </si>
  <si>
    <t>Raisin sec</t>
  </si>
  <si>
    <t>Carotte</t>
  </si>
  <si>
    <t>Cheveux du diable</t>
  </si>
  <si>
    <t>Poivron rouge</t>
  </si>
  <si>
    <t>Poivron vert</t>
  </si>
  <si>
    <t>Tomate poudre</t>
  </si>
  <si>
    <t>Mélange Herbes saveur Provençale</t>
  </si>
  <si>
    <t>Mélange Persillade</t>
  </si>
  <si>
    <t>Mélange pour salade</t>
  </si>
  <si>
    <t>Epices</t>
  </si>
  <si>
    <t>Ajwain</t>
  </si>
  <si>
    <t>Aneth graines</t>
  </si>
  <si>
    <t>Angélique graines</t>
  </si>
  <si>
    <t>Anis vert graines</t>
  </si>
  <si>
    <t>Anis vert poudre</t>
  </si>
  <si>
    <t>Badiane (anis étoilé)</t>
  </si>
  <si>
    <t xml:space="preserve">Badiane poudre </t>
  </si>
  <si>
    <t>Cannelle bâton 22 cm</t>
  </si>
  <si>
    <t>Cannelle bâton 6 cm</t>
  </si>
  <si>
    <t xml:space="preserve">Cannelle casse </t>
  </si>
  <si>
    <t xml:space="preserve">Cannelle poudre </t>
  </si>
  <si>
    <t>Cardamome blanche</t>
  </si>
  <si>
    <t>Cardamome noire</t>
  </si>
  <si>
    <t>Cardamome verte</t>
  </si>
  <si>
    <t>Cardamome verte  poudre</t>
  </si>
  <si>
    <t xml:space="preserve">Carvi  graines </t>
  </si>
  <si>
    <t>Carvi poudre</t>
  </si>
  <si>
    <t>Céleri  graines</t>
  </si>
  <si>
    <t>Céleri poudre</t>
  </si>
  <si>
    <t>Chia graines</t>
  </si>
  <si>
    <t>Cola noix poudre</t>
  </si>
  <si>
    <t xml:space="preserve">Combava poudre </t>
  </si>
  <si>
    <t>Coriandre graines</t>
  </si>
  <si>
    <t xml:space="preserve">Coriandre poudre </t>
  </si>
  <si>
    <t>Cumin  poudre</t>
  </si>
  <si>
    <t>Cumin graines</t>
  </si>
  <si>
    <t xml:space="preserve">Curcuma </t>
  </si>
  <si>
    <t>Ecorces de citrons  dés</t>
  </si>
  <si>
    <t>Ecorces de citrons  poudre</t>
  </si>
  <si>
    <t>Ecorces d'oranges amères  poudre</t>
  </si>
  <si>
    <t xml:space="preserve">Ecorces d'oranges amères dés </t>
  </si>
  <si>
    <t>Epeautre</t>
  </si>
  <si>
    <t xml:space="preserve">Fenouil graines </t>
  </si>
  <si>
    <t xml:space="preserve">Fenouil poudre </t>
  </si>
  <si>
    <t>Fenugrec graines</t>
  </si>
  <si>
    <t>Fenugrec moulu</t>
  </si>
  <si>
    <t>Fèves de cacao entières</t>
  </si>
  <si>
    <t>Fèves de tonka entière</t>
  </si>
  <si>
    <t>Galanga racines</t>
  </si>
  <si>
    <t xml:space="preserve">Gingembre poudre </t>
  </si>
  <si>
    <t>Gingembre racines</t>
  </si>
  <si>
    <t xml:space="preserve">Girofle  poudre </t>
  </si>
  <si>
    <t xml:space="preserve">Girofle clous </t>
  </si>
  <si>
    <t>Guarana poudre</t>
  </si>
  <si>
    <t>Lin graines</t>
  </si>
  <si>
    <t xml:space="preserve">Macis </t>
  </si>
  <si>
    <t>Macis poudre</t>
  </si>
  <si>
    <t>Maniguette</t>
  </si>
  <si>
    <t>Moulin 100 ml</t>
  </si>
  <si>
    <t>Moutarde en poudre</t>
  </si>
  <si>
    <t>Moutarde jaune graines</t>
  </si>
  <si>
    <t>Moutarde noire graines</t>
  </si>
  <si>
    <t xml:space="preserve">Muscade noix </t>
  </si>
  <si>
    <t xml:space="preserve">Muscade poudre </t>
  </si>
  <si>
    <t xml:space="preserve">Nigelle </t>
  </si>
  <si>
    <t>Noix de coco rapée</t>
  </si>
  <si>
    <t xml:space="preserve">Paprika </t>
  </si>
  <si>
    <t>Paprika Fumé</t>
  </si>
  <si>
    <t xml:space="preserve">Pavot bleu graines </t>
  </si>
  <si>
    <t>Pignons de pin entier</t>
  </si>
  <si>
    <t>Réglisse bâton</t>
  </si>
  <si>
    <t>Réglisse poudre</t>
  </si>
  <si>
    <t>Rocou graines</t>
  </si>
  <si>
    <t>Sésame au Wasabi</t>
  </si>
  <si>
    <t>Sésame blanc</t>
  </si>
  <si>
    <t>Sésame doré</t>
  </si>
  <si>
    <t>Sésame noir</t>
  </si>
  <si>
    <t>Wasabi</t>
  </si>
  <si>
    <t>Yuzu</t>
  </si>
  <si>
    <t>Mélanges d'épices</t>
  </si>
  <si>
    <t>Mélange "Jardin Balkan"</t>
  </si>
  <si>
    <t>Mélange 3 Sésames</t>
  </si>
  <si>
    <t>Mélange 5 épices</t>
  </si>
  <si>
    <t>Mélange 5 Epices saveur Bengale</t>
  </si>
  <si>
    <t>Mélange Carry du tropique</t>
  </si>
  <si>
    <t>Mélange Carry noir</t>
  </si>
  <si>
    <t>Mélange Cevapcici</t>
  </si>
  <si>
    <t xml:space="preserve">Mélange Chaar Masala </t>
  </si>
  <si>
    <t xml:space="preserve">Mélange Chili  </t>
  </si>
  <si>
    <t>Mélange Chili  con carne</t>
  </si>
  <si>
    <t>Mélange Chorba</t>
  </si>
  <si>
    <t>Mélange Chutney</t>
  </si>
  <si>
    <t>Mélange Colombo</t>
  </si>
  <si>
    <t>Mélange Colombo tradition</t>
  </si>
  <si>
    <t>Mélange Cornichons &amp; conserves</t>
  </si>
  <si>
    <t>Mélange Court bouillon poisson</t>
  </si>
  <si>
    <t>Mélange Court bouillon viande</t>
  </si>
  <si>
    <t>Mélange Couscous</t>
  </si>
  <si>
    <t>Mélange Curry de Ceylan</t>
  </si>
  <si>
    <t>Mélange Curry de l'empereur</t>
  </si>
  <si>
    <t>Mélange Curry du delta</t>
  </si>
  <si>
    <t>Mélange Curry du dragon</t>
  </si>
  <si>
    <t>Mélange Curry Madras doux</t>
  </si>
  <si>
    <t>Mélange Curry Madras fort</t>
  </si>
  <si>
    <t>Mélange Curry rouge des sept mers</t>
  </si>
  <si>
    <t>Mélange Curry Saveur du Téraï</t>
  </si>
  <si>
    <t>Mélange du sous bois</t>
  </si>
  <si>
    <t>Mélange du Trappeur</t>
  </si>
  <si>
    <t>Mélange Festi-Grillade</t>
  </si>
  <si>
    <t xml:space="preserve">Mélange Foie gras </t>
  </si>
  <si>
    <t>Mélange Garam Massala</t>
  </si>
  <si>
    <t>Mélange Gomasio</t>
  </si>
  <si>
    <t>Mélange Goulasch</t>
  </si>
  <si>
    <t>Mélange Grainasio</t>
  </si>
  <si>
    <t>Mélange Graines à roussir</t>
  </si>
  <si>
    <t>Mélange Grillade poisson</t>
  </si>
  <si>
    <t>Mélange Grillade viande</t>
  </si>
  <si>
    <t>Mélange Guacamole</t>
  </si>
  <si>
    <t>Mélange Harrissa</t>
  </si>
  <si>
    <t>Mélange Jerk</t>
  </si>
  <si>
    <t>Mélange Kebab</t>
  </si>
  <si>
    <t>Mélange Kefta</t>
  </si>
  <si>
    <t>Mélange Lait d'Or</t>
  </si>
  <si>
    <t>Mélange Marinade</t>
  </si>
  <si>
    <t>Mélange Massalé</t>
  </si>
  <si>
    <t>Mélange Morvandiau</t>
  </si>
  <si>
    <t>Mélange Osso Bucco</t>
  </si>
  <si>
    <t>Mélange Paëlla</t>
  </si>
  <si>
    <t>Mélange Pain d'épices</t>
  </si>
  <si>
    <t>Mélange Pan massala</t>
  </si>
  <si>
    <t>Mélange Pânch phoran</t>
  </si>
  <si>
    <t>Mélange Pasta</t>
  </si>
  <si>
    <t>Mélange Pizza</t>
  </si>
  <si>
    <t>Mélange Poulet Rôti</t>
  </si>
  <si>
    <t>Mélange Raz el hanout jaune</t>
  </si>
  <si>
    <t>Mélange Raz el hanout rouge</t>
  </si>
  <si>
    <t>Mélange Raz el hanout Vert</t>
  </si>
  <si>
    <t>Mélange Romazava</t>
  </si>
  <si>
    <t>Mélange Rotisseur</t>
  </si>
  <si>
    <t>Mélange Rouille provencale</t>
  </si>
  <si>
    <t>Mélange Saté</t>
  </si>
  <si>
    <t>Mélange Saveur Africaine</t>
  </si>
  <si>
    <t>Mélange Saveur Américaine</t>
  </si>
  <si>
    <t>Mélange Saveur Antillaise</t>
  </si>
  <si>
    <t>Mélange Saveur Asiatique</t>
  </si>
  <si>
    <t>Mélange Saveur Bourguignone</t>
  </si>
  <si>
    <t>Mélange Saveur Cajun</t>
  </si>
  <si>
    <t>Mélange Saveur Créole</t>
  </si>
  <si>
    <t>Mélange Saveur du maghreb</t>
  </si>
  <si>
    <t xml:space="preserve">Mélange saveur Ethiopienne </t>
  </si>
  <si>
    <t>Mélange saveur Jurassienne</t>
  </si>
  <si>
    <t>Mélange Saveur Latino</t>
  </si>
  <si>
    <t>Mélange Saveur Malgache</t>
  </si>
  <si>
    <t>Mélange Saveur Méditerranéenne pour poisson</t>
  </si>
  <si>
    <t>Mélange Saveur Méditerranéenne pour viande</t>
  </si>
  <si>
    <t>Mélange Saveur Mexicaine</t>
  </si>
  <si>
    <t>Mélange Saveur Orientale</t>
  </si>
  <si>
    <t>Mélange Saveur Thaï</t>
  </si>
  <si>
    <t>Mélange Saveur Turque</t>
  </si>
  <si>
    <t>Mélange Soupe Harira</t>
  </si>
  <si>
    <t>Mélange Spaguettis</t>
  </si>
  <si>
    <t>Mélange Spéculoos</t>
  </si>
  <si>
    <t>Mélange Taboulé</t>
  </si>
  <si>
    <t>Mélange Tajine</t>
  </si>
  <si>
    <t>Mélange Tandoori Massala</t>
  </si>
  <si>
    <t>Mélange Tandoori tradition</t>
  </si>
  <si>
    <t>Mélange Tex mex</t>
  </si>
  <si>
    <t>Mélange Viande Blanche</t>
  </si>
  <si>
    <t>Mélange Zaatar</t>
  </si>
  <si>
    <t>Piments</t>
  </si>
  <si>
    <t>Piment "Ancho"</t>
  </si>
  <si>
    <t>Piment "Anneaux du diable"</t>
  </si>
  <si>
    <t>Piment "Chipotle"</t>
  </si>
  <si>
    <t>Piment "Habanero"</t>
  </si>
  <si>
    <t xml:space="preserve">Piment de cayenne entier </t>
  </si>
  <si>
    <t xml:space="preserve">Piment de cayenne poudre </t>
  </si>
  <si>
    <t>Piment d'Espelette Vrac 250 g</t>
  </si>
  <si>
    <t>Piment doux concassé</t>
  </si>
  <si>
    <t>Piment en paillettes</t>
  </si>
  <si>
    <t xml:space="preserve">Piment pili-pili </t>
  </si>
  <si>
    <t>Kit Epices Dessert</t>
  </si>
  <si>
    <t>Baba au rhum à la vanille de Madagascar</t>
  </si>
  <si>
    <t>Sachet recette</t>
  </si>
  <si>
    <t>Bricks de fruits secs au raz el hanout</t>
  </si>
  <si>
    <t>Brownies à la fève de tonka</t>
  </si>
  <si>
    <t>Cake au thé vert et cardamome</t>
  </si>
  <si>
    <t>Cake aux fruits confits et cinq-épices</t>
  </si>
  <si>
    <t>Carpaccio de melon au poivre noir</t>
  </si>
  <si>
    <t>Clafoutis aux cerises vanille et l’hibiscus</t>
  </si>
  <si>
    <t>Crème anglaise vanille et pétales de roses</t>
  </si>
  <si>
    <t>Crème brulée à la cardamome et passion</t>
  </si>
  <si>
    <t>Crème brulée à la vanille et tonka</t>
  </si>
  <si>
    <t>Crèpes flambées sucre coco des iles</t>
  </si>
  <si>
    <t>Epices pour bananes et/ou ananas flambés</t>
  </si>
  <si>
    <t>Flammenkuche aux pommes et cannelle</t>
  </si>
  <si>
    <t>Flan pâtissier à la framboise et Espelette</t>
  </si>
  <si>
    <t>Flan pâtissier à la mangue et pétales de roses de Damas</t>
  </si>
  <si>
    <t>Flan pâtissier à la vanille et tonka du Brésil</t>
  </si>
  <si>
    <t>Fourré de pommes-figues-raisins aux épices</t>
  </si>
  <si>
    <t>Granité de pastèque au curcuma</t>
  </si>
  <si>
    <t>Macarons aux cinq épices</t>
  </si>
  <si>
    <t>Moelleux chocolat et fèves de tonka</t>
  </si>
  <si>
    <t>Moelleux de pommes cannelle</t>
  </si>
  <si>
    <t>Moelleux retour des vendanges pomme-calva</t>
  </si>
  <si>
    <t>Mousse au chocolat à la vanille et piment d’Espelette AOC</t>
  </si>
  <si>
    <t>Mousse de fruits rouges</t>
  </si>
  <si>
    <t>Pain d’épices "Saint Martin"</t>
  </si>
  <si>
    <t xml:space="preserve">Panna cotta citron vert ananas </t>
  </si>
  <si>
    <t>Poires pochées à la cannelle de Madagascar</t>
  </si>
  <si>
    <t>Pommes au four et quatre-épices</t>
  </si>
  <si>
    <t>Riz au lait à la cardamome (khir)</t>
  </si>
  <si>
    <t>Salade de fruits tropicale</t>
  </si>
  <si>
    <t>Soufflés à la banane miel et anis</t>
  </si>
  <si>
    <t>Soupe de raisin noir à la cardamome</t>
  </si>
  <si>
    <t>Tarte alsacienne aux pommes et à la vanille de Tahiti</t>
  </si>
  <si>
    <t>Tarte amandine aux poires et pignons de pin</t>
  </si>
  <si>
    <t>Tarte au « suc » des ch’tis</t>
  </si>
  <si>
    <t>Tarte tatin et à la vanille de Madagascar</t>
  </si>
  <si>
    <t>Tiramisu</t>
  </si>
  <si>
    <t>Verrine façon crumble à la framboise et Espelette</t>
  </si>
  <si>
    <t>Kit Epices légumes</t>
  </si>
  <si>
    <t>Aspics aux agrumes et au cumin</t>
  </si>
  <si>
    <t>Barquettes d’endive au guacamole</t>
  </si>
  <si>
    <t>Curry d’aubergine et pommes de terre</t>
  </si>
  <si>
    <t>Dhal de lentilles aux épices</t>
  </si>
  <si>
    <t>Epices pour préparation Guacamole</t>
  </si>
  <si>
    <t>Fricassé à la plancha</t>
  </si>
  <si>
    <t>Gauffres à la carotte et au cumin</t>
  </si>
  <si>
    <t xml:space="preserve">Gratin de légumes d’été </t>
  </si>
  <si>
    <t>Gratin de pates au Maroilles</t>
  </si>
  <si>
    <t>Marinade créole</t>
  </si>
  <si>
    <t>Marinade provencale</t>
  </si>
  <si>
    <t>Marinade thailandaise</t>
  </si>
  <si>
    <t>Marinade viande</t>
  </si>
  <si>
    <t>Moussaka</t>
  </si>
  <si>
    <t>Patate douce farcie</t>
  </si>
  <si>
    <t xml:space="preserve">Pizza aux légumes </t>
  </si>
  <si>
    <t>Ratatouille</t>
  </si>
  <si>
    <t>Recette de la Flamiche</t>
  </si>
  <si>
    <t>Salade de lentilles gauloises</t>
  </si>
  <si>
    <t>Salade de pâtes Antillaise</t>
  </si>
  <si>
    <t>Sauce aïoli</t>
  </si>
  <si>
    <t>Sauce Atlantique</t>
  </si>
  <si>
    <t xml:space="preserve">Sauce barbecue </t>
  </si>
  <si>
    <t>Sauce béarnaise</t>
  </si>
  <si>
    <t>Sauce bourguignonne</t>
  </si>
  <si>
    <t>Sauce Chien à la Créole</t>
  </si>
  <si>
    <t>Sauce curry</t>
  </si>
  <si>
    <t>Sauce libanaise</t>
  </si>
  <si>
    <t>Sauce méditerranéenne</t>
  </si>
  <si>
    <t>Sauce océan indien</t>
  </si>
  <si>
    <t>Sauce pacifique</t>
  </si>
  <si>
    <t xml:space="preserve">Sauce rouille </t>
  </si>
  <si>
    <t>Sauce salsa</t>
  </si>
  <si>
    <t>Soupe minestrone de fruits à la cardamome verte</t>
  </si>
  <si>
    <t>Tarte à la tomate au thym indien</t>
  </si>
  <si>
    <t xml:space="preserve">Tatin de légumes au chèvre </t>
  </si>
  <si>
    <t>Zaalouk (purée d’aubergine)</t>
  </si>
  <si>
    <t>Kit épices Poisson</t>
  </si>
  <si>
    <t xml:space="preserve"> « rince doigt »</t>
  </si>
  <si>
    <t>Accras de crevette gingembre citronnelle</t>
  </si>
  <si>
    <t>Accras de morue antillais</t>
  </si>
  <si>
    <t>Barquettes d’endive au tarama</t>
  </si>
  <si>
    <t>Bouillabaisse</t>
  </si>
  <si>
    <t>Brandade de morue à l’antillaise</t>
  </si>
  <si>
    <t>Brochettes de fruits de mer sauce poivre vert</t>
  </si>
  <si>
    <t>Cabillaud moutarde et citronnelle</t>
  </si>
  <si>
    <t xml:space="preserve">Colombo de poissons et crevettes </t>
  </si>
  <si>
    <t>Colombo vanillé de poisson à l'antillaise</t>
  </si>
  <si>
    <t>Court bouillon poisson</t>
  </si>
  <si>
    <t>Crevettes à la Thaï Citronnelle des îles</t>
  </si>
  <si>
    <t>Curry de crevettes</t>
  </si>
  <si>
    <t>Dorade au barbecue</t>
  </si>
  <si>
    <t xml:space="preserve">Dorade au fenouil et curcuma </t>
  </si>
  <si>
    <t>Encornets farcis</t>
  </si>
  <si>
    <t>Etouffée de poissons à l’orientale</t>
  </si>
  <si>
    <t>Filet de lieu noir à la moutarde </t>
  </si>
  <si>
    <t xml:space="preserve">Filet de Panga sauce anisée </t>
  </si>
  <si>
    <t>Filet de perche à l'aneth et aux poivres indiens</t>
  </si>
  <si>
    <t>Gambas au poivre sauvage de Madagascar</t>
  </si>
  <si>
    <t>Gambas flambées à l'Antillaise</t>
  </si>
  <si>
    <t>Grillade Poissons St Barth</t>
  </si>
  <si>
    <t>Langoustine au beurre blanc vanillé</t>
  </si>
  <si>
    <t>Maquereau au barbecue</t>
  </si>
  <si>
    <t>Maquereaux sauce cajun</t>
  </si>
  <si>
    <t>Marinade à crustacés</t>
  </si>
  <si>
    <t>Marinade de sardines</t>
  </si>
  <si>
    <t>Marmite de moules au curry</t>
  </si>
  <si>
    <t xml:space="preserve">Marmite de moules aux épices </t>
  </si>
  <si>
    <t>Moules à la plancha</t>
  </si>
  <si>
    <t>Mousse de saumon</t>
  </si>
  <si>
    <t>Papillote aux trois poissons sauce antillaise</t>
  </si>
  <si>
    <t>Papillote de poissons St Barth</t>
  </si>
  <si>
    <t>Pavé de saumon à l’aneth et poivre indien</t>
  </si>
  <si>
    <t>Poélée de sardines épicées</t>
  </si>
  <si>
    <t>Poelée de thons/dorades épicées</t>
  </si>
  <si>
    <t>Quiche océane</t>
  </si>
  <si>
    <t>Rillettes de thon « maison »</t>
  </si>
  <si>
    <t>Roussette façon osso bucco</t>
  </si>
  <si>
    <t>Salade de poulpe au coriandre</t>
  </si>
  <si>
    <t>Salade océane</t>
  </si>
  <si>
    <t>Samossa de crevettes</t>
  </si>
  <si>
    <t>Saumon au lait de coco et curry</t>
  </si>
  <si>
    <t>Steak de thon mariné aux épices</t>
  </si>
  <si>
    <t>Tagine de poisson</t>
  </si>
  <si>
    <t>Tartare de dorade à la Felix St Barth</t>
  </si>
  <si>
    <t>Terrine de poissons mexicaine au guacamole</t>
  </si>
  <si>
    <t>Truite au barbecue</t>
  </si>
  <si>
    <t xml:space="preserve">Truite au curry massalé </t>
  </si>
  <si>
    <t>Truites à l'ail de Madagascar</t>
  </si>
  <si>
    <t>Vindaye (fenugrec) de thon à la créole</t>
  </si>
  <si>
    <t>Kit épices Viande</t>
  </si>
  <si>
    <t>Assaisonnement pour Poulet rôti</t>
  </si>
  <si>
    <t>BBQ Viande St Barth</t>
  </si>
  <si>
    <t>Bœuf grillade</t>
  </si>
  <si>
    <t xml:space="preserve">Bœuf saté </t>
  </si>
  <si>
    <t>Bourguignon de joue de bœuf à l’orange</t>
  </si>
  <si>
    <t>Canard à la vanille</t>
  </si>
  <si>
    <t>Canard au poivre vert</t>
  </si>
  <si>
    <t xml:space="preserve">Carpaccio de bœuf </t>
  </si>
  <si>
    <t>Carry de porc</t>
  </si>
  <si>
    <t>Chevreuil aux aromates</t>
  </si>
  <si>
    <t xml:space="preserve">Chili con carne </t>
  </si>
  <si>
    <t>Civet de lapin aux épices douces</t>
  </si>
  <si>
    <t xml:space="preserve">Colombo de poulet </t>
  </si>
  <si>
    <t>Côte de bœuf grillée</t>
  </si>
  <si>
    <t>Côtelettes d’agneau à la libanaise</t>
  </si>
  <si>
    <t>Court bouillon viande</t>
  </si>
  <si>
    <t xml:space="preserve">Filet mignon cardamome en papillote </t>
  </si>
  <si>
    <t xml:space="preserve">Foie de volaille à la crème </t>
  </si>
  <si>
    <t>Foie gras « maison »</t>
  </si>
  <si>
    <t>Fondue bourguignonne</t>
  </si>
  <si>
    <t>Gigot à la provençal</t>
  </si>
  <si>
    <t>Grillade d’agneau</t>
  </si>
  <si>
    <t>Grillade de boeuf</t>
  </si>
  <si>
    <t>Grillade de porc</t>
  </si>
  <si>
    <t>Grillade de poulet</t>
  </si>
  <si>
    <t>Lapin mariné aux épices</t>
  </si>
  <si>
    <t>Lapin sauce cajun</t>
  </si>
  <si>
    <t xml:space="preserve">Paupiettes de veau </t>
  </si>
  <si>
    <t>Petit salé aromatique</t>
  </si>
  <si>
    <t>Poulet à la citronnelle</t>
  </si>
  <si>
    <t>Poulet à la vanille et lait de coco épicé</t>
  </si>
  <si>
    <t>Poulet basquaise</t>
  </si>
  <si>
    <t>Poulet tandoori</t>
  </si>
  <si>
    <t>Ribbs du boucher à l’antillaise</t>
  </si>
  <si>
    <t>Ribbs du boucher de St Barth</t>
  </si>
  <si>
    <t>Ris de veau aromatique</t>
  </si>
  <si>
    <t>Roti de porc à a cannelle</t>
  </si>
  <si>
    <t>Rouelle de porc à la Lousiane</t>
  </si>
  <si>
    <t>Samoussa de boeuf</t>
  </si>
  <si>
    <t>Tagine d’agneau</t>
  </si>
  <si>
    <t>Tagine de poulet à l'Antillaise</t>
  </si>
  <si>
    <t>Tomates farcies</t>
  </si>
  <si>
    <t>Recettes de saison</t>
  </si>
  <si>
    <t>Brochettes de gambas à la citronnelle</t>
  </si>
  <si>
    <t>Brochettes de Janeiro</t>
  </si>
  <si>
    <t>Doye pack</t>
  </si>
  <si>
    <t>Crème de Potimaron</t>
  </si>
  <si>
    <t>Dinde rotie sauce Noël</t>
  </si>
  <si>
    <t>Gambas de la mangrove</t>
  </si>
  <si>
    <t>Magret de Canard à l'Orange</t>
  </si>
  <si>
    <t>Marinade brésilienne</t>
  </si>
  <si>
    <t>Poelé noix de St Jacques  baies roses</t>
  </si>
  <si>
    <t>Ribbs grillés de Sao paulo</t>
  </si>
  <si>
    <t>Soupe de Madame Citrouille</t>
  </si>
  <si>
    <t>Subtil St Jacques dorées</t>
  </si>
  <si>
    <t>Velouté de courges Forestier</t>
  </si>
  <si>
    <t>Vanille &amp; safran</t>
  </si>
  <si>
    <t>Vanille  poudre de Madagascar</t>
  </si>
  <si>
    <t>Vanille planifolia  de Madagascar</t>
  </si>
  <si>
    <t>Sous vide 1 U</t>
  </si>
  <si>
    <t>Sous vide 2 U</t>
  </si>
  <si>
    <t>Tube 45 ml</t>
  </si>
  <si>
    <t>Vanille planifolia des Comores</t>
  </si>
  <si>
    <t>Vanille planifolia du Mexique</t>
  </si>
  <si>
    <t>Vanille tahitiensis de Nouvelle-Guinée</t>
  </si>
  <si>
    <t>Vanille tahitiensis de Tahiti</t>
  </si>
  <si>
    <t>Baies</t>
  </si>
  <si>
    <t>Baie de Batak</t>
  </si>
  <si>
    <t>Baie de la passion</t>
  </si>
  <si>
    <t>Baies de Chiloé</t>
  </si>
  <si>
    <t>Baies de Goji</t>
  </si>
  <si>
    <t xml:space="preserve">Baies de Jamaïque </t>
  </si>
  <si>
    <t>Baies de Sansho</t>
  </si>
  <si>
    <t>Baies de Selim</t>
  </si>
  <si>
    <t>Baies de Sichuan</t>
  </si>
  <si>
    <t>Baies de Sichuan vert</t>
  </si>
  <si>
    <t>Baies de Timut</t>
  </si>
  <si>
    <t>Baies des cîmes</t>
  </si>
  <si>
    <t xml:space="preserve">Baies roses </t>
  </si>
  <si>
    <t>Genièvre baies</t>
  </si>
  <si>
    <t>Mélange 5 baies</t>
  </si>
  <si>
    <t>Mélange 5 baies concassées</t>
  </si>
  <si>
    <t>Poivre de Cassis de Bourgogne ( bourgeon )</t>
  </si>
  <si>
    <t>Sumac poudre</t>
  </si>
  <si>
    <t>Sels aromatisés</t>
  </si>
  <si>
    <t>Sel  au vin cépage Chardonnay de Bourgogne</t>
  </si>
  <si>
    <t>Sel  au vin cépage Pinot Noir de Bourgogne</t>
  </si>
  <si>
    <t>Sel à l’ail des ours</t>
  </si>
  <si>
    <t>Sel à la Cardamome</t>
  </si>
  <si>
    <t>Sel à la vanille</t>
  </si>
  <si>
    <t>Sel à l'ajwain</t>
  </si>
  <si>
    <t>Sel à l'échalote</t>
  </si>
  <si>
    <t>Sel à l'estragon</t>
  </si>
  <si>
    <t>Sel à l'hibiscus</t>
  </si>
  <si>
    <t>Sel à l'oignon</t>
  </si>
  <si>
    <t>Sel au Carum (Carvi)</t>
  </si>
  <si>
    <t>Sel au Céleri</t>
  </si>
  <si>
    <t>Sel au Colombo</t>
  </si>
  <si>
    <t>Sel au Curcuma</t>
  </si>
  <si>
    <t>Sel au Gingembre</t>
  </si>
  <si>
    <t>Sel au Guacamole</t>
  </si>
  <si>
    <t>Sel au Massalé</t>
  </si>
  <si>
    <t>Sel au Piment d’Espelette AOP</t>
  </si>
  <si>
    <t>Sel au poivre de cassis de Bourgogne</t>
  </si>
  <si>
    <t>Sel au poivre de Sichuan</t>
  </si>
  <si>
    <t>Sel au poivre Penja</t>
  </si>
  <si>
    <t>Sel au poivre sauvage</t>
  </si>
  <si>
    <t>Sel au poivre timut</t>
  </si>
  <si>
    <t>Sel au poivre vert</t>
  </si>
  <si>
    <t>Sel au vin jaune</t>
  </si>
  <si>
    <t>Sel au Wasabi</t>
  </si>
  <si>
    <t>Sel au Yuzu</t>
  </si>
  <si>
    <t>Sel aux 3 poivres</t>
  </si>
  <si>
    <t>Sel aux 3 sésames</t>
  </si>
  <si>
    <t>Sel aux 4 poivres</t>
  </si>
  <si>
    <t>Sel aux 5 baies</t>
  </si>
  <si>
    <t>Sel aux agrumes</t>
  </si>
  <si>
    <t>Sel aux baies roses</t>
  </si>
  <si>
    <t>Sel aux cèpes</t>
  </si>
  <si>
    <t>Sel aux fines herbes</t>
  </si>
  <si>
    <t>Sel aux herbes de garrigue</t>
  </si>
  <si>
    <t>Sel aux pétales d'ail</t>
  </si>
  <si>
    <t>Sel Ayurvédique «TRIKATU »</t>
  </si>
  <si>
    <t>Sel Barbecue</t>
  </si>
  <si>
    <t>Sel du Caribou</t>
  </si>
  <si>
    <t>Sel du Diable</t>
  </si>
  <si>
    <t>Sel Foie gras</t>
  </si>
  <si>
    <t>Sel Fondue bourguignonne</t>
  </si>
  <si>
    <t>Sel Fou des Isles</t>
  </si>
  <si>
    <t xml:space="preserve">Sel Persillade et champignons </t>
  </si>
  <si>
    <t>Sel saveur Antillaise</t>
  </si>
  <si>
    <t>Sel Saveur Cajun</t>
  </si>
  <si>
    <t>Sel Saveur Créole</t>
  </si>
  <si>
    <t>Sel Saveur Thai</t>
  </si>
  <si>
    <t>Sel Spécial fromage</t>
  </si>
  <si>
    <t>Sel Spécial poisson</t>
  </si>
  <si>
    <t>Sel Spécial viande</t>
  </si>
  <si>
    <t xml:space="preserve">Sel Spécial volaille </t>
  </si>
  <si>
    <t>Sel Tandoori</t>
  </si>
  <si>
    <t>Sel Tex mex</t>
  </si>
  <si>
    <t>Sel Viking</t>
  </si>
  <si>
    <t>Sel Zaatar</t>
  </si>
  <si>
    <t>Poivres</t>
  </si>
  <si>
    <t>Mélange 3 poivres</t>
  </si>
  <si>
    <t>Mélange 4 épices</t>
  </si>
  <si>
    <t xml:space="preserve">Mélange 4 poivres </t>
  </si>
  <si>
    <t>Mélange poivré "1001 nuits"</t>
  </si>
  <si>
    <t>Mélange poivré "Blue Timut"</t>
  </si>
  <si>
    <t>Mélange poivré "choc-cubèbe"</t>
  </si>
  <si>
    <t>Mélange poivré "Garlichalote"</t>
  </si>
  <si>
    <t>Mélange poivré "Septentrional"</t>
  </si>
  <si>
    <t>Mélange poivré "Sichuan-citron"</t>
  </si>
  <si>
    <t>Mélange poivré "Tout flamme"</t>
  </si>
  <si>
    <t>Poivre à queue (Cubèbe)</t>
  </si>
  <si>
    <t>Poivre blanc  de Malabar</t>
  </si>
  <si>
    <t xml:space="preserve">Poivre blanc  de Muntok </t>
  </si>
  <si>
    <t>Poivre blanc  de Penja</t>
  </si>
  <si>
    <t xml:space="preserve">Poivre blanc en poudre </t>
  </si>
  <si>
    <t>Poivre blanc extra</t>
  </si>
  <si>
    <t xml:space="preserve">Poivre des Moines  </t>
  </si>
  <si>
    <t xml:space="preserve">Poivre long  de Java </t>
  </si>
  <si>
    <t>Poivre Nam Bô blanc</t>
  </si>
  <si>
    <t>Poivre Nam Bô noir</t>
  </si>
  <si>
    <t>Poivre noir de Lampong</t>
  </si>
  <si>
    <t>Poivre noir de Madagascar</t>
  </si>
  <si>
    <t>Poivre noir de Malabar</t>
  </si>
  <si>
    <t>Poivre noir de Sarawak</t>
  </si>
  <si>
    <t>Poivre noir de Tellichery</t>
  </si>
  <si>
    <t>Poivre noir du Brésil</t>
  </si>
  <si>
    <t>Poivre noir du Vietnam</t>
  </si>
  <si>
    <t>Poivre noir extra</t>
  </si>
  <si>
    <t>Poivre noir poudre</t>
  </si>
  <si>
    <t>Poivre vert sec</t>
  </si>
  <si>
    <t>Poivre de Tasmanie</t>
  </si>
  <si>
    <t>Poivre des Gorilles "Likouala"</t>
  </si>
  <si>
    <t>Poivre noir de Kampot</t>
  </si>
  <si>
    <t>Poivre noir de Karimunda</t>
  </si>
  <si>
    <t>Poivre noir de Phu-Quoc</t>
  </si>
  <si>
    <t>Poivre rouge de Kampot</t>
  </si>
  <si>
    <t>Poivre rouge de Phu-Quoc</t>
  </si>
  <si>
    <t xml:space="preserve">Poivre sauvage </t>
  </si>
  <si>
    <t>Sels d'Origines</t>
  </si>
  <si>
    <t xml:space="preserve">Sel de Bayonne </t>
  </si>
  <si>
    <t>Sel de Camargue</t>
  </si>
  <si>
    <t>Sel de Guérande sec</t>
  </si>
  <si>
    <t>Sel de Noirmoutier</t>
  </si>
  <si>
    <t>Sel bleu cristaux</t>
  </si>
  <si>
    <t>Sel Noir de lave</t>
  </si>
  <si>
    <t>Sel Pyramide</t>
  </si>
  <si>
    <t xml:space="preserve">Sel Rose de l'Himalaya </t>
  </si>
  <si>
    <t>Sel Rouge cristaux</t>
  </si>
  <si>
    <t>Plats cuisinés</t>
  </si>
  <si>
    <t xml:space="preserve">Bourguignon de canard </t>
  </si>
  <si>
    <t>Weck</t>
  </si>
  <si>
    <t>Dhal courgettes lentilles</t>
  </si>
  <si>
    <t>Jarret de veau au Romarin</t>
  </si>
  <si>
    <t>Mijoté de chou au tofu fumé</t>
  </si>
  <si>
    <t>Parmentier de canard au poivre sauvage de Madagascar</t>
  </si>
  <si>
    <t>Poulet à la crême et à l'estragon</t>
  </si>
  <si>
    <t>Poulet à la crême et persillade</t>
  </si>
  <si>
    <t>Sauté d'agneau aux courgettes et pois chiche</t>
  </si>
  <si>
    <t>Sauté de veau aux 4 épices</t>
  </si>
  <si>
    <t>Tajine d'agneau aux citrons confits</t>
  </si>
  <si>
    <t>Soupes</t>
  </si>
  <si>
    <t>Moulinée 7 légumes</t>
  </si>
  <si>
    <t>Weck 0,5 l</t>
  </si>
  <si>
    <t>Weck 1 l</t>
  </si>
  <si>
    <t>Soupe à la carotte</t>
  </si>
  <si>
    <t>Soupe à la Courgette</t>
  </si>
  <si>
    <t>Soupe aux potirons et à l'Hibiscus</t>
  </si>
  <si>
    <t>Soupe de courgettes à l'indienne</t>
  </si>
  <si>
    <t>Kits cocktails et Rhums</t>
  </si>
  <si>
    <t>Bissap la grenadine africaine</t>
  </si>
  <si>
    <t>Bloody Mary</t>
  </si>
  <si>
    <t>Boisson chocolatée aux épices</t>
  </si>
  <si>
    <t>Café turc à la cardamome</t>
  </si>
  <si>
    <t>Café viennois aux épices</t>
  </si>
  <si>
    <t>Cléret médiéval (vin blanc cuit)</t>
  </si>
  <si>
    <t>B 50 cl</t>
  </si>
  <si>
    <t>Cocktail chaleur des Isles</t>
  </si>
  <si>
    <t>Cocktail gingembre, ananas, piment cayenne</t>
  </si>
  <si>
    <t>Cocktail mangue, vanille, romarin</t>
  </si>
  <si>
    <t>Cocktail sans alcool fraise-banane</t>
  </si>
  <si>
    <t>Cocktail sans alcool jus d’abricot-pêche</t>
  </si>
  <si>
    <t>Cocktail sans alcool jus de pomme-kiwi</t>
  </si>
  <si>
    <t>Cocktail sans alcool jus de pomme-poire</t>
  </si>
  <si>
    <t>Cocktail sans alcool jus de tomate</t>
  </si>
  <si>
    <t>Cocktail sans alcool multi-fruits</t>
  </si>
  <si>
    <t>Cocktail sans alcool pêche-goyave</t>
  </si>
  <si>
    <t>Epices à Marquisette</t>
  </si>
  <si>
    <t>Epices à Sangria</t>
  </si>
  <si>
    <t>Epices à vin chaud bourguignon</t>
  </si>
  <si>
    <t>Epices pour rhum arrangé cannelle et sucre de canne</t>
  </si>
  <si>
    <t>Epices pour rhum arrangé orange citronnelle</t>
  </si>
  <si>
    <t>Epices pour rhum arrangé vanille/tonka du brésil</t>
  </si>
  <si>
    <t>Gin Fizz</t>
  </si>
  <si>
    <t>Hypocras</t>
  </si>
  <si>
    <t xml:space="preserve">Hypocras (Vin rouge cuit) </t>
  </si>
  <si>
    <t>Lassi " la boisson des Indes</t>
  </si>
  <si>
    <t>Margarita</t>
  </si>
  <si>
    <t>Mélange Vin chaud</t>
  </si>
  <si>
    <t>Mojito royal</t>
  </si>
  <si>
    <t>Moretum ou vin doux de mûres</t>
  </si>
  <si>
    <t>Pina Colada</t>
  </si>
  <si>
    <t>Pink Lady</t>
  </si>
  <si>
    <t>Rhum arrangé "West Indies"</t>
  </si>
  <si>
    <t>Rhum arrangé et cocktail  "Tea-Rhum-Blue"</t>
  </si>
  <si>
    <t>Rhum arrangé et cocktail  "Tea-Rhum-Sand"</t>
  </si>
  <si>
    <t>Rhum arrangé et cocktail "chaleur des isles"</t>
  </si>
  <si>
    <t>Rhum arrangé et cocktail "Rouge Brésil"</t>
  </si>
  <si>
    <t>Rhum arrangé et cocktail coco-citronnelle</t>
  </si>
  <si>
    <t>Rhum arrangé et cocktail Fleur d'hibiscus</t>
  </si>
  <si>
    <t>Rhum arrangé et cocktail Grand Mojito</t>
  </si>
  <si>
    <t>Rhum arrangé et cocktail orange-citron combava</t>
  </si>
  <si>
    <t>Rhum arrangé et cocktail Pan Massala</t>
  </si>
  <si>
    <t>Rhum arrangé et cocktail Poivre de Timut</t>
  </si>
  <si>
    <t>Rhum arrangé et cocktail vanille-tonka du Brésil</t>
  </si>
  <si>
    <t>Spice Ice les glaçons à boisson anisées</t>
  </si>
  <si>
    <t>Spice Ice les glaçons à jus des tomates au Piment D"Espelette AOC</t>
  </si>
  <si>
    <t>Spice ice les glaçons à rhum pur</t>
  </si>
  <si>
    <t>Tequila Sunrise</t>
  </si>
  <si>
    <t>Déco pâtisserie 3D</t>
  </si>
  <si>
    <t>1 Bonhomme de neige</t>
  </si>
  <si>
    <t>1 Crêche 9 pièces</t>
  </si>
  <si>
    <t>1 Pingoin</t>
  </si>
  <si>
    <t>1 Serpent plat</t>
  </si>
  <si>
    <t>2 Anges</t>
  </si>
  <si>
    <t>2 Assortiments carnaval</t>
  </si>
  <si>
    <t>2 Bonhommes de neige</t>
  </si>
  <si>
    <t>2 Coquelicots rouge</t>
  </si>
  <si>
    <t>2 Edelweiss</t>
  </si>
  <si>
    <t>2 Fleurs avec visage</t>
  </si>
  <si>
    <t>2 Fleurs de pommier</t>
  </si>
  <si>
    <t>2 Fleurs plissées</t>
  </si>
  <si>
    <t>2 Marguerites blanches</t>
  </si>
  <si>
    <t>2 Marguerites jaunes</t>
  </si>
  <si>
    <t>2 Narcisses</t>
  </si>
  <si>
    <t>2 Narcisses  jaunes</t>
  </si>
  <si>
    <t>2 Oursons de noël</t>
  </si>
  <si>
    <t>2 Pensées</t>
  </si>
  <si>
    <t>2 Sapins</t>
  </si>
  <si>
    <t>2 Tronçons de bûche</t>
  </si>
  <si>
    <t>3 Abeilles assises</t>
  </si>
  <si>
    <t>3 Bonnets de noël</t>
  </si>
  <si>
    <t>3 Cocinelles</t>
  </si>
  <si>
    <t>3 Oursons blancs</t>
  </si>
  <si>
    <t>4 Assortiments de Noël</t>
  </si>
  <si>
    <t>4 Chouettes</t>
  </si>
  <si>
    <t>4 Fleurs cristallisées</t>
  </si>
  <si>
    <t>4 Marguerites</t>
  </si>
  <si>
    <t>4 Myosotis</t>
  </si>
  <si>
    <t>4 Petites  Marguerites</t>
  </si>
  <si>
    <t>4 petites fleurs en persipan</t>
  </si>
  <si>
    <t>4 Violettes</t>
  </si>
  <si>
    <t>5 Assortiments baptême</t>
  </si>
  <si>
    <t>6 Animaux</t>
  </si>
  <si>
    <t>6 Animaux fermier</t>
  </si>
  <si>
    <t>6 Champignons rouges</t>
  </si>
  <si>
    <t>6 Coccinelles mini</t>
  </si>
  <si>
    <t>Orchidée</t>
  </si>
  <si>
    <t>Papillon en sucre fin</t>
  </si>
  <si>
    <t>Set Elan</t>
  </si>
  <si>
    <t>Tête d'Elan</t>
  </si>
  <si>
    <t>Décos pâtisserie</t>
  </si>
  <si>
    <t>Alphabets</t>
  </si>
  <si>
    <t>Animaux multicolores</t>
  </si>
  <si>
    <t>Bouches rouges</t>
  </si>
  <si>
    <t>Boules croustillantes</t>
  </si>
  <si>
    <t>Cœurs roses</t>
  </si>
  <si>
    <t>Cœurs roses et blancs</t>
  </si>
  <si>
    <t>Cœurs rouges</t>
  </si>
  <si>
    <t>Confettis</t>
  </si>
  <si>
    <t>Copeaux</t>
  </si>
  <si>
    <t>Dauphins</t>
  </si>
  <si>
    <t>Dinosaures multicolores</t>
  </si>
  <si>
    <t>Dragées argentées</t>
  </si>
  <si>
    <t>Esprit de Noël</t>
  </si>
  <si>
    <t>Etoiles blanches</t>
  </si>
  <si>
    <t>Etoiles cuivrées</t>
  </si>
  <si>
    <t>Etoiles dorées</t>
  </si>
  <si>
    <t xml:space="preserve">Etoiles jaunes   </t>
  </si>
  <si>
    <t>Etoiles jaunes et blanches</t>
  </si>
  <si>
    <t>Etoiles marrons</t>
  </si>
  <si>
    <t>Etoiles multicolores</t>
  </si>
  <si>
    <t>Fantômes multicolores</t>
  </si>
  <si>
    <t>Flocons de neiges</t>
  </si>
  <si>
    <t>Frisettes</t>
  </si>
  <si>
    <t>Grains de café en chocolat</t>
  </si>
  <si>
    <t>Halowween multicolores</t>
  </si>
  <si>
    <t>Le Citronné</t>
  </si>
  <si>
    <t>Le Framboisé</t>
  </si>
  <si>
    <t>Microbilles blanches</t>
  </si>
  <si>
    <t>Microbilles bleues</t>
  </si>
  <si>
    <t>Microbilles dorées</t>
  </si>
  <si>
    <t>Microbilles jaunes</t>
  </si>
  <si>
    <t>Microbilles lilas</t>
  </si>
  <si>
    <t>Microbilles nacrées</t>
  </si>
  <si>
    <t>Microbilles noires</t>
  </si>
  <si>
    <t>Microbilles oranges</t>
  </si>
  <si>
    <t>Microbilles roses</t>
  </si>
  <si>
    <t>Microbilles rouges</t>
  </si>
  <si>
    <t>Microbilles vertes</t>
  </si>
  <si>
    <t>Mimosas Blancs</t>
  </si>
  <si>
    <t>Mimosas bleus</t>
  </si>
  <si>
    <t>Mimosas jaunes</t>
  </si>
  <si>
    <t>Mimosas mauves</t>
  </si>
  <si>
    <t>Mimosas oranges</t>
  </si>
  <si>
    <t>Mimosas roses</t>
  </si>
  <si>
    <t>Mimosas rouges</t>
  </si>
  <si>
    <t>Mimosas verts</t>
  </si>
  <si>
    <t>Mini cœurs</t>
  </si>
  <si>
    <t>Mini étoiles colorées</t>
  </si>
  <si>
    <t>Œufs de Pâque</t>
  </si>
  <si>
    <t>Paillettes argentées</t>
  </si>
  <si>
    <t>Paillettes blanches</t>
  </si>
  <si>
    <t>Paillettes bleues</t>
  </si>
  <si>
    <t>Paillettes bronze</t>
  </si>
  <si>
    <t>Paillettes dorées</t>
  </si>
  <si>
    <t>Paillettes jaunes</t>
  </si>
  <si>
    <t>Paillettes lilas</t>
  </si>
  <si>
    <t>Paillettes noires</t>
  </si>
  <si>
    <t>Paillettes roses</t>
  </si>
  <si>
    <t>Paillettes rubis</t>
  </si>
  <si>
    <t>Paillettes vertes</t>
  </si>
  <si>
    <t>Papillons multicolores</t>
  </si>
  <si>
    <t>Pastilles multicolores</t>
  </si>
  <si>
    <t>Pépites dorées</t>
  </si>
  <si>
    <t>Perles argentées</t>
  </si>
  <si>
    <t>Perles croustillantes argentées</t>
  </si>
  <si>
    <t>Perles croustillantes bleues</t>
  </si>
  <si>
    <t>Perles croustillantes bleues marine</t>
  </si>
  <si>
    <t>Perles croustillantes bordeaux</t>
  </si>
  <si>
    <t>Perles croustillantes bronze</t>
  </si>
  <si>
    <t>Perles croustillantes dorées</t>
  </si>
  <si>
    <t>Perles croustillantes jaunes</t>
  </si>
  <si>
    <t>Perles croustillantes lilas</t>
  </si>
  <si>
    <t>Perles croustillantes nacrées</t>
  </si>
  <si>
    <t>Perles croustillantes oranges</t>
  </si>
  <si>
    <t>Perles croustillantes rose</t>
  </si>
  <si>
    <t>Perles croustillantes rouges</t>
  </si>
  <si>
    <t>Perles croustillantes vertes</t>
  </si>
  <si>
    <t>Perles croustillantes vertes fonçées</t>
  </si>
  <si>
    <t>Perles dorées</t>
  </si>
  <si>
    <t>Petites fleurs multicolores</t>
  </si>
  <si>
    <t>Petits cœurs roses et blancs</t>
  </si>
  <si>
    <t>Rouleaux</t>
  </si>
  <si>
    <t>Sapins rouges et verts</t>
  </si>
  <si>
    <t>Sapins verts</t>
  </si>
  <si>
    <t>Smileys</t>
  </si>
  <si>
    <t>Sucres</t>
  </si>
  <si>
    <t>Vermicelle billes</t>
  </si>
  <si>
    <t>Vermicelle multicolore</t>
  </si>
  <si>
    <t>Sucre coloré bleu</t>
  </si>
  <si>
    <t>Sucre coloré orange</t>
  </si>
  <si>
    <t>Sucre coloré rose</t>
  </si>
  <si>
    <t>Sucre coloré vert</t>
  </si>
  <si>
    <t>Sucre coloré violet</t>
  </si>
  <si>
    <t>Sucre de canne morceaux</t>
  </si>
  <si>
    <t>Sucre de canne poudre</t>
  </si>
  <si>
    <t>Sucre glace</t>
  </si>
  <si>
    <t>Sucre pétillant</t>
  </si>
  <si>
    <t>Sucre blanc à la fleur d'hibiscus</t>
  </si>
  <si>
    <t xml:space="preserve">Sucre blanc au gingembre </t>
  </si>
  <si>
    <t>Sucre blanc aux épices à pain d'épices</t>
  </si>
  <si>
    <t>Sucre blanc vanille des Iles</t>
  </si>
  <si>
    <t>Sucre bleu coco des Antilles</t>
  </si>
  <si>
    <t>Sucre orange à la badiane</t>
  </si>
  <si>
    <t>Sucre rose à la vanille</t>
  </si>
  <si>
    <t>Sucre vert à la réglisse</t>
  </si>
  <si>
    <t>Sucre violet aux pétales de roses</t>
  </si>
  <si>
    <t>Cacao</t>
  </si>
  <si>
    <t>Cacao 100 %</t>
  </si>
  <si>
    <t>Cacao à la Badiane</t>
  </si>
  <si>
    <t>Cacao à la cannelle</t>
  </si>
  <si>
    <t>Cacao à la poudre de combava  (citron vert)</t>
  </si>
  <si>
    <t>Cacao à la poudre de pain d'épices</t>
  </si>
  <si>
    <t>Cacao à la tonka du Brésil</t>
  </si>
  <si>
    <t>Cacao à la vanille</t>
  </si>
  <si>
    <t>Cacao à l'écorce de citron</t>
  </si>
  <si>
    <t>Cacao au gingembre</t>
  </si>
  <si>
    <t>Cacao aux écorces d'oranges amères</t>
  </si>
  <si>
    <t>Café</t>
  </si>
  <si>
    <t>Brésil Santos Fine cup</t>
  </si>
  <si>
    <t>Brésil Santos Fine cup moulu</t>
  </si>
  <si>
    <t>Colombie</t>
  </si>
  <si>
    <t>Colombie moulu</t>
  </si>
  <si>
    <t>Congo</t>
  </si>
  <si>
    <t>Congo moulu</t>
  </si>
  <si>
    <t>Costa Rica</t>
  </si>
  <si>
    <t>Costa Rica Moulu</t>
  </si>
  <si>
    <t>Guatemala</t>
  </si>
  <si>
    <t>Guatemala moulu</t>
  </si>
  <si>
    <t>Honduras</t>
  </si>
  <si>
    <t>Honduras moulu</t>
  </si>
  <si>
    <t>Inde Malabar</t>
  </si>
  <si>
    <t>Inde Malabar moulu</t>
  </si>
  <si>
    <t>Moka Djimmah d'Ehtiopie</t>
  </si>
  <si>
    <t>Moka Djimmah d'Ethiopie moulu</t>
  </si>
  <si>
    <t xml:space="preserve">Nouvelle Guinée </t>
  </si>
  <si>
    <t>Nouvelle Guinée moulu</t>
  </si>
  <si>
    <t>Sidamo d'Ethiopie</t>
  </si>
  <si>
    <t>Sidamo d'Ethiopie moulu</t>
  </si>
  <si>
    <t>Infusions</t>
  </si>
  <si>
    <t xml:space="preserve">Bleuet fleurs </t>
  </si>
  <si>
    <t>Camomille</t>
  </si>
  <si>
    <t>Cocktail de Noël</t>
  </si>
  <si>
    <t>Eucalyptus feuilles</t>
  </si>
  <si>
    <t>Feuilles de Cassis</t>
  </si>
  <si>
    <t>Feuilles de vigne rouge</t>
  </si>
  <si>
    <t>Hysope fleurs</t>
  </si>
  <si>
    <t>Infusion cynorhodon pomme ananas</t>
  </si>
  <si>
    <t>Infusion du soir</t>
  </si>
  <si>
    <t>Infusion du soleil levant</t>
  </si>
  <si>
    <t>Infusion hibiscus pomme et cerise</t>
  </si>
  <si>
    <t>Infusion papaye cassis et sureau</t>
  </si>
  <si>
    <t>Jasmin fleur</t>
  </si>
  <si>
    <t>Mauve</t>
  </si>
  <si>
    <t>Queue de cerise</t>
  </si>
  <si>
    <t>Reine des prés</t>
  </si>
  <si>
    <t>Stevia feuille</t>
  </si>
  <si>
    <t>Tilleul</t>
  </si>
  <si>
    <t>Tisane Boost carotte</t>
  </si>
  <si>
    <t>Tisane de la Guêpe</t>
  </si>
  <si>
    <t>Tisane du petit escargot</t>
  </si>
  <si>
    <t>Tisane Jasmin forever</t>
  </si>
  <si>
    <t>Tisane La pause Fraîcheur</t>
  </si>
  <si>
    <t>Tisane Mélodie du soir</t>
  </si>
  <si>
    <t>Tisane Zen Poivron</t>
  </si>
  <si>
    <t>Verveine</t>
  </si>
  <si>
    <t>Verveine "Bollywood"</t>
  </si>
  <si>
    <t>Verveine "La traversée du Siam"</t>
  </si>
  <si>
    <t>Verveine "Une nuit dans le désert"</t>
  </si>
  <si>
    <t>Verveine du marabout</t>
  </si>
  <si>
    <t>Maté torréfié</t>
  </si>
  <si>
    <t>Maté et Roïboos</t>
  </si>
  <si>
    <t>Maté vert</t>
  </si>
  <si>
    <t>Rooibos 4 fruits rouges</t>
  </si>
  <si>
    <t>Rooibos agrume</t>
  </si>
  <si>
    <t>Rooibos ananas</t>
  </si>
  <si>
    <t>Rooibos Citron</t>
  </si>
  <si>
    <t>Rooibos des Sorcières</t>
  </si>
  <si>
    <t>Rooibos des Z'amoureux</t>
  </si>
  <si>
    <t>Rooibos nature</t>
  </si>
  <si>
    <t>Rooibos orange douce</t>
  </si>
  <si>
    <t>Rooibos pêche orange et cerise</t>
  </si>
  <si>
    <t>Rooibos Pêcher mignon</t>
  </si>
  <si>
    <t>Rooibos vert</t>
  </si>
  <si>
    <t>Thé noir</t>
  </si>
  <si>
    <t>Féerie de Noël</t>
  </si>
  <si>
    <t>La vie est belle</t>
  </si>
  <si>
    <t>Le Thé des Gourmandises</t>
  </si>
  <si>
    <t>Le Thé des Monastères</t>
  </si>
  <si>
    <t>L'orangeraie</t>
  </si>
  <si>
    <t>Miss Mandarine</t>
  </si>
  <si>
    <t>Noël à Ceylan</t>
  </si>
  <si>
    <t>Route de l'Orient</t>
  </si>
  <si>
    <t>Thé noir à la fraise et rhubarbe</t>
  </si>
  <si>
    <t>Thé noir à la mangue et coco</t>
  </si>
  <si>
    <t>Thé noir à la mûre</t>
  </si>
  <si>
    <t>Thé noir à la pêche et aux abricots</t>
  </si>
  <si>
    <t>Thé noir à la pomme et à la cerise</t>
  </si>
  <si>
    <t>Thé noir aux coquelicots et roses</t>
  </si>
  <si>
    <t>Thé noir Caramel et noisette</t>
  </si>
  <si>
    <t>Thé noir citron et citronnelle</t>
  </si>
  <si>
    <t>Thé noir de l'Empereur</t>
  </si>
  <si>
    <t>Thé noir du tsar</t>
  </si>
  <si>
    <t>Thé noir fraises et fleurs</t>
  </si>
  <si>
    <t>Thé noir fruits rouges et caramel</t>
  </si>
  <si>
    <t>Thé noir saveurs Alsacienne</t>
  </si>
  <si>
    <t>Thé noir saveurs British</t>
  </si>
  <si>
    <t>Thé noir saveurs de Corse</t>
  </si>
  <si>
    <t>Thé noir saveurs de Russie</t>
  </si>
  <si>
    <t>Thé noir saveurs du languedoc</t>
  </si>
  <si>
    <t>Thé noir saveurs fruits rouges</t>
  </si>
  <si>
    <t>Thé noir saveurs Passion</t>
  </si>
  <si>
    <t>Thé noir vanille de Madagascar</t>
  </si>
  <si>
    <t>Thé saveurs des Caraïbes</t>
  </si>
  <si>
    <t>Ceylan OP Kenilworth</t>
  </si>
  <si>
    <t>Ceylan OP Saint James</t>
  </si>
  <si>
    <t>Ceylan OPGH Torrington</t>
  </si>
  <si>
    <t>Grand oolong</t>
  </si>
  <si>
    <t>Lapsang Souchong</t>
  </si>
  <si>
    <t>Pu Erth</t>
  </si>
  <si>
    <t>Tarry Souchong</t>
  </si>
  <si>
    <t>Thé noir caravane</t>
  </si>
  <si>
    <t>Thé noir Keemun</t>
  </si>
  <si>
    <t>Thé vert</t>
  </si>
  <si>
    <t>Détox</t>
  </si>
  <si>
    <t>Dolce Vita</t>
  </si>
  <si>
    <t>Fleur de Méditérannée</t>
  </si>
  <si>
    <t>Griotte de Noël</t>
  </si>
  <si>
    <t>L'Amandine</t>
  </si>
  <si>
    <t>Noël en Laponie</t>
  </si>
  <si>
    <t>Noël vert</t>
  </si>
  <si>
    <t>Thé vert à la fraise et rhubarbe</t>
  </si>
  <si>
    <t>Thé vert à l'ananas</t>
  </si>
  <si>
    <t>Thé vert aux fleurs de violette</t>
  </si>
  <si>
    <t>Thé vert aux groseilles</t>
  </si>
  <si>
    <t>Thé vert Bergamote-Fraise</t>
  </si>
  <si>
    <t>Thé vert citron et basilic</t>
  </si>
  <si>
    <t>Thé vert citron gingembre</t>
  </si>
  <si>
    <t>Thé vert fraise citron et pamplemousse</t>
  </si>
  <si>
    <t>Thé vert Jasmin</t>
  </si>
  <si>
    <t>Thé vert riz soufflé</t>
  </si>
  <si>
    <t>Thé vert saveurs Boréale</t>
  </si>
  <si>
    <t>Thé vert saveurs de Marrakech</t>
  </si>
  <si>
    <t>Thé vert saveurs des vignes</t>
  </si>
  <si>
    <t>Thé vert saveurs d'orient</t>
  </si>
  <si>
    <t>Thé vert saveurs du verger</t>
  </si>
  <si>
    <t>Thé vert trésor des Iles</t>
  </si>
  <si>
    <t>Vent d'hiver</t>
  </si>
  <si>
    <t>Chun Mee</t>
  </si>
  <si>
    <t>Darjeeling Hymalaya</t>
  </si>
  <si>
    <t>Earl grey vert</t>
  </si>
  <si>
    <t>Genmaicha</t>
  </si>
  <si>
    <t>Li Xi Xiang</t>
  </si>
  <si>
    <t>Pai Mu Tan</t>
  </si>
  <si>
    <t>Sencha de Chine</t>
  </si>
  <si>
    <t>Sencha Fukuju</t>
  </si>
  <si>
    <t>Sencha Koto</t>
  </si>
  <si>
    <t>Tisane Ayurveda</t>
  </si>
  <si>
    <t>Tisane Ayurvédique « ANTI-AMA »</t>
  </si>
  <si>
    <t>Tisane Ayurvédique « KAPHA»</t>
  </si>
  <si>
    <t>Tisane Ayurvédique « PITTA»</t>
  </si>
  <si>
    <t>Tisane Ayurvédique «VATA »</t>
  </si>
  <si>
    <t>Huiles, Moutardes</t>
  </si>
  <si>
    <t>Huile de colza &amp; poivre sarawak</t>
  </si>
  <si>
    <t>B 10 cl</t>
  </si>
  <si>
    <t>B 25 cl</t>
  </si>
  <si>
    <t>B 5 cl</t>
  </si>
  <si>
    <t>B 50 cl VH</t>
  </si>
  <si>
    <t>Huile d'olive &amp; baies de sichuan</t>
  </si>
  <si>
    <t>Huile d'olive &amp; basilic</t>
  </si>
  <si>
    <t>Huile d'olive &amp; épices pour salade</t>
  </si>
  <si>
    <t>Huile d'olive pimentée</t>
  </si>
  <si>
    <t>Huile du Zébu</t>
  </si>
  <si>
    <t>Moutarde à la persillade</t>
  </si>
  <si>
    <t>Verrine 288 ml</t>
  </si>
  <si>
    <t>Moutarde à l'ail des Ours</t>
  </si>
  <si>
    <t>Moutarde à l'ancienne</t>
  </si>
  <si>
    <t>Moutarde à l'ancienne aux cassis et épices à pain d'épices</t>
  </si>
  <si>
    <t>Moutarde à l'ancienne aux groseilles et hibiscus</t>
  </si>
  <si>
    <t>Moutarde au curry doux</t>
  </si>
  <si>
    <t>Moutarde au paprika fumé</t>
  </si>
  <si>
    <t>Moutarde aux 3 sésames</t>
  </si>
  <si>
    <t>Moutarde aux baies de Timut</t>
  </si>
  <si>
    <t>Moutarde aux épices guacamole</t>
  </si>
  <si>
    <t>Moutarde du trappeur</t>
  </si>
  <si>
    <t>Moutarde saveur Antillaise</t>
  </si>
  <si>
    <t>Vinaigres</t>
  </si>
  <si>
    <t>Abricot &amp; baie de Timut</t>
  </si>
  <si>
    <t>B 37,5 cl</t>
  </si>
  <si>
    <t>Ananas &amp; Romarin</t>
  </si>
  <si>
    <t>Cassis &amp; épices à Pain d'épices</t>
  </si>
  <si>
    <t>Coing &amp; coriandre</t>
  </si>
  <si>
    <t>Fraise &amp; Poivre sauvage de Madagascar</t>
  </si>
  <si>
    <t>Framboise &amp; piment doux</t>
  </si>
  <si>
    <t>Fruit de la passion &amp; Vanille</t>
  </si>
  <si>
    <t>Griotte &amp; poivre de Tasmanie</t>
  </si>
  <si>
    <t>Groseille &amp; hibiscus</t>
  </si>
  <si>
    <t>Litchi Banane &amp; Fève de Tonka</t>
  </si>
  <si>
    <t>Mangue &amp; Curcuma-Thym</t>
  </si>
  <si>
    <t>Melon &amp; Sarriette</t>
  </si>
  <si>
    <t>Myrtille &amp; baie de Sichuan</t>
  </si>
  <si>
    <t>Orange &amp; Baie rose</t>
  </si>
  <si>
    <t>Poire &amp; Cardamome</t>
  </si>
  <si>
    <t>Tomate &amp; Paprika fumé-Fenouil</t>
  </si>
  <si>
    <t>Terrines &amp; Patés</t>
  </si>
  <si>
    <t>Terrine d'agneau à l'Ajwain</t>
  </si>
  <si>
    <t xml:space="preserve">Verrine  </t>
  </si>
  <si>
    <t>Terrine d'agneau au poivre sauvage de Madagascar</t>
  </si>
  <si>
    <t>Terrine de canard à la baie de Timut</t>
  </si>
  <si>
    <t>Terrine de canard au poivre sauvage de Madagascar</t>
  </si>
  <si>
    <t>Terrine de canard au poivre vert</t>
  </si>
  <si>
    <t>Aide à la vente</t>
  </si>
  <si>
    <t>100 Autocollants  Trésor d'épices</t>
  </si>
  <si>
    <t>Boîte</t>
  </si>
  <si>
    <t>Rhums</t>
  </si>
  <si>
    <t>Rhum 30 ° - BIG 71</t>
  </si>
  <si>
    <t>Bidon 2,5 l</t>
  </si>
  <si>
    <t>Bidon 5 l</t>
  </si>
  <si>
    <t>Marie Jeanne</t>
  </si>
  <si>
    <t>Rhum 30 ° - CHERRY MOON</t>
  </si>
  <si>
    <t>Rhum 30 ° - COUCOU YETI</t>
  </si>
  <si>
    <t>Rhum 30 ° - CUBA LIBERTA</t>
  </si>
  <si>
    <t xml:space="preserve">Rhum 30 ° - EL DIABLO </t>
  </si>
  <si>
    <t>Rhum 30 ° - FIESTA DEL SOL</t>
  </si>
  <si>
    <t>Rhum 30 ° - LITCHI CHANG</t>
  </si>
  <si>
    <t>Rhum 30 ° - LONG ISLAND</t>
  </si>
  <si>
    <t>Rhum 30 ° - LOVE SAIGON</t>
  </si>
  <si>
    <t>Rhum 30 ° - MOKA BURN</t>
  </si>
  <si>
    <t>Rhum 30 ° - ROYAL MOJITO</t>
  </si>
  <si>
    <t>Rhum 30 ° - TI DOUDOU</t>
  </si>
  <si>
    <t>Rhum 40 ° - GREEN SNAIL</t>
  </si>
  <si>
    <t>Rhum 40 ° - RED PARROT</t>
  </si>
  <si>
    <t>Rhum 40 ° - RHUM DES AMOUREUX</t>
  </si>
  <si>
    <t>Rhum 40 ° - RHUM DOUDOU</t>
  </si>
  <si>
    <t>Rhum 40 ° - RHUM FIESTA</t>
  </si>
  <si>
    <t>Rhum 40 ° - RHUM ISLAND</t>
  </si>
  <si>
    <t>Rhum 40 ° - RHUM Kfé</t>
  </si>
  <si>
    <t>Rhum 40 ° - RHUM NATURE</t>
  </si>
  <si>
    <t>Rhum 40 ° - RHUM PIMENTO</t>
  </si>
  <si>
    <t>Rhum 40 ° - RHUM SOIXANTE ET ONZE</t>
  </si>
  <si>
    <t>100 Autocollants  Cacao</t>
  </si>
  <si>
    <t>100 Autocollants  Café</t>
  </si>
  <si>
    <t>100 Autocollants  Epices</t>
  </si>
  <si>
    <t>100 Autocollants  Thé</t>
  </si>
  <si>
    <t>25 Boîtes kdo noire</t>
  </si>
  <si>
    <t>500 Sachets Doye pack grand transparent 130.190</t>
  </si>
  <si>
    <t>500 Sachets Doye pack kraft</t>
  </si>
  <si>
    <t>500 Sachets Doye pack moyen transparent 110*160</t>
  </si>
  <si>
    <t>500 Sachets Doye pack petit transparent 85*125</t>
  </si>
  <si>
    <t>Divers</t>
  </si>
  <si>
    <t>Combi</t>
  </si>
  <si>
    <t>Taux TVA</t>
  </si>
  <si>
    <t>CLIENT 1</t>
  </si>
  <si>
    <t>M. CONTACT 1</t>
  </si>
  <si>
    <t>Rue n° 1</t>
  </si>
  <si>
    <t>Complément adr 1</t>
  </si>
  <si>
    <t>PARIS</t>
  </si>
  <si>
    <t>France</t>
  </si>
  <si>
    <t>CLIENT 2</t>
  </si>
  <si>
    <t>M. CONTACT 2</t>
  </si>
  <si>
    <t>Rue n° 2</t>
  </si>
  <si>
    <t>Complément adr 2</t>
  </si>
  <si>
    <t>CLIENT 3</t>
  </si>
  <si>
    <t>M. CONTACT 3</t>
  </si>
  <si>
    <t>Rue n° 3</t>
  </si>
  <si>
    <t>Complément adr 3</t>
  </si>
  <si>
    <t>CLIENT 4</t>
  </si>
  <si>
    <t>M. CONTACT 4</t>
  </si>
  <si>
    <t>Rue n° 4</t>
  </si>
  <si>
    <t>Complément adr 4</t>
  </si>
  <si>
    <t>CLIENT 5</t>
  </si>
  <si>
    <t>M. CONTACT 5</t>
  </si>
  <si>
    <t>Rue n° 5</t>
  </si>
  <si>
    <t>Complément adr 5</t>
  </si>
  <si>
    <t>CLIENT 6</t>
  </si>
  <si>
    <t>M. CONTACT 6</t>
  </si>
  <si>
    <t>Rue n° 6</t>
  </si>
  <si>
    <t>Complément adr 6</t>
  </si>
  <si>
    <t>CLIENT 7</t>
  </si>
  <si>
    <t>M. CONTACT 7</t>
  </si>
  <si>
    <t>Rue n° 7</t>
  </si>
  <si>
    <t>Complément adr 7</t>
  </si>
  <si>
    <t>06 12 34 56 78</t>
  </si>
  <si>
    <t>06 12 34 56 79</t>
  </si>
  <si>
    <t>06 12 34 56 80</t>
  </si>
  <si>
    <t>06 12 34 56 81</t>
  </si>
  <si>
    <t>06 12 34 56 82</t>
  </si>
  <si>
    <t>06 12 34 56 83</t>
  </si>
  <si>
    <t>06 12 34 56 84</t>
  </si>
  <si>
    <t>CLIENT</t>
  </si>
  <si>
    <t>TOTAL TVA</t>
  </si>
  <si>
    <t>TOTAL TVA 5,5 %</t>
  </si>
  <si>
    <t>TOTAL TVA 20 %</t>
  </si>
  <si>
    <t>TOTAL TTC</t>
  </si>
  <si>
    <t>ÉTIQUETTE À DÉFINIR</t>
  </si>
  <si>
    <t>EAN</t>
  </si>
  <si>
    <t>P pro HT</t>
  </si>
  <si>
    <t>P CHR HT</t>
  </si>
  <si>
    <t>P public HT</t>
  </si>
  <si>
    <t>Px/unit.</t>
  </si>
  <si>
    <t>Quantité</t>
  </si>
  <si>
    <t>Montant TVA</t>
  </si>
  <si>
    <t>Pro</t>
  </si>
  <si>
    <t>CHR</t>
  </si>
  <si>
    <t>Public</t>
  </si>
  <si>
    <t>Types de prix</t>
  </si>
  <si>
    <t>Pot 240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</si>
</sst>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&quot; °C&quot;"/>
    <numFmt numFmtId="165" formatCode="#,##0&quot; m²&quot;"/>
    <numFmt numFmtId="166" formatCode="#,##0&quot; kg&quot;"/>
    <numFmt numFmtId="167" formatCode="#,##0&quot; t&quot;"/>
    <numFmt numFmtId="168" formatCode="#,##0&quot; h&quot;"/>
    <numFmt numFmtId="169" formatCode="#,##0&quot; j&quot;"/>
    <numFmt numFmtId="170" formatCode="#,##0&quot; min&quot;"/>
    <numFmt numFmtId="171" formatCode="#,##0&quot; mois&quot;"/>
    <numFmt numFmtId="172" formatCode="#,##0&quot; s&quot;"/>
    <numFmt numFmtId="173" formatCode="#,##0&quot; sem.&quot;"/>
    <numFmt numFmtId="174" formatCode="#,##0&quot; an(s)&quot;"/>
    <numFmt numFmtId="175" formatCode="#,##0&quot; k€&quot;"/>
    <numFmt numFmtId="176" formatCode="#,##0&quot; M€&quot;"/>
    <numFmt numFmtId="177" formatCode="#,##0&quot; cm&quot;"/>
    <numFmt numFmtId="178" formatCode="#,##0&quot; m&quot;"/>
    <numFmt numFmtId="179" formatCode="#,##0&quot; mm&quot;"/>
    <numFmt numFmtId="180" formatCode="#,##0&quot; L&quot;"/>
    <numFmt numFmtId="181" formatCode="#,##0&quot; ℓ&quot;"/>
    <numFmt numFmtId="182" formatCode="#,##0&quot; m³&quot;"/>
    <numFmt numFmtId="183" formatCode="[&lt;10000]###0&quot; k€&quot;;[&gt;=10000]#\ ##0&quot; k€&quot;;0&quot; k€&quot;;@"/>
    <numFmt numFmtId="184" formatCode=";;;General&quot; &quot;*·"/>
    <numFmt numFmtId="185" formatCode="_-* #,##0.0\ _€_-;\-* #,##0.0\ _€_-;_-* &quot;-&quot;??\ _€_-;_-@_-"/>
    <numFmt numFmtId="186" formatCode="0.0%"/>
    <numFmt numFmtId="187" formatCode="_-* #,##0\ _€_-;\-* #,##0\ _€_-;_-&quot;manquant&quot;_-;_-@_-"/>
    <numFmt numFmtId="188" formatCode="0&quot; &quot;000000&quot; &quot;000000"/>
  </numFmts>
  <fonts count="1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4"/>
      <name val="Avenir LT Std 65 Medium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sz val="11"/>
      <color theme="0" tint="-0.14999847407452621"/>
      <name val="Arial"/>
      <family val="2"/>
    </font>
    <font>
      <sz val="8"/>
      <color rgb="FF000000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rgb="FF6E1E78"/>
        <bgColor indexed="64"/>
      </patternFill>
    </fill>
    <fill>
      <patternFill patternType="solid">
        <fgColor rgb="FFA1006B"/>
        <bgColor indexed="64"/>
      </patternFill>
    </fill>
    <fill>
      <patternFill patternType="solid">
        <fgColor rgb="FFCD0037"/>
        <bgColor indexed="64"/>
      </patternFill>
    </fill>
    <fill>
      <patternFill patternType="solid">
        <fgColor rgb="FFE05206"/>
        <bgColor indexed="64"/>
      </patternFill>
    </fill>
    <fill>
      <patternFill patternType="solid">
        <fgColor rgb="FFFFB612"/>
        <bgColor indexed="64"/>
      </patternFill>
    </fill>
    <fill>
      <patternFill patternType="solid">
        <fgColor rgb="FFD2E100"/>
        <bgColor indexed="64"/>
      </patternFill>
    </fill>
    <fill>
      <patternFill patternType="solid">
        <fgColor rgb="FF82BE00"/>
        <bgColor indexed="64"/>
      </patternFill>
    </fill>
    <fill>
      <patternFill patternType="solid">
        <fgColor rgb="FF009AA6"/>
        <bgColor indexed="64"/>
      </patternFill>
    </fill>
    <fill>
      <patternFill patternType="solid">
        <fgColor rgb="FF0088CE"/>
        <bgColor indexed="64"/>
      </patternFill>
    </fill>
    <fill>
      <patternFill patternType="solid">
        <fgColor rgb="FFD52B1E"/>
        <bgColor indexed="64"/>
      </patternFill>
    </fill>
    <fill>
      <patternFill patternType="solid">
        <fgColor rgb="FF3C373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DED8"/>
        <bgColor indexed="64"/>
      </patternFill>
    </fill>
    <fill>
      <patternFill patternType="solid">
        <fgColor rgb="FFC3BEB4"/>
        <bgColor indexed="64"/>
      </patternFill>
    </fill>
    <fill>
      <patternFill patternType="solid">
        <fgColor rgb="FFAFA59B"/>
        <bgColor indexed="64"/>
      </patternFill>
    </fill>
    <fill>
      <patternFill patternType="solid">
        <fgColor rgb="FF988F86"/>
        <bgColor indexed="64"/>
      </patternFill>
    </fill>
    <fill>
      <patternFill patternType="solid">
        <fgColor rgb="FF82786F"/>
        <bgColor indexed="64"/>
      </patternFill>
    </fill>
    <fill>
      <patternFill patternType="solid">
        <fgColor rgb="FF675C5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B9B9B9"/>
        <bgColor indexed="64"/>
      </patternFill>
    </fill>
    <fill>
      <patternFill patternType="solid">
        <fgColor rgb="FFA0A0A0"/>
        <bgColor indexed="64"/>
      </patternFill>
    </fill>
    <fill>
      <patternFill patternType="solid">
        <fgColor rgb="FF747678"/>
        <bgColor indexed="64"/>
      </patternFill>
    </fill>
    <fill>
      <patternFill patternType="solid">
        <fgColor rgb="FF4D4F5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50">
    <xf numFmtId="0" fontId="0" fillId="0" borderId="0"/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" fillId="2" borderId="0" applyNumberFormat="0" applyBorder="0" applyProtection="0">
      <alignment horizontal="center" vertical="center" wrapText="1"/>
    </xf>
    <xf numFmtId="0" fontId="2" fillId="3" borderId="0" applyNumberFormat="0" applyBorder="0" applyProtection="0">
      <alignment horizontal="center" vertical="center" wrapText="1"/>
    </xf>
    <xf numFmtId="0" fontId="2" fillId="4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center" vertical="center" wrapText="1"/>
    </xf>
    <xf numFmtId="0" fontId="2" fillId="6" borderId="0" applyNumberFormat="0" applyBorder="0" applyProtection="0">
      <alignment horizontal="center" vertical="center" wrapText="1"/>
    </xf>
    <xf numFmtId="0" fontId="2" fillId="7" borderId="0" applyNumberFormat="0" applyBorder="0" applyProtection="0">
      <alignment horizontal="center" vertical="center" wrapText="1"/>
    </xf>
    <xf numFmtId="0" fontId="2" fillId="8" borderId="0" applyNumberFormat="0" applyBorder="0" applyProtection="0">
      <alignment horizontal="center" vertical="center" wrapText="1"/>
    </xf>
    <xf numFmtId="0" fontId="2" fillId="9" borderId="0" applyNumberFormat="0" applyBorder="0" applyProtection="0">
      <alignment horizontal="center" vertical="center" wrapText="1"/>
    </xf>
    <xf numFmtId="0" fontId="2" fillId="10" borderId="0" applyNumberFormat="0" applyBorder="0" applyProtection="0">
      <alignment horizontal="center" vertical="center" wrapText="1"/>
    </xf>
    <xf numFmtId="0" fontId="2" fillId="11" borderId="0" applyNumberFormat="0" applyBorder="0" applyProtection="0">
      <alignment horizontal="center" vertical="center" wrapText="1"/>
    </xf>
    <xf numFmtId="0" fontId="2" fillId="12" borderId="0" applyNumberFormat="0" applyBorder="0" applyProtection="0">
      <alignment horizontal="center" vertical="center" wrapText="1"/>
    </xf>
    <xf numFmtId="0" fontId="3" fillId="13" borderId="0" applyNumberFormat="0" applyBorder="0" applyProtection="0">
      <alignment horizontal="center" vertical="center" wrapText="1"/>
    </xf>
    <xf numFmtId="0" fontId="2" fillId="14" borderId="0" applyNumberFormat="0" applyBorder="0" applyProtection="0">
      <alignment horizontal="center" vertical="center" wrapText="1"/>
    </xf>
    <xf numFmtId="0" fontId="2" fillId="15" borderId="0" applyNumberFormat="0" applyBorder="0" applyProtection="0">
      <alignment horizontal="center" vertical="center" wrapText="1"/>
    </xf>
    <xf numFmtId="0" fontId="2" fillId="16" borderId="0" applyNumberFormat="0" applyBorder="0" applyProtection="0">
      <alignment horizontal="center" vertical="center" wrapText="1"/>
    </xf>
    <xf numFmtId="0" fontId="2" fillId="17" borderId="0" applyNumberFormat="0" applyBorder="0" applyProtection="0">
      <alignment horizontal="center" vertical="center" wrapText="1"/>
    </xf>
    <xf numFmtId="0" fontId="2" fillId="18" borderId="0" applyNumberFormat="0" applyBorder="0" applyProtection="0">
      <alignment horizontal="center" vertical="center" wrapText="1"/>
    </xf>
    <xf numFmtId="0" fontId="2" fillId="19" borderId="0" applyNumberFormat="0" applyBorder="0" applyProtection="0">
      <alignment horizontal="center" vertical="center" wrapText="1"/>
    </xf>
    <xf numFmtId="0" fontId="2" fillId="20" borderId="0" applyNumberFormat="0" applyBorder="0" applyProtection="0">
      <alignment horizontal="center" vertical="center" wrapText="1"/>
    </xf>
    <xf numFmtId="0" fontId="2" fillId="21" borderId="0" applyNumberFormat="0" applyBorder="0" applyProtection="0">
      <alignment horizontal="center" vertical="center" wrapText="1"/>
    </xf>
    <xf numFmtId="0" fontId="2" fillId="22" borderId="0" applyNumberFormat="0" applyBorder="0" applyProtection="0">
      <alignment horizontal="center" vertical="center" wrapText="1"/>
    </xf>
    <xf numFmtId="0" fontId="2" fillId="23" borderId="0" applyNumberFormat="0" applyBorder="0" applyProtection="0">
      <alignment horizontal="center" vertical="center" wrapText="1"/>
    </xf>
    <xf numFmtId="0" fontId="2" fillId="24" borderId="0" applyNumberFormat="0" applyBorder="0" applyProtection="0">
      <alignment horizontal="center" vertical="center" wrapText="1"/>
    </xf>
    <xf numFmtId="0" fontId="2" fillId="25" borderId="0" applyNumberFormat="0" applyBorder="0" applyProtection="0">
      <alignment horizontal="center" vertical="center" wrapText="1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7">
    <xf numFmtId="0" fontId="0" fillId="0" borderId="0" xfId="0"/>
    <xf numFmtId="0" fontId="5" fillId="26" borderId="1" xfId="0" applyFont="1" applyFill="1" applyBorder="1"/>
    <xf numFmtId="0" fontId="5" fillId="26" borderId="0" xfId="0" applyFont="1" applyFill="1" applyBorder="1"/>
    <xf numFmtId="0" fontId="5" fillId="26" borderId="2" xfId="0" applyFont="1" applyFill="1" applyBorder="1"/>
    <xf numFmtId="8" fontId="0" fillId="0" borderId="0" xfId="0" applyNumberFormat="1"/>
    <xf numFmtId="0" fontId="0" fillId="0" borderId="0" xfId="0" pivotButton="1"/>
    <xf numFmtId="43" fontId="7" fillId="0" borderId="0" xfId="46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0" fontId="6" fillId="0" borderId="0" xfId="0" applyFont="1"/>
    <xf numFmtId="186" fontId="0" fillId="0" borderId="0" xfId="48" applyNumberFormat="1" applyFont="1"/>
    <xf numFmtId="0" fontId="9" fillId="0" borderId="0" xfId="49"/>
    <xf numFmtId="49" fontId="0" fillId="0" borderId="0" xfId="0" applyNumberFormat="1"/>
    <xf numFmtId="184" fontId="7" fillId="0" borderId="0" xfId="0" applyNumberFormat="1" applyFont="1" applyFill="1" applyBorder="1" applyAlignment="1">
      <alignment vertical="center" wrapText="1"/>
    </xf>
    <xf numFmtId="184" fontId="8" fillId="0" borderId="0" xfId="0" applyNumberFormat="1" applyFont="1" applyFill="1" applyBorder="1" applyAlignment="1">
      <alignment vertical="center" wrapText="1"/>
    </xf>
    <xf numFmtId="0" fontId="7" fillId="0" borderId="0" xfId="47" applyNumberFormat="1" applyFont="1" applyFill="1" applyBorder="1" applyAlignment="1">
      <alignment horizontal="left" indent="1"/>
    </xf>
    <xf numFmtId="187" fontId="0" fillId="0" borderId="0" xfId="46" applyNumberFormat="1" applyFont="1"/>
    <xf numFmtId="0" fontId="10" fillId="0" borderId="0" xfId="0" applyFont="1"/>
    <xf numFmtId="49" fontId="11" fillId="0" borderId="0" xfId="0" applyNumberFormat="1" applyFont="1" applyFill="1" applyAlignment="1">
      <alignment horizontal="center" vertical="center"/>
    </xf>
    <xf numFmtId="188" fontId="0" fillId="0" borderId="0" xfId="46" applyNumberFormat="1" applyFont="1" applyAlignment="1">
      <alignment horizontal="center"/>
    </xf>
    <xf numFmtId="0" fontId="0" fillId="0" borderId="0" xfId="0" applyNumberFormat="1"/>
    <xf numFmtId="0" fontId="0" fillId="28" borderId="0" xfId="0" applyFill="1"/>
    <xf numFmtId="186" fontId="0" fillId="28" borderId="0" xfId="48" applyNumberFormat="1" applyFont="1" applyFill="1"/>
    <xf numFmtId="187" fontId="0" fillId="28" borderId="0" xfId="46" applyNumberFormat="1" applyFont="1" applyFill="1"/>
    <xf numFmtId="8" fontId="0" fillId="28" borderId="0" xfId="0" applyNumberFormat="1" applyFill="1"/>
    <xf numFmtId="184" fontId="8" fillId="0" borderId="0" xfId="0" applyNumberFormat="1" applyFont="1" applyFill="1" applyBorder="1" applyAlignment="1">
      <alignment vertical="center"/>
    </xf>
    <xf numFmtId="185" fontId="8" fillId="27" borderId="0" xfId="46" applyNumberFormat="1" applyFont="1" applyFill="1" applyBorder="1" applyAlignment="1">
      <alignment horizontal="center" vertical="center" wrapText="1"/>
    </xf>
  </cellXfs>
  <cellStyles count="50">
    <cellStyle name="_BLANC" xfId="33"/>
    <cellStyle name="_BLEU CANARD" xfId="29"/>
    <cellStyle name="_BLEU PRIMAIRE" xfId="30"/>
    <cellStyle name="_CARBONE" xfId="32"/>
    <cellStyle name="_COOL GRAY 1" xfId="40"/>
    <cellStyle name="_COOL GRAY 11" xfId="45"/>
    <cellStyle name="_COOL GRAY 3" xfId="41"/>
    <cellStyle name="_COOL GRAY 5" xfId="42"/>
    <cellStyle name="_COOL GRAY 9" xfId="44"/>
    <cellStyle name="_COOLGRAY 7" xfId="43"/>
    <cellStyle name="_FRAMBOISE" xfId="24"/>
    <cellStyle name="_JAUNE SAFRAN" xfId="26"/>
    <cellStyle name="_ORANGE" xfId="25"/>
    <cellStyle name="_PRUNE" xfId="23"/>
    <cellStyle name="_ROUGE ASSISTANCE" xfId="31"/>
    <cellStyle name="_VERT ANIS" xfId="27"/>
    <cellStyle name="_VERT POMME" xfId="28"/>
    <cellStyle name="_VIOLET" xfId="22"/>
    <cellStyle name="_WARM GRAY 1" xfId="34"/>
    <cellStyle name="_WARM GRAY 11" xfId="39"/>
    <cellStyle name="_WARM GRAY 3" xfId="35"/>
    <cellStyle name="_WARM GRAY 5" xfId="36"/>
    <cellStyle name="_WARM GRAY 7" xfId="37"/>
    <cellStyle name="_WARM GRAY 9" xfId="38"/>
    <cellStyle name="°C" xfId="2"/>
    <cellStyle name="Année" xfId="12"/>
    <cellStyle name="cm" xfId="15"/>
    <cellStyle name="h" xfId="6"/>
    <cellStyle name="jours" xfId="7"/>
    <cellStyle name="k€" xfId="13"/>
    <cellStyle name="k€ (ajout de l'unité)" xfId="21"/>
    <cellStyle name="kg" xfId="4"/>
    <cellStyle name="L" xfId="18"/>
    <cellStyle name="ℓ" xfId="19"/>
    <cellStyle name="Lien hypertexte" xfId="49" builtinId="8"/>
    <cellStyle name="m" xfId="16"/>
    <cellStyle name="M€" xfId="14"/>
    <cellStyle name="m²" xfId="3"/>
    <cellStyle name="m³" xfId="20"/>
    <cellStyle name="Milliers" xfId="46" builtinId="3"/>
    <cellStyle name="minute" xfId="8"/>
    <cellStyle name="mm" xfId="17"/>
    <cellStyle name="mois" xfId="9"/>
    <cellStyle name="Monétaire" xfId="47" builtinId="4"/>
    <cellStyle name="Normal" xfId="0" builtinId="0"/>
    <cellStyle name="Pourcentage" xfId="48" builtinId="5"/>
    <cellStyle name="s" xfId="10"/>
    <cellStyle name="semaine" xfId="11"/>
    <cellStyle name="Titre" xfId="1" builtinId="15" customBuiltin="1"/>
    <cellStyle name="tonne" xfId="5"/>
  </cellStyles>
  <dxfs count="35">
    <dxf>
      <numFmt numFmtId="12" formatCode="#,##0.00\ &quot;€&quot;;[Red]\-#,##0.00\ &quot;€&quot;"/>
    </dxf>
    <dxf>
      <numFmt numFmtId="188" formatCode="0&quot; &quot;000000&quot; &quot;000000"/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86" formatCode="0.0%"/>
    </dxf>
    <dxf>
      <numFmt numFmtId="0" formatCode="General"/>
    </dxf>
    <dxf>
      <numFmt numFmtId="30" formatCode="@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87" formatCode="_-* #,##0\ _€_-;\-* #,##0\ _€_-;_-&quot;manquant&quot;_-;_-@_-"/>
    </dxf>
    <dxf>
      <numFmt numFmtId="186" formatCode="0.0%"/>
    </dxf>
    <dxf>
      <numFmt numFmtId="0" formatCode="General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auto="1"/>
        </bottom>
        <vertical/>
        <horizontal/>
      </border>
    </dxf>
    <dxf>
      <font>
        <color theme="1"/>
      </font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2" defaultTableStyle="TableStyleMedium2" defaultPivotStyle="PivotStyleLight16">
    <tableStyle name="SNCF 2" pivot="0" count="8">
      <tableStyleElement type="wholeTable" dxfId="34"/>
      <tableStyleElement type="headerRow" dxfId="33"/>
      <tableStyleElement type="totalRow" dxfId="32"/>
      <tableStyleElement type="firstColumn" dxfId="31"/>
      <tableStyleElement type="lastColumn" dxfId="30"/>
      <tableStyleElement type="firstRowStripe" size="4" dxfId="29"/>
      <tableStyleElement type="secondRowStripe" dxfId="28"/>
      <tableStyleElement type="firstColumnStripe" dxfId="27"/>
    </tableStyle>
    <tableStyle name="SNCF simple" pivot="0" count="8">
      <tableStyleElement type="wholeTable" dxfId="26"/>
      <tableStyleElement type="headerRow" dxfId="25"/>
      <tableStyleElement type="totalRow" dxfId="24"/>
      <tableStyleElement type="firstColumn" dxfId="23"/>
      <tableStyleElement type="lastColumn" dxfId="22"/>
      <tableStyleElement type="firstRowStripe" size="4" dxfId="21"/>
      <tableStyleElement type="secondRowStripe" dxfId="20"/>
      <tableStyleElement type="firstColumn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type_prix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3</xdr:row>
      <xdr:rowOff>190499</xdr:rowOff>
    </xdr:from>
    <xdr:to>
      <xdr:col>0</xdr:col>
      <xdr:colOff>1419225</xdr:colOff>
      <xdr:row>6</xdr:row>
      <xdr:rowOff>86999</xdr:rowOff>
    </xdr:to>
    <xdr:sp macro="[0]!displayLabel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66700" y="761999"/>
          <a:ext cx="1152525" cy="468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Montrer étiquette</a:t>
          </a:r>
        </a:p>
      </xdr:txBody>
    </xdr:sp>
    <xdr:clientData fPrintsWithSheet="0"/>
  </xdr:twoCellAnchor>
  <xdr:twoCellAnchor editAs="oneCell">
    <xdr:from>
      <xdr:col>0</xdr:col>
      <xdr:colOff>266700</xdr:colOff>
      <xdr:row>6</xdr:row>
      <xdr:rowOff>133350</xdr:rowOff>
    </xdr:from>
    <xdr:to>
      <xdr:col>0</xdr:col>
      <xdr:colOff>1418700</xdr:colOff>
      <xdr:row>9</xdr:row>
      <xdr:rowOff>29850</xdr:rowOff>
    </xdr:to>
    <xdr:sp macro="[0]!showPageSetup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66700" y="1276350"/>
          <a:ext cx="1152000" cy="468000"/>
        </a:xfrm>
        <a:prstGeom prst="rect">
          <a:avLst/>
        </a:prstGeom>
        <a:solidFill>
          <a:schemeClr val="accent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Montrer mise en page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4</xdr:row>
          <xdr:rowOff>19050</xdr:rowOff>
        </xdr:from>
        <xdr:to>
          <xdr:col>2</xdr:col>
          <xdr:colOff>1590675</xdr:colOff>
          <xdr:row>7</xdr:row>
          <xdr:rowOff>171450</xdr:rowOff>
        </xdr:to>
        <xdr:grpSp>
          <xdr:nvGrpSpPr>
            <xdr:cNvPr id="4" name="Groupe 3">
              <a:extLst>
                <a:ext uri="{FF2B5EF4-FFF2-40B4-BE49-F238E27FC236}">
                  <a16:creationId xmlns=""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5219700" y="781050"/>
              <a:ext cx="1428750" cy="723900"/>
              <a:chOff x="3524250" y="561975"/>
              <a:chExt cx="1428750" cy="723900"/>
            </a:xfrm>
          </xdr:grpSpPr>
          <xdr:sp macro="" textlink="">
            <xdr:nvSpPr>
              <xdr:cNvPr id="1026" name="Group Box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>
              <a:xfrm>
                <a:off x="3524250" y="561975"/>
                <a:ext cx="1428750" cy="72390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Type de prix</a:t>
                </a:r>
              </a:p>
            </xdr:txBody>
          </xdr:sp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3609975" y="657225"/>
                <a:ext cx="923925" cy="2095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Pro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3609975" y="847725"/>
                <a:ext cx="923925" cy="2095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CHR</a:t>
                </a:r>
              </a:p>
            </xdr:txBody>
          </xdr:sp>
          <xdr:sp macro="" textlink="">
            <xdr:nvSpPr>
              <xdr:cNvPr id="1029" name="Option Button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>
              <a:xfrm>
                <a:off x="3609975" y="1038225"/>
                <a:ext cx="923925" cy="2095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Public</a:t>
                </a:r>
              </a:p>
            </xdr:txBody>
          </xdr:sp>
        </xdr:grpSp>
        <xdr:clientData fPrintsWithSheet="0"/>
      </xdr:twoCellAnchor>
    </mc:Choice>
    <mc:Fallback/>
  </mc:AlternateContent>
  <xdr:twoCellAnchor editAs="oneCell">
    <xdr:from>
      <xdr:col>0</xdr:col>
      <xdr:colOff>276225</xdr:colOff>
      <xdr:row>1</xdr:row>
      <xdr:rowOff>66674</xdr:rowOff>
    </xdr:from>
    <xdr:to>
      <xdr:col>0</xdr:col>
      <xdr:colOff>1428750</xdr:colOff>
      <xdr:row>3</xdr:row>
      <xdr:rowOff>153674</xdr:rowOff>
    </xdr:to>
    <xdr:sp macro="[0]!OrderReset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76225" y="257174"/>
          <a:ext cx="1152525" cy="468000"/>
        </a:xfrm>
        <a:prstGeom prst="rect">
          <a:avLst/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6</xdr:col>
      <xdr:colOff>390525</xdr:colOff>
      <xdr:row>4</xdr:row>
      <xdr:rowOff>123825</xdr:rowOff>
    </xdr:to>
    <xdr:sp macro="[0]!hideLabel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3810000" y="323850"/>
          <a:ext cx="1152525" cy="4476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Masquer</a:t>
          </a:r>
          <a:r>
            <a:rPr lang="fr-FR" sz="1100" baseline="0"/>
            <a:t> é</a:t>
          </a:r>
          <a:r>
            <a:rPr lang="fr-FR" sz="1100"/>
            <a:t>tiquette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an CROCHE - 6712127R" refreshedDate="43703.351184722225" createdVersion="4" refreshedVersion="4" minRefreshableVersion="3" recordCount="5206">
  <cacheSource type="worksheet">
    <worksheetSource name="Tableau3"/>
  </cacheSource>
  <cacheFields count="9">
    <cacheField name="Famille" numFmtId="0">
      <sharedItems count="35">
        <s v="Aide à la vente"/>
        <s v="Aromates"/>
        <s v="Baies"/>
        <s v="Cacao"/>
        <s v="Café"/>
        <s v="Champignons"/>
        <s v="Confitures"/>
        <s v="Déco pâtisserie 3D"/>
        <s v="Décos pâtisserie"/>
        <s v="Epices"/>
        <s v="Fleurs"/>
        <s v="Huiles, Moutardes"/>
        <s v="Infusions"/>
        <s v="Kit Epices Dessert"/>
        <s v="Kit Epices légumes"/>
        <s v="Kit épices Poisson"/>
        <s v="Kit épices Viande"/>
        <s v="Kits cocktails et Rhums"/>
        <s v="Maté et Roïboos"/>
        <s v="Mélanges d'épices"/>
        <s v="Piments"/>
        <s v="Plats cuisinés"/>
        <s v="Poivres"/>
        <s v="Recettes de saison"/>
        <s v="Rhums"/>
        <s v="Sels aromatisés"/>
        <s v="Sels d'Origines"/>
        <s v="Soupes"/>
        <s v="Sucres"/>
        <s v="Terrines &amp; Patés"/>
        <s v="Thé noir"/>
        <s v="Thé vert"/>
        <s v="Tisane Ayurveda"/>
        <s v="Vanille &amp; safran"/>
        <s v="Vinaigres"/>
      </sharedItems>
    </cacheField>
    <cacheField name="Produit" numFmtId="0">
      <sharedItems count="985">
        <s v="100 Autocollants  Cacao"/>
        <s v="100 Autocollants  Café"/>
        <s v="100 Autocollants  Epices"/>
        <s v="100 Autocollants  Thé"/>
        <s v="100 Autocollants  Trésor d'épices"/>
        <s v="25 Boîtes kdo noire"/>
        <s v="500 Sachets Doye pack grand transparent 130.190"/>
        <s v="500 Sachets Doye pack kraft"/>
        <s v="500 Sachets Doye pack moyen transparent 110*160"/>
        <s v="500 Sachets Doye pack petit transparent 85*125"/>
        <s v="Agar agar"/>
        <s v="Ail des Ours"/>
        <s v="Ail pétales"/>
        <s v="Ail poudre"/>
        <s v="Ail semoule"/>
        <s v="Aneth feuilles"/>
        <s v="Basilic"/>
        <s v="Basilic moulu"/>
        <s v="Brède Mafane"/>
        <s v="Celeri feuilles"/>
        <s v="Cerfeuil"/>
        <s v="Ciboulette"/>
        <s v="Citronnelle  copeaux"/>
        <s v="Citronnelle en poudre"/>
        <s v="Citronnelle feuilles"/>
        <s v="Coriandre feuilles"/>
        <s v="Echalote émincé"/>
        <s v="Estragon feuilles"/>
        <s v="Laurier concassé "/>
        <s v="Laurier feuilles"/>
        <s v="Laurier poudre "/>
        <s v="Marjolaine "/>
        <s v="Menthe feuilles "/>
        <s v="Menthe poudre"/>
        <s v="Molokhia moulue "/>
        <s v="Myrte citronnée"/>
        <s v="Oignon lanières"/>
        <s v="Oignon poudre"/>
        <s v="Oignon semoule"/>
        <s v="Oranger feuilles"/>
        <s v="Origan feuilles"/>
        <s v="Persil"/>
        <s v="Romarin"/>
        <s v="Romarin poudre"/>
        <s v="Sarriette"/>
        <s v="Sauge "/>
        <s v="Sauge moulue"/>
        <s v="Serpolet"/>
        <s v="Thym en poudre"/>
        <s v="Thym vert"/>
        <s v="Baie de Batak"/>
        <s v="Baie de la passion"/>
        <s v="Baies de Chiloé"/>
        <s v="Baies de Goji"/>
        <s v="Baies de Jamaïque "/>
        <s v="Baies de Sansho"/>
        <s v="Baies de Selim"/>
        <s v="Baies de Sichuan"/>
        <s v="Baies de Sichuan vert"/>
        <s v="Baies de Timut"/>
        <s v="Baies des cîmes"/>
        <s v="Baies roses "/>
        <s v="Genièvre baies"/>
        <s v="Mélange 5 baies"/>
        <s v="Mélange 5 baies concassées"/>
        <s v="Poivre de Cassis de Bourgogne ( bourgeon )"/>
        <s v="Sumac poudre"/>
        <s v="Cacao 100 %"/>
        <s v="Cacao à la Badiane"/>
        <s v="Cacao à la cannelle"/>
        <s v="Cacao à la poudre de combava  (citron vert)"/>
        <s v="Cacao à la poudre de pain d'épices"/>
        <s v="Cacao à la tonka du Brésil"/>
        <s v="Cacao à la vanille"/>
        <s v="Cacao à l'écorce de citron"/>
        <s v="Cacao au gingembre"/>
        <s v="Cacao aux écorces d'oranges amères"/>
        <s v="Brésil Santos Fine cup"/>
        <s v="Brésil Santos Fine cup moulu"/>
        <s v="Colombie"/>
        <s v="Colombie moulu"/>
        <s v="Congo"/>
        <s v="Congo moulu"/>
        <s v="Costa Rica"/>
        <s v="Costa Rica Moulu"/>
        <s v="Guatemala"/>
        <s v="Guatemala moulu"/>
        <s v="Honduras"/>
        <s v="Honduras moulu"/>
        <s v="Inde Malabar"/>
        <s v="Inde Malabar moulu"/>
        <s v="Moka Djimmah d'Ehtiopie"/>
        <s v="Moka Djimmah d'Ethiopie moulu"/>
        <s v="Nouvelle Guinée "/>
        <s v="Nouvelle Guinée moulu"/>
        <s v="Sidamo d'Ethiopie"/>
        <s v="Sidamo d'Ethiopie moulu"/>
        <s v="Cèpes"/>
        <s v="Cèpes poudre"/>
        <s v="Champignons noirs"/>
        <s v="Garniture forestière"/>
        <s v="Girolle"/>
        <s v="Pleurotte"/>
        <s v="Queue de Morille"/>
        <s v="Trompette de la mort"/>
        <s v="Confiture d'abricot  à la lavande"/>
        <s v="Confiture d'abricot au poivre de Timut"/>
        <s v="Confiture d'ananas vanille de Madagascar romarin"/>
        <s v="Confiture de fraise au poivre noir du Cambodge"/>
        <s v="Confiture de framboise au piment d'Espelette"/>
        <s v="Confiture de mandarine à la fleur d’oranger de Madagascar"/>
        <s v="Confiture de Mandarine au rhum et vanille"/>
        <s v="Confiture de Poires, gingembre, rhum et raisin de Corynthe"/>
        <s v="Confiture fraise chocolat blanc  et noix de coco "/>
        <s v="Gelée de cervoise à la crème de mûre"/>
        <s v="Gelée de cervoise à la crème de myrtille"/>
        <s v="Gelée de crémant  à la crème de cassis"/>
        <s v="Gelée de crémant  à la crème de pêche"/>
        <s v="Gelée de crémant à la vanille de Madagascar"/>
        <s v="Gelée de crémant à la vanille et fève de tonka du Brésil"/>
        <s v="Gelée de pommes, coings à l’ hibiscus"/>
        <s v="Gelée de raisin au safran de Bourgogne"/>
        <s v="Gelée de raisin aux myrtilles de Bourgogne"/>
        <s v="1 Bonhomme de neige"/>
        <s v="1 Crêche 9 pièces"/>
        <s v="1 Pingoin"/>
        <s v="1 Serpent plat"/>
        <s v="2 Anges"/>
        <s v="2 Assortiments carnaval"/>
        <s v="2 Bonhommes de neige"/>
        <s v="2 Coquelicots rouge"/>
        <s v="2 Edelweiss"/>
        <s v="2 Fleurs avec visage"/>
        <s v="2 Fleurs de pommier"/>
        <s v="2 Fleurs plissées"/>
        <s v="2 Marguerites blanches"/>
        <s v="2 Marguerites jaunes"/>
        <s v="2 Narcisses"/>
        <s v="2 Narcisses  jaunes"/>
        <s v="2 Oursons de noël"/>
        <s v="2 Pensées"/>
        <s v="2 Sapins"/>
        <s v="2 Tronçons de bûche"/>
        <s v="3 Abeilles assises"/>
        <s v="3 Bonnets de noël"/>
        <s v="3 Cocinelles"/>
        <s v="3 Oursons blancs"/>
        <s v="4 Assortiments de Noël"/>
        <s v="4 Chouettes"/>
        <s v="4 Fleurs cristallisées"/>
        <s v="4 Marguerites"/>
        <s v="4 Myosotis"/>
        <s v="4 Petites  Marguerites"/>
        <s v="4 petites fleurs en persipan"/>
        <s v="4 Violettes"/>
        <s v="5 Assortiments baptême"/>
        <s v="6 Animaux"/>
        <s v="6 Animaux fermier"/>
        <s v="6 Champignons rouges"/>
        <s v="6 Coccinelles mini"/>
        <s v="Orchidée"/>
        <s v="Papillon en sucre fin"/>
        <s v="Set Elan"/>
        <s v="Tête d'Elan"/>
        <s v="Alphabets"/>
        <s v="Animaux multicolores"/>
        <s v="Bouches rouges"/>
        <s v="Boules croustillantes"/>
        <s v="Cœurs roses"/>
        <s v="Cœurs roses et blancs"/>
        <s v="Cœurs rouges"/>
        <s v="Confettis"/>
        <s v="Copeaux"/>
        <s v="Dauphins"/>
        <s v="Dinosaures multicolores"/>
        <s v="Dragées argentées"/>
        <s v="Esprit de Noël"/>
        <s v="Etoiles blanches"/>
        <s v="Etoiles cuivrées"/>
        <s v="Etoiles dorées"/>
        <s v="Etoiles jaunes   "/>
        <s v="Etoiles jaunes et blanches"/>
        <s v="Etoiles marrons"/>
        <s v="Etoiles multicolores"/>
        <s v="Fantômes multicolores"/>
        <s v="Fleurs"/>
        <s v="Flocons de neiges"/>
        <s v="Frisettes"/>
        <s v="Grains de café en chocolat"/>
        <s v="Halowween multicolores"/>
        <s v="Le Citronné"/>
        <s v="Le Framboisé"/>
        <s v="Microbilles blanches"/>
        <s v="Microbilles bleues"/>
        <s v="Microbilles dorées"/>
        <s v="Microbilles jaunes"/>
        <s v="Microbilles lilas"/>
        <s v="Microbilles nacrées"/>
        <s v="Microbilles noires"/>
        <s v="Microbilles oranges"/>
        <s v="Microbilles roses"/>
        <s v="Microbilles rouges"/>
        <s v="Microbilles vertes"/>
        <s v="Mimosas Blancs"/>
        <s v="Mimosas bleus"/>
        <s v="Mimosas jaunes"/>
        <s v="Mimosas mauves"/>
        <s v="Mimosas oranges"/>
        <s v="Mimosas roses"/>
        <s v="Mimosas rouges"/>
        <s v="Mimosas verts"/>
        <s v="Mini cœurs"/>
        <s v="Mini étoiles colorées"/>
        <s v="Œufs de Pâque"/>
        <s v="Paillettes argentées"/>
        <s v="Paillettes blanches"/>
        <s v="Paillettes bleues"/>
        <s v="Paillettes bronze"/>
        <s v="Paillettes dorées"/>
        <s v="Paillettes jaunes"/>
        <s v="Paillettes lilas"/>
        <s v="Paillettes noires"/>
        <s v="Paillettes roses"/>
        <s v="Paillettes rubis"/>
        <s v="Paillettes vertes"/>
        <s v="Papillons multicolores"/>
        <s v="Pastilles multicolores"/>
        <s v="Pépites dorées"/>
        <s v="Perles argentées"/>
        <s v="Perles croustillantes argentées"/>
        <s v="Perles croustillantes bleues"/>
        <s v="Perles croustillantes bleues marine"/>
        <s v="Perles croustillantes bordeaux"/>
        <s v="Perles croustillantes bronze"/>
        <s v="Perles croustillantes dorées"/>
        <s v="Perles croustillantes jaunes"/>
        <s v="Perles croustillantes lilas"/>
        <s v="Perles croustillantes nacrées"/>
        <s v="Perles croustillantes oranges"/>
        <s v="Perles croustillantes rose"/>
        <s v="Perles croustillantes rouges"/>
        <s v="Perles croustillantes vertes"/>
        <s v="Perles croustillantes vertes fonçées"/>
        <s v="Perles dorées"/>
        <s v="Petites fleurs multicolores"/>
        <s v="Petits cœurs roses et blancs"/>
        <s v="Rouleaux"/>
        <s v="Sapins rouges et verts"/>
        <s v="Sapins verts"/>
        <s v="Smileys"/>
        <s v="Ajwain"/>
        <s v="Aneth graines"/>
        <s v="Angélique graines"/>
        <s v="Anis vert graines"/>
        <s v="Anis vert poudre"/>
        <s v="Badiane (anis étoilé)"/>
        <s v="Badiane poudre "/>
        <s v="Cannelle bâton 22 cm"/>
        <s v="Cannelle bâton 6 cm"/>
        <s v="Cannelle casse "/>
        <s v="Cannelle poudre "/>
        <s v="Cardamome blanche"/>
        <s v="Cardamome noire"/>
        <s v="Cardamome verte"/>
        <s v="Cardamome verte  poudre"/>
        <s v="Carvi  graines "/>
        <s v="Carvi poudre"/>
        <s v="Céleri  graines"/>
        <s v="Céleri poudre"/>
        <s v="Chia graines"/>
        <s v="Cola noix poudre"/>
        <s v="Combava poudre "/>
        <s v="Coriandre graines"/>
        <s v="Coriandre poudre "/>
        <s v="Cumin  poudre"/>
        <s v="Cumin graines"/>
        <s v="Curcuma "/>
        <s v="Ecorces de citrons  dés"/>
        <s v="Ecorces de citrons  poudre"/>
        <s v="Ecorces d'oranges amères  poudre"/>
        <s v="Ecorces d'oranges amères dés "/>
        <s v="Epeautre"/>
        <s v="Fenouil graines "/>
        <s v="Fenouil poudre "/>
        <s v="Fenugrec graines"/>
        <s v="Fenugrec moulu"/>
        <s v="Fèves de cacao entières"/>
        <s v="Fèves de tonka entière"/>
        <s v="Galanga racines"/>
        <s v="Gingembre poudre "/>
        <s v="Gingembre racines"/>
        <s v="Girofle  poudre "/>
        <s v="Girofle clous "/>
        <s v="Guarana poudre"/>
        <s v="Lin graines"/>
        <s v="Macis "/>
        <s v="Macis poudre"/>
        <s v="Maniguette"/>
        <s v="Moutarde en poudre"/>
        <s v="Moutarde jaune graines"/>
        <s v="Moutarde noire graines"/>
        <s v="Muscade noix "/>
        <s v="Muscade poudre "/>
        <s v="Nigelle "/>
        <s v="Noix de coco rapée"/>
        <s v="Paprika "/>
        <s v="Paprika Fumé"/>
        <s v="Pavot bleu graines "/>
        <s v="Pignons de pin entier"/>
        <s v="Réglisse bâton"/>
        <s v="Réglisse poudre"/>
        <s v="Rocou graines"/>
        <s v="Sésame au Wasabi"/>
        <s v="Sésame blanc"/>
        <s v="Sésame doré"/>
        <s v="Sésame noir"/>
        <s v="Wasabi"/>
        <s v="Yuzu"/>
        <s v="Carotte"/>
        <s v="Carthame fleurs"/>
        <s v="Cheveux du diable"/>
        <s v="Hibiscus fleurs"/>
        <s v="Lavande fleurs"/>
        <s v="Mélange Herbes saveur Provençale"/>
        <s v="Mélange Persillade"/>
        <s v="Mélange pour salade"/>
        <s v="Oranger fleurs"/>
        <s v="Poivron rouge"/>
        <s v="Poivron vert"/>
        <s v="Raisin sec"/>
        <s v="Rose  boutons"/>
        <s v="Rose pétales "/>
        <s v="Tomate poudre"/>
        <s v="Huile de colza &amp; poivre sarawak"/>
        <s v="Huile d'olive &amp; baies de sichuan"/>
        <s v="Huile d'olive &amp; basilic"/>
        <s v="Huile d'olive &amp; épices pour salade"/>
        <s v="Huile d'olive pimentée"/>
        <s v="Huile du Zébu"/>
        <s v="Moutarde à la persillade"/>
        <s v="Moutarde à l'ail des Ours"/>
        <s v="Moutarde à l'ancienne"/>
        <s v="Moutarde à l'ancienne aux cassis et épices à pain d'épices"/>
        <s v="Moutarde à l'ancienne aux groseilles et hibiscus"/>
        <s v="Moutarde au curry doux"/>
        <s v="Moutarde au paprika fumé"/>
        <s v="Moutarde aux 3 sésames"/>
        <s v="Moutarde aux baies de Timut"/>
        <s v="Moutarde aux épices guacamole"/>
        <s v="Moutarde du trappeur"/>
        <s v="Moutarde saveur Antillaise"/>
        <s v="Bleuet fleurs "/>
        <s v="Camomille"/>
        <s v="Cocktail de Noël"/>
        <s v="Eucalyptus feuilles"/>
        <s v="Feuilles de Cassis"/>
        <s v="Feuilles de vigne rouge"/>
        <s v="Hysope fleurs"/>
        <s v="Infusion cynorhodon pomme ananas"/>
        <s v="Infusion du soir"/>
        <s v="Infusion du soleil levant"/>
        <s v="Infusion hibiscus pomme et cerise"/>
        <s v="Infusion papaye cassis et sureau"/>
        <s v="Jasmin fleur"/>
        <s v="Maté torréfié"/>
        <s v="Mauve"/>
        <s v="Queue de cerise"/>
        <s v="Reine des prés"/>
        <s v="Stevia feuille"/>
        <s v="Tilleul"/>
        <s v="Tisane Boost carotte"/>
        <s v="Tisane de la Guêpe"/>
        <s v="Tisane du petit escargot"/>
        <s v="Tisane Jasmin forever"/>
        <s v="Tisane La pause Fraîcheur"/>
        <s v="Tisane Mélodie du soir"/>
        <s v="Tisane Zen Poivron"/>
        <s v="Verveine"/>
        <s v="Verveine &quot;Bollywood&quot;"/>
        <s v="Verveine &quot;La traversée du Siam&quot;"/>
        <s v="Verveine &quot;Une nuit dans le désert&quot;"/>
        <s v="Verveine du marabout"/>
        <s v="Baba au rhum à la vanille de Madagascar"/>
        <s v="Bricks de fruits secs au raz el hanout"/>
        <s v="Brownies à la fève de tonka"/>
        <s v="Cake au thé vert et cardamome"/>
        <s v="Cake aux fruits confits et cinq-épices"/>
        <s v="Carpaccio de melon au poivre noir"/>
        <s v="Clafoutis aux cerises vanille et l’hibiscus"/>
        <s v="Crème anglaise vanille et pétales de roses"/>
        <s v="Crème brulée à la cardamome et passion"/>
        <s v="Crème brulée à la vanille et tonka"/>
        <s v="Crèpes flambées sucre coco des iles"/>
        <s v="Epices pour bananes et/ou ananas flambés"/>
        <s v="Flammenkuche aux pommes et cannelle"/>
        <s v="Flan pâtissier à la framboise et Espelette"/>
        <s v="Flan pâtissier à la mangue et pétales de roses de Damas"/>
        <s v="Flan pâtissier à la vanille et tonka du Brésil"/>
        <s v="Fourré de pommes-figues-raisins aux épices"/>
        <s v="Granité de pastèque au curcuma"/>
        <s v="Macarons aux cinq épices"/>
        <s v="Moelleux chocolat et fèves de tonka"/>
        <s v="Moelleux de pommes cannelle"/>
        <s v="Moelleux retour des vendanges pomme-calva"/>
        <s v="Mousse au chocolat à la vanille et piment d’Espelette AOC"/>
        <s v="Mousse de fruits rouges"/>
        <s v="Pain d’épices &quot;Saint Martin&quot;"/>
        <s v="Panna cotta citron vert ananas "/>
        <s v="Poires pochées à la cannelle de Madagascar"/>
        <s v="Pommes au four et quatre-épices"/>
        <s v="Riz au lait à la cardamome (khir)"/>
        <s v="Salade de fruits tropicale"/>
        <s v="Soufflés à la banane miel et anis"/>
        <s v="Soupe de raisin noir à la cardamome"/>
        <s v="Tarte alsacienne aux pommes et à la vanille de Tahiti"/>
        <s v="Tarte amandine aux poires et pignons de pin"/>
        <s v="Tarte au « suc » des ch’tis"/>
        <s v="Tarte tatin et à la vanille de Madagascar"/>
        <s v="Tiramisu"/>
        <s v="Verrine façon crumble à la framboise et Espelette"/>
        <s v="Aspics aux agrumes et au cumin"/>
        <s v="Barquettes d’endive au guacamole"/>
        <s v="Curry d’aubergine et pommes de terre"/>
        <s v="Dhal de lentilles aux épices"/>
        <s v="Epices pour préparation Guacamole"/>
        <s v="Fricassé à la plancha"/>
        <s v="Gauffres à la carotte et au cumin"/>
        <s v="Gratin de légumes d’été "/>
        <s v="Gratin de pates au Maroilles"/>
        <s v="Marinade créole"/>
        <s v="Marinade provencale"/>
        <s v="Marinade thailandaise"/>
        <s v="Marinade viande"/>
        <s v="Moussaka"/>
        <s v="Patate douce farcie"/>
        <s v="Pizza aux légumes "/>
        <s v="Ratatouille"/>
        <s v="Recette de la Flamiche"/>
        <s v="Salade de lentilles gauloises"/>
        <s v="Salade de pâtes Antillaise"/>
        <s v="Sauce aïoli"/>
        <s v="Sauce Atlantique"/>
        <s v="Sauce barbecue "/>
        <s v="Sauce béarnaise"/>
        <s v="Sauce bourguignonne"/>
        <s v="Sauce Chien à la Créole"/>
        <s v="Sauce curry"/>
        <s v="Sauce libanaise"/>
        <s v="Sauce méditerranéenne"/>
        <s v="Sauce océan indien"/>
        <s v="Sauce pacifique"/>
        <s v="Sauce rouille "/>
        <s v="Sauce salsa"/>
        <s v="Soupe minestrone de fruits à la cardamome verte"/>
        <s v="Tarte à la tomate au thym indien"/>
        <s v="Tatin de légumes au chèvre "/>
        <s v="Zaalouk (purée d’aubergine)"/>
        <s v=" « rince doigt »"/>
        <s v="Accras de crevette gingembre citronnelle"/>
        <s v="Accras de morue antillais"/>
        <s v="Barquettes d’endive au tarama"/>
        <s v="Bouillabaisse"/>
        <s v="Brandade de morue à l’antillaise"/>
        <s v="Brochettes de fruits de mer sauce poivre vert"/>
        <s v="Cabillaud moutarde et citronnelle"/>
        <s v="Colombo de poissons et crevettes "/>
        <s v="Colombo vanillé de poisson à l'antillaise"/>
        <s v="Court bouillon poisson"/>
        <s v="Crevettes à la Thaï Citronnelle des îles"/>
        <s v="Curry de crevettes"/>
        <s v="Dorade au barbecue"/>
        <s v="Dorade au fenouil et curcuma "/>
        <s v="Encornets farcis"/>
        <s v="Etouffée de poissons à l’orientale"/>
        <s v="Filet de lieu noir à la moutarde "/>
        <s v="Filet de Panga sauce anisée "/>
        <s v="Filet de perche à l'aneth et aux poivres indiens"/>
        <s v="Gambas au poivre sauvage de Madagascar"/>
        <s v="Gambas flambées à l'Antillaise"/>
        <s v="Grillade Poissons St Barth"/>
        <s v="Langoustine au beurre blanc vanillé"/>
        <s v="Maquereau au barbecue"/>
        <s v="Maquereaux sauce cajun"/>
        <s v="Marinade à crustacés"/>
        <s v="Marinade de sardines"/>
        <s v="Marmite de moules au curry"/>
        <s v="Marmite de moules aux épices "/>
        <s v="Moules à la plancha"/>
        <s v="Mousse de saumon"/>
        <s v="Papillote aux trois poissons sauce antillaise"/>
        <s v="Papillote de poissons St Barth"/>
        <s v="Pavé de saumon à l’aneth et poivre indien"/>
        <s v="Poélée de sardines épicées"/>
        <s v="Poelée de thons/dorades épicées"/>
        <s v="Quiche océane"/>
        <s v="Rillettes de thon « maison »"/>
        <s v="Roussette façon osso bucco"/>
        <s v="Salade de poulpe au coriandre"/>
        <s v="Salade océane"/>
        <s v="Samossa de crevettes"/>
        <s v="Saumon au lait de coco et curry"/>
        <s v="Steak de thon mariné aux épices"/>
        <s v="Tagine de poisson"/>
        <s v="Tartare de dorade à la Felix St Barth"/>
        <s v="Terrine de poissons mexicaine au guacamole"/>
        <s v="Truite au barbecue"/>
        <s v="Truite au curry massalé "/>
        <s v="Truites à l'ail de Madagascar"/>
        <s v="Vindaye (fenugrec) de thon à la créole"/>
        <s v="Assaisonnement pour Poulet rôti"/>
        <s v="BBQ Viande St Barth"/>
        <s v="Bœuf grillade"/>
        <s v="Bœuf saté "/>
        <s v="Bourguignon de joue de bœuf à l’orange"/>
        <s v="Canard à la vanille"/>
        <s v="Canard au poivre vert"/>
        <s v="Carpaccio de bœuf "/>
        <s v="Carry de porc"/>
        <s v="Chevreuil aux aromates"/>
        <s v="Chili con carne "/>
        <s v="Civet de lapin aux épices douces"/>
        <s v="Colombo de poulet "/>
        <s v="Côte de bœuf grillée"/>
        <s v="Côtelettes d’agneau à la libanaise"/>
        <s v="Court bouillon viande"/>
        <s v="Filet mignon cardamome en papillote "/>
        <s v="Foie de volaille à la crème "/>
        <s v="Foie gras « maison »"/>
        <s v="Fondue bourguignonne"/>
        <s v="Gigot à la provençal"/>
        <s v="Grillade d’agneau"/>
        <s v="Grillade de boeuf"/>
        <s v="Grillade de porc"/>
        <s v="Grillade de poulet"/>
        <s v="Lapin mariné aux épices"/>
        <s v="Lapin sauce cajun"/>
        <s v="Paupiettes de veau "/>
        <s v="Petit salé aromatique"/>
        <s v="Poulet à la citronnelle"/>
        <s v="Poulet à la vanille et lait de coco épicé"/>
        <s v="Poulet basquaise"/>
        <s v="Poulet tandoori"/>
        <s v="Ribbs du boucher à l’antillaise"/>
        <s v="Ribbs du boucher de St Barth"/>
        <s v="Ris de veau aromatique"/>
        <s v="Roti de porc à a cannelle"/>
        <s v="Rouelle de porc à la Lousiane"/>
        <s v="Samoussa de boeuf"/>
        <s v="Tagine d’agneau"/>
        <s v="Tagine de poulet à l'Antillaise"/>
        <s v="Tomates farcies"/>
        <s v="Bissap la grenadine africaine"/>
        <s v="Bloody Mary"/>
        <s v="Boisson chocolatée aux épices"/>
        <s v="Café turc à la cardamome"/>
        <s v="Café viennois aux épices"/>
        <s v="Cléret médiéval (vin blanc cuit)"/>
        <s v="Cocktail chaleur des Isles"/>
        <s v="Cocktail gingembre, ananas, piment cayenne"/>
        <s v="Cocktail mangue, vanille, romarin"/>
        <s v="Cocktail sans alcool fraise-banane"/>
        <s v="Cocktail sans alcool jus d’abricot-pêche"/>
        <s v="Cocktail sans alcool jus de pomme-kiwi"/>
        <s v="Cocktail sans alcool jus de pomme-poire"/>
        <s v="Cocktail sans alcool jus de tomate"/>
        <s v="Cocktail sans alcool multi-fruits"/>
        <s v="Cocktail sans alcool pêche-goyave"/>
        <s v="Epices à Marquisette"/>
        <s v="Epices à Sangria"/>
        <s v="Epices à vin chaud bourguignon"/>
        <s v="Epices pour rhum arrangé cannelle et sucre de canne"/>
        <s v="Epices pour rhum arrangé orange citronnelle"/>
        <s v="Epices pour rhum arrangé vanille/tonka du brésil"/>
        <s v="Gin Fizz"/>
        <s v="Hypocras"/>
        <s v="Hypocras (Vin rouge cuit) "/>
        <s v="Lassi &quot; la boisson des Indes"/>
        <s v="Margarita"/>
        <s v="Mélange Vin chaud"/>
        <s v="Mojito royal"/>
        <s v="Moretum ou vin doux de mûres"/>
        <s v="Pina Colada"/>
        <s v="Pink Lady"/>
        <s v="Rhum arrangé &quot;West Indies&quot;"/>
        <s v="Rhum arrangé et cocktail  &quot;Tea-Rhum-Blue&quot;"/>
        <s v="Rhum arrangé et cocktail  &quot;Tea-Rhum-Sand&quot;"/>
        <s v="Rhum arrangé et cocktail &quot;chaleur des isles&quot;"/>
        <s v="Rhum arrangé et cocktail &quot;Rouge Brésil&quot;"/>
        <s v="Rhum arrangé et cocktail coco-citronnelle"/>
        <s v="Rhum arrangé et cocktail Fleur d'hibiscus"/>
        <s v="Rhum arrangé et cocktail Grand Mojito"/>
        <s v="Rhum arrangé et cocktail orange-citron combava"/>
        <s v="Rhum arrangé et cocktail Pan Massala"/>
        <s v="Rhum arrangé et cocktail Poivre de Timut"/>
        <s v="Rhum arrangé et cocktail vanille-tonka du Brésil"/>
        <s v="Spice Ice les glaçons à boisson anisées"/>
        <s v="Spice Ice les glaçons à jus des tomates au Piment D&quot;Espelette AOC"/>
        <s v="Spice ice les glaçons à rhum pur"/>
        <s v="Tequila Sunrise"/>
        <s v="Maté vert"/>
        <s v="Rooibos 4 fruits rouges"/>
        <s v="Rooibos agrume"/>
        <s v="Rooibos ananas"/>
        <s v="Rooibos Citron"/>
        <s v="Rooibos des Sorcières"/>
        <s v="Rooibos des Z'amoureux"/>
        <s v="Rooibos nature"/>
        <s v="Rooibos orange douce"/>
        <s v="Rooibos pêche orange et cerise"/>
        <s v="Rooibos Pêcher mignon"/>
        <s v="Rooibos vert"/>
        <s v="Mélange &quot;Jardin Balkan&quot;"/>
        <s v="Mélange 3 Sésames"/>
        <s v="Mélange 5 épices"/>
        <s v="Mélange 5 Epices saveur Bengale"/>
        <s v="Mélange Carry du tropique"/>
        <s v="Mélange Carry noir"/>
        <s v="Mélange Cevapcici"/>
        <s v="Mélange Chaar Masala "/>
        <s v="Mélange Chili  "/>
        <s v="Mélange Chili  con carne"/>
        <s v="Mélange Chorba"/>
        <s v="Mélange Chutney"/>
        <s v="Mélange Colombo"/>
        <s v="Mélange Colombo tradition"/>
        <s v="Mélange Cornichons &amp; conserves"/>
        <s v="Mélange Court bouillon poisson"/>
        <s v="Mélange Court bouillon viande"/>
        <s v="Mélange Couscous"/>
        <s v="Mélange Curry de Ceylan"/>
        <s v="Mélange Curry de l'empereur"/>
        <s v="Mélange Curry du delta"/>
        <s v="Mélange Curry du dragon"/>
        <s v="Mélange Curry Madras doux"/>
        <s v="Mélange Curry Madras fort"/>
        <s v="Mélange Curry rouge des sept mers"/>
        <s v="Mélange Curry Saveur du Téraï"/>
        <s v="Mélange du sous bois"/>
        <s v="Mélange du Trappeur"/>
        <s v="Mélange Festi-Grillade"/>
        <s v="Mélange Foie gras "/>
        <s v="Mélange Garam Massala"/>
        <s v="Mélange Gomasio"/>
        <s v="Mélange Goulasch"/>
        <s v="Mélange Grainasio"/>
        <s v="Mélange Graines à roussir"/>
        <s v="Mélange Grillade poisson"/>
        <s v="Mélange Grillade viande"/>
        <s v="Mélange Guacamole"/>
        <s v="Mélange Harrissa"/>
        <s v="Mélange Jerk"/>
        <s v="Mélange Kebab"/>
        <s v="Mélange Kefta"/>
        <s v="Mélange Lait d'Or"/>
        <s v="Mélange Marinade"/>
        <s v="Mélange Massalé"/>
        <s v="Mélange Morvandiau"/>
        <s v="Mélange Osso Bucco"/>
        <s v="Mélange Paëlla"/>
        <s v="Mélange Pain d'épices"/>
        <s v="Mélange Pan massala"/>
        <s v="Mélange Pânch phoran"/>
        <s v="Mélange Pasta"/>
        <s v="Mélange Pizza"/>
        <s v="Mélange Poulet Rôti"/>
        <s v="Mélange Raz el hanout jaune"/>
        <s v="Mélange Raz el hanout rouge"/>
        <s v="Mélange Raz el hanout Vert"/>
        <s v="Mélange Romazava"/>
        <s v="Mélange Rotisseur"/>
        <s v="Mélange Rouille provencale"/>
        <s v="Mélange Saté"/>
        <s v="Mélange Saveur Africaine"/>
        <s v="Mélange Saveur Américaine"/>
        <s v="Mélange Saveur Antillaise"/>
        <s v="Mélange Saveur Asiatique"/>
        <s v="Mélange Saveur Bourguignone"/>
        <s v="Mélange Saveur Cajun"/>
        <s v="Mélange Saveur Créole"/>
        <s v="Mélange Saveur du maghreb"/>
        <s v="Mélange saveur Ethiopienne "/>
        <s v="Mélange saveur Jurassienne"/>
        <s v="Mélange Saveur Latino"/>
        <s v="Mélange Saveur Malgache"/>
        <s v="Mélange Saveur Méditerranéenne pour poisson"/>
        <s v="Mélange Saveur Méditerranéenne pour viande"/>
        <s v="Mélange Saveur Mexicaine"/>
        <s v="Mélange Saveur Orientale"/>
        <s v="Mélange Saveur Thaï"/>
        <s v="Mélange Saveur Turque"/>
        <s v="Mélange Soupe Harira"/>
        <s v="Mélange Spaguettis"/>
        <s v="Mélange Spéculoos"/>
        <s v="Mélange Taboulé"/>
        <s v="Mélange Tajine"/>
        <s v="Mélange Tandoori Massala"/>
        <s v="Mélange Tandoori tradition"/>
        <s v="Mélange Tex mex"/>
        <s v="Mélange Viande Blanche"/>
        <s v="Mélange Zaatar"/>
        <s v="Piment &quot;Ancho&quot;"/>
        <s v="Piment &quot;Anneaux du diable&quot;"/>
        <s v="Piment &quot;Chipotle&quot;"/>
        <s v="Piment &quot;Habanero&quot;"/>
        <s v="Piment de cayenne entier "/>
        <s v="Piment de cayenne poudre "/>
        <s v="Piment d'Espelette Vrac 250 g"/>
        <s v="Piment doux concassé"/>
        <s v="Piment en paillettes"/>
        <s v="Piment pili-pili "/>
        <s v="Bourguignon de canard "/>
        <s v="Dhal courgettes lentilles"/>
        <s v="Jarret de veau au Romarin"/>
        <s v="Mijoté de chou au tofu fumé"/>
        <s v="Parmentier de canard au poivre sauvage de Madagascar"/>
        <s v="Poulet à la crême et à l'estragon"/>
        <s v="Poulet à la crême et persillade"/>
        <s v="Sauté d'agneau aux courgettes et pois chiche"/>
        <s v="Sauté de veau aux 4 épices"/>
        <s v="Tajine d'agneau aux citrons confits"/>
        <s v="Mélange 3 poivres"/>
        <s v="Mélange 4 épices"/>
        <s v="Mélange 4 poivres "/>
        <s v="Mélange poivré &quot;1001 nuits&quot;"/>
        <s v="Mélange poivré &quot;Blue Timut&quot;"/>
        <s v="Mélange poivré &quot;choc-cubèbe&quot;"/>
        <s v="Mélange poivré &quot;Garlichalote&quot;"/>
        <s v="Mélange poivré &quot;Septentrional&quot;"/>
        <s v="Mélange poivré &quot;Sichuan-citron&quot;"/>
        <s v="Mélange poivré &quot;Tout flamme&quot;"/>
        <s v="Poivre à queue (Cubèbe)"/>
        <s v="Poivre blanc  de Malabar"/>
        <s v="Poivre blanc  de Muntok "/>
        <s v="Poivre blanc  de Penja"/>
        <s v="Poivre blanc en poudre "/>
        <s v="Poivre blanc extra"/>
        <s v="Poivre de Tasmanie"/>
        <s v="Poivre des Gorilles &quot;Likouala&quot;"/>
        <s v="Poivre des Moines  "/>
        <s v="Poivre long  de Java "/>
        <s v="Poivre Nam Bô blanc"/>
        <s v="Poivre Nam Bô noir"/>
        <s v="Poivre noir de Kampot"/>
        <s v="Poivre noir de Karimunda"/>
        <s v="Poivre noir de Lampong"/>
        <s v="Poivre noir de Madagascar"/>
        <s v="Poivre noir de Malabar"/>
        <s v="Poivre noir de Phu-Quoc"/>
        <s v="Poivre noir de Sarawak"/>
        <s v="Poivre noir de Tellichery"/>
        <s v="Poivre noir du Brésil"/>
        <s v="Poivre noir du Vietnam"/>
        <s v="Poivre noir extra"/>
        <s v="Poivre noir poudre"/>
        <s v="Poivre rouge de Kampot"/>
        <s v="Poivre rouge de Phu-Quoc"/>
        <s v="Poivre sauvage "/>
        <s v="Poivre vert sec"/>
        <s v="Brochettes de gambas à la citronnelle"/>
        <s v="Brochettes de Janeiro"/>
        <s v="Crème de Potimaron"/>
        <s v="Dinde rotie sauce Noël"/>
        <s v="Gambas de la mangrove"/>
        <s v="Magret de Canard à l'Orange"/>
        <s v="Marinade brésilienne"/>
        <s v="Poelé noix de St Jacques  baies roses"/>
        <s v="Ribbs grillés de Sao paulo"/>
        <s v="Soupe de Madame Citrouille"/>
        <s v="Subtil St Jacques dorées"/>
        <s v="Velouté de courges Forestier"/>
        <s v="Rhum 30 ° - BIG 71"/>
        <s v="Rhum 30 ° - CHERRY MOON"/>
        <s v="Rhum 30 ° - COUCOU YETI"/>
        <s v="Rhum 30 ° - CUBA LIBERTA"/>
        <s v="Rhum 30 ° - EL DIABLO "/>
        <s v="Rhum 30 ° - FIESTA DEL SOL"/>
        <s v="Rhum 30 ° - LITCHI CHANG"/>
        <s v="Rhum 30 ° - LONG ISLAND"/>
        <s v="Rhum 30 ° - LOVE SAIGON"/>
        <s v="Rhum 30 ° - MOKA BURN"/>
        <s v="Rhum 30 ° - ROYAL MOJITO"/>
        <s v="Rhum 30 ° - TI DOUDOU"/>
        <s v="Rhum 40 ° - GREEN SNAIL"/>
        <s v="Rhum 40 ° - RED PARROT"/>
        <s v="Rhum 40 ° - RHUM DES AMOUREUX"/>
        <s v="Rhum 40 ° - RHUM DOUDOU"/>
        <s v="Rhum 40 ° - RHUM FIESTA"/>
        <s v="Rhum 40 ° - RHUM ISLAND"/>
        <s v="Rhum 40 ° - RHUM Kfé"/>
        <s v="Rhum 40 ° - RHUM NATURE"/>
        <s v="Rhum 40 ° - RHUM PIMENTO"/>
        <s v="Rhum 40 ° - RHUM SOIXANTE ET ONZE"/>
        <s v="Sel  au vin cépage Chardonnay de Bourgogne"/>
        <s v="Sel  au vin cépage Pinot Noir de Bourgogne"/>
        <s v="Sel à l’ail des ours"/>
        <s v="Sel à la Cardamome"/>
        <s v="Sel à la vanille"/>
        <s v="Sel à l'ajwain"/>
        <s v="Sel à l'échalote"/>
        <s v="Sel à l'estragon"/>
        <s v="Sel à l'hibiscus"/>
        <s v="Sel à l'oignon"/>
        <s v="Sel au Carum (Carvi)"/>
        <s v="Sel au Céleri"/>
        <s v="Sel au Colombo"/>
        <s v="Sel au Curcuma"/>
        <s v="Sel au Gingembre"/>
        <s v="Sel au Guacamole"/>
        <s v="Sel au Massalé"/>
        <s v="Sel au Piment d’Espelette AOP"/>
        <s v="Sel au poivre de cassis de Bourgogne"/>
        <s v="Sel au poivre de Sichuan"/>
        <s v="Sel au poivre Penja"/>
        <s v="Sel au poivre sauvage"/>
        <s v="Sel au poivre timut"/>
        <s v="Sel au poivre vert"/>
        <s v="Sel au vin jaune"/>
        <s v="Sel au Wasabi"/>
        <s v="Sel au Yuzu"/>
        <s v="Sel aux 3 poivres"/>
        <s v="Sel aux 3 sésames"/>
        <s v="Sel aux 4 poivres"/>
        <s v="Sel aux 5 baies"/>
        <s v="Sel aux agrumes"/>
        <s v="Sel aux baies roses"/>
        <s v="Sel aux cèpes"/>
        <s v="Sel aux fines herbes"/>
        <s v="Sel aux herbes de garrigue"/>
        <s v="Sel aux pétales d'ail"/>
        <s v="Sel Ayurvédique «TRIKATU »"/>
        <s v="Sel Barbecue"/>
        <s v="Sel du Caribou"/>
        <s v="Sel du Diable"/>
        <s v="Sel Foie gras"/>
        <s v="Sel Fondue bourguignonne"/>
        <s v="Sel Fou des Isles"/>
        <s v="Sel Persillade et champignons "/>
        <s v="Sel saveur Antillaise"/>
        <s v="Sel Saveur Cajun"/>
        <s v="Sel Saveur Créole"/>
        <s v="Sel Saveur Thai"/>
        <s v="Sel Spécial fromage"/>
        <s v="Sel Spécial poisson"/>
        <s v="Sel Spécial viande"/>
        <s v="Sel Spécial volaille "/>
        <s v="Sel Tandoori"/>
        <s v="Sel Tex mex"/>
        <s v="Sel Viking"/>
        <s v="Sel Zaatar"/>
        <s v="Sel bleu cristaux"/>
        <s v="Sel de Bayonne "/>
        <s v="Sel de Camargue"/>
        <s v="Sel de Guérande sec"/>
        <s v="Sel de Noirmoutier"/>
        <s v="Sel Noir de lave"/>
        <s v="Sel Pyramide"/>
        <s v="Sel Rose de l'Himalaya "/>
        <s v="Sel Rouge cristaux"/>
        <s v="Moulinée 7 légumes"/>
        <s v="Soupe à la carotte"/>
        <s v="Soupe à la Courgette"/>
        <s v="Soupe aux potirons et à l'Hibiscus"/>
        <s v="Soupe de courgettes à l'indienne"/>
        <s v="Sucre blanc à la fleur d'hibiscus"/>
        <s v="Sucre blanc au gingembre "/>
        <s v="Sucre blanc aux épices à pain d'épices"/>
        <s v="Sucre blanc vanille des Iles"/>
        <s v="Sucre bleu coco des Antilles"/>
        <s v="Sucre coloré bleu"/>
        <s v="Sucre coloré orange"/>
        <s v="Sucre coloré rose"/>
        <s v="Sucre coloré vert"/>
        <s v="Sucre coloré violet"/>
        <s v="Sucre de canne morceaux"/>
        <s v="Sucre de canne poudre"/>
        <s v="Sucre glace"/>
        <s v="Sucre orange à la badiane"/>
        <s v="Sucre pétillant"/>
        <s v="Sucre rose à la vanille"/>
        <s v="Sucre vert à la réglisse"/>
        <s v="Sucre violet aux pétales de roses"/>
        <s v="Vermicelle billes"/>
        <s v="Vermicelle multicolore"/>
        <s v="Terrine d'agneau à l'Ajwain"/>
        <s v="Terrine d'agneau au poivre sauvage de Madagascar"/>
        <s v="Terrine de canard à la baie de Timut"/>
        <s v="Terrine de canard au poivre sauvage de Madagascar"/>
        <s v="Terrine de canard au poivre vert"/>
        <s v="Ceylan OP Kenilworth"/>
        <s v="Ceylan OP Saint James"/>
        <s v="Ceylan OPGH Torrington"/>
        <s v="Féerie de Noël"/>
        <s v="Grand oolong"/>
        <s v="La vie est belle"/>
        <s v="Lapsang Souchong"/>
        <s v="Le Thé des Gourmandises"/>
        <s v="Le Thé des Monastères"/>
        <s v="L'orangeraie"/>
        <s v="Miss Mandarine"/>
        <s v="Noël à Ceylan"/>
        <s v="Pu Erth"/>
        <s v="Route de l'Orient"/>
        <s v="Tarry Souchong"/>
        <s v="Thé noir à la fraise et rhubarbe"/>
        <s v="Thé noir à la mangue et coco"/>
        <s v="Thé noir à la mûre"/>
        <s v="Thé noir à la pêche et aux abricots"/>
        <s v="Thé noir à la pomme et à la cerise"/>
        <s v="Thé noir aux coquelicots et roses"/>
        <s v="Thé noir Caramel et noisette"/>
        <s v="Thé noir caravane"/>
        <s v="Thé noir citron et citronnelle"/>
        <s v="Thé noir de l'Empereur"/>
        <s v="Thé noir du tsar"/>
        <s v="Thé noir fraises et fleurs"/>
        <s v="Thé noir fruits rouges et caramel"/>
        <s v="Thé noir Keemun"/>
        <s v="Thé noir saveurs Alsacienne"/>
        <s v="Thé noir saveurs British"/>
        <s v="Thé noir saveurs de Corse"/>
        <s v="Thé noir saveurs de Russie"/>
        <s v="Thé noir saveurs du languedoc"/>
        <s v="Thé noir saveurs fruits rouges"/>
        <s v="Thé noir saveurs Passion"/>
        <s v="Thé noir vanille de Madagascar"/>
        <s v="Thé saveurs des Caraïbes"/>
        <s v="Chun Mee"/>
        <s v="Darjeeling Hymalaya"/>
        <s v="Détox"/>
        <s v="Dolce Vita"/>
        <s v="Earl grey vert"/>
        <s v="Fleur de Méditérannée"/>
        <s v="Genmaicha"/>
        <s v="Griotte de Noël"/>
        <s v="L'Amandine"/>
        <s v="Li Xi Xiang"/>
        <s v="Noël en Laponie"/>
        <s v="Noël vert"/>
        <s v="Pai Mu Tan"/>
        <s v="Sencha de Chine"/>
        <s v="Sencha Fukuju"/>
        <s v="Sencha Koto"/>
        <s v="Thé vert à la fraise et rhubarbe"/>
        <s v="Thé vert à l'ananas"/>
        <s v="Thé vert aux fleurs de violette"/>
        <s v="Thé vert aux groseilles"/>
        <s v="Thé vert Bergamote-Fraise"/>
        <s v="Thé vert citron et basilic"/>
        <s v="Thé vert citron gingembre"/>
        <s v="Thé vert fraise citron et pamplemousse"/>
        <s v="Thé vert Jasmin"/>
        <s v="Thé vert riz soufflé"/>
        <s v="Thé vert saveurs Boréale"/>
        <s v="Thé vert saveurs de Marrakech"/>
        <s v="Thé vert saveurs des vignes"/>
        <s v="Thé vert saveurs d'orient"/>
        <s v="Thé vert saveurs du verger"/>
        <s v="Thé vert trésor des Iles"/>
        <s v="Vent d'hiver"/>
        <s v="Tisane Ayurvédique « ANTI-AMA »"/>
        <s v="Tisane Ayurvédique « KAPHA»"/>
        <s v="Tisane Ayurvédique « PITTA»"/>
        <s v="Tisane Ayurvédique «VATA »"/>
        <s v="Vanille  poudre de Madagascar"/>
        <s v="Vanille planifolia  de Madagascar"/>
        <s v="Vanille planifolia des Comores"/>
        <s v="Vanille planifolia du Mexique"/>
        <s v="Vanille tahitiensis de Nouvelle-Guinée"/>
        <s v="Vanille tahitiensis de Tahiti"/>
        <s v="Abricot &amp; baie de Timut"/>
        <s v="Ananas &amp; Romarin"/>
        <s v="Cassis &amp; épices à Pain d'épices"/>
        <s v="Coing &amp; coriandre"/>
        <s v="Fraise &amp; Poivre sauvage de Madagascar"/>
        <s v="Framboise &amp; piment doux"/>
        <s v="Fruit de la passion &amp; Vanille"/>
        <s v="Griotte &amp; poivre de Tasmanie"/>
        <s v="Groseille &amp; hibiscus"/>
        <s v="Litchi Banane &amp; Fève de Tonka"/>
        <s v="Mangue &amp; Curcuma-Thym"/>
        <s v="Melon &amp; Sarriette"/>
        <s v="Myrtille &amp; baie de Sichuan"/>
        <s v="Orange &amp; Baie rose"/>
        <s v="Poire &amp; Cardamome"/>
        <s v="Tomate &amp; Paprika fumé-Fenouil"/>
      </sharedItems>
    </cacheField>
    <cacheField name="Conditionnement" numFmtId="0">
      <sharedItems count="33">
        <s v="Divers"/>
        <s v="Boîte"/>
        <s v="Saupoudreur 100 ml"/>
        <s v="Verrine 116 ml"/>
        <s v="Verrine 47 ml"/>
        <s v="Vrac"/>
        <s v="Vrac 100 g"/>
        <s v="Vrac 1000 g"/>
        <s v="Vrac 250 g"/>
        <s v="Vrac 500 g"/>
        <s v="Moulin 100 ml"/>
        <s v="Pot 120 g"/>
        <s v="Pot 240 g"/>
        <s v="B 10 cl"/>
        <s v="B 25 cl"/>
        <s v="B 5 cl"/>
        <s v="B 50 cl VH"/>
        <s v="Verrine 288 ml"/>
        <s v="Sachet recette"/>
        <s v="B 50 cl"/>
        <s v="Weck"/>
        <s v="Doye pack"/>
        <s v="Bidon 2,5 l"/>
        <s v="Bidon 5 l"/>
        <s v="Marie Jeanne"/>
        <s v="Weck 0,5 l"/>
        <s v="Weck 1 l"/>
        <s v="Verrine  "/>
        <s v="Sous vide 1 U"/>
        <s v="Sous vide 2 U"/>
        <s v="Tube 45 ml"/>
        <s v="B 37,5 cl"/>
        <s v="Pot 250 g" u="1"/>
      </sharedItems>
    </cacheField>
    <cacheField name="Combi" numFmtId="0">
      <sharedItems/>
    </cacheField>
    <cacheField name="Taux TVA" numFmtId="186">
      <sharedItems containsSemiMixedTypes="0" containsString="0" containsNumber="1" minValue="5.5E-2" maxValue="0.2"/>
    </cacheField>
    <cacheField name="EAN" numFmtId="187">
      <sharedItems containsSemiMixedTypes="0" containsString="0" containsNumber="1" containsInteger="1" minValue="0" maxValue="3760190109996"/>
    </cacheField>
    <cacheField name="P pro HT" numFmtId="8">
      <sharedItems containsSemiMixedTypes="0" containsString="0" containsNumber="1" minValue="0" maxValue="872.4"/>
    </cacheField>
    <cacheField name="P CHR HT" numFmtId="8">
      <sharedItems containsSemiMixedTypes="0" containsString="0" containsNumber="1" minValue="1.3" maxValue="1551"/>
    </cacheField>
    <cacheField name="P public HT" numFmtId="8">
      <sharedItems containsSemiMixedTypes="0" containsString="0" containsNumber="1" minValue="1.5714285714285716" maxValue="1938.66666666666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06">
  <r>
    <x v="0"/>
    <x v="0"/>
    <x v="0"/>
    <s v="Aide à la vente-100 Autocollants  Cacao-Divers"/>
    <n v="0.2"/>
    <n v="3700897959425"/>
    <n v="20"/>
    <n v="32"/>
    <n v="40"/>
  </r>
  <r>
    <x v="0"/>
    <x v="1"/>
    <x v="0"/>
    <s v="Aide à la vente-100 Autocollants  Café-Divers"/>
    <n v="0.2"/>
    <n v="3700897959432"/>
    <n v="20"/>
    <n v="32"/>
    <n v="40"/>
  </r>
  <r>
    <x v="0"/>
    <x v="2"/>
    <x v="0"/>
    <s v="Aide à la vente-100 Autocollants  Epices-Divers"/>
    <n v="0.2"/>
    <n v="3700897959449"/>
    <n v="20"/>
    <n v="32"/>
    <n v="40"/>
  </r>
  <r>
    <x v="0"/>
    <x v="3"/>
    <x v="0"/>
    <s v="Aide à la vente-100 Autocollants  Thé-Divers"/>
    <n v="0.2"/>
    <n v="3700897959456"/>
    <n v="20"/>
    <n v="32"/>
    <n v="40"/>
  </r>
  <r>
    <x v="0"/>
    <x v="4"/>
    <x v="1"/>
    <s v="Aide à la vente-100 Autocollants  Trésor d'épices-Boîte"/>
    <n v="0.2"/>
    <n v="3700897927356"/>
    <n v="30"/>
    <n v="48"/>
    <n v="60"/>
  </r>
  <r>
    <x v="0"/>
    <x v="5"/>
    <x v="0"/>
    <s v="Aide à la vente-25 Boîtes kdo noire-Divers"/>
    <n v="0.2"/>
    <n v="3700897959463"/>
    <n v="65"/>
    <n v="104"/>
    <n v="130"/>
  </r>
  <r>
    <x v="0"/>
    <x v="6"/>
    <x v="0"/>
    <s v="Aide à la vente-500 Sachets Doye pack grand transparent 130.190-Divers"/>
    <n v="0.2"/>
    <n v="3700897950569"/>
    <n v="129.6"/>
    <n v="207.4"/>
    <n v="259.2"/>
  </r>
  <r>
    <x v="0"/>
    <x v="7"/>
    <x v="0"/>
    <s v="Aide à la vente-500 Sachets Doye pack kraft-Divers"/>
    <n v="0.2"/>
    <n v="3700897927332"/>
    <n v="250"/>
    <n v="400"/>
    <n v="500"/>
  </r>
  <r>
    <x v="0"/>
    <x v="8"/>
    <x v="0"/>
    <s v="Aide à la vente-500 Sachets Doye pack moyen transparent 110*160-Divers"/>
    <n v="0.2"/>
    <n v="3700897950552"/>
    <n v="116.19999999999999"/>
    <n v="186"/>
    <n v="232.39999999999998"/>
  </r>
  <r>
    <x v="0"/>
    <x v="9"/>
    <x v="0"/>
    <s v="Aide à la vente-500 Sachets Doye pack petit transparent 85*125-Divers"/>
    <n v="0.2"/>
    <n v="3700897950545"/>
    <n v="86.699999999999989"/>
    <n v="138.79999999999998"/>
    <n v="173.39999999999998"/>
  </r>
  <r>
    <x v="1"/>
    <x v="10"/>
    <x v="2"/>
    <s v="Aromates-Agar agar-Saupoudreur 100 ml"/>
    <n v="5.5E-2"/>
    <n v="3700897900892"/>
    <n v="3.5"/>
    <n v="5.6"/>
    <n v="7"/>
  </r>
  <r>
    <x v="1"/>
    <x v="10"/>
    <x v="3"/>
    <s v="Aromates-Agar agar-Verrine 116 ml"/>
    <n v="5.5E-2"/>
    <n v="3700897900786"/>
    <n v="3.4"/>
    <n v="5.5"/>
    <n v="6.8"/>
  </r>
  <r>
    <x v="1"/>
    <x v="10"/>
    <x v="4"/>
    <s v="Aromates-Agar agar-Verrine 47 ml"/>
    <n v="5.5E-2"/>
    <n v="3700897901110"/>
    <n v="1.9"/>
    <n v="3.1"/>
    <n v="3.8000000000000003"/>
  </r>
  <r>
    <x v="1"/>
    <x v="10"/>
    <x v="5"/>
    <s v="Aromates-Agar agar-Vrac"/>
    <n v="5.5E-2"/>
    <n v="3700897936945"/>
    <n v="3"/>
    <n v="4"/>
    <n v="5"/>
  </r>
  <r>
    <x v="1"/>
    <x v="10"/>
    <x v="6"/>
    <s v="Aromates-Agar agar-Vrac 100 g"/>
    <n v="5.5E-2"/>
    <n v="3700897909512"/>
    <n v="5.8"/>
    <n v="10.4"/>
    <n v="12.888888888888888"/>
  </r>
  <r>
    <x v="1"/>
    <x v="10"/>
    <x v="7"/>
    <s v="Aromates-Agar agar-Vrac 1000 g"/>
    <n v="5.5E-2"/>
    <n v="3700897902162"/>
    <n v="47.3"/>
    <n v="84.1"/>
    <n v="105.11111111111111"/>
  </r>
  <r>
    <x v="1"/>
    <x v="10"/>
    <x v="8"/>
    <s v="Aromates-Agar agar-Vrac 250 g"/>
    <n v="5.5E-2"/>
    <n v="3700897912147"/>
    <n v="12.7"/>
    <n v="24.200000000000003"/>
    <n v="30.238095238095237"/>
  </r>
  <r>
    <x v="1"/>
    <x v="10"/>
    <x v="9"/>
    <s v="Aromates-Agar agar-Vrac 500 g"/>
    <n v="5.5E-2"/>
    <n v="3700897914776"/>
    <n v="24.2"/>
    <n v="46.1"/>
    <n v="57.619047619047628"/>
  </r>
  <r>
    <x v="1"/>
    <x v="11"/>
    <x v="2"/>
    <s v="Aromates-Ail des Ours-Saupoudreur 100 ml"/>
    <n v="5.5E-2"/>
    <n v="3700897918101"/>
    <n v="2"/>
    <n v="3.2"/>
    <n v="4"/>
  </r>
  <r>
    <x v="1"/>
    <x v="11"/>
    <x v="3"/>
    <s v="Aromates-Ail des Ours-Verrine 116 ml"/>
    <n v="5.5E-2"/>
    <n v="3700897918071"/>
    <n v="1.8"/>
    <n v="2.1"/>
    <n v="2.5714285714285716"/>
  </r>
  <r>
    <x v="1"/>
    <x v="11"/>
    <x v="4"/>
    <s v="Aromates-Ail des Ours-Verrine 47 ml"/>
    <n v="5.5E-2"/>
    <n v="3700897918095"/>
    <n v="1.1000000000000001"/>
    <n v="1.8"/>
    <n v="2.2000000000000002"/>
  </r>
  <r>
    <x v="1"/>
    <x v="11"/>
    <x v="5"/>
    <s v="Aromates-Ail des Ours-Vrac"/>
    <n v="5.5E-2"/>
    <n v="3700897936952"/>
    <n v="2.2000000000000002"/>
    <n v="3"/>
    <n v="3.666666666666667"/>
  </r>
  <r>
    <x v="1"/>
    <x v="11"/>
    <x v="6"/>
    <s v="Aromates-Ail des Ours-Vrac 100 g"/>
    <n v="5.5E-2"/>
    <n v="3700897918132"/>
    <n v="6.9"/>
    <n v="12.299999999999999"/>
    <n v="15.333333333333332"/>
  </r>
  <r>
    <x v="1"/>
    <x v="11"/>
    <x v="7"/>
    <s v="Aromates-Ail des Ours-Vrac 1000 g"/>
    <n v="5.5E-2"/>
    <n v="3700897918064"/>
    <n v="60.3"/>
    <n v="107.2"/>
    <n v="134"/>
  </r>
  <r>
    <x v="1"/>
    <x v="11"/>
    <x v="8"/>
    <s v="Aromates-Ail des Ours-Vrac 250 g"/>
    <n v="5.5E-2"/>
    <n v="3700897918149"/>
    <n v="15.8"/>
    <n v="30.1"/>
    <n v="37.61904761904762"/>
  </r>
  <r>
    <x v="1"/>
    <x v="11"/>
    <x v="9"/>
    <s v="Aromates-Ail des Ours-Vrac 500 g"/>
    <n v="5.5E-2"/>
    <n v="3700897918156"/>
    <n v="30.6"/>
    <n v="58.300000000000004"/>
    <n v="72.857142857142861"/>
  </r>
  <r>
    <x v="1"/>
    <x v="12"/>
    <x v="2"/>
    <s v="Aromates-Ail pétales-Saupoudreur 100 ml"/>
    <n v="5.5E-2"/>
    <n v="3760190102522"/>
    <n v="2.2999999999999998"/>
    <n v="3.7"/>
    <n v="4.6000000000000005"/>
  </r>
  <r>
    <x v="1"/>
    <x v="12"/>
    <x v="3"/>
    <s v="Aromates-Ail pétales-Verrine 116 ml"/>
    <n v="5.5E-2"/>
    <n v="3760190102317"/>
    <n v="1.8"/>
    <n v="2.9"/>
    <n v="3.6"/>
  </r>
  <r>
    <x v="1"/>
    <x v="12"/>
    <x v="4"/>
    <s v="Aromates-Ail pétales-Verrine 47 ml"/>
    <n v="5.5E-2"/>
    <n v="3700897902490"/>
    <n v="1.4"/>
    <n v="2.3000000000000003"/>
    <n v="2.8000000000000003"/>
  </r>
  <r>
    <x v="1"/>
    <x v="12"/>
    <x v="5"/>
    <s v="Aromates-Ail pétales-Vrac"/>
    <n v="5.5E-2"/>
    <n v="3700897936969"/>
    <n v="1.4"/>
    <n v="1.9000000000000001"/>
    <n v="2.3333333333333335"/>
  </r>
  <r>
    <x v="1"/>
    <x v="12"/>
    <x v="6"/>
    <s v="Aromates-Ail pétales-Vrac 100 g"/>
    <n v="5.5E-2"/>
    <n v="3700897907341"/>
    <n v="1.9"/>
    <n v="3.4"/>
    <n v="4.2222222222222223"/>
  </r>
  <r>
    <x v="1"/>
    <x v="12"/>
    <x v="7"/>
    <s v="Aromates-Ail pétales-Vrac 1000 g"/>
    <n v="5.5E-2"/>
    <n v="3760190105721"/>
    <n v="8.4"/>
    <n v="15"/>
    <n v="18.666666666666668"/>
  </r>
  <r>
    <x v="1"/>
    <x v="12"/>
    <x v="8"/>
    <s v="Aromates-Ail pétales-Vrac 250 g"/>
    <n v="5.5E-2"/>
    <n v="3700897909970"/>
    <n v="3"/>
    <n v="5.8"/>
    <n v="7.1428571428571432"/>
  </r>
  <r>
    <x v="1"/>
    <x v="12"/>
    <x v="9"/>
    <s v="Aromates-Ail pétales-Vrac 500 g"/>
    <n v="5.5E-2"/>
    <n v="3700897912604"/>
    <n v="4.8"/>
    <n v="9.1999999999999993"/>
    <n v="11.428571428571429"/>
  </r>
  <r>
    <x v="1"/>
    <x v="13"/>
    <x v="2"/>
    <s v="Aromates-Ail poudre-Saupoudreur 100 ml"/>
    <n v="5.5E-2"/>
    <n v="3760190102539"/>
    <n v="2.4"/>
    <n v="3.9"/>
    <n v="4.8"/>
  </r>
  <r>
    <x v="1"/>
    <x v="13"/>
    <x v="3"/>
    <s v="Aromates-Ail poudre-Verrine 116 ml"/>
    <n v="5.5E-2"/>
    <n v="3760190102324"/>
    <n v="2"/>
    <n v="3.2"/>
    <n v="4"/>
  </r>
  <r>
    <x v="1"/>
    <x v="13"/>
    <x v="4"/>
    <s v="Aromates-Ail poudre-Verrine 47 ml"/>
    <n v="5.5E-2"/>
    <n v="3700897902506"/>
    <n v="1.4"/>
    <n v="2.3000000000000003"/>
    <n v="2.8000000000000003"/>
  </r>
  <r>
    <x v="1"/>
    <x v="13"/>
    <x v="5"/>
    <s v="Aromates-Ail poudre-Vrac"/>
    <n v="5.5E-2"/>
    <n v="3700897936976"/>
    <n v="1.5"/>
    <n v="2"/>
    <n v="2.5"/>
  </r>
  <r>
    <x v="1"/>
    <x v="13"/>
    <x v="6"/>
    <s v="Aromates-Ail poudre-Vrac 100 g"/>
    <n v="5.5E-2"/>
    <n v="3700897907334"/>
    <n v="1.9"/>
    <n v="3.4"/>
    <n v="4.2222222222222223"/>
  </r>
  <r>
    <x v="1"/>
    <x v="13"/>
    <x v="7"/>
    <s v="Aromates-Ail poudre-Vrac 1000 g"/>
    <n v="5.5E-2"/>
    <n v="3760190105714"/>
    <n v="8.9"/>
    <n v="15.9"/>
    <n v="19.777777777777779"/>
  </r>
  <r>
    <x v="1"/>
    <x v="13"/>
    <x v="8"/>
    <s v="Aromates-Ail poudre-Vrac 250 g"/>
    <n v="5.5E-2"/>
    <n v="3700897909963"/>
    <n v="3.1"/>
    <n v="6"/>
    <n v="7.3809523809523814"/>
  </r>
  <r>
    <x v="1"/>
    <x v="13"/>
    <x v="9"/>
    <s v="Aromates-Ail poudre-Vrac 500 g"/>
    <n v="5.5E-2"/>
    <n v="3700897912598"/>
    <n v="5"/>
    <n v="9.6"/>
    <n v="11.904761904761905"/>
  </r>
  <r>
    <x v="1"/>
    <x v="14"/>
    <x v="2"/>
    <s v="Aromates-Ail semoule-Saupoudreur 100 ml"/>
    <n v="5.5E-2"/>
    <n v="3760190102546"/>
    <n v="2.5"/>
    <n v="4"/>
    <n v="5"/>
  </r>
  <r>
    <x v="1"/>
    <x v="14"/>
    <x v="3"/>
    <s v="Aromates-Ail semoule-Verrine 116 ml"/>
    <n v="5.5E-2"/>
    <n v="3760190102331"/>
    <n v="2.1"/>
    <n v="3.4"/>
    <n v="4.2"/>
  </r>
  <r>
    <x v="1"/>
    <x v="14"/>
    <x v="4"/>
    <s v="Aromates-Ail semoule-Verrine 47 ml"/>
    <n v="5.5E-2"/>
    <n v="3700897902513"/>
    <n v="1.5"/>
    <n v="2.4"/>
    <n v="3"/>
  </r>
  <r>
    <x v="1"/>
    <x v="14"/>
    <x v="5"/>
    <s v="Aromates-Ail semoule-Vrac"/>
    <n v="5.5E-2"/>
    <n v="3700897936983"/>
    <n v="1.5"/>
    <n v="2"/>
    <n v="2.5"/>
  </r>
  <r>
    <x v="1"/>
    <x v="14"/>
    <x v="6"/>
    <s v="Aromates-Ail semoule-Vrac 100 g"/>
    <n v="5.5E-2"/>
    <n v="3700897907358"/>
    <n v="2"/>
    <n v="3.6"/>
    <n v="4.4444444444444446"/>
  </r>
  <r>
    <x v="1"/>
    <x v="14"/>
    <x v="7"/>
    <s v="Aromates-Ail semoule-Vrac 1000 g"/>
    <n v="5.5E-2"/>
    <n v="3760190105738"/>
    <n v="9.4"/>
    <n v="16.8"/>
    <n v="20.888888888888889"/>
  </r>
  <r>
    <x v="1"/>
    <x v="14"/>
    <x v="8"/>
    <s v="Aromates-Ail semoule-Vrac 250 g"/>
    <n v="5.5E-2"/>
    <n v="3700897909987"/>
    <n v="3.2"/>
    <n v="6.1"/>
    <n v="7.6190476190476195"/>
  </r>
  <r>
    <x v="1"/>
    <x v="14"/>
    <x v="9"/>
    <s v="Aromates-Ail semoule-Vrac 500 g"/>
    <n v="5.5E-2"/>
    <n v="3700897912611"/>
    <n v="5.3"/>
    <n v="10.1"/>
    <n v="12.619047619047619"/>
  </r>
  <r>
    <x v="1"/>
    <x v="15"/>
    <x v="2"/>
    <s v="Aromates-Aneth feuilles-Saupoudreur 100 ml"/>
    <n v="5.5E-2"/>
    <n v="3760190102553"/>
    <n v="2.1"/>
    <n v="3.4"/>
    <n v="4.2"/>
  </r>
  <r>
    <x v="1"/>
    <x v="15"/>
    <x v="3"/>
    <s v="Aromates-Aneth feuilles-Verrine 116 ml"/>
    <n v="5.5E-2"/>
    <n v="3760190102348"/>
    <n v="1.6"/>
    <n v="2.6"/>
    <n v="3.2"/>
  </r>
  <r>
    <x v="1"/>
    <x v="15"/>
    <x v="4"/>
    <s v="Aromates-Aneth feuilles-Verrine 47 ml"/>
    <n v="5.5E-2"/>
    <n v="3700897902520"/>
    <n v="1.3"/>
    <n v="2.1"/>
    <n v="2.6"/>
  </r>
  <r>
    <x v="1"/>
    <x v="15"/>
    <x v="5"/>
    <s v="Aromates-Aneth feuilles-Vrac"/>
    <n v="5.5E-2"/>
    <n v="3700897937003"/>
    <n v="1.3"/>
    <n v="1.8"/>
    <n v="2.166666666666667"/>
  </r>
  <r>
    <x v="1"/>
    <x v="15"/>
    <x v="6"/>
    <s v="Aromates-Aneth feuilles-Vrac 100 g"/>
    <n v="5.5E-2"/>
    <n v="3700897907389"/>
    <n v="1.8"/>
    <n v="3.2"/>
    <n v="4"/>
  </r>
  <r>
    <x v="1"/>
    <x v="15"/>
    <x v="7"/>
    <s v="Aromates-Aneth feuilles-Vrac 1000 g"/>
    <n v="5.5E-2"/>
    <n v="3760190105769"/>
    <n v="7.9"/>
    <n v="14.1"/>
    <n v="17.555555555555554"/>
  </r>
  <r>
    <x v="1"/>
    <x v="15"/>
    <x v="8"/>
    <s v="Aromates-Aneth feuilles-Vrac 250 g"/>
    <n v="5.5E-2"/>
    <n v="3700897910013"/>
    <n v="2.8"/>
    <n v="5.3999999999999995"/>
    <n v="6.6666666666666679"/>
  </r>
  <r>
    <x v="1"/>
    <x v="15"/>
    <x v="9"/>
    <s v="Aromates-Aneth feuilles-Vrac 500 g"/>
    <n v="5.5E-2"/>
    <n v="3700897912642"/>
    <n v="4.5"/>
    <n v="8.6"/>
    <n v="10.714285714285715"/>
  </r>
  <r>
    <x v="1"/>
    <x v="16"/>
    <x v="2"/>
    <s v="Aromates-Basilic-Saupoudreur 100 ml"/>
    <n v="5.5E-2"/>
    <n v="3760190102560"/>
    <n v="2.1"/>
    <n v="3.4"/>
    <n v="4.2"/>
  </r>
  <r>
    <x v="1"/>
    <x v="16"/>
    <x v="3"/>
    <s v="Aromates-Basilic-Verrine 116 ml"/>
    <n v="5.5E-2"/>
    <n v="3760190102355"/>
    <n v="1.6"/>
    <n v="2.6"/>
    <n v="3.2"/>
  </r>
  <r>
    <x v="1"/>
    <x v="16"/>
    <x v="4"/>
    <s v="Aromates-Basilic-Verrine 47 ml"/>
    <n v="5.5E-2"/>
    <n v="3700897902537"/>
    <n v="1.3"/>
    <n v="2.1"/>
    <n v="2.6"/>
  </r>
  <r>
    <x v="1"/>
    <x v="16"/>
    <x v="5"/>
    <s v="Aromates-Basilic-Vrac"/>
    <n v="5.5E-2"/>
    <n v="3700897937096"/>
    <n v="1.2"/>
    <n v="1.6"/>
    <n v="2.0000000000000004"/>
  </r>
  <r>
    <x v="1"/>
    <x v="16"/>
    <x v="6"/>
    <s v="Aromates-Basilic-Vrac 100 g"/>
    <n v="5.5E-2"/>
    <n v="3700897907440"/>
    <n v="1.6"/>
    <n v="2.9"/>
    <n v="3.5555555555555558"/>
  </r>
  <r>
    <x v="1"/>
    <x v="16"/>
    <x v="7"/>
    <s v="Aromates-Basilic-Vrac 1000 g"/>
    <n v="5.5E-2"/>
    <n v="3760190105820"/>
    <n v="5.2"/>
    <n v="9.2999999999999989"/>
    <n v="11.555555555555554"/>
  </r>
  <r>
    <x v="1"/>
    <x v="16"/>
    <x v="8"/>
    <s v="Aromates-Basilic-Vrac 250 g"/>
    <n v="5.5E-2"/>
    <n v="3700897910075"/>
    <n v="2.2000000000000002"/>
    <n v="4.1999999999999993"/>
    <n v="5.238095238095239"/>
  </r>
  <r>
    <x v="1"/>
    <x v="16"/>
    <x v="9"/>
    <s v="Aromates-Basilic-Vrac 500 g"/>
    <n v="5.5E-2"/>
    <n v="3700897912703"/>
    <n v="3.2"/>
    <n v="6.1"/>
    <n v="7.6190476190476195"/>
  </r>
  <r>
    <x v="1"/>
    <x v="17"/>
    <x v="2"/>
    <s v="Aromates-Basilic moulu-Saupoudreur 100 ml"/>
    <n v="5.5E-2"/>
    <n v="3700897901356"/>
    <n v="2.2000000000000002"/>
    <n v="3.6"/>
    <n v="4.4000000000000004"/>
  </r>
  <r>
    <x v="1"/>
    <x v="17"/>
    <x v="3"/>
    <s v="Aromates-Basilic moulu-Verrine 116 ml"/>
    <n v="5.5E-2"/>
    <n v="3700897901240"/>
    <n v="1.7"/>
    <n v="2.8000000000000003"/>
    <n v="3.4000000000000004"/>
  </r>
  <r>
    <x v="1"/>
    <x v="17"/>
    <x v="4"/>
    <s v="Aromates-Basilic moulu-Verrine 47 ml"/>
    <n v="5.5E-2"/>
    <n v="3700897901578"/>
    <n v="1.3"/>
    <n v="2.1"/>
    <n v="2.6"/>
  </r>
  <r>
    <x v="1"/>
    <x v="17"/>
    <x v="5"/>
    <s v="Aromates-Basilic moulu-Vrac"/>
    <n v="5.5E-2"/>
    <n v="3700897937102"/>
    <n v="1.3"/>
    <n v="1.8"/>
    <n v="2.166666666666667"/>
  </r>
  <r>
    <x v="1"/>
    <x v="17"/>
    <x v="6"/>
    <s v="Aromates-Basilic moulu-Vrac 100 g"/>
    <n v="5.5E-2"/>
    <n v="3700897909260"/>
    <n v="1.8"/>
    <n v="3.2"/>
    <n v="4"/>
  </r>
  <r>
    <x v="1"/>
    <x v="17"/>
    <x v="7"/>
    <s v="Aromates-Basilic moulu-Vrac 1000 g"/>
    <n v="5.5E-2"/>
    <n v="3700897901912"/>
    <n v="7.3"/>
    <n v="13"/>
    <n v="16.222222222222221"/>
  </r>
  <r>
    <x v="1"/>
    <x v="17"/>
    <x v="8"/>
    <s v="Aromates-Basilic moulu-Vrac 250 g"/>
    <n v="5.5E-2"/>
    <n v="3700897911898"/>
    <n v="2.7"/>
    <n v="5.1999999999999993"/>
    <n v="6.4285714285714288"/>
  </r>
  <r>
    <x v="1"/>
    <x v="17"/>
    <x v="9"/>
    <s v="Aromates-Basilic moulu-Vrac 500 g"/>
    <n v="5.5E-2"/>
    <n v="3700897914523"/>
    <n v="4.2"/>
    <n v="8"/>
    <n v="9.9999999999999982"/>
  </r>
  <r>
    <x v="1"/>
    <x v="18"/>
    <x v="2"/>
    <s v="Aromates-Brède Mafane-Saupoudreur 100 ml"/>
    <n v="5.5E-2"/>
    <n v="3700897956301"/>
    <n v="2"/>
    <n v="3.2"/>
    <n v="4"/>
  </r>
  <r>
    <x v="1"/>
    <x v="18"/>
    <x v="3"/>
    <s v="Aromates-Brède Mafane-Verrine 116 ml"/>
    <n v="5.5E-2"/>
    <n v="3700897955724"/>
    <n v="1.6"/>
    <n v="2.6"/>
    <n v="3.2"/>
  </r>
  <r>
    <x v="1"/>
    <x v="18"/>
    <x v="4"/>
    <s v="Aromates-Brède Mafane-Verrine 47 ml"/>
    <n v="5.5E-2"/>
    <n v="3700897956011"/>
    <n v="1.2"/>
    <n v="2"/>
    <n v="2.4000000000000004"/>
  </r>
  <r>
    <x v="1"/>
    <x v="18"/>
    <x v="5"/>
    <s v="Aromates-Brède Mafane-Vrac"/>
    <n v="5.5E-2"/>
    <n v="3700897953614"/>
    <n v="1.3"/>
    <n v="1.8"/>
    <n v="2.166666666666667"/>
  </r>
  <r>
    <x v="1"/>
    <x v="18"/>
    <x v="6"/>
    <s v="Aromates-Brède Mafane-Vrac 100 g"/>
    <n v="5.5E-2"/>
    <n v="3700897953966"/>
    <n v="2.2000000000000002"/>
    <n v="4"/>
    <n v="4.8888888888888893"/>
  </r>
  <r>
    <x v="1"/>
    <x v="18"/>
    <x v="7"/>
    <s v="Aromates-Brède Mafane-Vrac 1000 g"/>
    <n v="5.5E-2"/>
    <n v="3700897955373"/>
    <n v="11.2"/>
    <n v="20"/>
    <n v="24.888888888888886"/>
  </r>
  <r>
    <x v="1"/>
    <x v="18"/>
    <x v="8"/>
    <s v="Aromates-Brède Mafane-Vrac 250 g"/>
    <n v="5.5E-2"/>
    <n v="3700897954437"/>
    <n v="3.7"/>
    <n v="7.1"/>
    <n v="8.8095238095238102"/>
  </r>
  <r>
    <x v="1"/>
    <x v="18"/>
    <x v="9"/>
    <s v="Aromates-Brède Mafane-Vrac 500 g"/>
    <n v="5.5E-2"/>
    <n v="3700897954901"/>
    <n v="6.2"/>
    <n v="11.9"/>
    <n v="14.761904761904761"/>
  </r>
  <r>
    <x v="1"/>
    <x v="19"/>
    <x v="2"/>
    <s v="Aromates-Celeri feuilles-Saupoudreur 100 ml"/>
    <n v="5.5E-2"/>
    <n v="3700897901363"/>
    <n v="2.1"/>
    <n v="3.4"/>
    <n v="4.2"/>
  </r>
  <r>
    <x v="1"/>
    <x v="19"/>
    <x v="3"/>
    <s v="Aromates-Celeri feuilles-Verrine 116 ml"/>
    <n v="5.5E-2"/>
    <n v="3700897901257"/>
    <n v="1.6"/>
    <n v="2.6"/>
    <n v="3.2"/>
  </r>
  <r>
    <x v="1"/>
    <x v="19"/>
    <x v="4"/>
    <s v="Aromates-Celeri feuilles-Verrine 47 ml"/>
    <n v="5.5E-2"/>
    <n v="3700897901585"/>
    <n v="1.3"/>
    <n v="2.1"/>
    <n v="2.6"/>
  </r>
  <r>
    <x v="1"/>
    <x v="19"/>
    <x v="5"/>
    <s v="Aromates-Celeri feuilles-Vrac"/>
    <n v="5.5E-2"/>
    <n v="3700897937263"/>
    <n v="1.4"/>
    <n v="1.9000000000000001"/>
    <n v="2.3333333333333335"/>
  </r>
  <r>
    <x v="1"/>
    <x v="19"/>
    <x v="6"/>
    <s v="Aromates-Celeri feuilles-Vrac 100 g"/>
    <n v="5.5E-2"/>
    <n v="3700897909277"/>
    <n v="1.7"/>
    <n v="3.1"/>
    <n v="3.7777777777777781"/>
  </r>
  <r>
    <x v="1"/>
    <x v="19"/>
    <x v="7"/>
    <s v="Aromates-Celeri feuilles-Vrac 1000 g"/>
    <n v="5.5E-2"/>
    <n v="3700897901929"/>
    <n v="6.9"/>
    <n v="12.299999999999999"/>
    <n v="15.333333333333332"/>
  </r>
  <r>
    <x v="1"/>
    <x v="19"/>
    <x v="8"/>
    <s v="Aromates-Celeri feuilles-Vrac 250 g"/>
    <n v="5.5E-2"/>
    <n v="3700897911904"/>
    <n v="2.6"/>
    <n v="5"/>
    <n v="6.1904761904761907"/>
  </r>
  <r>
    <x v="1"/>
    <x v="19"/>
    <x v="9"/>
    <s v="Aromates-Celeri feuilles-Vrac 500 g"/>
    <n v="5.5E-2"/>
    <n v="3700897914530"/>
    <n v="4"/>
    <n v="7.6999999999999993"/>
    <n v="9.5238095238095237"/>
  </r>
  <r>
    <x v="1"/>
    <x v="20"/>
    <x v="2"/>
    <s v="Aromates-Cerfeuil-Saupoudreur 100 ml"/>
    <n v="5.5E-2"/>
    <n v="3760190102577"/>
    <n v="2.4"/>
    <n v="3.9"/>
    <n v="4.8"/>
  </r>
  <r>
    <x v="1"/>
    <x v="20"/>
    <x v="3"/>
    <s v="Aromates-Cerfeuil-Verrine 116 ml"/>
    <n v="5.5E-2"/>
    <n v="3760190102362"/>
    <n v="1.9"/>
    <n v="3.1"/>
    <n v="3.8000000000000003"/>
  </r>
  <r>
    <x v="1"/>
    <x v="20"/>
    <x v="4"/>
    <s v="Aromates-Cerfeuil-Verrine 47 ml"/>
    <n v="5.5E-2"/>
    <n v="3700897902544"/>
    <n v="1.4"/>
    <n v="2.3000000000000003"/>
    <n v="2.8000000000000003"/>
  </r>
  <r>
    <x v="1"/>
    <x v="20"/>
    <x v="5"/>
    <s v="Aromates-Cerfeuil-Vrac"/>
    <n v="5.5E-2"/>
    <n v="3700897937300"/>
    <n v="1.8"/>
    <n v="2.4"/>
    <n v="3"/>
  </r>
  <r>
    <x v="1"/>
    <x v="20"/>
    <x v="6"/>
    <s v="Aromates-Cerfeuil-Vrac 100 g"/>
    <n v="5.5E-2"/>
    <n v="3700897907563"/>
    <n v="4.2"/>
    <n v="7.5"/>
    <n v="9.3333333333333321"/>
  </r>
  <r>
    <x v="1"/>
    <x v="20"/>
    <x v="7"/>
    <s v="Aromates-Cerfeuil-Vrac 1000 g"/>
    <n v="5.5E-2"/>
    <n v="3760190105943"/>
    <n v="32"/>
    <n v="56.9"/>
    <n v="71.111111111111114"/>
  </r>
  <r>
    <x v="1"/>
    <x v="20"/>
    <x v="8"/>
    <s v="Aromates-Cerfeuil-Vrac 250 g"/>
    <n v="5.5E-2"/>
    <n v="3700897910198"/>
    <n v="8.9"/>
    <n v="17"/>
    <n v="21.190476190476193"/>
  </r>
  <r>
    <x v="1"/>
    <x v="20"/>
    <x v="9"/>
    <s v="Aromates-Cerfeuil-Vrac 500 g"/>
    <n v="5.5E-2"/>
    <n v="3700897912826"/>
    <n v="16.600000000000001"/>
    <n v="31.700000000000003"/>
    <n v="39.523809523809526"/>
  </r>
  <r>
    <x v="1"/>
    <x v="21"/>
    <x v="2"/>
    <s v="Aromates-Ciboulette-Saupoudreur 100 ml"/>
    <n v="5.5E-2"/>
    <n v="3760190102584"/>
    <n v="2.1"/>
    <n v="3.4"/>
    <n v="4.2"/>
  </r>
  <r>
    <x v="1"/>
    <x v="21"/>
    <x v="3"/>
    <s v="Aromates-Ciboulette-Verrine 116 ml"/>
    <n v="5.5E-2"/>
    <n v="3760190102379"/>
    <n v="1.6"/>
    <n v="2.6"/>
    <n v="3.2"/>
  </r>
  <r>
    <x v="1"/>
    <x v="21"/>
    <x v="4"/>
    <s v="Aromates-Ciboulette-Verrine 47 ml"/>
    <n v="5.5E-2"/>
    <n v="3700897902551"/>
    <n v="1.3"/>
    <n v="2.1"/>
    <n v="2.6"/>
  </r>
  <r>
    <x v="1"/>
    <x v="21"/>
    <x v="5"/>
    <s v="Aromates-Ciboulette-Vrac"/>
    <n v="5.5E-2"/>
    <n v="3700897937324"/>
    <n v="1.4"/>
    <n v="1.9000000000000001"/>
    <n v="2.3333333333333335"/>
  </r>
  <r>
    <x v="1"/>
    <x v="21"/>
    <x v="6"/>
    <s v="Aromates-Ciboulette-Vrac 100 g"/>
    <n v="5.5E-2"/>
    <n v="3700897907594"/>
    <n v="2.6"/>
    <n v="4.6999999999999993"/>
    <n v="5.7777777777777777"/>
  </r>
  <r>
    <x v="1"/>
    <x v="21"/>
    <x v="7"/>
    <s v="Aromates-Ciboulette-Vrac 1000 g"/>
    <n v="5.5E-2"/>
    <n v="3760190105974"/>
    <n v="15.8"/>
    <n v="28.1"/>
    <n v="35.111111111111107"/>
  </r>
  <r>
    <x v="1"/>
    <x v="21"/>
    <x v="8"/>
    <s v="Aromates-Ciboulette-Vrac 250 g"/>
    <n v="5.5E-2"/>
    <n v="3700897910228"/>
    <n v="4.8"/>
    <n v="9.1999999999999993"/>
    <n v="11.428571428571429"/>
  </r>
  <r>
    <x v="1"/>
    <x v="21"/>
    <x v="9"/>
    <s v="Aromates-Ciboulette-Vrac 500 g"/>
    <n v="5.5E-2"/>
    <n v="3700897912857"/>
    <n v="8.5"/>
    <n v="16.200000000000003"/>
    <n v="20.238095238095237"/>
  </r>
  <r>
    <x v="1"/>
    <x v="22"/>
    <x v="2"/>
    <s v="Aromates-Citronnelle  copeaux-Saupoudreur 100 ml"/>
    <n v="5.5E-2"/>
    <n v="3760190101495"/>
    <n v="2.5"/>
    <n v="4"/>
    <n v="5"/>
  </r>
  <r>
    <x v="1"/>
    <x v="22"/>
    <x v="3"/>
    <s v="Aromates-Citronnelle  copeaux-Verrine 116 ml"/>
    <n v="5.5E-2"/>
    <n v="3760190101013"/>
    <n v="2"/>
    <n v="3.2"/>
    <n v="4"/>
  </r>
  <r>
    <x v="1"/>
    <x v="22"/>
    <x v="4"/>
    <s v="Aromates-Citronnelle  copeaux-Verrine 47 ml"/>
    <n v="5.5E-2"/>
    <n v="3700897902841"/>
    <n v="1.5"/>
    <n v="2.4"/>
    <n v="3"/>
  </r>
  <r>
    <x v="1"/>
    <x v="22"/>
    <x v="5"/>
    <s v="Aromates-Citronnelle  copeaux-Vrac"/>
    <n v="5.5E-2"/>
    <n v="3700897937331"/>
    <n v="1.6"/>
    <n v="2.2000000000000002"/>
    <n v="2.666666666666667"/>
  </r>
  <r>
    <x v="1"/>
    <x v="22"/>
    <x v="6"/>
    <s v="Aromates-Citronnelle  copeaux-Vrac 100 g"/>
    <n v="5.5E-2"/>
    <n v="3700897907662"/>
    <n v="3.5"/>
    <n v="6.3"/>
    <n v="7.7777777777777777"/>
  </r>
  <r>
    <x v="1"/>
    <x v="22"/>
    <x v="7"/>
    <s v="Aromates-Citronnelle  copeaux-Vrac 1000 g"/>
    <n v="5.5E-2"/>
    <n v="3760190106049"/>
    <n v="24.2"/>
    <n v="43.1"/>
    <n v="53.777777777777786"/>
  </r>
  <r>
    <x v="1"/>
    <x v="22"/>
    <x v="8"/>
    <s v="Aromates-Citronnelle  copeaux-Vrac 250 g"/>
    <n v="5.5E-2"/>
    <n v="3700897910297"/>
    <n v="6.9"/>
    <n v="13.2"/>
    <n v="16.428571428571427"/>
  </r>
  <r>
    <x v="1"/>
    <x v="22"/>
    <x v="9"/>
    <s v="Aromates-Citronnelle  copeaux-Vrac 500 g"/>
    <n v="5.5E-2"/>
    <n v="3700897912925"/>
    <n v="12.7"/>
    <n v="24.200000000000003"/>
    <n v="30.238095238095237"/>
  </r>
  <r>
    <x v="1"/>
    <x v="23"/>
    <x v="2"/>
    <s v="Aromates-Citronnelle en poudre-Saupoudreur 100 ml"/>
    <n v="5.5E-2"/>
    <n v="3760190101501"/>
    <n v="2.8"/>
    <n v="4.5"/>
    <n v="5.6000000000000005"/>
  </r>
  <r>
    <x v="1"/>
    <x v="23"/>
    <x v="3"/>
    <s v="Aromates-Citronnelle en poudre-Verrine 116 ml"/>
    <n v="5.5E-2"/>
    <n v="3760190101020"/>
    <n v="2.4"/>
    <n v="3.9"/>
    <n v="4.8"/>
  </r>
  <r>
    <x v="1"/>
    <x v="23"/>
    <x v="4"/>
    <s v="Aromates-Citronnelle en poudre-Verrine 47 ml"/>
    <n v="5.5E-2"/>
    <n v="3700897902858"/>
    <n v="1.6"/>
    <n v="2.6"/>
    <n v="3.2"/>
  </r>
  <r>
    <x v="1"/>
    <x v="23"/>
    <x v="5"/>
    <s v="Aromates-Citronnelle en poudre-Vrac"/>
    <n v="5.5E-2"/>
    <n v="3700897937348"/>
    <n v="1.5"/>
    <n v="2"/>
    <n v="2.5"/>
  </r>
  <r>
    <x v="1"/>
    <x v="23"/>
    <x v="6"/>
    <s v="Aromates-Citronnelle en poudre-Vrac 100 g"/>
    <n v="5.5E-2"/>
    <n v="3700897907655"/>
    <n v="2.7"/>
    <n v="4.8"/>
    <n v="6"/>
  </r>
  <r>
    <x v="1"/>
    <x v="23"/>
    <x v="7"/>
    <s v="Aromates-Citronnelle en poudre-Vrac 1000 g"/>
    <n v="5.5E-2"/>
    <n v="3760190106032"/>
    <n v="17"/>
    <n v="30.3"/>
    <n v="37.777777777777779"/>
  </r>
  <r>
    <x v="1"/>
    <x v="23"/>
    <x v="8"/>
    <s v="Aromates-Citronnelle en poudre-Vrac 250 g"/>
    <n v="5.5E-2"/>
    <n v="3700897910280"/>
    <n v="5.0999999999999996"/>
    <n v="9.7999999999999989"/>
    <n v="12.142857142857142"/>
  </r>
  <r>
    <x v="1"/>
    <x v="23"/>
    <x v="9"/>
    <s v="Aromates-Citronnelle en poudre-Vrac 500 g"/>
    <n v="5.5E-2"/>
    <n v="3700897912918"/>
    <n v="9.1"/>
    <n v="17.400000000000002"/>
    <n v="21.666666666666668"/>
  </r>
  <r>
    <x v="1"/>
    <x v="24"/>
    <x v="2"/>
    <s v="Aromates-Citronnelle feuilles-Saupoudreur 100 ml"/>
    <n v="5.5E-2"/>
    <n v="3760190102591"/>
    <n v="2.2000000000000002"/>
    <n v="3.6"/>
    <n v="4.4000000000000004"/>
  </r>
  <r>
    <x v="1"/>
    <x v="24"/>
    <x v="3"/>
    <s v="Aromates-Citronnelle feuilles-Verrine 116 ml"/>
    <n v="5.5E-2"/>
    <n v="3760190102386"/>
    <n v="1.7"/>
    <n v="2.8000000000000003"/>
    <n v="3.4000000000000004"/>
  </r>
  <r>
    <x v="1"/>
    <x v="24"/>
    <x v="4"/>
    <s v="Aromates-Citronnelle feuilles-Verrine 47 ml"/>
    <n v="5.5E-2"/>
    <n v="3700897902568"/>
    <n v="1.3"/>
    <n v="2.1"/>
    <n v="2.6"/>
  </r>
  <r>
    <x v="1"/>
    <x v="24"/>
    <x v="5"/>
    <s v="Aromates-Citronnelle feuilles-Vrac"/>
    <n v="5.5E-2"/>
    <n v="3700897937355"/>
    <n v="1.5"/>
    <n v="2"/>
    <n v="2.5"/>
  </r>
  <r>
    <x v="1"/>
    <x v="24"/>
    <x v="6"/>
    <s v="Aromates-Citronnelle feuilles-Vrac 100 g"/>
    <n v="5.5E-2"/>
    <n v="3700897907679"/>
    <n v="2.9"/>
    <n v="5.1999999999999993"/>
    <n v="6.4444444444444438"/>
  </r>
  <r>
    <x v="1"/>
    <x v="24"/>
    <x v="7"/>
    <s v="Aromates-Citronnelle feuilles-Vrac 1000 g"/>
    <n v="5.5E-2"/>
    <n v="3760190106056"/>
    <n v="18.7"/>
    <n v="33.300000000000004"/>
    <n v="41.555555555555564"/>
  </r>
  <r>
    <x v="1"/>
    <x v="24"/>
    <x v="8"/>
    <s v="Aromates-Citronnelle feuilles-Vrac 250 g"/>
    <n v="5.5E-2"/>
    <n v="3700897910303"/>
    <n v="5.5"/>
    <n v="10.5"/>
    <n v="13.095238095238095"/>
  </r>
  <r>
    <x v="1"/>
    <x v="24"/>
    <x v="9"/>
    <s v="Aromates-Citronnelle feuilles-Vrac 500 g"/>
    <n v="5.5E-2"/>
    <n v="3700897912932"/>
    <n v="9.9"/>
    <n v="18.900000000000002"/>
    <n v="23.571428571428573"/>
  </r>
  <r>
    <x v="1"/>
    <x v="25"/>
    <x v="2"/>
    <s v="Aromates-Coriandre feuilles-Saupoudreur 100 ml"/>
    <n v="5.5E-2"/>
    <n v="3700897901431"/>
    <n v="2.4"/>
    <n v="3.9"/>
    <n v="4.8"/>
  </r>
  <r>
    <x v="1"/>
    <x v="25"/>
    <x v="3"/>
    <s v="Aromates-Coriandre feuilles-Verrine 116 ml"/>
    <n v="5.5E-2"/>
    <n v="3700897901325"/>
    <n v="2"/>
    <n v="3.2"/>
    <n v="4"/>
  </r>
  <r>
    <x v="1"/>
    <x v="25"/>
    <x v="4"/>
    <s v="Aromates-Coriandre feuilles-Verrine 47 ml"/>
    <n v="5.5E-2"/>
    <n v="3700897901653"/>
    <n v="1.5"/>
    <n v="2.4"/>
    <n v="3"/>
  </r>
  <r>
    <x v="1"/>
    <x v="25"/>
    <x v="5"/>
    <s v="Aromates-Coriandre feuilles-Vrac"/>
    <n v="5.5E-2"/>
    <n v="3700897937386"/>
    <n v="2"/>
    <n v="2.7"/>
    <n v="3.3333333333333335"/>
  </r>
  <r>
    <x v="1"/>
    <x v="25"/>
    <x v="6"/>
    <s v="Aromates-Coriandre feuilles-Vrac 100 g"/>
    <n v="5.5E-2"/>
    <n v="3700897909611"/>
    <n v="5.7"/>
    <n v="10.199999999999999"/>
    <n v="12.666666666666664"/>
  </r>
  <r>
    <x v="1"/>
    <x v="25"/>
    <x v="7"/>
    <s v="Aromates-Coriandre feuilles-Vrac 1000 g"/>
    <n v="5.5E-2"/>
    <n v="3700897902261"/>
    <n v="46.2"/>
    <n v="82.199999999999989"/>
    <n v="102.66666666666667"/>
  </r>
  <r>
    <x v="1"/>
    <x v="25"/>
    <x v="8"/>
    <s v="Aromates-Coriandre feuilles-Vrac 250 g"/>
    <n v="5.5E-2"/>
    <n v="3700897912246"/>
    <n v="12.4"/>
    <n v="23.700000000000003"/>
    <n v="29.523809523809526"/>
  </r>
  <r>
    <x v="1"/>
    <x v="25"/>
    <x v="9"/>
    <s v="Aromates-Coriandre feuilles-Vrac 500 g"/>
    <n v="5.5E-2"/>
    <n v="3700897914875"/>
    <n v="23.7"/>
    <n v="45.2"/>
    <n v="56.428571428571438"/>
  </r>
  <r>
    <x v="1"/>
    <x v="26"/>
    <x v="2"/>
    <s v="Aromates-Echalote émincé-Saupoudreur 100 ml"/>
    <n v="5.5E-2"/>
    <n v="3760190102607"/>
    <n v="2.1"/>
    <n v="3.4"/>
    <n v="4.2"/>
  </r>
  <r>
    <x v="1"/>
    <x v="26"/>
    <x v="3"/>
    <s v="Aromates-Echalote émincé-Verrine 116 ml"/>
    <n v="5.5E-2"/>
    <n v="3760190102393"/>
    <n v="1.6"/>
    <n v="2.6"/>
    <n v="3.2"/>
  </r>
  <r>
    <x v="1"/>
    <x v="26"/>
    <x v="4"/>
    <s v="Aromates-Echalote émincé-Verrine 47 ml"/>
    <n v="5.5E-2"/>
    <n v="3700897902575"/>
    <n v="1.3"/>
    <n v="2.1"/>
    <n v="2.6"/>
  </r>
  <r>
    <x v="1"/>
    <x v="26"/>
    <x v="5"/>
    <s v="Aromates-Echalote émincé-Vrac"/>
    <n v="5.5E-2"/>
    <n v="3700897937447"/>
    <n v="1.3"/>
    <n v="1.8"/>
    <n v="2.166666666666667"/>
  </r>
  <r>
    <x v="1"/>
    <x v="26"/>
    <x v="6"/>
    <s v="Aromates-Echalote émincé-Vrac 100 g"/>
    <n v="5.5E-2"/>
    <n v="3700897907792"/>
    <n v="1.6"/>
    <n v="2.9"/>
    <n v="3.5555555555555558"/>
  </r>
  <r>
    <x v="1"/>
    <x v="26"/>
    <x v="7"/>
    <s v="Aromates-Echalote émincé-Vrac 1000 g"/>
    <n v="5.5E-2"/>
    <n v="3760190106179"/>
    <n v="5.6"/>
    <n v="10"/>
    <n v="12.444444444444443"/>
  </r>
  <r>
    <x v="1"/>
    <x v="26"/>
    <x v="8"/>
    <s v="Aromates-Echalote émincé-Vrac 250 g"/>
    <n v="5.5E-2"/>
    <n v="3700897910426"/>
    <n v="2.2999999999999998"/>
    <n v="4.3999999999999995"/>
    <n v="5.4761904761904772"/>
  </r>
  <r>
    <x v="1"/>
    <x v="26"/>
    <x v="9"/>
    <s v="Aromates-Echalote émincé-Vrac 500 g"/>
    <n v="5.5E-2"/>
    <n v="3700897913052"/>
    <n v="3.4"/>
    <n v="6.5"/>
    <n v="8.0952380952380949"/>
  </r>
  <r>
    <x v="1"/>
    <x v="27"/>
    <x v="2"/>
    <s v="Aromates-Estragon feuilles-Saupoudreur 100 ml"/>
    <n v="5.5E-2"/>
    <n v="3760190102614"/>
    <n v="2.2000000000000002"/>
    <n v="3.6"/>
    <n v="4.4000000000000004"/>
  </r>
  <r>
    <x v="1"/>
    <x v="27"/>
    <x v="3"/>
    <s v="Aromates-Estragon feuilles-Verrine 116 ml"/>
    <n v="5.5E-2"/>
    <n v="3760190102409"/>
    <n v="1.7"/>
    <n v="2.8000000000000003"/>
    <n v="3.4000000000000004"/>
  </r>
  <r>
    <x v="1"/>
    <x v="27"/>
    <x v="4"/>
    <s v="Aromates-Estragon feuilles-Verrine 47 ml"/>
    <n v="5.5E-2"/>
    <n v="3700897902582"/>
    <n v="1.3"/>
    <n v="2.1"/>
    <n v="2.6"/>
  </r>
  <r>
    <x v="1"/>
    <x v="27"/>
    <x v="5"/>
    <s v="Aromates-Estragon feuilles-Vrac"/>
    <n v="5.5E-2"/>
    <n v="3700897937508"/>
    <n v="1.5"/>
    <n v="2"/>
    <n v="2.5"/>
  </r>
  <r>
    <x v="1"/>
    <x v="27"/>
    <x v="6"/>
    <s v="Aromates-Estragon feuilles-Vrac 100 g"/>
    <n v="5.5E-2"/>
    <n v="3700897907822"/>
    <n v="3.1"/>
    <n v="5.6"/>
    <n v="6.8888888888888893"/>
  </r>
  <r>
    <x v="1"/>
    <x v="27"/>
    <x v="7"/>
    <s v="Aromates-Estragon feuilles-Vrac 1000 g"/>
    <n v="5.5E-2"/>
    <n v="3760190106209"/>
    <n v="20.6"/>
    <n v="36.700000000000003"/>
    <n v="45.777777777777779"/>
  </r>
  <r>
    <x v="1"/>
    <x v="27"/>
    <x v="8"/>
    <s v="Aromates-Estragon feuilles-Vrac 250 g"/>
    <n v="5.5E-2"/>
    <n v="3700897910457"/>
    <n v="6"/>
    <n v="11.5"/>
    <n v="14.285714285714286"/>
  </r>
  <r>
    <x v="1"/>
    <x v="27"/>
    <x v="9"/>
    <s v="Aromates-Estragon feuilles-Vrac 500 g"/>
    <n v="5.5E-2"/>
    <n v="3700897913083"/>
    <n v="10.9"/>
    <n v="20.8"/>
    <n v="25.952380952380953"/>
  </r>
  <r>
    <x v="1"/>
    <x v="28"/>
    <x v="2"/>
    <s v="Aromates-Laurier concassé -Saupoudreur 100 ml"/>
    <n v="5.5E-2"/>
    <n v="3700897920678"/>
    <n v="2.4"/>
    <n v="3.9"/>
    <n v="4.8"/>
  </r>
  <r>
    <x v="1"/>
    <x v="28"/>
    <x v="3"/>
    <s v="Aromates-Laurier concassé -Verrine 116 ml"/>
    <n v="5.5E-2"/>
    <n v="3700897920654"/>
    <n v="1.9"/>
    <n v="3.1"/>
    <n v="3.8000000000000003"/>
  </r>
  <r>
    <x v="1"/>
    <x v="28"/>
    <x v="4"/>
    <s v="Aromates-Laurier concassé -Verrine 47 ml"/>
    <n v="5.5E-2"/>
    <n v="3700897920661"/>
    <n v="1.4"/>
    <n v="2.3000000000000003"/>
    <n v="2.8000000000000003"/>
  </r>
  <r>
    <x v="1"/>
    <x v="28"/>
    <x v="5"/>
    <s v="Aromates-Laurier concassé -Vrac"/>
    <n v="5.5E-2"/>
    <n v="3700897937669"/>
    <n v="1.4"/>
    <n v="1.9000000000000001"/>
    <n v="2.3333333333333335"/>
  </r>
  <r>
    <x v="1"/>
    <x v="28"/>
    <x v="6"/>
    <s v="Aromates-Laurier concassé -Vrac 100 g"/>
    <n v="5.5E-2"/>
    <n v="3700897907983"/>
    <n v="2.2999999999999998"/>
    <n v="4.0999999999999996"/>
    <n v="5.1111111111111116"/>
  </r>
  <r>
    <x v="1"/>
    <x v="28"/>
    <x v="7"/>
    <s v="Aromates-Laurier concassé -Vrac 1000 g"/>
    <n v="5.5E-2"/>
    <n v="3760190106384"/>
    <n v="12.7"/>
    <n v="22.6"/>
    <n v="28.222222222222221"/>
  </r>
  <r>
    <x v="1"/>
    <x v="28"/>
    <x v="8"/>
    <s v="Aromates-Laurier concassé -Vrac 250 g"/>
    <n v="5.5E-2"/>
    <n v="3700897910617"/>
    <n v="4"/>
    <n v="7.6999999999999993"/>
    <n v="9.5238095238095237"/>
  </r>
  <r>
    <x v="1"/>
    <x v="28"/>
    <x v="9"/>
    <s v="Aromates-Laurier concassé -Vrac 500 g"/>
    <n v="5.5E-2"/>
    <n v="3700897913243"/>
    <n v="6.9"/>
    <n v="13.2"/>
    <n v="16.428571428571427"/>
  </r>
  <r>
    <x v="1"/>
    <x v="29"/>
    <x v="2"/>
    <s v="Aromates-Laurier feuilles-Saupoudreur 100 ml"/>
    <n v="5.5E-2"/>
    <n v="3700897920715"/>
    <n v="2.1"/>
    <n v="3.4"/>
    <n v="4.2"/>
  </r>
  <r>
    <x v="1"/>
    <x v="29"/>
    <x v="3"/>
    <s v="Aromates-Laurier feuilles-Verrine 116 ml"/>
    <n v="5.5E-2"/>
    <n v="3700897920708"/>
    <n v="1.5"/>
    <n v="2.4"/>
    <n v="3"/>
  </r>
  <r>
    <x v="1"/>
    <x v="29"/>
    <x v="5"/>
    <s v="Aromates-Laurier feuilles-Vrac"/>
    <n v="5.5E-2"/>
    <n v="3700897937676"/>
    <n v="1.3"/>
    <n v="1.8"/>
    <n v="2.166666666666667"/>
  </r>
  <r>
    <x v="1"/>
    <x v="29"/>
    <x v="6"/>
    <s v="Aromates-Laurier feuilles-Vrac 100 g"/>
    <n v="5.5E-2"/>
    <n v="3700897907990"/>
    <n v="2"/>
    <n v="3.6"/>
    <n v="4.4444444444444446"/>
  </r>
  <r>
    <x v="1"/>
    <x v="29"/>
    <x v="7"/>
    <s v="Aromates-Laurier feuilles-Vrac 1000 g"/>
    <n v="5.5E-2"/>
    <n v="3760190106391"/>
    <n v="9.8000000000000007"/>
    <n v="17.5"/>
    <n v="21.777777777777775"/>
  </r>
  <r>
    <x v="1"/>
    <x v="29"/>
    <x v="8"/>
    <s v="Aromates-Laurier feuilles-Vrac 250 g"/>
    <n v="5.5E-2"/>
    <n v="3700897910624"/>
    <n v="3.3"/>
    <n v="6.3"/>
    <n v="7.8571428571428577"/>
  </r>
  <r>
    <x v="1"/>
    <x v="29"/>
    <x v="9"/>
    <s v="Aromates-Laurier feuilles-Vrac 500 g"/>
    <n v="5.5E-2"/>
    <n v="3700897913250"/>
    <n v="5.5"/>
    <n v="10.5"/>
    <n v="13.095238095238095"/>
  </r>
  <r>
    <x v="1"/>
    <x v="30"/>
    <x v="2"/>
    <s v="Aromates-Laurier poudre -Saupoudreur 100 ml"/>
    <n v="5.5E-2"/>
    <n v="3700897920753"/>
    <n v="2.7"/>
    <n v="4.3999999999999995"/>
    <n v="5.4"/>
  </r>
  <r>
    <x v="1"/>
    <x v="30"/>
    <x v="3"/>
    <s v="Aromates-Laurier poudre -Verrine 116 ml"/>
    <n v="5.5E-2"/>
    <n v="3700897920739"/>
    <n v="2.2000000000000002"/>
    <n v="3.6"/>
    <n v="4.4000000000000004"/>
  </r>
  <r>
    <x v="1"/>
    <x v="30"/>
    <x v="4"/>
    <s v="Aromates-Laurier poudre -Verrine 47 ml"/>
    <n v="5.5E-2"/>
    <n v="3700897920746"/>
    <n v="1.5"/>
    <n v="2.4"/>
    <n v="3"/>
  </r>
  <r>
    <x v="1"/>
    <x v="30"/>
    <x v="5"/>
    <s v="Aromates-Laurier poudre -Vrac"/>
    <n v="5.5E-2"/>
    <n v="3700897937683"/>
    <n v="1.4"/>
    <n v="1.9000000000000001"/>
    <n v="2.3333333333333335"/>
  </r>
  <r>
    <x v="1"/>
    <x v="30"/>
    <x v="6"/>
    <s v="Aromates-Laurier poudre -Vrac 100 g"/>
    <n v="5.5E-2"/>
    <n v="3700897908003"/>
    <n v="2.4"/>
    <n v="4.3"/>
    <n v="5.333333333333333"/>
  </r>
  <r>
    <x v="1"/>
    <x v="30"/>
    <x v="7"/>
    <s v="Aromates-Laurier poudre -Vrac 1000 g"/>
    <n v="5.5E-2"/>
    <n v="3760190106407"/>
    <n v="13.7"/>
    <n v="24.400000000000002"/>
    <n v="30.444444444444443"/>
  </r>
  <r>
    <x v="1"/>
    <x v="30"/>
    <x v="8"/>
    <s v="Aromates-Laurier poudre -Vrac 250 g"/>
    <n v="5.5E-2"/>
    <n v="3700897910631"/>
    <n v="4.3"/>
    <n v="8.1999999999999993"/>
    <n v="10.238095238095237"/>
  </r>
  <r>
    <x v="1"/>
    <x v="30"/>
    <x v="9"/>
    <s v="Aromates-Laurier poudre -Vrac 500 g"/>
    <n v="5.5E-2"/>
    <n v="3700897913267"/>
    <n v="7.4"/>
    <n v="14.1"/>
    <n v="17.619047619047617"/>
  </r>
  <r>
    <x v="1"/>
    <x v="31"/>
    <x v="2"/>
    <s v="Aromates-Marjolaine -Saupoudreur 100 ml"/>
    <n v="5.5E-2"/>
    <n v="3760190102638"/>
    <n v="2.1"/>
    <n v="3.4"/>
    <n v="4.2"/>
  </r>
  <r>
    <x v="1"/>
    <x v="31"/>
    <x v="3"/>
    <s v="Aromates-Marjolaine -Verrine 116 ml"/>
    <n v="5.5E-2"/>
    <n v="3760190102423"/>
    <n v="1.6"/>
    <n v="2.6"/>
    <n v="3.2"/>
  </r>
  <r>
    <x v="1"/>
    <x v="31"/>
    <x v="4"/>
    <s v="Aromates-Marjolaine -Verrine 47 ml"/>
    <n v="5.5E-2"/>
    <n v="3700897902605"/>
    <n v="1.3"/>
    <n v="2.1"/>
    <n v="2.6"/>
  </r>
  <r>
    <x v="1"/>
    <x v="31"/>
    <x v="5"/>
    <s v="Aromates-Marjolaine -Vrac"/>
    <n v="5.5E-2"/>
    <n v="3700897937744"/>
    <n v="1.3"/>
    <n v="1.8"/>
    <n v="2.166666666666667"/>
  </r>
  <r>
    <x v="1"/>
    <x v="31"/>
    <x v="6"/>
    <s v="Aromates-Marjolaine -Vrac 100 g"/>
    <n v="5.5E-2"/>
    <n v="3700897908065"/>
    <n v="1.7"/>
    <n v="3.1"/>
    <n v="3.7777777777777781"/>
  </r>
  <r>
    <x v="1"/>
    <x v="31"/>
    <x v="7"/>
    <s v="Aromates-Marjolaine -Vrac 1000 g"/>
    <n v="5.5E-2"/>
    <n v="3760190106469"/>
    <n v="6.7"/>
    <n v="12"/>
    <n v="14.888888888888888"/>
  </r>
  <r>
    <x v="1"/>
    <x v="31"/>
    <x v="8"/>
    <s v="Aromates-Marjolaine -Vrac 250 g"/>
    <n v="5.5E-2"/>
    <n v="3700897910693"/>
    <n v="2.5"/>
    <n v="4.8"/>
    <n v="5.9523809523809526"/>
  </r>
  <r>
    <x v="1"/>
    <x v="31"/>
    <x v="9"/>
    <s v="Aromates-Marjolaine -Vrac 500 g"/>
    <n v="5.5E-2"/>
    <n v="3700897913328"/>
    <n v="3.9"/>
    <n v="7.5"/>
    <n v="9.2857142857142865"/>
  </r>
  <r>
    <x v="1"/>
    <x v="32"/>
    <x v="2"/>
    <s v="Aromates-Menthe feuilles -Saupoudreur 100 ml"/>
    <n v="5.5E-2"/>
    <n v="3760190102645"/>
    <n v="2.2000000000000002"/>
    <n v="3.6"/>
    <n v="4.4000000000000004"/>
  </r>
  <r>
    <x v="1"/>
    <x v="32"/>
    <x v="3"/>
    <s v="Aromates-Menthe feuilles -Verrine 116 ml"/>
    <n v="5.5E-2"/>
    <n v="3760190102430"/>
    <n v="1.7"/>
    <n v="2.8000000000000003"/>
    <n v="3.4000000000000004"/>
  </r>
  <r>
    <x v="1"/>
    <x v="32"/>
    <x v="4"/>
    <s v="Aromates-Menthe feuilles -Verrine 47 ml"/>
    <n v="5.5E-2"/>
    <n v="3700897902612"/>
    <n v="1.3"/>
    <n v="2.1"/>
    <n v="2.6"/>
  </r>
  <r>
    <x v="1"/>
    <x v="32"/>
    <x v="5"/>
    <s v="Aromates-Menthe feuilles -Vrac"/>
    <n v="5.5E-2"/>
    <n v="3700897937751"/>
    <n v="1.4"/>
    <n v="1.9000000000000001"/>
    <n v="2.3333333333333335"/>
  </r>
  <r>
    <x v="1"/>
    <x v="32"/>
    <x v="6"/>
    <s v="Aromates-Menthe feuilles -Vrac 100 g"/>
    <n v="5.5E-2"/>
    <n v="3700897908317"/>
    <n v="2.6"/>
    <n v="4.6999999999999993"/>
    <n v="5.7777777777777777"/>
  </r>
  <r>
    <x v="1"/>
    <x v="32"/>
    <x v="7"/>
    <s v="Aromates-Menthe feuilles -Vrac 1000 g"/>
    <n v="5.5E-2"/>
    <n v="3760190106704"/>
    <n v="15.3"/>
    <n v="27.2"/>
    <n v="34"/>
  </r>
  <r>
    <x v="1"/>
    <x v="32"/>
    <x v="8"/>
    <s v="Aromates-Menthe feuilles -Vrac 250 g"/>
    <n v="5.5E-2"/>
    <n v="3700897910945"/>
    <n v="4.7"/>
    <n v="9"/>
    <n v="11.19047619047619"/>
  </r>
  <r>
    <x v="1"/>
    <x v="32"/>
    <x v="9"/>
    <s v="Aromates-Menthe feuilles -Vrac 500 g"/>
    <n v="5.5E-2"/>
    <n v="3700897913571"/>
    <n v="8.1999999999999993"/>
    <n v="15.7"/>
    <n v="19.523809523809522"/>
  </r>
  <r>
    <x v="1"/>
    <x v="33"/>
    <x v="2"/>
    <s v="Aromates-Menthe poudre-Saupoudreur 100 ml"/>
    <n v="5.5E-2"/>
    <n v="3700897921194"/>
    <n v="2.5"/>
    <n v="4"/>
    <n v="5"/>
  </r>
  <r>
    <x v="1"/>
    <x v="33"/>
    <x v="3"/>
    <s v="Aromates-Menthe poudre-Verrine 116 ml"/>
    <n v="5.5E-2"/>
    <n v="3700897904364"/>
    <n v="2"/>
    <n v="3.2"/>
    <n v="4"/>
  </r>
  <r>
    <x v="1"/>
    <x v="33"/>
    <x v="4"/>
    <s v="Aromates-Menthe poudre-Verrine 47 ml"/>
    <n v="5.5E-2"/>
    <n v="3700897921187"/>
    <n v="1.4"/>
    <n v="2.3000000000000003"/>
    <n v="2.8000000000000003"/>
  </r>
  <r>
    <x v="1"/>
    <x v="33"/>
    <x v="5"/>
    <s v="Aromates-Menthe poudre-Vrac"/>
    <n v="5.5E-2"/>
    <n v="3700897937768"/>
    <n v="1.4"/>
    <n v="1.9000000000000001"/>
    <n v="2.3333333333333335"/>
  </r>
  <r>
    <x v="1"/>
    <x v="33"/>
    <x v="6"/>
    <s v="Aromates-Menthe poudre-Vrac 100 g"/>
    <n v="5.5E-2"/>
    <n v="3700897909857"/>
    <n v="2.6"/>
    <n v="4.6999999999999993"/>
    <n v="5.7777777777777777"/>
  </r>
  <r>
    <x v="1"/>
    <x v="33"/>
    <x v="7"/>
    <s v="Aromates-Menthe poudre-Vrac 1000 g"/>
    <n v="5.5E-2"/>
    <n v="3700897904982"/>
    <n v="15.3"/>
    <n v="27.2"/>
    <n v="34"/>
  </r>
  <r>
    <x v="1"/>
    <x v="33"/>
    <x v="8"/>
    <s v="Aromates-Menthe poudre-Vrac 250 g"/>
    <n v="5.5E-2"/>
    <n v="3700897912482"/>
    <n v="4.7"/>
    <n v="9"/>
    <n v="11.19047619047619"/>
  </r>
  <r>
    <x v="1"/>
    <x v="33"/>
    <x v="9"/>
    <s v="Aromates-Menthe poudre-Vrac 500 g"/>
    <n v="5.5E-2"/>
    <n v="3700897915117"/>
    <n v="8.1999999999999993"/>
    <n v="15.7"/>
    <n v="19.523809523809522"/>
  </r>
  <r>
    <x v="1"/>
    <x v="34"/>
    <x v="2"/>
    <s v="Aromates-Molokhia moulue -Saupoudreur 100 ml"/>
    <n v="5.5E-2"/>
    <n v="3700897901370"/>
    <n v="2.2999999999999998"/>
    <n v="3.7"/>
    <n v="4.6000000000000005"/>
  </r>
  <r>
    <x v="1"/>
    <x v="34"/>
    <x v="3"/>
    <s v="Aromates-Molokhia moulue -Verrine 116 ml"/>
    <n v="5.5E-2"/>
    <n v="3700897901264"/>
    <n v="1.8"/>
    <n v="2.9"/>
    <n v="3.6"/>
  </r>
  <r>
    <x v="1"/>
    <x v="34"/>
    <x v="4"/>
    <s v="Aromates-Molokhia moulue -Verrine 47 ml"/>
    <n v="5.5E-2"/>
    <n v="3700897901592"/>
    <n v="1.4"/>
    <n v="2.3000000000000003"/>
    <n v="2.8000000000000003"/>
  </r>
  <r>
    <x v="1"/>
    <x v="34"/>
    <x v="5"/>
    <s v="Aromates-Molokhia moulue -Vrac"/>
    <n v="5.5E-2"/>
    <n v="3700897937775"/>
    <n v="1.4"/>
    <n v="1.9000000000000001"/>
    <n v="2.3333333333333335"/>
  </r>
  <r>
    <x v="1"/>
    <x v="34"/>
    <x v="6"/>
    <s v="Aromates-Molokhia moulue -Vrac 100 g"/>
    <n v="5.5E-2"/>
    <n v="3700897909284"/>
    <n v="1.7"/>
    <n v="3.1"/>
    <n v="3.7777777777777781"/>
  </r>
  <r>
    <x v="1"/>
    <x v="34"/>
    <x v="7"/>
    <s v="Aromates-Molokhia moulue -Vrac 1000 g"/>
    <n v="5.5E-2"/>
    <n v="3700897901936"/>
    <n v="6.5"/>
    <n v="11.6"/>
    <n v="14.444444444444445"/>
  </r>
  <r>
    <x v="1"/>
    <x v="34"/>
    <x v="8"/>
    <s v="Aromates-Molokhia moulue -Vrac 250 g"/>
    <n v="5.5E-2"/>
    <n v="3700897911911"/>
    <n v="2.5"/>
    <n v="4.8"/>
    <n v="5.9523809523809526"/>
  </r>
  <r>
    <x v="1"/>
    <x v="34"/>
    <x v="9"/>
    <s v="Aromates-Molokhia moulue -Vrac 500 g"/>
    <n v="5.5E-2"/>
    <n v="3700897914547"/>
    <n v="3.8"/>
    <n v="7.3"/>
    <n v="9.0476190476190492"/>
  </r>
  <r>
    <x v="1"/>
    <x v="35"/>
    <x v="2"/>
    <s v="Aromates-Myrte citronnée-Saupoudreur 100 ml"/>
    <n v="5.5E-2"/>
    <n v="3700897956356"/>
    <n v="4.2"/>
    <n v="6.8"/>
    <n v="8.3999999999999986"/>
  </r>
  <r>
    <x v="1"/>
    <x v="35"/>
    <x v="3"/>
    <s v="Aromates-Myrte citronnée-Verrine 116 ml"/>
    <n v="5.5E-2"/>
    <n v="3700897955779"/>
    <n v="4.3"/>
    <n v="5"/>
    <n v="6.1428571428571432"/>
  </r>
  <r>
    <x v="1"/>
    <x v="35"/>
    <x v="4"/>
    <s v="Aromates-Myrte citronnée-Verrine 47 ml"/>
    <n v="5.5E-2"/>
    <n v="3700897956066"/>
    <n v="2"/>
    <n v="3.2"/>
    <n v="4"/>
  </r>
  <r>
    <x v="1"/>
    <x v="35"/>
    <x v="5"/>
    <s v="Aromates-Myrte citronnée-Vrac"/>
    <n v="5.5E-2"/>
    <n v="3700897953669"/>
    <n v="4.2"/>
    <n v="5.6"/>
    <n v="6.9999999999999991"/>
  </r>
  <r>
    <x v="1"/>
    <x v="35"/>
    <x v="6"/>
    <s v="Aromates-Myrte citronnée-Vrac 100 g"/>
    <n v="5.5E-2"/>
    <n v="3700897954017"/>
    <n v="11.7"/>
    <n v="20.8"/>
    <n v="25.999999999999996"/>
  </r>
  <r>
    <x v="1"/>
    <x v="35"/>
    <x v="7"/>
    <s v="Aromates-Myrte citronnée-Vrac 1000 g"/>
    <n v="5.5E-2"/>
    <n v="3700897955427"/>
    <n v="108.1"/>
    <n v="192.2"/>
    <n v="240.2222222222222"/>
  </r>
  <r>
    <x v="1"/>
    <x v="35"/>
    <x v="8"/>
    <s v="Aromates-Myrte citronnée-Vrac 250 g"/>
    <n v="5.5E-2"/>
    <n v="3700897954482"/>
    <n v="27.8"/>
    <n v="53"/>
    <n v="66.19047619047619"/>
  </r>
  <r>
    <x v="1"/>
    <x v="35"/>
    <x v="9"/>
    <s v="Aromates-Myrte citronnée-Vrac 500 g"/>
    <n v="5.5E-2"/>
    <n v="3700897954956"/>
    <n v="54.6"/>
    <n v="104"/>
    <n v="130"/>
  </r>
  <r>
    <x v="1"/>
    <x v="36"/>
    <x v="2"/>
    <s v="Aromates-Oignon lanières-Saupoudreur 100 ml"/>
    <n v="5.5E-2"/>
    <n v="3700897901417"/>
    <n v="2.1"/>
    <n v="3.4"/>
    <n v="4.2"/>
  </r>
  <r>
    <x v="1"/>
    <x v="36"/>
    <x v="3"/>
    <s v="Aromates-Oignon lanières-Verrine 116 ml"/>
    <n v="5.5E-2"/>
    <n v="3700897901301"/>
    <n v="1.6"/>
    <n v="2.6"/>
    <n v="3.2"/>
  </r>
  <r>
    <x v="1"/>
    <x v="36"/>
    <x v="4"/>
    <s v="Aromates-Oignon lanières-Verrine 47 ml"/>
    <n v="5.5E-2"/>
    <n v="3700897901639"/>
    <n v="1.3"/>
    <n v="2.1"/>
    <n v="2.6"/>
  </r>
  <r>
    <x v="1"/>
    <x v="36"/>
    <x v="5"/>
    <s v="Aromates-Oignon lanières-Vrac"/>
    <n v="5.5E-2"/>
    <n v="3700897937850"/>
    <n v="1.4"/>
    <n v="1.9000000000000001"/>
    <n v="2.3333333333333335"/>
  </r>
  <r>
    <x v="1"/>
    <x v="36"/>
    <x v="6"/>
    <s v="Aromates-Oignon lanières-Vrac 100 g"/>
    <n v="5.5E-2"/>
    <n v="3700897909437"/>
    <n v="1.7"/>
    <n v="3.1"/>
    <n v="3.7777777777777781"/>
  </r>
  <r>
    <x v="1"/>
    <x v="36"/>
    <x v="7"/>
    <s v="Aromates-Oignon lanières-Vrac 1000 g"/>
    <n v="5.5E-2"/>
    <n v="3700897902087"/>
    <n v="6.4"/>
    <n v="11.4"/>
    <n v="14.222222222222221"/>
  </r>
  <r>
    <x v="1"/>
    <x v="36"/>
    <x v="8"/>
    <s v="Aromates-Oignon lanières-Vrac 250 g"/>
    <n v="5.5E-2"/>
    <n v="3700897912062"/>
    <n v="2.5"/>
    <n v="4.8"/>
    <n v="5.9523809523809526"/>
  </r>
  <r>
    <x v="1"/>
    <x v="36"/>
    <x v="9"/>
    <s v="Aromates-Oignon lanières-Vrac 500 g"/>
    <n v="5.5E-2"/>
    <n v="3700897914691"/>
    <n v="3.8"/>
    <n v="7.3"/>
    <n v="9.0476190476190492"/>
  </r>
  <r>
    <x v="1"/>
    <x v="37"/>
    <x v="2"/>
    <s v="Aromates-Oignon poudre-Saupoudreur 100 ml"/>
    <n v="5.5E-2"/>
    <n v="3700897901400"/>
    <n v="2.4"/>
    <n v="3.9"/>
    <n v="4.8"/>
  </r>
  <r>
    <x v="1"/>
    <x v="37"/>
    <x v="3"/>
    <s v="Aromates-Oignon poudre-Verrine 116 ml"/>
    <n v="5.5E-2"/>
    <n v="3700897901295"/>
    <n v="1.9"/>
    <n v="3.1"/>
    <n v="3.8000000000000003"/>
  </r>
  <r>
    <x v="1"/>
    <x v="37"/>
    <x v="4"/>
    <s v="Aromates-Oignon poudre-Verrine 47 ml"/>
    <n v="5.5E-2"/>
    <n v="3700897901622"/>
    <n v="1.4"/>
    <n v="2.3000000000000003"/>
    <n v="2.8000000000000003"/>
  </r>
  <r>
    <x v="1"/>
    <x v="37"/>
    <x v="5"/>
    <s v="Aromates-Oignon poudre-Vrac"/>
    <n v="5.5E-2"/>
    <n v="3700897937867"/>
    <n v="1.4"/>
    <n v="1.9000000000000001"/>
    <n v="2.3333333333333335"/>
  </r>
  <r>
    <x v="1"/>
    <x v="37"/>
    <x v="6"/>
    <s v="Aromates-Oignon poudre-Vrac 100 g"/>
    <n v="5.5E-2"/>
    <n v="3700897909420"/>
    <n v="1.8"/>
    <n v="3.2"/>
    <n v="4"/>
  </r>
  <r>
    <x v="1"/>
    <x v="37"/>
    <x v="7"/>
    <s v="Aromates-Oignon poudre-Vrac 1000 g"/>
    <n v="5.5E-2"/>
    <n v="3700897902070"/>
    <n v="7.2"/>
    <n v="12.8"/>
    <n v="15.999999999999998"/>
  </r>
  <r>
    <x v="1"/>
    <x v="37"/>
    <x v="8"/>
    <s v="Aromates-Oignon poudre-Vrac 250 g"/>
    <n v="5.5E-2"/>
    <n v="3700897912055"/>
    <n v="2.7"/>
    <n v="5.1999999999999993"/>
    <n v="6.4285714285714288"/>
  </r>
  <r>
    <x v="1"/>
    <x v="37"/>
    <x v="9"/>
    <s v="Aromates-Oignon poudre-Vrac 500 g"/>
    <n v="5.5E-2"/>
    <n v="3700897914684"/>
    <n v="4.2"/>
    <n v="8"/>
    <n v="9.9999999999999982"/>
  </r>
  <r>
    <x v="1"/>
    <x v="38"/>
    <x v="2"/>
    <s v="Aromates-Oignon semoule-Saupoudreur 100 ml"/>
    <n v="5.5E-2"/>
    <n v="3700897901424"/>
    <n v="2.2999999999999998"/>
    <n v="3.7"/>
    <n v="4.6000000000000005"/>
  </r>
  <r>
    <x v="1"/>
    <x v="38"/>
    <x v="3"/>
    <s v="Aromates-Oignon semoule-Verrine 116 ml"/>
    <n v="5.5E-2"/>
    <n v="3700897901318"/>
    <n v="1.8"/>
    <n v="2.9"/>
    <n v="3.6"/>
  </r>
  <r>
    <x v="1"/>
    <x v="38"/>
    <x v="4"/>
    <s v="Aromates-Oignon semoule-Verrine 47 ml"/>
    <n v="5.5E-2"/>
    <n v="3700897901646"/>
    <n v="1.4"/>
    <n v="2.3000000000000003"/>
    <n v="2.8000000000000003"/>
  </r>
  <r>
    <x v="1"/>
    <x v="38"/>
    <x v="5"/>
    <s v="Aromates-Oignon semoule-Vrac"/>
    <n v="5.5E-2"/>
    <n v="3700897937874"/>
    <n v="1.4"/>
    <n v="1.9000000000000001"/>
    <n v="2.3333333333333335"/>
  </r>
  <r>
    <x v="1"/>
    <x v="38"/>
    <x v="6"/>
    <s v="Aromates-Oignon semoule-Vrac 100 g"/>
    <n v="5.5E-2"/>
    <n v="3700897909444"/>
    <n v="1.7"/>
    <n v="3.1"/>
    <n v="3.7777777777777781"/>
  </r>
  <r>
    <x v="1"/>
    <x v="38"/>
    <x v="7"/>
    <s v="Aromates-Oignon semoule-Vrac 1000 g"/>
    <n v="5.5E-2"/>
    <n v="3700897902094"/>
    <n v="6.6"/>
    <n v="11.799999999999999"/>
    <n v="14.666666666666666"/>
  </r>
  <r>
    <x v="1"/>
    <x v="38"/>
    <x v="8"/>
    <s v="Aromates-Oignon semoule-Vrac 250 g"/>
    <n v="5.5E-2"/>
    <n v="3700897912079"/>
    <n v="2.5"/>
    <n v="4.8"/>
    <n v="5.9523809523809526"/>
  </r>
  <r>
    <x v="1"/>
    <x v="38"/>
    <x v="9"/>
    <s v="Aromates-Oignon semoule-Vrac 500 g"/>
    <n v="5.5E-2"/>
    <n v="3700897914707"/>
    <n v="3.9"/>
    <n v="7.5"/>
    <n v="9.2857142857142865"/>
  </r>
  <r>
    <x v="1"/>
    <x v="39"/>
    <x v="3"/>
    <s v="Aromates-Oranger feuilles-Verrine 116 ml"/>
    <n v="5.5E-2"/>
    <n v="3700897903473"/>
    <n v="1.6"/>
    <n v="2.6"/>
    <n v="3.2"/>
  </r>
  <r>
    <x v="1"/>
    <x v="39"/>
    <x v="5"/>
    <s v="Aromates-Oranger feuilles-Vrac"/>
    <n v="5.5E-2"/>
    <n v="3700897937881"/>
    <n v="1.6"/>
    <n v="2.2000000000000002"/>
    <n v="2.666666666666667"/>
  </r>
  <r>
    <x v="1"/>
    <x v="39"/>
    <x v="6"/>
    <s v="Aromates-Oranger feuilles-Vrac 100 g"/>
    <n v="5.5E-2"/>
    <n v="3700897909642"/>
    <n v="3.4"/>
    <n v="6.1"/>
    <n v="7.5555555555555554"/>
  </r>
  <r>
    <x v="1"/>
    <x v="39"/>
    <x v="7"/>
    <s v="Aromates-Oranger feuilles-Vrac 1000 g"/>
    <n v="5.5E-2"/>
    <n v="3700897902292"/>
    <n v="23.7"/>
    <n v="42.2"/>
    <n v="52.666666666666671"/>
  </r>
  <r>
    <x v="1"/>
    <x v="39"/>
    <x v="8"/>
    <s v="Aromates-Oranger feuilles-Vrac 250 g"/>
    <n v="5.5E-2"/>
    <n v="3700897912277"/>
    <n v="6.8"/>
    <n v="13"/>
    <n v="16.19047619047619"/>
  </r>
  <r>
    <x v="1"/>
    <x v="39"/>
    <x v="9"/>
    <s v="Aromates-Oranger feuilles-Vrac 500 g"/>
    <n v="5.5E-2"/>
    <n v="3700897914905"/>
    <n v="12.4"/>
    <n v="23.700000000000003"/>
    <n v="29.523809523809526"/>
  </r>
  <r>
    <x v="1"/>
    <x v="40"/>
    <x v="2"/>
    <s v="Aromates-Origan feuilles-Saupoudreur 100 ml"/>
    <n v="5.5E-2"/>
    <n v="3760190102652"/>
    <n v="2.2000000000000002"/>
    <n v="3.6"/>
    <n v="4.4000000000000004"/>
  </r>
  <r>
    <x v="1"/>
    <x v="40"/>
    <x v="3"/>
    <s v="Aromates-Origan feuilles-Verrine 116 ml"/>
    <n v="5.5E-2"/>
    <n v="3760190102447"/>
    <n v="1.7"/>
    <n v="2.8000000000000003"/>
    <n v="3.4000000000000004"/>
  </r>
  <r>
    <x v="1"/>
    <x v="40"/>
    <x v="4"/>
    <s v="Aromates-Origan feuilles-Verrine 47 ml"/>
    <n v="5.5E-2"/>
    <n v="3700897902629"/>
    <n v="1.3"/>
    <n v="2.1"/>
    <n v="2.6"/>
  </r>
  <r>
    <x v="1"/>
    <x v="40"/>
    <x v="5"/>
    <s v="Aromates-Origan feuilles-Vrac"/>
    <n v="5.5E-2"/>
    <n v="3700897937904"/>
    <n v="1.3"/>
    <n v="1.8"/>
    <n v="2.166666666666667"/>
  </r>
  <r>
    <x v="1"/>
    <x v="40"/>
    <x v="6"/>
    <s v="Aromates-Origan feuilles-Vrac 100 g"/>
    <n v="5.5E-2"/>
    <n v="3700897908393"/>
    <n v="1.8"/>
    <n v="3.2"/>
    <n v="4"/>
  </r>
  <r>
    <x v="1"/>
    <x v="40"/>
    <x v="7"/>
    <s v="Aromates-Origan feuilles-Vrac 1000 g"/>
    <n v="5.5E-2"/>
    <n v="3760190106780"/>
    <n v="7.2"/>
    <n v="12.8"/>
    <n v="15.999999999999998"/>
  </r>
  <r>
    <x v="1"/>
    <x v="40"/>
    <x v="8"/>
    <s v="Aromates-Origan feuilles-Vrac 250 g"/>
    <n v="5.5E-2"/>
    <n v="3700897911027"/>
    <n v="2.7"/>
    <n v="5.1999999999999993"/>
    <n v="6.4285714285714288"/>
  </r>
  <r>
    <x v="1"/>
    <x v="40"/>
    <x v="9"/>
    <s v="Aromates-Origan feuilles-Vrac 500 g"/>
    <n v="5.5E-2"/>
    <n v="3700897913656"/>
    <n v="4.2"/>
    <n v="8"/>
    <n v="9.9999999999999982"/>
  </r>
  <r>
    <x v="1"/>
    <x v="41"/>
    <x v="2"/>
    <s v="Aromates-Persil-Saupoudreur 100 ml"/>
    <n v="5.5E-2"/>
    <n v="3760190102669"/>
    <n v="2.1"/>
    <n v="3.4"/>
    <n v="4.2"/>
  </r>
  <r>
    <x v="1"/>
    <x v="41"/>
    <x v="3"/>
    <s v="Aromates-Persil-Verrine 116 ml"/>
    <n v="5.5E-2"/>
    <n v="3760190102454"/>
    <n v="1.5"/>
    <n v="2.4"/>
    <n v="3"/>
  </r>
  <r>
    <x v="1"/>
    <x v="41"/>
    <x v="4"/>
    <s v="Aromates-Persil-Verrine 47 ml"/>
    <n v="5.5E-2"/>
    <n v="3700897902636"/>
    <n v="1.3"/>
    <n v="2.1"/>
    <n v="2.6"/>
  </r>
  <r>
    <x v="1"/>
    <x v="41"/>
    <x v="5"/>
    <s v="Aromates-Persil-Vrac"/>
    <n v="5.5E-2"/>
    <n v="3700897937942"/>
    <n v="1.3"/>
    <n v="1.8"/>
    <n v="2.166666666666667"/>
  </r>
  <r>
    <x v="1"/>
    <x v="41"/>
    <x v="6"/>
    <s v="Aromates-Persil-Vrac 100 g"/>
    <n v="5.5E-2"/>
    <n v="3700897908423"/>
    <n v="1.8"/>
    <n v="3.2"/>
    <n v="4"/>
  </r>
  <r>
    <x v="1"/>
    <x v="41"/>
    <x v="7"/>
    <s v="Aromates-Persil-Vrac 1000 g"/>
    <n v="5.5E-2"/>
    <n v="3760190106810"/>
    <n v="7.9"/>
    <n v="14.1"/>
    <n v="17.555555555555554"/>
  </r>
  <r>
    <x v="1"/>
    <x v="41"/>
    <x v="8"/>
    <s v="Aromates-Persil-Vrac 250 g"/>
    <n v="5.5E-2"/>
    <n v="3700897911058"/>
    <n v="2.9"/>
    <n v="5.6"/>
    <n v="6.9047619047619051"/>
  </r>
  <r>
    <x v="1"/>
    <x v="41"/>
    <x v="9"/>
    <s v="Aromates-Persil-Vrac 500 g"/>
    <n v="5.5E-2"/>
    <n v="3700897913687"/>
    <n v="4.5"/>
    <n v="8.6"/>
    <n v="10.714285714285715"/>
  </r>
  <r>
    <x v="1"/>
    <x v="42"/>
    <x v="2"/>
    <s v="Aromates-Romarin-Saupoudreur 100 ml"/>
    <n v="5.5E-2"/>
    <n v="3760190102683"/>
    <n v="2.1"/>
    <n v="3.4"/>
    <n v="4.2"/>
  </r>
  <r>
    <x v="1"/>
    <x v="42"/>
    <x v="3"/>
    <s v="Aromates-Romarin-Verrine 116 ml"/>
    <n v="5.5E-2"/>
    <n v="3760190102478"/>
    <n v="1.6"/>
    <n v="2.6"/>
    <n v="3.2"/>
  </r>
  <r>
    <x v="1"/>
    <x v="42"/>
    <x v="4"/>
    <s v="Aromates-Romarin-Verrine 47 ml"/>
    <n v="5.5E-2"/>
    <n v="3700897902650"/>
    <n v="1.3"/>
    <n v="2.1"/>
    <n v="2.6"/>
  </r>
  <r>
    <x v="1"/>
    <x v="42"/>
    <x v="5"/>
    <s v="Aromates-Romarin-Vrac"/>
    <n v="5.5E-2"/>
    <n v="3700897938390"/>
    <n v="1.2"/>
    <n v="1.6"/>
    <n v="2.0000000000000004"/>
  </r>
  <r>
    <x v="1"/>
    <x v="42"/>
    <x v="6"/>
    <s v="Aromates-Romarin-Vrac 100 g"/>
    <n v="5.5E-2"/>
    <n v="3700897908782"/>
    <n v="1.5"/>
    <n v="2.7"/>
    <n v="3.333333333333333"/>
  </r>
  <r>
    <x v="1"/>
    <x v="42"/>
    <x v="7"/>
    <s v="Aromates-Romarin-Vrac 1000 g"/>
    <n v="5.5E-2"/>
    <n v="3760190107183"/>
    <n v="4.8"/>
    <n v="8.6"/>
    <n v="10.666666666666666"/>
  </r>
  <r>
    <x v="1"/>
    <x v="42"/>
    <x v="8"/>
    <s v="Aromates-Romarin-Vrac 250 g"/>
    <n v="5.5E-2"/>
    <n v="3700897911416"/>
    <n v="2.1"/>
    <n v="4"/>
    <n v="5"/>
  </r>
  <r>
    <x v="1"/>
    <x v="42"/>
    <x v="9"/>
    <s v="Aromates-Romarin-Vrac 500 g"/>
    <n v="5.5E-2"/>
    <n v="3700897914042"/>
    <n v="3"/>
    <n v="5.8"/>
    <n v="7.1428571428571432"/>
  </r>
  <r>
    <x v="1"/>
    <x v="43"/>
    <x v="2"/>
    <s v="Aromates-Romarin poudre-Saupoudreur 100 ml"/>
    <n v="5.5E-2"/>
    <n v="3700897901448"/>
    <n v="2.5"/>
    <n v="4"/>
    <n v="5"/>
  </r>
  <r>
    <x v="1"/>
    <x v="43"/>
    <x v="3"/>
    <s v="Aromates-Romarin poudre-Verrine 116 ml"/>
    <n v="5.5E-2"/>
    <n v="3700897901332"/>
    <n v="2"/>
    <n v="3.2"/>
    <n v="4"/>
  </r>
  <r>
    <x v="1"/>
    <x v="43"/>
    <x v="4"/>
    <s v="Aromates-Romarin poudre-Verrine 47 ml"/>
    <n v="5.5E-2"/>
    <n v="3700897901660"/>
    <n v="1.4"/>
    <n v="2.3000000000000003"/>
    <n v="2.8000000000000003"/>
  </r>
  <r>
    <x v="1"/>
    <x v="43"/>
    <x v="5"/>
    <s v="Aromates-Romarin poudre-Vrac"/>
    <n v="5.5E-2"/>
    <n v="3700897938406"/>
    <n v="1.3"/>
    <n v="1.8"/>
    <n v="2.166666666666667"/>
  </r>
  <r>
    <x v="1"/>
    <x v="43"/>
    <x v="6"/>
    <s v="Aromates-Romarin poudre-Vrac 100 g"/>
    <n v="5.5E-2"/>
    <n v="3700897909727"/>
    <n v="1.9"/>
    <n v="3.4"/>
    <n v="4.2222222222222223"/>
  </r>
  <r>
    <x v="1"/>
    <x v="43"/>
    <x v="7"/>
    <s v="Aromates-Romarin poudre-Vrac 1000 g"/>
    <n v="5.5E-2"/>
    <n v="3700897902377"/>
    <n v="8.8000000000000007"/>
    <n v="15.7"/>
    <n v="19.555555555555554"/>
  </r>
  <r>
    <x v="1"/>
    <x v="43"/>
    <x v="8"/>
    <s v="Aromates-Romarin poudre-Vrac 250 g"/>
    <n v="5.5E-2"/>
    <n v="3700897912352"/>
    <n v="3.1"/>
    <n v="6"/>
    <n v="7.3809523809523814"/>
  </r>
  <r>
    <x v="1"/>
    <x v="43"/>
    <x v="9"/>
    <s v="Aromates-Romarin poudre-Vrac 500 g"/>
    <n v="5.5E-2"/>
    <n v="3700897914981"/>
    <n v="5"/>
    <n v="9.6"/>
    <n v="11.904761904761905"/>
  </r>
  <r>
    <x v="1"/>
    <x v="44"/>
    <x v="2"/>
    <s v="Aromates-Sarriette-Saupoudreur 100 ml"/>
    <n v="5.5E-2"/>
    <n v="3760190102690"/>
    <n v="2.2000000000000002"/>
    <n v="3.6"/>
    <n v="4.4000000000000004"/>
  </r>
  <r>
    <x v="1"/>
    <x v="44"/>
    <x v="3"/>
    <s v="Aromates-Sarriette-Verrine 116 ml"/>
    <n v="5.5E-2"/>
    <n v="3760190102485"/>
    <n v="1.6"/>
    <n v="2.6"/>
    <n v="3.2"/>
  </r>
  <r>
    <x v="1"/>
    <x v="44"/>
    <x v="4"/>
    <s v="Aromates-Sarriette-Verrine 47 ml"/>
    <n v="5.5E-2"/>
    <n v="3700897902667"/>
    <n v="1.3"/>
    <n v="2.1"/>
    <n v="2.6"/>
  </r>
  <r>
    <x v="1"/>
    <x v="44"/>
    <x v="5"/>
    <s v="Aromates-Sarriette-Vrac"/>
    <n v="5.5E-2"/>
    <n v="3700897938437"/>
    <n v="1.3"/>
    <n v="1.8"/>
    <n v="2.166666666666667"/>
  </r>
  <r>
    <x v="1"/>
    <x v="44"/>
    <x v="6"/>
    <s v="Aromates-Sarriette-Vrac 100 g"/>
    <n v="5.5E-2"/>
    <n v="3700897908829"/>
    <n v="1.7"/>
    <n v="3.1"/>
    <n v="3.7777777777777781"/>
  </r>
  <r>
    <x v="1"/>
    <x v="44"/>
    <x v="7"/>
    <s v="Aromates-Sarriette-Vrac 1000 g"/>
    <n v="5.5E-2"/>
    <n v="3760190107220"/>
    <n v="7"/>
    <n v="12.5"/>
    <n v="15.555555555555555"/>
  </r>
  <r>
    <x v="1"/>
    <x v="44"/>
    <x v="8"/>
    <s v="Aromates-Sarriette-Vrac 250 g"/>
    <n v="5.5E-2"/>
    <n v="3700897911454"/>
    <n v="2.6"/>
    <n v="5"/>
    <n v="6.1904761904761907"/>
  </r>
  <r>
    <x v="1"/>
    <x v="44"/>
    <x v="9"/>
    <s v="Aromates-Sarriette-Vrac 500 g"/>
    <n v="5.5E-2"/>
    <n v="3700897914080"/>
    <n v="4.0999999999999996"/>
    <n v="7.8999999999999995"/>
    <n v="9.761904761904761"/>
  </r>
  <r>
    <x v="1"/>
    <x v="45"/>
    <x v="2"/>
    <s v="Aromates-Sauge -Saupoudreur 100 ml"/>
    <n v="5.5E-2"/>
    <n v="3760190102706"/>
    <n v="2.1"/>
    <n v="3.4"/>
    <n v="4.2"/>
  </r>
  <r>
    <x v="1"/>
    <x v="45"/>
    <x v="3"/>
    <s v="Aromates-Sauge -Verrine 116 ml"/>
    <n v="5.5E-2"/>
    <n v="3760190102492"/>
    <n v="1.6"/>
    <n v="2.6"/>
    <n v="3.2"/>
  </r>
  <r>
    <x v="1"/>
    <x v="45"/>
    <x v="4"/>
    <s v="Aromates-Sauge -Verrine 47 ml"/>
    <n v="5.5E-2"/>
    <n v="3700897902674"/>
    <n v="1.3"/>
    <n v="2.1"/>
    <n v="2.6"/>
  </r>
  <r>
    <x v="1"/>
    <x v="45"/>
    <x v="5"/>
    <s v="Aromates-Sauge -Vrac"/>
    <n v="5.5E-2"/>
    <n v="3700897938444"/>
    <n v="1.3"/>
    <n v="1.8"/>
    <n v="2.166666666666667"/>
  </r>
  <r>
    <x v="1"/>
    <x v="45"/>
    <x v="6"/>
    <s v="Aromates-Sauge -Vrac 100 g"/>
    <n v="5.5E-2"/>
    <n v="3700897908836"/>
    <n v="1.8"/>
    <n v="3.2"/>
    <n v="4"/>
  </r>
  <r>
    <x v="1"/>
    <x v="45"/>
    <x v="7"/>
    <s v="Aromates-Sauge -Vrac 1000 g"/>
    <n v="5.5E-2"/>
    <n v="3760190107237"/>
    <n v="7.9"/>
    <n v="14.1"/>
    <n v="17.555555555555554"/>
  </r>
  <r>
    <x v="1"/>
    <x v="45"/>
    <x v="8"/>
    <s v="Aromates-Sauge -Vrac 250 g"/>
    <n v="5.5E-2"/>
    <n v="3700897911461"/>
    <n v="2.8"/>
    <n v="5.3999999999999995"/>
    <n v="6.6666666666666679"/>
  </r>
  <r>
    <x v="1"/>
    <x v="45"/>
    <x v="9"/>
    <s v="Aromates-Sauge -Vrac 500 g"/>
    <n v="5.5E-2"/>
    <n v="3700897914097"/>
    <n v="4.5"/>
    <n v="8.6"/>
    <n v="10.714285714285715"/>
  </r>
  <r>
    <x v="1"/>
    <x v="46"/>
    <x v="2"/>
    <s v="Aromates-Sauge moulue-Saupoudreur 100 ml"/>
    <n v="5.5E-2"/>
    <n v="3700897901387"/>
    <n v="2.5"/>
    <n v="4"/>
    <n v="5"/>
  </r>
  <r>
    <x v="1"/>
    <x v="46"/>
    <x v="3"/>
    <s v="Aromates-Sauge moulue-Verrine 116 ml"/>
    <n v="5.5E-2"/>
    <n v="3700897901271"/>
    <n v="2"/>
    <n v="3.2"/>
    <n v="4"/>
  </r>
  <r>
    <x v="1"/>
    <x v="46"/>
    <x v="4"/>
    <s v="Aromates-Sauge moulue-Verrine 47 ml"/>
    <n v="5.5E-2"/>
    <n v="3700897901608"/>
    <n v="1.5"/>
    <n v="2.4"/>
    <n v="3"/>
  </r>
  <r>
    <x v="1"/>
    <x v="46"/>
    <x v="5"/>
    <s v="Aromates-Sauge moulue-Vrac"/>
    <n v="5.5E-2"/>
    <n v="3700897938451"/>
    <n v="1.4"/>
    <n v="1.9000000000000001"/>
    <n v="2.3333333333333335"/>
  </r>
  <r>
    <x v="1"/>
    <x v="46"/>
    <x v="6"/>
    <s v="Aromates-Sauge moulue-Vrac 100 g"/>
    <n v="5.5E-2"/>
    <n v="3700897909291"/>
    <n v="2.2999999999999998"/>
    <n v="4.0999999999999996"/>
    <n v="5.1111111111111116"/>
  </r>
  <r>
    <x v="1"/>
    <x v="46"/>
    <x v="7"/>
    <s v="Aromates-Sauge moulue-Vrac 1000 g"/>
    <n v="5.5E-2"/>
    <n v="3700897901943"/>
    <n v="12.3"/>
    <n v="21.900000000000002"/>
    <n v="27.333333333333329"/>
  </r>
  <r>
    <x v="1"/>
    <x v="46"/>
    <x v="8"/>
    <s v="Aromates-Sauge moulue-Vrac 250 g"/>
    <n v="5.5E-2"/>
    <n v="3700897911928"/>
    <n v="3.9"/>
    <n v="7.5"/>
    <n v="9.2857142857142865"/>
  </r>
  <r>
    <x v="1"/>
    <x v="46"/>
    <x v="9"/>
    <s v="Aromates-Sauge moulue-Vrac 500 g"/>
    <n v="5.5E-2"/>
    <n v="3700897914554"/>
    <n v="6.7"/>
    <n v="12.799999999999999"/>
    <n v="15.952380952380951"/>
  </r>
  <r>
    <x v="1"/>
    <x v="47"/>
    <x v="2"/>
    <s v="Aromates-Serpolet-Saupoudreur 100 ml"/>
    <n v="5.5E-2"/>
    <n v="3760190102713"/>
    <n v="2.2000000000000002"/>
    <n v="3.6"/>
    <n v="4.4000000000000004"/>
  </r>
  <r>
    <x v="1"/>
    <x v="47"/>
    <x v="3"/>
    <s v="Aromates-Serpolet-Verrine 116 ml"/>
    <n v="5.5E-2"/>
    <n v="3760190102508"/>
    <n v="1.8"/>
    <n v="2.9"/>
    <n v="3.6"/>
  </r>
  <r>
    <x v="1"/>
    <x v="47"/>
    <x v="4"/>
    <s v="Aromates-Serpolet-Verrine 47 ml"/>
    <n v="5.5E-2"/>
    <n v="3700897902681"/>
    <n v="1.4"/>
    <n v="2.3000000000000003"/>
    <n v="2.8000000000000003"/>
  </r>
  <r>
    <x v="1"/>
    <x v="47"/>
    <x v="5"/>
    <s v="Aromates-Serpolet-Vrac"/>
    <n v="5.5E-2"/>
    <n v="3700897939113"/>
    <n v="1.5"/>
    <n v="2"/>
    <n v="2.5"/>
  </r>
  <r>
    <x v="1"/>
    <x v="47"/>
    <x v="6"/>
    <s v="Aromates-Serpolet-Vrac 100 g"/>
    <n v="5.5E-2"/>
    <n v="3700897909109"/>
    <n v="2.8"/>
    <n v="5"/>
    <n v="6.2222222222222223"/>
  </r>
  <r>
    <x v="1"/>
    <x v="47"/>
    <x v="7"/>
    <s v="Aromates-Serpolet-Vrac 1000 g"/>
    <n v="5.5E-2"/>
    <n v="3760190107503"/>
    <n v="17.2"/>
    <n v="30.6"/>
    <n v="38.222222222222229"/>
  </r>
  <r>
    <x v="1"/>
    <x v="47"/>
    <x v="8"/>
    <s v="Aromates-Serpolet-Vrac 250 g"/>
    <n v="5.5E-2"/>
    <n v="3700897911737"/>
    <n v="5.2"/>
    <n v="10"/>
    <n v="12.38095238095238"/>
  </r>
  <r>
    <x v="1"/>
    <x v="47"/>
    <x v="9"/>
    <s v="Aromates-Serpolet-Vrac 500 g"/>
    <n v="5.5E-2"/>
    <n v="3700897914363"/>
    <n v="9.1999999999999993"/>
    <n v="17.600000000000001"/>
    <n v="21.904761904761905"/>
  </r>
  <r>
    <x v="1"/>
    <x v="48"/>
    <x v="2"/>
    <s v="Aromates-Thym en poudre-Saupoudreur 100 ml"/>
    <n v="5.5E-2"/>
    <n v="3700897901349"/>
    <n v="2.4"/>
    <n v="3.9"/>
    <n v="4.8"/>
  </r>
  <r>
    <x v="1"/>
    <x v="48"/>
    <x v="3"/>
    <s v="Aromates-Thym en poudre-Verrine 116 ml"/>
    <n v="5.5E-2"/>
    <n v="3700897901233"/>
    <n v="2"/>
    <n v="3.2"/>
    <n v="4"/>
  </r>
  <r>
    <x v="1"/>
    <x v="48"/>
    <x v="4"/>
    <s v="Aromates-Thym en poudre-Verrine 47 ml"/>
    <n v="5.5E-2"/>
    <n v="3700897901561"/>
    <n v="1.4"/>
    <n v="2.3000000000000003"/>
    <n v="2.8000000000000003"/>
  </r>
  <r>
    <x v="1"/>
    <x v="48"/>
    <x v="5"/>
    <s v="Aromates-Thym en poudre-Vrac"/>
    <n v="5.5E-2"/>
    <n v="3700897939168"/>
    <n v="1.4"/>
    <n v="1.9000000000000001"/>
    <n v="2.3333333333333335"/>
  </r>
  <r>
    <x v="1"/>
    <x v="48"/>
    <x v="6"/>
    <s v="Aromates-Thym en poudre-Vrac 100 g"/>
    <n v="5.5E-2"/>
    <n v="3700897909185"/>
    <n v="2.2000000000000002"/>
    <n v="4"/>
    <n v="4.8888888888888893"/>
  </r>
  <r>
    <x v="1"/>
    <x v="48"/>
    <x v="7"/>
    <s v="Aromates-Thym en poudre-Vrac 1000 g"/>
    <n v="5.5E-2"/>
    <n v="3760190107589"/>
    <n v="12"/>
    <n v="21.400000000000002"/>
    <n v="26.666666666666664"/>
  </r>
  <r>
    <x v="1"/>
    <x v="48"/>
    <x v="8"/>
    <s v="Aromates-Thym en poudre-Vrac 250 g"/>
    <n v="5.5E-2"/>
    <n v="3700897911812"/>
    <n v="3.9"/>
    <n v="7.5"/>
    <n v="9.2857142857142865"/>
  </r>
  <r>
    <x v="1"/>
    <x v="48"/>
    <x v="9"/>
    <s v="Aromates-Thym en poudre-Vrac 500 g"/>
    <n v="5.5E-2"/>
    <n v="3700897914448"/>
    <n v="6.6"/>
    <n v="12.6"/>
    <n v="15.714285714285714"/>
  </r>
  <r>
    <x v="1"/>
    <x v="49"/>
    <x v="2"/>
    <s v="Aromates-Thym vert-Saupoudreur 100 ml"/>
    <n v="5.5E-2"/>
    <n v="3760190102720"/>
    <n v="2.2000000000000002"/>
    <n v="3.6"/>
    <n v="4.4000000000000004"/>
  </r>
  <r>
    <x v="1"/>
    <x v="49"/>
    <x v="3"/>
    <s v="Aromates-Thym vert-Verrine 116 ml"/>
    <n v="5.5E-2"/>
    <n v="3760190102515"/>
    <n v="1.7"/>
    <n v="2.8000000000000003"/>
    <n v="3.4000000000000004"/>
  </r>
  <r>
    <x v="1"/>
    <x v="49"/>
    <x v="4"/>
    <s v="Aromates-Thym vert-Verrine 47 ml"/>
    <n v="5.5E-2"/>
    <n v="3700897902698"/>
    <n v="1.3"/>
    <n v="2.1"/>
    <n v="2.6"/>
  </r>
  <r>
    <x v="1"/>
    <x v="49"/>
    <x v="5"/>
    <s v="Aromates-Thym vert-Vrac"/>
    <n v="5.5E-2"/>
    <n v="3700897939175"/>
    <n v="1.3"/>
    <n v="1.8"/>
    <n v="2.166666666666667"/>
  </r>
  <r>
    <x v="1"/>
    <x v="49"/>
    <x v="6"/>
    <s v="Aromates-Thym vert-Vrac 100 g"/>
    <n v="5.5E-2"/>
    <n v="3700897909178"/>
    <n v="1.8"/>
    <n v="3.2"/>
    <n v="4"/>
  </r>
  <r>
    <x v="1"/>
    <x v="49"/>
    <x v="7"/>
    <s v="Aromates-Thym vert-Vrac 1000 g"/>
    <n v="5.5E-2"/>
    <n v="3760190107572"/>
    <n v="7.5"/>
    <n v="13.4"/>
    <n v="16.666666666666668"/>
  </r>
  <r>
    <x v="1"/>
    <x v="49"/>
    <x v="8"/>
    <s v="Aromates-Thym vert-Vrac 250 g"/>
    <n v="5.5E-2"/>
    <n v="3700897911805"/>
    <n v="2.7"/>
    <n v="5.1999999999999993"/>
    <n v="6.4285714285714288"/>
  </r>
  <r>
    <x v="1"/>
    <x v="49"/>
    <x v="9"/>
    <s v="Aromates-Thym vert-Vrac 500 g"/>
    <n v="5.5E-2"/>
    <n v="3700897914431"/>
    <n v="4.3"/>
    <n v="8.1999999999999993"/>
    <n v="10.238095238095237"/>
  </r>
  <r>
    <x v="2"/>
    <x v="50"/>
    <x v="10"/>
    <s v="Baies-Baie de Batak-Moulin 100 ml"/>
    <n v="5.5E-2"/>
    <n v="3700897956370"/>
    <n v="3.5"/>
    <n v="5.6"/>
    <n v="7"/>
  </r>
  <r>
    <x v="2"/>
    <x v="50"/>
    <x v="2"/>
    <s v="Baies-Baie de Batak-Saupoudreur 100 ml"/>
    <n v="5.5E-2"/>
    <n v="3700897956325"/>
    <n v="2.7"/>
    <n v="4.3999999999999995"/>
    <n v="5.4"/>
  </r>
  <r>
    <x v="2"/>
    <x v="50"/>
    <x v="3"/>
    <s v="Baies-Baie de Batak-Verrine 116 ml"/>
    <n v="5.5E-2"/>
    <n v="3700897955748"/>
    <n v="3.1"/>
    <n v="3.6"/>
    <n v="4.4285714285714288"/>
  </r>
  <r>
    <x v="2"/>
    <x v="50"/>
    <x v="4"/>
    <s v="Baies-Baie de Batak-Verrine 47 ml"/>
    <n v="5.5E-2"/>
    <n v="3700897956035"/>
    <n v="1.3"/>
    <n v="2.1"/>
    <n v="2.6"/>
  </r>
  <r>
    <x v="2"/>
    <x v="50"/>
    <x v="5"/>
    <s v="Baies-Baie de Batak-Vrac"/>
    <n v="5.5E-2"/>
    <n v="3700897953638"/>
    <n v="2.4"/>
    <n v="3.2"/>
    <n v="4"/>
  </r>
  <r>
    <x v="2"/>
    <x v="50"/>
    <x v="6"/>
    <s v="Baies-Baie de Batak-Vrac 100 g"/>
    <n v="5.5E-2"/>
    <n v="3700897953980"/>
    <n v="8.1"/>
    <n v="14.4"/>
    <n v="18"/>
  </r>
  <r>
    <x v="2"/>
    <x v="50"/>
    <x v="7"/>
    <s v="Baies-Baie de Batak-Vrac 1000 g"/>
    <n v="5.5E-2"/>
    <n v="3700897955397"/>
    <n v="72.400000000000006"/>
    <n v="128.79999999999998"/>
    <n v="160.88888888888886"/>
  </r>
  <r>
    <x v="2"/>
    <x v="50"/>
    <x v="8"/>
    <s v="Baies-Baie de Batak-Vrac 250 g"/>
    <n v="5.5E-2"/>
    <n v="3700897954451"/>
    <n v="18.899999999999999"/>
    <n v="36"/>
    <n v="45.000000000000007"/>
  </r>
  <r>
    <x v="2"/>
    <x v="50"/>
    <x v="9"/>
    <s v="Baies-Baie de Batak-Vrac 500 g"/>
    <n v="5.5E-2"/>
    <n v="3700897954925"/>
    <n v="36.700000000000003"/>
    <n v="70"/>
    <n v="87.380952380952394"/>
  </r>
  <r>
    <x v="2"/>
    <x v="51"/>
    <x v="10"/>
    <s v="Baies-Baie de la passion-Moulin 100 ml"/>
    <n v="5.5E-2"/>
    <n v="3700897959869"/>
    <n v="4.3"/>
    <n v="6.8999999999999995"/>
    <n v="8.6"/>
  </r>
  <r>
    <x v="2"/>
    <x v="51"/>
    <x v="2"/>
    <s v="Baies-Baie de la passion-Saupoudreur 100 ml"/>
    <n v="5.5E-2"/>
    <n v="3700897959876"/>
    <n v="3.3"/>
    <n v="5.3"/>
    <n v="6.6000000000000005"/>
  </r>
  <r>
    <x v="2"/>
    <x v="51"/>
    <x v="3"/>
    <s v="Baies-Baie de la passion-Verrine 116 ml"/>
    <n v="5.5E-2"/>
    <n v="3700897952914"/>
    <n v="2.9"/>
    <n v="4.6999999999999993"/>
    <n v="5.8"/>
  </r>
  <r>
    <x v="2"/>
    <x v="51"/>
    <x v="4"/>
    <s v="Baies-Baie de la passion-Verrine 47 ml"/>
    <n v="5.5E-2"/>
    <n v="3700897952907"/>
    <n v="1.8"/>
    <n v="2.9"/>
    <n v="3.6"/>
  </r>
  <r>
    <x v="2"/>
    <x v="51"/>
    <x v="5"/>
    <s v="Baies-Baie de la passion-Vrac"/>
    <n v="5.5E-2"/>
    <n v="3700897952891"/>
    <n v="1.8"/>
    <n v="2.4"/>
    <n v="3"/>
  </r>
  <r>
    <x v="2"/>
    <x v="51"/>
    <x v="6"/>
    <s v="Baies-Baie de la passion-Vrac 100 g"/>
    <n v="5.5E-2"/>
    <n v="3700897952884"/>
    <n v="5.0999999999999996"/>
    <n v="9.1"/>
    <n v="11.333333333333332"/>
  </r>
  <r>
    <x v="2"/>
    <x v="51"/>
    <x v="7"/>
    <s v="Baies-Baie de la passion-Vrac 1000 g"/>
    <n v="5.5E-2"/>
    <n v="3700897955076"/>
    <n v="42.4"/>
    <n v="75.399999999999991"/>
    <n v="94.222222222222214"/>
  </r>
  <r>
    <x v="2"/>
    <x v="51"/>
    <x v="8"/>
    <s v="Baies-Baie de la passion-Vrac 250 g"/>
    <n v="5.5E-2"/>
    <n v="3700897954130"/>
    <n v="11.4"/>
    <n v="21.8"/>
    <n v="27.142857142857146"/>
  </r>
  <r>
    <x v="2"/>
    <x v="51"/>
    <x v="9"/>
    <s v="Baies-Baie de la passion-Vrac 500 g"/>
    <n v="5.5E-2"/>
    <n v="3700897954604"/>
    <n v="21.7"/>
    <n v="41.4"/>
    <n v="51.666666666666679"/>
  </r>
  <r>
    <x v="2"/>
    <x v="52"/>
    <x v="10"/>
    <s v="Baies-Baies de Chiloé-Moulin 100 ml"/>
    <n v="5.5E-2"/>
    <n v="3700897903985"/>
    <n v="4.3"/>
    <n v="6.8999999999999995"/>
    <n v="8.6"/>
  </r>
  <r>
    <x v="2"/>
    <x v="52"/>
    <x v="2"/>
    <s v="Baies-Baies de Chiloé-Saupoudreur 100 ml"/>
    <n v="5.5E-2"/>
    <n v="3700897921293"/>
    <n v="3.6"/>
    <n v="5.8"/>
    <n v="7.2"/>
  </r>
  <r>
    <x v="2"/>
    <x v="52"/>
    <x v="3"/>
    <s v="Baies-Baies de Chiloé-Verrine 116 ml"/>
    <n v="5.5E-2"/>
    <n v="3700897903916"/>
    <n v="3.6"/>
    <n v="4.1999999999999993"/>
    <n v="5.1428571428571432"/>
  </r>
  <r>
    <x v="2"/>
    <x v="52"/>
    <x v="4"/>
    <s v="Baies-Baies de Chiloé-Verrine 47 ml"/>
    <n v="5.5E-2"/>
    <n v="3700897903848"/>
    <n v="1.9"/>
    <n v="3.1"/>
    <n v="3.8000000000000003"/>
  </r>
  <r>
    <x v="2"/>
    <x v="52"/>
    <x v="5"/>
    <s v="Baies-Baies de Chiloé-Vrac"/>
    <n v="5.5E-2"/>
    <n v="3700897938093"/>
    <n v="2.7"/>
    <n v="3.6"/>
    <n v="4.5000000000000009"/>
  </r>
  <r>
    <x v="2"/>
    <x v="52"/>
    <x v="6"/>
    <s v="Baies-Baies de Chiloé-Vrac 100 g"/>
    <n v="5.5E-2"/>
    <n v="3700897909666"/>
    <n v="9.4"/>
    <n v="16.8"/>
    <n v="20.888888888888889"/>
  </r>
  <r>
    <x v="2"/>
    <x v="52"/>
    <x v="7"/>
    <s v="Baies-Baies de Chiloé-Vrac 1000 g"/>
    <n v="5.5E-2"/>
    <n v="3700897902315"/>
    <n v="85.3"/>
    <n v="151.69999999999999"/>
    <n v="189.55555555555554"/>
  </r>
  <r>
    <x v="2"/>
    <x v="52"/>
    <x v="8"/>
    <s v="Baies-Baies de Chiloé-Vrac 250 g"/>
    <n v="5.5E-2"/>
    <n v="3700897912291"/>
    <n v="22.1"/>
    <n v="42.1"/>
    <n v="52.619047619047628"/>
  </r>
  <r>
    <x v="2"/>
    <x v="52"/>
    <x v="9"/>
    <s v="Baies-Baies de Chiloé-Vrac 500 g"/>
    <n v="5.5E-2"/>
    <n v="3700897914929"/>
    <n v="43.1"/>
    <n v="82.1"/>
    <n v="102.61904761904762"/>
  </r>
  <r>
    <x v="2"/>
    <x v="53"/>
    <x v="2"/>
    <s v="Baies-Baies de Goji-Saupoudreur 100 ml"/>
    <n v="5.5E-2"/>
    <n v="3700897920289"/>
    <n v="3.3"/>
    <n v="5.3"/>
    <n v="6.6000000000000005"/>
  </r>
  <r>
    <x v="2"/>
    <x v="53"/>
    <x v="3"/>
    <s v="Baies-Baies de Goji-Verrine 116 ml"/>
    <n v="5.5E-2"/>
    <n v="3700897903909"/>
    <n v="3"/>
    <n v="4.8"/>
    <n v="6"/>
  </r>
  <r>
    <x v="2"/>
    <x v="53"/>
    <x v="4"/>
    <s v="Baies-Baies de Goji-Verrine 47 ml"/>
    <n v="5.5E-2"/>
    <n v="3700897903831"/>
    <n v="1.8"/>
    <n v="2.9"/>
    <n v="3.6"/>
  </r>
  <r>
    <x v="2"/>
    <x v="53"/>
    <x v="5"/>
    <s v="Baies-Baies de Goji-Vrac"/>
    <n v="5.5E-2"/>
    <n v="3700897937072"/>
    <n v="1.8"/>
    <n v="2.4"/>
    <n v="3"/>
  </r>
  <r>
    <x v="2"/>
    <x v="53"/>
    <x v="6"/>
    <s v="Baies-Baies de Goji-Vrac 100 g"/>
    <n v="5.5E-2"/>
    <n v="3700897909451"/>
    <n v="3"/>
    <n v="5.3999999999999995"/>
    <n v="6.6666666666666661"/>
  </r>
  <r>
    <x v="2"/>
    <x v="53"/>
    <x v="7"/>
    <s v="Baies-Baies de Goji-Vrac 1000 g"/>
    <n v="5.5E-2"/>
    <n v="3700897902100"/>
    <n v="20.7"/>
    <n v="36.799999999999997"/>
    <n v="46.000000000000007"/>
  </r>
  <r>
    <x v="2"/>
    <x v="53"/>
    <x v="8"/>
    <s v="Baies-Baies de Goji-Vrac 250 g"/>
    <n v="5.5E-2"/>
    <n v="3700897912086"/>
    <n v="5.9"/>
    <n v="11.299999999999999"/>
    <n v="14.047619047619047"/>
  </r>
  <r>
    <x v="2"/>
    <x v="53"/>
    <x v="9"/>
    <s v="Baies-Baies de Goji-Vrac 500 g"/>
    <n v="5.5E-2"/>
    <n v="3700897914714"/>
    <n v="10.9"/>
    <n v="20.8"/>
    <n v="25.952380952380953"/>
  </r>
  <r>
    <x v="2"/>
    <x v="54"/>
    <x v="10"/>
    <s v="Baies-Baies de Jamaïque -Moulin 100 ml"/>
    <n v="5.5E-2"/>
    <n v="3760190104403"/>
    <n v="3.1"/>
    <n v="5"/>
    <n v="6.2"/>
  </r>
  <r>
    <x v="2"/>
    <x v="54"/>
    <x v="2"/>
    <s v="Baies-Baies de Jamaïque -Saupoudreur 100 ml"/>
    <n v="5.5E-2"/>
    <n v="3700897921910"/>
    <n v="2.2999999999999998"/>
    <n v="3.7"/>
    <n v="4.6000000000000005"/>
  </r>
  <r>
    <x v="2"/>
    <x v="54"/>
    <x v="3"/>
    <s v="Baies-Baies de Jamaïque -Verrine 116 ml"/>
    <n v="5.5E-2"/>
    <n v="3760190104137"/>
    <n v="1.8"/>
    <n v="2.9"/>
    <n v="3.6"/>
  </r>
  <r>
    <x v="2"/>
    <x v="54"/>
    <x v="4"/>
    <s v="Baies-Baies de Jamaïque -Verrine 47 ml"/>
    <n v="5.5E-2"/>
    <n v="3700897903817"/>
    <n v="1.4"/>
    <n v="2.3000000000000003"/>
    <n v="2.8000000000000003"/>
  </r>
  <r>
    <x v="2"/>
    <x v="54"/>
    <x v="5"/>
    <s v="Baies-Baies de Jamaïque -Vrac"/>
    <n v="5.5E-2"/>
    <n v="3700897938307"/>
    <n v="1.3"/>
    <n v="1.8"/>
    <n v="2.166666666666667"/>
  </r>
  <r>
    <x v="2"/>
    <x v="54"/>
    <x v="6"/>
    <s v="Baies-Baies de Jamaïque -Vrac 100 g"/>
    <n v="5.5E-2"/>
    <n v="3700897908447"/>
    <n v="1.7"/>
    <n v="3.1"/>
    <n v="3.7777777777777781"/>
  </r>
  <r>
    <x v="2"/>
    <x v="54"/>
    <x v="7"/>
    <s v="Baies-Baies de Jamaïque -Vrac 1000 g"/>
    <n v="5.5E-2"/>
    <n v="3760190106834"/>
    <n v="8.3000000000000007"/>
    <n v="14.799999999999999"/>
    <n v="18.444444444444443"/>
  </r>
  <r>
    <x v="2"/>
    <x v="54"/>
    <x v="8"/>
    <s v="Baies-Baies de Jamaïque -Vrac 250 g"/>
    <n v="5.5E-2"/>
    <n v="3700897911072"/>
    <n v="2.8"/>
    <n v="5.3999999999999995"/>
    <n v="6.6666666666666679"/>
  </r>
  <r>
    <x v="2"/>
    <x v="54"/>
    <x v="9"/>
    <s v="Baies-Baies de Jamaïque -Vrac 500 g"/>
    <n v="5.5E-2"/>
    <n v="3700897913700"/>
    <n v="4.7"/>
    <n v="9"/>
    <n v="11.19047619047619"/>
  </r>
  <r>
    <x v="2"/>
    <x v="55"/>
    <x v="10"/>
    <s v="Baies-Baies de Sansho-Moulin 100 ml"/>
    <n v="5.5E-2"/>
    <n v="3700897921835"/>
    <n v="10.3"/>
    <n v="16.5"/>
    <n v="20.599999999999998"/>
  </r>
  <r>
    <x v="2"/>
    <x v="55"/>
    <x v="2"/>
    <s v="Baies-Baies de Sansho-Saupoudreur 100 ml"/>
    <n v="5.5E-2"/>
    <n v="3700897921842"/>
    <n v="9.5"/>
    <n v="15.2"/>
    <n v="19"/>
  </r>
  <r>
    <x v="2"/>
    <x v="55"/>
    <x v="3"/>
    <s v="Baies-Baies de Sansho-Verrine 116 ml"/>
    <n v="5.5E-2"/>
    <n v="3700897921811"/>
    <n v="10.5"/>
    <n v="12"/>
    <n v="15.000000000000002"/>
  </r>
  <r>
    <x v="2"/>
    <x v="55"/>
    <x v="4"/>
    <s v="Baies-Baies de Sansho-Verrine 47 ml"/>
    <n v="5.5E-2"/>
    <n v="3700897921828"/>
    <n v="4.5999999999999996"/>
    <n v="7.3999999999999995"/>
    <n v="9.1999999999999993"/>
  </r>
  <r>
    <x v="2"/>
    <x v="55"/>
    <x v="5"/>
    <s v="Baies-Baies de Sansho-Vrac"/>
    <n v="5.5E-2"/>
    <n v="3700897938352"/>
    <n v="7.7"/>
    <n v="10.299999999999999"/>
    <n v="12.833333333333332"/>
  </r>
  <r>
    <x v="2"/>
    <x v="55"/>
    <x v="6"/>
    <s v="Baies-Baies de Sansho-Vrac 100 g"/>
    <n v="5.5E-2"/>
    <n v="3700897921774"/>
    <n v="34.6"/>
    <n v="61.6"/>
    <n v="76.888888888888886"/>
  </r>
  <r>
    <x v="2"/>
    <x v="55"/>
    <x v="7"/>
    <s v="Baies-Baies de Sansho-Vrac 1000 g"/>
    <n v="5.5E-2"/>
    <n v="3700897921804"/>
    <n v="336.7"/>
    <n v="598.6"/>
    <n v="748.22222222222229"/>
  </r>
  <r>
    <x v="2"/>
    <x v="55"/>
    <x v="8"/>
    <s v="Baies-Baies de Sansho-Vrac 250 g"/>
    <n v="5.5E-2"/>
    <n v="3700897921781"/>
    <n v="84.9"/>
    <n v="161.79999999999998"/>
    <n v="202.14285714285714"/>
  </r>
  <r>
    <x v="2"/>
    <x v="55"/>
    <x v="9"/>
    <s v="Baies-Baies de Sansho-Vrac 500 g"/>
    <n v="5.5E-2"/>
    <n v="3700897921798"/>
    <n v="168.9"/>
    <n v="321.8"/>
    <n v="402.14285714285717"/>
  </r>
  <r>
    <x v="2"/>
    <x v="56"/>
    <x v="10"/>
    <s v="Baies-Baies de Selim-Moulin 100 ml"/>
    <n v="5.5E-2"/>
    <n v="3700897903992"/>
    <n v="3.1"/>
    <n v="5"/>
    <n v="6.2"/>
  </r>
  <r>
    <x v="2"/>
    <x v="56"/>
    <x v="2"/>
    <s v="Baies-Baies de Selim-Saupoudreur 100 ml"/>
    <n v="5.5E-2"/>
    <n v="3700897921927"/>
    <n v="3.8"/>
    <n v="6.1"/>
    <n v="7.6000000000000005"/>
  </r>
  <r>
    <x v="2"/>
    <x v="56"/>
    <x v="3"/>
    <s v="Baies-Baies de Selim-Verrine 116 ml"/>
    <n v="5.5E-2"/>
    <n v="3700897903923"/>
    <n v="3.6"/>
    <n v="5.8"/>
    <n v="7.2"/>
  </r>
  <r>
    <x v="2"/>
    <x v="56"/>
    <x v="4"/>
    <s v="Baies-Baies de Selim-Verrine 47 ml"/>
    <n v="5.5E-2"/>
    <n v="3700897903855"/>
    <n v="2.1"/>
    <n v="3.4"/>
    <n v="4.2"/>
  </r>
  <r>
    <x v="2"/>
    <x v="56"/>
    <x v="5"/>
    <s v="Baies-Baies de Selim-Vrac"/>
    <n v="5.5E-2"/>
    <n v="3700897938314"/>
    <n v="1.8"/>
    <n v="2.4"/>
    <n v="3"/>
  </r>
  <r>
    <x v="2"/>
    <x v="56"/>
    <x v="6"/>
    <s v="Baies-Baies de Selim-Vrac 100 g"/>
    <n v="5.5E-2"/>
    <n v="3700897909673"/>
    <n v="5.3"/>
    <n v="9.5"/>
    <n v="11.777777777777777"/>
  </r>
  <r>
    <x v="2"/>
    <x v="56"/>
    <x v="7"/>
    <s v="Baies-Baies de Selim-Vrac 1000 g"/>
    <n v="5.5E-2"/>
    <n v="3700897902322"/>
    <n v="43.9"/>
    <n v="78.099999999999994"/>
    <n v="97.555555555555543"/>
  </r>
  <r>
    <x v="2"/>
    <x v="56"/>
    <x v="8"/>
    <s v="Baies-Baies de Selim-Vrac 250 g"/>
    <n v="5.5E-2"/>
    <n v="3700897912307"/>
    <n v="11.7"/>
    <n v="22.3"/>
    <n v="27.857142857142858"/>
  </r>
  <r>
    <x v="2"/>
    <x v="56"/>
    <x v="9"/>
    <s v="Baies-Baies de Selim-Vrac 500 g"/>
    <n v="5.5E-2"/>
    <n v="3700897914936"/>
    <n v="22.4"/>
    <n v="42.7"/>
    <n v="53.333333333333343"/>
  </r>
  <r>
    <x v="2"/>
    <x v="57"/>
    <x v="10"/>
    <s v="Baies-Baies de Sichuan-Moulin 100 ml"/>
    <n v="5.5E-2"/>
    <n v="3760190104281"/>
    <n v="4.7"/>
    <n v="7.6"/>
    <n v="9.3999999999999986"/>
  </r>
  <r>
    <x v="2"/>
    <x v="57"/>
    <x v="2"/>
    <s v="Baies-Baies de Sichuan-Saupoudreur 100 ml"/>
    <n v="5.5E-2"/>
    <n v="3700897921880"/>
    <n v="3.6"/>
    <n v="5.8"/>
    <n v="7.2"/>
  </r>
  <r>
    <x v="2"/>
    <x v="57"/>
    <x v="3"/>
    <s v="Baies-Baies de Sichuan-Verrine 116 ml"/>
    <n v="5.5E-2"/>
    <n v="3760190104014"/>
    <n v="3.4"/>
    <n v="5.5"/>
    <n v="6.8"/>
  </r>
  <r>
    <x v="2"/>
    <x v="57"/>
    <x v="4"/>
    <s v="Baies-Baies de Sichuan-Verrine 47 ml"/>
    <n v="5.5E-2"/>
    <n v="3700897903695"/>
    <n v="2"/>
    <n v="3.2"/>
    <n v="4"/>
  </r>
  <r>
    <x v="2"/>
    <x v="57"/>
    <x v="5"/>
    <s v="Baies-Baies de Sichuan-Vrac"/>
    <n v="5.5E-2"/>
    <n v="3700897938321"/>
    <n v="2"/>
    <n v="2.7"/>
    <n v="3.3333333333333335"/>
  </r>
  <r>
    <x v="2"/>
    <x v="57"/>
    <x v="6"/>
    <s v="Baies-Baies de Sichuan-Vrac 100 g"/>
    <n v="5.5E-2"/>
    <n v="3700897908577"/>
    <n v="5.9"/>
    <n v="10.5"/>
    <n v="13.111111111111109"/>
  </r>
  <r>
    <x v="2"/>
    <x v="57"/>
    <x v="7"/>
    <s v="Baies-Baies de Sichuan-Vrac 1000 g"/>
    <n v="5.5E-2"/>
    <n v="3760190106971"/>
    <n v="49.6"/>
    <n v="88.199999999999989"/>
    <n v="110.22222222222223"/>
  </r>
  <r>
    <x v="2"/>
    <x v="57"/>
    <x v="8"/>
    <s v="Baies-Baies de Sichuan-Vrac 250 g"/>
    <n v="5.5E-2"/>
    <n v="3700897911201"/>
    <n v="13.1"/>
    <n v="25"/>
    <n v="31.19047619047619"/>
  </r>
  <r>
    <x v="2"/>
    <x v="57"/>
    <x v="9"/>
    <s v="Baies-Baies de Sichuan-Vrac 500 g"/>
    <n v="5.5E-2"/>
    <n v="3700897913830"/>
    <n v="25.3"/>
    <n v="48.2"/>
    <n v="60.238095238095241"/>
  </r>
  <r>
    <x v="2"/>
    <x v="58"/>
    <x v="10"/>
    <s v="Baies-Baies de Sichuan vert-Moulin 100 ml"/>
    <n v="5.5E-2"/>
    <n v="3700897904012"/>
    <n v="5"/>
    <n v="8"/>
    <n v="10"/>
  </r>
  <r>
    <x v="2"/>
    <x v="58"/>
    <x v="2"/>
    <s v="Baies-Baies de Sichuan vert-Saupoudreur 100 ml"/>
    <n v="5.5E-2"/>
    <n v="3700897921897"/>
    <n v="3.9"/>
    <n v="6.3"/>
    <n v="7.8"/>
  </r>
  <r>
    <x v="2"/>
    <x v="58"/>
    <x v="3"/>
    <s v="Baies-Baies de Sichuan vert-Verrine 116 ml"/>
    <n v="5.5E-2"/>
    <n v="3700897903947"/>
    <n v="3.7"/>
    <n v="6"/>
    <n v="7.4"/>
  </r>
  <r>
    <x v="2"/>
    <x v="58"/>
    <x v="4"/>
    <s v="Baies-Baies de Sichuan vert-Verrine 47 ml"/>
    <n v="5.5E-2"/>
    <n v="3700897903879"/>
    <n v="2.1"/>
    <n v="3.4"/>
    <n v="4.2"/>
  </r>
  <r>
    <x v="2"/>
    <x v="58"/>
    <x v="5"/>
    <s v="Baies-Baies de Sichuan vert-Vrac"/>
    <n v="5.5E-2"/>
    <n v="3700897938338"/>
    <n v="2"/>
    <n v="2.7"/>
    <n v="3.3333333333333335"/>
  </r>
  <r>
    <x v="2"/>
    <x v="58"/>
    <x v="6"/>
    <s v="Baies-Baies de Sichuan vert-Vrac 100 g"/>
    <n v="5.5E-2"/>
    <n v="3700897909697"/>
    <n v="6"/>
    <n v="10.7"/>
    <n v="13.333333333333332"/>
  </r>
  <r>
    <x v="2"/>
    <x v="58"/>
    <x v="7"/>
    <s v="Baies-Baies de Sichuan vert-Vrac 1000 g"/>
    <n v="5.5E-2"/>
    <n v="3700897902346"/>
    <n v="51"/>
    <n v="90.699999999999989"/>
    <n v="113.33333333333333"/>
  </r>
  <r>
    <x v="2"/>
    <x v="58"/>
    <x v="8"/>
    <s v="Baies-Baies de Sichuan vert-Vrac 250 g"/>
    <n v="5.5E-2"/>
    <n v="3700897912321"/>
    <n v="13.5"/>
    <n v="25.8"/>
    <n v="32.142857142857146"/>
  </r>
  <r>
    <x v="2"/>
    <x v="58"/>
    <x v="9"/>
    <s v="Baies-Baies de Sichuan vert-Vrac 500 g"/>
    <n v="5.5E-2"/>
    <n v="3700897914950"/>
    <n v="26"/>
    <n v="49.6"/>
    <n v="61.904761904761905"/>
  </r>
  <r>
    <x v="2"/>
    <x v="59"/>
    <x v="10"/>
    <s v="Baies-Baies de Timut-Moulin 100 ml"/>
    <n v="5.5E-2"/>
    <n v="3700897900076"/>
    <n v="4.5999999999999996"/>
    <n v="7.3999999999999995"/>
    <n v="9.1999999999999993"/>
  </r>
  <r>
    <x v="2"/>
    <x v="59"/>
    <x v="2"/>
    <s v="Baies-Baies de Timut-Saupoudreur 100 ml"/>
    <n v="5.5E-2"/>
    <n v="3700897900052"/>
    <n v="3.6"/>
    <n v="5.8"/>
    <n v="7.2"/>
  </r>
  <r>
    <x v="2"/>
    <x v="59"/>
    <x v="3"/>
    <s v="Baies-Baies de Timut-Verrine 116 ml"/>
    <n v="5.5E-2"/>
    <n v="3700897900045"/>
    <n v="3.3"/>
    <n v="5.3"/>
    <n v="6.6000000000000005"/>
  </r>
  <r>
    <x v="2"/>
    <x v="59"/>
    <x v="4"/>
    <s v="Baies-Baies de Timut-Verrine 47 ml"/>
    <n v="5.5E-2"/>
    <n v="3700897903824"/>
    <n v="1.9"/>
    <n v="3.1"/>
    <n v="3.8000000000000003"/>
  </r>
  <r>
    <x v="2"/>
    <x v="59"/>
    <x v="5"/>
    <s v="Baies-Baies de Timut-Vrac"/>
    <n v="5.5E-2"/>
    <n v="3700897938345"/>
    <n v="1.8"/>
    <n v="2.4"/>
    <n v="3"/>
  </r>
  <r>
    <x v="2"/>
    <x v="59"/>
    <x v="6"/>
    <s v="Baies-Baies de Timut-Vrac 100 g"/>
    <n v="5.5E-2"/>
    <n v="3700897909222"/>
    <n v="5.0999999999999996"/>
    <n v="9.1"/>
    <n v="11.333333333333332"/>
  </r>
  <r>
    <x v="2"/>
    <x v="59"/>
    <x v="7"/>
    <s v="Baies-Baies de Timut-Vrac 1000 g"/>
    <n v="5.5E-2"/>
    <n v="3700897901875"/>
    <n v="42.4"/>
    <n v="75.399999999999991"/>
    <n v="94.222222222222214"/>
  </r>
  <r>
    <x v="2"/>
    <x v="59"/>
    <x v="8"/>
    <s v="Baies-Baies de Timut-Vrac 250 g"/>
    <n v="5.5E-2"/>
    <n v="3700897911850"/>
    <n v="11.4"/>
    <n v="21.8"/>
    <n v="27.142857142857146"/>
  </r>
  <r>
    <x v="2"/>
    <x v="59"/>
    <x v="9"/>
    <s v="Baies-Baies de Timut-Vrac 500 g"/>
    <n v="5.5E-2"/>
    <n v="3700897914486"/>
    <n v="21.7"/>
    <n v="41.4"/>
    <n v="51.666666666666679"/>
  </r>
  <r>
    <x v="2"/>
    <x v="60"/>
    <x v="10"/>
    <s v="Baies-Baies des cîmes-Moulin 100 ml"/>
    <n v="5.5E-2"/>
    <n v="3700897921378"/>
    <n v="4.0999999999999996"/>
    <n v="6.6"/>
    <n v="8.1999999999999993"/>
  </r>
  <r>
    <x v="2"/>
    <x v="60"/>
    <x v="2"/>
    <s v="Baies-Baies des cîmes-Saupoudreur 100 ml"/>
    <n v="5.5E-2"/>
    <n v="3700897921385"/>
    <n v="3.3"/>
    <n v="5.3"/>
    <n v="6.6000000000000005"/>
  </r>
  <r>
    <x v="2"/>
    <x v="60"/>
    <x v="3"/>
    <s v="Baies-Baies des cîmes-Verrine 116 ml"/>
    <n v="5.5E-2"/>
    <n v="3700897921354"/>
    <n v="3.3"/>
    <n v="3.8000000000000003"/>
    <n v="4.7142857142857153"/>
  </r>
  <r>
    <x v="2"/>
    <x v="60"/>
    <x v="4"/>
    <s v="Baies-Baies des cîmes-Verrine 47 ml"/>
    <n v="5.5E-2"/>
    <n v="3700897921361"/>
    <n v="1.7"/>
    <n v="2.8000000000000003"/>
    <n v="3.4000000000000004"/>
  </r>
  <r>
    <x v="2"/>
    <x v="60"/>
    <x v="5"/>
    <s v="Baies-Baies des cîmes-Vrac"/>
    <n v="5.5E-2"/>
    <n v="3700897938116"/>
    <n v="2.7"/>
    <n v="3.6"/>
    <n v="4.5000000000000009"/>
  </r>
  <r>
    <x v="2"/>
    <x v="60"/>
    <x v="6"/>
    <s v="Baies-Baies des cîmes-Vrac 100 g"/>
    <n v="5.5E-2"/>
    <n v="3700897921316"/>
    <n v="9.4"/>
    <n v="16.8"/>
    <n v="20.888888888888889"/>
  </r>
  <r>
    <x v="2"/>
    <x v="60"/>
    <x v="7"/>
    <s v="Baies-Baies des cîmes-Vrac 1000 g"/>
    <n v="5.5E-2"/>
    <n v="3700897921347"/>
    <n v="85.3"/>
    <n v="151.69999999999999"/>
    <n v="189.55555555555554"/>
  </r>
  <r>
    <x v="2"/>
    <x v="60"/>
    <x v="8"/>
    <s v="Baies-Baies des cîmes-Vrac 250 g"/>
    <n v="5.5E-2"/>
    <n v="3700897921323"/>
    <n v="22.1"/>
    <n v="42.1"/>
    <n v="52.619047619047628"/>
  </r>
  <r>
    <x v="2"/>
    <x v="60"/>
    <x v="9"/>
    <s v="Baies-Baies des cîmes-Vrac 500 g"/>
    <n v="5.5E-2"/>
    <n v="3700897921330"/>
    <n v="43.1"/>
    <n v="82.1"/>
    <n v="102.61904761904762"/>
  </r>
  <r>
    <x v="2"/>
    <x v="61"/>
    <x v="10"/>
    <s v="Baies-Baies roses -Moulin 100 ml"/>
    <n v="5.5E-2"/>
    <n v="3760190104144"/>
    <n v="4.0999999999999996"/>
    <n v="6.6"/>
    <n v="8.1999999999999993"/>
  </r>
  <r>
    <x v="2"/>
    <x v="61"/>
    <x v="2"/>
    <s v="Baies-Baies roses -Saupoudreur 100 ml"/>
    <n v="5.5E-2"/>
    <n v="3700897920296"/>
    <n v="2.7"/>
    <n v="4.3999999999999995"/>
    <n v="5.4"/>
  </r>
  <r>
    <x v="2"/>
    <x v="61"/>
    <x v="3"/>
    <s v="Baies-Baies roses -Verrine 116 ml"/>
    <n v="5.5E-2"/>
    <n v="3760190103871"/>
    <n v="2.2999999999999998"/>
    <n v="3.7"/>
    <n v="4.6000000000000005"/>
  </r>
  <r>
    <x v="2"/>
    <x v="61"/>
    <x v="4"/>
    <s v="Baies-Baies roses -Verrine 47 ml"/>
    <n v="5.5E-2"/>
    <n v="3700897903558"/>
    <n v="1.6"/>
    <n v="2.6"/>
    <n v="3.2"/>
  </r>
  <r>
    <x v="2"/>
    <x v="61"/>
    <x v="5"/>
    <s v="Baies-Baies roses -Vrac"/>
    <n v="5.5E-2"/>
    <n v="3700897937089"/>
    <n v="1.5"/>
    <n v="2"/>
    <n v="2.5"/>
  </r>
  <r>
    <x v="2"/>
    <x v="61"/>
    <x v="6"/>
    <s v="Baies-Baies roses -Vrac 100 g"/>
    <n v="5.5E-2"/>
    <n v="3700897907433"/>
    <n v="3.3"/>
    <n v="5.8999999999999995"/>
    <n v="7.3333333333333339"/>
  </r>
  <r>
    <x v="2"/>
    <x v="61"/>
    <x v="7"/>
    <s v="Baies-Baies roses -Vrac 1000 g"/>
    <n v="5.5E-2"/>
    <n v="3760190105813"/>
    <n v="24"/>
    <n v="42.7"/>
    <n v="53.333333333333329"/>
  </r>
  <r>
    <x v="2"/>
    <x v="61"/>
    <x v="8"/>
    <s v="Baies-Baies roses -Vrac 250 g"/>
    <n v="5.5E-2"/>
    <n v="3700897910068"/>
    <n v="6.7"/>
    <n v="12.799999999999999"/>
    <n v="15.952380952380951"/>
  </r>
  <r>
    <x v="2"/>
    <x v="61"/>
    <x v="9"/>
    <s v="Baies-Baies roses -Vrac 500 g"/>
    <n v="5.5E-2"/>
    <n v="3700897912697"/>
    <n v="12.5"/>
    <n v="23.900000000000002"/>
    <n v="29.761904761904763"/>
  </r>
  <r>
    <x v="2"/>
    <x v="62"/>
    <x v="10"/>
    <s v="Baies-Genièvre baies-Moulin 100 ml"/>
    <n v="5.5E-2"/>
    <n v="3760190104168"/>
    <n v="3.1"/>
    <n v="5"/>
    <n v="6.2"/>
  </r>
  <r>
    <x v="2"/>
    <x v="62"/>
    <x v="2"/>
    <s v="Baies-Genièvre baies-Saupoudreur 100 ml"/>
    <n v="5.5E-2"/>
    <n v="3700897920517"/>
    <n v="2.2000000000000002"/>
    <n v="3.6"/>
    <n v="4.4000000000000004"/>
  </r>
  <r>
    <x v="2"/>
    <x v="62"/>
    <x v="3"/>
    <s v="Baies-Genièvre baies-Verrine 116 ml"/>
    <n v="5.5E-2"/>
    <n v="3760190103895"/>
    <n v="1.7"/>
    <n v="2.8000000000000003"/>
    <n v="3.4000000000000004"/>
  </r>
  <r>
    <x v="2"/>
    <x v="62"/>
    <x v="4"/>
    <s v="Baies-Genièvre baies-Verrine 47 ml"/>
    <n v="5.5E-2"/>
    <n v="3700897903572"/>
    <n v="1.3"/>
    <n v="2.1"/>
    <n v="2.6"/>
  </r>
  <r>
    <x v="2"/>
    <x v="62"/>
    <x v="5"/>
    <s v="Baies-Genièvre baies-Vrac"/>
    <n v="5.5E-2"/>
    <n v="3700897937591"/>
    <n v="1.3"/>
    <n v="1.8"/>
    <n v="2.166666666666667"/>
  </r>
  <r>
    <x v="2"/>
    <x v="62"/>
    <x v="6"/>
    <s v="Baies-Genièvre baies-Vrac 100 g"/>
    <n v="5.5E-2"/>
    <n v="3700897907914"/>
    <n v="1.7"/>
    <n v="3.1"/>
    <n v="3.7777777777777781"/>
  </r>
  <r>
    <x v="2"/>
    <x v="62"/>
    <x v="7"/>
    <s v="Baies-Genièvre baies-Vrac 1000 g"/>
    <n v="5.5E-2"/>
    <n v="3760190106315"/>
    <n v="8"/>
    <n v="14.299999999999999"/>
    <n v="17.777777777777779"/>
  </r>
  <r>
    <x v="2"/>
    <x v="62"/>
    <x v="8"/>
    <s v="Baies-Genièvre baies-Vrac 250 g"/>
    <n v="5.5E-2"/>
    <n v="3700897910549"/>
    <n v="2.7"/>
    <n v="5.1999999999999993"/>
    <n v="6.4285714285714288"/>
  </r>
  <r>
    <x v="2"/>
    <x v="62"/>
    <x v="9"/>
    <s v="Baies-Genièvre baies-Vrac 500 g"/>
    <n v="5.5E-2"/>
    <n v="3700897913175"/>
    <n v="4.5"/>
    <n v="8.6"/>
    <n v="10.714285714285715"/>
  </r>
  <r>
    <x v="2"/>
    <x v="63"/>
    <x v="10"/>
    <s v="Baies-Mélange 5 baies-Moulin 100 ml"/>
    <n v="5.5E-2"/>
    <n v="3760190104151"/>
    <n v="4.2"/>
    <n v="6.8"/>
    <n v="8.3999999999999986"/>
  </r>
  <r>
    <x v="2"/>
    <x v="63"/>
    <x v="2"/>
    <s v="Baies-Mélange 5 baies-Saupoudreur 100 ml"/>
    <n v="5.5E-2"/>
    <n v="3760190100290"/>
    <n v="3.1"/>
    <n v="5"/>
    <n v="6.2"/>
  </r>
  <r>
    <x v="2"/>
    <x v="63"/>
    <x v="3"/>
    <s v="Baies-Mélange 5 baies-Verrine 116 ml"/>
    <n v="5.5E-2"/>
    <n v="3760190103888"/>
    <n v="2.7"/>
    <n v="4.3999999999999995"/>
    <n v="5.4"/>
  </r>
  <r>
    <x v="2"/>
    <x v="63"/>
    <x v="4"/>
    <s v="Baies-Mélange 5 baies-Verrine 47 ml"/>
    <n v="5.5E-2"/>
    <n v="3700897903565"/>
    <n v="1.8"/>
    <n v="2.9"/>
    <n v="3.6"/>
  </r>
  <r>
    <x v="2"/>
    <x v="63"/>
    <x v="5"/>
    <s v="Baies-Mélange 5 baies-Vrac"/>
    <n v="5.5E-2"/>
    <n v="3700897936600"/>
    <n v="1.4"/>
    <n v="1.9000000000000001"/>
    <n v="2.3333333333333335"/>
  </r>
  <r>
    <x v="2"/>
    <x v="63"/>
    <x v="6"/>
    <s v="Baies-Mélange 5 baies-Vrac 100 g"/>
    <n v="5.5E-2"/>
    <n v="3700897907600"/>
    <n v="3.3"/>
    <n v="5.8999999999999995"/>
    <n v="7.3333333333333339"/>
  </r>
  <r>
    <x v="2"/>
    <x v="63"/>
    <x v="7"/>
    <s v="Baies-Mélange 5 baies-Vrac 1000 g"/>
    <n v="5.5E-2"/>
    <n v="3760190105981"/>
    <n v="23.9"/>
    <n v="42.5"/>
    <n v="53.111111111111114"/>
  </r>
  <r>
    <x v="2"/>
    <x v="63"/>
    <x v="8"/>
    <s v="Baies-Mélange 5 baies-Vrac 250 g"/>
    <n v="5.5E-2"/>
    <n v="3700897910235"/>
    <n v="6.7"/>
    <n v="12.799999999999999"/>
    <n v="15.952380952380951"/>
  </r>
  <r>
    <x v="2"/>
    <x v="63"/>
    <x v="9"/>
    <s v="Baies-Mélange 5 baies-Vrac 500 g"/>
    <n v="5.5E-2"/>
    <n v="3700897912864"/>
    <n v="12.4"/>
    <n v="23.700000000000003"/>
    <n v="29.523809523809526"/>
  </r>
  <r>
    <x v="2"/>
    <x v="64"/>
    <x v="2"/>
    <s v="Baies-Mélange 5 baies concassées-Saupoudreur 100 ml"/>
    <n v="5.5E-2"/>
    <n v="3700897921002"/>
    <n v="4"/>
    <n v="6.4"/>
    <n v="8"/>
  </r>
  <r>
    <x v="2"/>
    <x v="64"/>
    <x v="3"/>
    <s v="Baies-Mélange 5 baies concassées-Verrine 116 ml"/>
    <n v="5.5E-2"/>
    <n v="3700897920982"/>
    <n v="3.8"/>
    <n v="6.1"/>
    <n v="7.6000000000000005"/>
  </r>
  <r>
    <x v="2"/>
    <x v="64"/>
    <x v="4"/>
    <s v="Baies-Mélange 5 baies concassées-Verrine 47 ml"/>
    <n v="5.5E-2"/>
    <n v="3700897920999"/>
    <n v="2.2000000000000002"/>
    <n v="3.6"/>
    <n v="4.4000000000000004"/>
  </r>
  <r>
    <x v="2"/>
    <x v="64"/>
    <x v="5"/>
    <s v="Baies-Mélange 5 baies concassées-Vrac"/>
    <n v="5.5E-2"/>
    <n v="3700897936617"/>
    <n v="1.5"/>
    <n v="2"/>
    <n v="2.5"/>
  </r>
  <r>
    <x v="2"/>
    <x v="64"/>
    <x v="6"/>
    <s v="Baies-Mélange 5 baies concassées-Vrac 100 g"/>
    <n v="5.5E-2"/>
    <n v="3700897907617"/>
    <n v="3.4"/>
    <n v="6.1"/>
    <n v="7.5555555555555554"/>
  </r>
  <r>
    <x v="2"/>
    <x v="64"/>
    <x v="7"/>
    <s v="Baies-Mélange 5 baies concassées-Vrac 1000 g"/>
    <n v="5.5E-2"/>
    <n v="3760190105998"/>
    <n v="25.3"/>
    <n v="45"/>
    <n v="56.222222222222221"/>
  </r>
  <r>
    <x v="2"/>
    <x v="64"/>
    <x v="8"/>
    <s v="Baies-Mélange 5 baies concassées-Vrac 250 g"/>
    <n v="5.5E-2"/>
    <n v="3700897910242"/>
    <n v="7.1"/>
    <n v="13.6"/>
    <n v="16.904761904761905"/>
  </r>
  <r>
    <x v="2"/>
    <x v="64"/>
    <x v="9"/>
    <s v="Baies-Mélange 5 baies concassées-Vrac 500 g"/>
    <n v="5.5E-2"/>
    <n v="3700897912871"/>
    <n v="13.1"/>
    <n v="25"/>
    <n v="31.19047619047619"/>
  </r>
  <r>
    <x v="2"/>
    <x v="65"/>
    <x v="4"/>
    <s v="Baies-Poivre de Cassis de Bourgogne ( bourgeon )-Verrine 47 ml"/>
    <n v="5.5E-2"/>
    <n v="3700897903671"/>
    <n v="2.6"/>
    <n v="4.1999999999999993"/>
    <n v="5.2"/>
  </r>
  <r>
    <x v="2"/>
    <x v="65"/>
    <x v="5"/>
    <s v="Baies-Poivre de Cassis de Bourgogne ( bourgeon )-Vrac"/>
    <n v="5.5E-2"/>
    <n v="3700897938086"/>
    <n v="1"/>
    <n v="1.4000000000000001"/>
    <n v="1.6666666666666667"/>
  </r>
  <r>
    <x v="2"/>
    <x v="65"/>
    <x v="6"/>
    <s v="Baies-Poivre de Cassis de Bourgogne ( bourgeon )-Vrac 100 g"/>
    <n v="5.5E-2"/>
    <n v="3700897908713"/>
    <n v="22.4"/>
    <n v="39.9"/>
    <n v="49.777777777777779"/>
  </r>
  <r>
    <x v="2"/>
    <x v="65"/>
    <x v="7"/>
    <s v="Baies-Poivre de Cassis de Bourgogne ( bourgeon )-Vrac 1000 g"/>
    <n v="5.5E-2"/>
    <n v="3760190107114"/>
    <n v="215.3"/>
    <n v="382.8"/>
    <n v="478.4444444444444"/>
  </r>
  <r>
    <x v="2"/>
    <x v="65"/>
    <x v="8"/>
    <s v="Baies-Poivre de Cassis de Bourgogne ( bourgeon )-Vrac 250 g"/>
    <n v="5.5E-2"/>
    <n v="3700897911348"/>
    <n v="54.6"/>
    <n v="104"/>
    <n v="130"/>
  </r>
  <r>
    <x v="2"/>
    <x v="65"/>
    <x v="9"/>
    <s v="Baies-Poivre de Cassis de Bourgogne ( bourgeon )-Vrac 500 g"/>
    <n v="5.5E-2"/>
    <n v="3700897913977"/>
    <n v="108.1"/>
    <n v="206"/>
    <n v="257.38095238095235"/>
  </r>
  <r>
    <x v="2"/>
    <x v="66"/>
    <x v="2"/>
    <s v="Baies-Sumac poudre-Saupoudreur 100 ml"/>
    <n v="5.5E-2"/>
    <n v="3760190101815"/>
    <n v="3.1"/>
    <n v="5"/>
    <n v="6.2"/>
  </r>
  <r>
    <x v="2"/>
    <x v="66"/>
    <x v="3"/>
    <s v="Baies-Sumac poudre-Verrine 116 ml"/>
    <n v="5.5E-2"/>
    <n v="3760190101334"/>
    <n v="2.7"/>
    <n v="4.3999999999999995"/>
    <n v="5.4"/>
  </r>
  <r>
    <x v="2"/>
    <x v="66"/>
    <x v="4"/>
    <s v="Baies-Sumac poudre-Verrine 47 ml"/>
    <n v="5.5E-2"/>
    <n v="3700897903169"/>
    <n v="1.7"/>
    <n v="2.8000000000000003"/>
    <n v="3.4000000000000004"/>
  </r>
  <r>
    <x v="2"/>
    <x v="66"/>
    <x v="5"/>
    <s v="Baies-Sumac poudre-Vrac"/>
    <n v="5.5E-2"/>
    <n v="3700897939151"/>
    <n v="1.6"/>
    <n v="2.2000000000000002"/>
    <n v="2.666666666666667"/>
  </r>
  <r>
    <x v="2"/>
    <x v="66"/>
    <x v="6"/>
    <s v="Baies-Sumac poudre-Vrac 100 g"/>
    <n v="5.5E-2"/>
    <n v="3700897909154"/>
    <n v="2.5"/>
    <n v="4.5"/>
    <n v="5.5555555555555554"/>
  </r>
  <r>
    <x v="2"/>
    <x v="66"/>
    <x v="7"/>
    <s v="Baies-Sumac poudre-Vrac 1000 g"/>
    <n v="5.5E-2"/>
    <n v="3760190107558"/>
    <n v="16"/>
    <n v="28.5"/>
    <n v="35.555555555555557"/>
  </r>
  <r>
    <x v="2"/>
    <x v="66"/>
    <x v="8"/>
    <s v="Baies-Sumac poudre-Vrac 250 g"/>
    <n v="5.5E-2"/>
    <n v="3700897911782"/>
    <n v="4.7"/>
    <n v="9"/>
    <n v="11.19047619047619"/>
  </r>
  <r>
    <x v="2"/>
    <x v="66"/>
    <x v="9"/>
    <s v="Baies-Sumac poudre-Vrac 500 g"/>
    <n v="5.5E-2"/>
    <n v="3700897914417"/>
    <n v="8.5"/>
    <n v="16.200000000000003"/>
    <n v="20.238095238095237"/>
  </r>
  <r>
    <x v="3"/>
    <x v="67"/>
    <x v="2"/>
    <s v="Cacao-Cacao 100 %-Saupoudreur 100 ml"/>
    <n v="5.5E-2"/>
    <n v="3700897926656"/>
    <n v="2.1"/>
    <n v="3.4"/>
    <n v="4.2"/>
  </r>
  <r>
    <x v="3"/>
    <x v="67"/>
    <x v="3"/>
    <s v="Cacao-Cacao 100 %-Verrine 116 ml"/>
    <n v="5.5E-2"/>
    <n v="3700897926182"/>
    <n v="1.8"/>
    <n v="2.9"/>
    <n v="3.6"/>
  </r>
  <r>
    <x v="3"/>
    <x v="67"/>
    <x v="4"/>
    <s v="Cacao-Cacao 100 %-Verrine 47 ml"/>
    <n v="5.5E-2"/>
    <n v="3700897926557"/>
    <n v="1.2"/>
    <n v="2"/>
    <n v="2.4000000000000004"/>
  </r>
  <r>
    <x v="3"/>
    <x v="67"/>
    <x v="5"/>
    <s v="Cacao-Cacao 100 %-Vrac"/>
    <n v="5.5E-2"/>
    <n v="3700897959326"/>
    <n v="1.7"/>
    <n v="2.3000000000000003"/>
    <n v="2.8333333333333339"/>
  </r>
  <r>
    <x v="3"/>
    <x v="67"/>
    <x v="6"/>
    <s v="Cacao-Cacao 100 %-Vrac 100 g"/>
    <n v="5.5E-2"/>
    <n v="3700897909833"/>
    <n v="2.4"/>
    <n v="3.2"/>
    <n v="4"/>
  </r>
  <r>
    <x v="3"/>
    <x v="67"/>
    <x v="7"/>
    <s v="Cacao-Cacao 100 %-Vrac 1000 g"/>
    <n v="5.5E-2"/>
    <n v="3700897902483"/>
    <n v="14.1"/>
    <n v="21.3"/>
    <n v="26.603773584905657"/>
  </r>
  <r>
    <x v="3"/>
    <x v="67"/>
    <x v="8"/>
    <s v="Cacao-Cacao 100 %-Vrac 250 g"/>
    <n v="5.5E-2"/>
    <n v="3700897912468"/>
    <n v="4.3"/>
    <n v="6.6999999999999993"/>
    <n v="8.2692307692307683"/>
  </r>
  <r>
    <x v="3"/>
    <x v="67"/>
    <x v="9"/>
    <s v="Cacao-Cacao 100 %-Vrac 500 g"/>
    <n v="5.5E-2"/>
    <n v="3700897915094"/>
    <n v="7.6"/>
    <n v="12"/>
    <n v="14.901960784313724"/>
  </r>
  <r>
    <x v="3"/>
    <x v="68"/>
    <x v="2"/>
    <s v="Cacao-Cacao à la Badiane-Saupoudreur 100 ml"/>
    <n v="5.5E-2"/>
    <n v="3760190107732"/>
    <n v="2.2000000000000002"/>
    <n v="3.6"/>
    <n v="4.4000000000000004"/>
  </r>
  <r>
    <x v="3"/>
    <x v="68"/>
    <x v="3"/>
    <s v="Cacao-Cacao à la Badiane-Verrine 116 ml"/>
    <n v="5.5E-2"/>
    <n v="3760190107657"/>
    <n v="1.9"/>
    <n v="3.1"/>
    <n v="3.8000000000000003"/>
  </r>
  <r>
    <x v="3"/>
    <x v="68"/>
    <x v="4"/>
    <s v="Cacao-Cacao à la Badiane-Verrine 47 ml"/>
    <n v="5.5E-2"/>
    <n v="3700897926571"/>
    <n v="1.3"/>
    <n v="2.1"/>
    <n v="2.6"/>
  </r>
  <r>
    <x v="3"/>
    <x v="68"/>
    <x v="5"/>
    <s v="Cacao-Cacao à la Badiane-Vrac"/>
    <n v="5.5E-2"/>
    <n v="3700897959333"/>
    <n v="1.9"/>
    <n v="2.6"/>
    <n v="3.166666666666667"/>
  </r>
  <r>
    <x v="3"/>
    <x v="68"/>
    <x v="6"/>
    <s v="Cacao-Cacao à la Badiane-Vrac 100 g"/>
    <n v="5.5E-2"/>
    <n v="3700897926205"/>
    <n v="2.7"/>
    <n v="3.6"/>
    <n v="4.5000000000000009"/>
  </r>
  <r>
    <x v="3"/>
    <x v="68"/>
    <x v="7"/>
    <s v="Cacao-Cacao à la Badiane-Vrac 1000 g"/>
    <n v="5.5E-2"/>
    <n v="3700897926472"/>
    <n v="17.2"/>
    <n v="26"/>
    <n v="32.452830188679251"/>
  </r>
  <r>
    <x v="3"/>
    <x v="68"/>
    <x v="8"/>
    <s v="Cacao-Cacao à la Badiane-Vrac 250 g"/>
    <n v="5.5E-2"/>
    <n v="3700897926298"/>
    <n v="5.0999999999999996"/>
    <n v="7.8999999999999995"/>
    <n v="9.8076923076923066"/>
  </r>
  <r>
    <x v="3"/>
    <x v="68"/>
    <x v="9"/>
    <s v="Cacao-Cacao à la Badiane-Vrac 500 g"/>
    <n v="5.5E-2"/>
    <n v="3700897926380"/>
    <n v="9.1"/>
    <n v="14.299999999999999"/>
    <n v="17.843137254901961"/>
  </r>
  <r>
    <x v="3"/>
    <x v="69"/>
    <x v="2"/>
    <s v="Cacao-Cacao à la cannelle-Saupoudreur 100 ml"/>
    <n v="5.5E-2"/>
    <n v="3760190107725"/>
    <n v="2.2000000000000002"/>
    <n v="3.6"/>
    <n v="4.4000000000000004"/>
  </r>
  <r>
    <x v="3"/>
    <x v="69"/>
    <x v="3"/>
    <s v="Cacao-Cacao à la cannelle-Verrine 116 ml"/>
    <n v="5.5E-2"/>
    <n v="3760190107640"/>
    <n v="1.9"/>
    <n v="3.1"/>
    <n v="3.8000000000000003"/>
  </r>
  <r>
    <x v="3"/>
    <x v="69"/>
    <x v="4"/>
    <s v="Cacao-Cacao à la cannelle-Verrine 47 ml"/>
    <n v="5.5E-2"/>
    <n v="3700897926564"/>
    <n v="1.3"/>
    <n v="2.1"/>
    <n v="2.6"/>
  </r>
  <r>
    <x v="3"/>
    <x v="69"/>
    <x v="5"/>
    <s v="Cacao-Cacao à la cannelle-Vrac"/>
    <n v="5.5E-2"/>
    <n v="3700897959340"/>
    <n v="1.9"/>
    <n v="2.6"/>
    <n v="3.166666666666667"/>
  </r>
  <r>
    <x v="3"/>
    <x v="69"/>
    <x v="6"/>
    <s v="Cacao-Cacao à la cannelle-Vrac 100 g"/>
    <n v="5.5E-2"/>
    <n v="3700897926199"/>
    <n v="2.7"/>
    <n v="3.6"/>
    <n v="4.5000000000000009"/>
  </r>
  <r>
    <x v="3"/>
    <x v="69"/>
    <x v="7"/>
    <s v="Cacao-Cacao à la cannelle-Vrac 1000 g"/>
    <n v="5.5E-2"/>
    <n v="3700897926465"/>
    <n v="17.2"/>
    <n v="26"/>
    <n v="32.452830188679251"/>
  </r>
  <r>
    <x v="3"/>
    <x v="69"/>
    <x v="8"/>
    <s v="Cacao-Cacao à la cannelle-Vrac 250 g"/>
    <n v="5.5E-2"/>
    <n v="3700897926281"/>
    <n v="5.0999999999999996"/>
    <n v="7.8999999999999995"/>
    <n v="9.8076923076923066"/>
  </r>
  <r>
    <x v="3"/>
    <x v="69"/>
    <x v="9"/>
    <s v="Cacao-Cacao à la cannelle-Vrac 500 g"/>
    <n v="5.5E-2"/>
    <n v="3700897926373"/>
    <n v="9.1"/>
    <n v="14.299999999999999"/>
    <n v="17.843137254901961"/>
  </r>
  <r>
    <x v="3"/>
    <x v="70"/>
    <x v="2"/>
    <s v="Cacao-Cacao à la poudre de combava  (citron vert)-Saupoudreur 100 ml"/>
    <n v="5.5E-2"/>
    <n v="3760190107749"/>
    <n v="2.2000000000000002"/>
    <n v="3.6"/>
    <n v="4.4000000000000004"/>
  </r>
  <r>
    <x v="3"/>
    <x v="70"/>
    <x v="3"/>
    <s v="Cacao-Cacao à la poudre de combava  (citron vert)-Verrine 116 ml"/>
    <n v="5.5E-2"/>
    <n v="3760190107664"/>
    <n v="1.9"/>
    <n v="3.1"/>
    <n v="3.8000000000000003"/>
  </r>
  <r>
    <x v="3"/>
    <x v="70"/>
    <x v="4"/>
    <s v="Cacao-Cacao à la poudre de combava  (citron vert)-Verrine 47 ml"/>
    <n v="5.5E-2"/>
    <n v="3700897926588"/>
    <n v="1.3"/>
    <n v="2.1"/>
    <n v="2.6"/>
  </r>
  <r>
    <x v="3"/>
    <x v="70"/>
    <x v="5"/>
    <s v="Cacao-Cacao à la poudre de combava  (citron vert)-Vrac"/>
    <n v="5.5E-2"/>
    <n v="3700897959357"/>
    <n v="1.9"/>
    <n v="2.6"/>
    <n v="3.166666666666667"/>
  </r>
  <r>
    <x v="3"/>
    <x v="70"/>
    <x v="6"/>
    <s v="Cacao-Cacao à la poudre de combava  (citron vert)-Vrac 100 g"/>
    <n v="5.5E-2"/>
    <n v="3700897926212"/>
    <n v="2.7"/>
    <n v="3.6"/>
    <n v="4.5000000000000009"/>
  </r>
  <r>
    <x v="3"/>
    <x v="70"/>
    <x v="7"/>
    <s v="Cacao-Cacao à la poudre de combava  (citron vert)-Vrac 1000 g"/>
    <n v="5.5E-2"/>
    <n v="3700897926489"/>
    <n v="17.2"/>
    <n v="26"/>
    <n v="32.452830188679251"/>
  </r>
  <r>
    <x v="3"/>
    <x v="70"/>
    <x v="8"/>
    <s v="Cacao-Cacao à la poudre de combava  (citron vert)-Vrac 250 g"/>
    <n v="5.5E-2"/>
    <n v="3700897926304"/>
    <n v="5.0999999999999996"/>
    <n v="7.8999999999999995"/>
    <n v="9.8076923076923066"/>
  </r>
  <r>
    <x v="3"/>
    <x v="70"/>
    <x v="9"/>
    <s v="Cacao-Cacao à la poudre de combava  (citron vert)-Vrac 500 g"/>
    <n v="5.5E-2"/>
    <n v="3700897926397"/>
    <n v="9.1"/>
    <n v="14.299999999999999"/>
    <n v="17.843137254901961"/>
  </r>
  <r>
    <x v="3"/>
    <x v="71"/>
    <x v="2"/>
    <s v="Cacao-Cacao à la poudre de pain d'épices-Saupoudreur 100 ml"/>
    <n v="5.5E-2"/>
    <n v="3760190107756"/>
    <n v="2.2000000000000002"/>
    <n v="3.6"/>
    <n v="4.4000000000000004"/>
  </r>
  <r>
    <x v="3"/>
    <x v="71"/>
    <x v="3"/>
    <s v="Cacao-Cacao à la poudre de pain d'épices-Verrine 116 ml"/>
    <n v="5.5E-2"/>
    <n v="3760190107671"/>
    <n v="1.9"/>
    <n v="3.1"/>
    <n v="3.8000000000000003"/>
  </r>
  <r>
    <x v="3"/>
    <x v="71"/>
    <x v="4"/>
    <s v="Cacao-Cacao à la poudre de pain d'épices-Verrine 47 ml"/>
    <n v="5.5E-2"/>
    <n v="3700897926595"/>
    <n v="1.3"/>
    <n v="2.1"/>
    <n v="2.6"/>
  </r>
  <r>
    <x v="3"/>
    <x v="71"/>
    <x v="5"/>
    <s v="Cacao-Cacao à la poudre de pain d'épices-Vrac"/>
    <n v="5.5E-2"/>
    <n v="3700897959364"/>
    <n v="1.9"/>
    <n v="2.6"/>
    <n v="3.166666666666667"/>
  </r>
  <r>
    <x v="3"/>
    <x v="71"/>
    <x v="6"/>
    <s v="Cacao-Cacao à la poudre de pain d'épices-Vrac 100 g"/>
    <n v="5.5E-2"/>
    <n v="3700897926229"/>
    <n v="2.7"/>
    <n v="3.6"/>
    <n v="4.5000000000000009"/>
  </r>
  <r>
    <x v="3"/>
    <x v="71"/>
    <x v="7"/>
    <s v="Cacao-Cacao à la poudre de pain d'épices-Vrac 1000 g"/>
    <n v="5.5E-2"/>
    <n v="3700897926496"/>
    <n v="17.2"/>
    <n v="26"/>
    <n v="32.452830188679251"/>
  </r>
  <r>
    <x v="3"/>
    <x v="71"/>
    <x v="8"/>
    <s v="Cacao-Cacao à la poudre de pain d'épices-Vrac 250 g"/>
    <n v="5.5E-2"/>
    <n v="3700897926311"/>
    <n v="5.0999999999999996"/>
    <n v="7.8999999999999995"/>
    <n v="9.8076923076923066"/>
  </r>
  <r>
    <x v="3"/>
    <x v="71"/>
    <x v="9"/>
    <s v="Cacao-Cacao à la poudre de pain d'épices-Vrac 500 g"/>
    <n v="5.5E-2"/>
    <n v="3700897926403"/>
    <n v="9.1"/>
    <n v="14.299999999999999"/>
    <n v="17.843137254901961"/>
  </r>
  <r>
    <x v="3"/>
    <x v="72"/>
    <x v="2"/>
    <s v="Cacao-Cacao à la tonka du Brésil-Saupoudreur 100 ml"/>
    <n v="5.5E-2"/>
    <n v="3760190107718"/>
    <n v="2.2000000000000002"/>
    <n v="3.6"/>
    <n v="4.4000000000000004"/>
  </r>
  <r>
    <x v="3"/>
    <x v="72"/>
    <x v="3"/>
    <s v="Cacao-Cacao à la tonka du Brésil-Verrine 116 ml"/>
    <n v="5.5E-2"/>
    <n v="3760190107633"/>
    <n v="1.9"/>
    <n v="3.1"/>
    <n v="3.8000000000000003"/>
  </r>
  <r>
    <x v="3"/>
    <x v="72"/>
    <x v="4"/>
    <s v="Cacao-Cacao à la tonka du Brésil-Verrine 47 ml"/>
    <n v="5.5E-2"/>
    <n v="3700897926601"/>
    <n v="1.3"/>
    <n v="2.1"/>
    <n v="2.6"/>
  </r>
  <r>
    <x v="3"/>
    <x v="72"/>
    <x v="5"/>
    <s v="Cacao-Cacao à la tonka du Brésil-Vrac"/>
    <n v="5.5E-2"/>
    <n v="3700897959371"/>
    <n v="1.9"/>
    <n v="2.6"/>
    <n v="3.166666666666667"/>
  </r>
  <r>
    <x v="3"/>
    <x v="72"/>
    <x v="6"/>
    <s v="Cacao-Cacao à la tonka du Brésil-Vrac 100 g"/>
    <n v="5.5E-2"/>
    <n v="3700897926236"/>
    <n v="2.7"/>
    <n v="3.6"/>
    <n v="4.5000000000000009"/>
  </r>
  <r>
    <x v="3"/>
    <x v="72"/>
    <x v="7"/>
    <s v="Cacao-Cacao à la tonka du Brésil-Vrac 1000 g"/>
    <n v="5.5E-2"/>
    <n v="3700897926502"/>
    <n v="17.2"/>
    <n v="26"/>
    <n v="32.452830188679251"/>
  </r>
  <r>
    <x v="3"/>
    <x v="72"/>
    <x v="8"/>
    <s v="Cacao-Cacao à la tonka du Brésil-Vrac 250 g"/>
    <n v="5.5E-2"/>
    <n v="3700897926328"/>
    <n v="5.0999999999999996"/>
    <n v="7.8999999999999995"/>
    <n v="9.8076923076923066"/>
  </r>
  <r>
    <x v="3"/>
    <x v="72"/>
    <x v="9"/>
    <s v="Cacao-Cacao à la tonka du Brésil-Vrac 500 g"/>
    <n v="5.5E-2"/>
    <n v="3700897926410"/>
    <n v="9.1"/>
    <n v="14.299999999999999"/>
    <n v="17.843137254901961"/>
  </r>
  <r>
    <x v="3"/>
    <x v="73"/>
    <x v="2"/>
    <s v="Cacao-Cacao à la vanille-Saupoudreur 100 ml"/>
    <n v="5.5E-2"/>
    <n v="3760190108883"/>
    <n v="2.2000000000000002"/>
    <n v="3.6"/>
    <n v="4.4000000000000004"/>
  </r>
  <r>
    <x v="3"/>
    <x v="73"/>
    <x v="3"/>
    <s v="Cacao-Cacao à la vanille-Verrine 116 ml"/>
    <n v="5.5E-2"/>
    <n v="3760190108890"/>
    <n v="1.9"/>
    <n v="3.1"/>
    <n v="3.8000000000000003"/>
  </r>
  <r>
    <x v="3"/>
    <x v="73"/>
    <x v="4"/>
    <s v="Cacao-Cacao à la vanille-Verrine 47 ml"/>
    <n v="5.5E-2"/>
    <n v="3700897926618"/>
    <n v="1.3"/>
    <n v="2.1"/>
    <n v="2.6"/>
  </r>
  <r>
    <x v="3"/>
    <x v="73"/>
    <x v="5"/>
    <s v="Cacao-Cacao à la vanille-Vrac"/>
    <n v="5.5E-2"/>
    <n v="3700897959388"/>
    <n v="1.9"/>
    <n v="2.6"/>
    <n v="3.166666666666667"/>
  </r>
  <r>
    <x v="3"/>
    <x v="73"/>
    <x v="6"/>
    <s v="Cacao-Cacao à la vanille-Vrac 100 g"/>
    <n v="5.5E-2"/>
    <n v="3700897926243"/>
    <n v="2.7"/>
    <n v="3.6"/>
    <n v="4.5000000000000009"/>
  </r>
  <r>
    <x v="3"/>
    <x v="73"/>
    <x v="7"/>
    <s v="Cacao-Cacao à la vanille-Vrac 1000 g"/>
    <n v="5.5E-2"/>
    <n v="3700897926519"/>
    <n v="17.2"/>
    <n v="26"/>
    <n v="32.452830188679251"/>
  </r>
  <r>
    <x v="3"/>
    <x v="73"/>
    <x v="8"/>
    <s v="Cacao-Cacao à la vanille-Vrac 250 g"/>
    <n v="5.5E-2"/>
    <n v="3700897926335"/>
    <n v="5.0999999999999996"/>
    <n v="7.8999999999999995"/>
    <n v="9.8076923076923066"/>
  </r>
  <r>
    <x v="3"/>
    <x v="73"/>
    <x v="9"/>
    <s v="Cacao-Cacao à la vanille-Vrac 500 g"/>
    <n v="5.5E-2"/>
    <n v="3700897926427"/>
    <n v="9.1"/>
    <n v="14.299999999999999"/>
    <n v="17.843137254901961"/>
  </r>
  <r>
    <x v="3"/>
    <x v="74"/>
    <x v="2"/>
    <s v="Cacao-Cacao à l'écorce de citron-Saupoudreur 100 ml"/>
    <n v="5.5E-2"/>
    <n v="3760190107763"/>
    <n v="2.2000000000000002"/>
    <n v="3.6"/>
    <n v="4.4000000000000004"/>
  </r>
  <r>
    <x v="3"/>
    <x v="74"/>
    <x v="3"/>
    <s v="Cacao-Cacao à l'écorce de citron-Verrine 116 ml"/>
    <n v="5.5E-2"/>
    <n v="3760190107688"/>
    <n v="1.9"/>
    <n v="3.1"/>
    <n v="3.8000000000000003"/>
  </r>
  <r>
    <x v="3"/>
    <x v="74"/>
    <x v="4"/>
    <s v="Cacao-Cacao à l'écorce de citron-Verrine 47 ml"/>
    <n v="5.5E-2"/>
    <n v="3700897926625"/>
    <n v="1.3"/>
    <n v="2.1"/>
    <n v="2.6"/>
  </r>
  <r>
    <x v="3"/>
    <x v="74"/>
    <x v="5"/>
    <s v="Cacao-Cacao à l'écorce de citron-Vrac"/>
    <n v="5.5E-2"/>
    <n v="3700897959395"/>
    <n v="1.9"/>
    <n v="2.6"/>
    <n v="3.166666666666667"/>
  </r>
  <r>
    <x v="3"/>
    <x v="74"/>
    <x v="6"/>
    <s v="Cacao-Cacao à l'écorce de citron-Vrac 100 g"/>
    <n v="5.5E-2"/>
    <n v="3700897926250"/>
    <n v="2.7"/>
    <n v="3.6"/>
    <n v="4.5000000000000009"/>
  </r>
  <r>
    <x v="3"/>
    <x v="74"/>
    <x v="7"/>
    <s v="Cacao-Cacao à l'écorce de citron-Vrac 1000 g"/>
    <n v="5.5E-2"/>
    <n v="3700897926526"/>
    <n v="17.2"/>
    <n v="26"/>
    <n v="32.452830188679251"/>
  </r>
  <r>
    <x v="3"/>
    <x v="74"/>
    <x v="8"/>
    <s v="Cacao-Cacao à l'écorce de citron-Vrac 250 g"/>
    <n v="5.5E-2"/>
    <n v="3700897926342"/>
    <n v="5.0999999999999996"/>
    <n v="7.8999999999999995"/>
    <n v="9.8076923076923066"/>
  </r>
  <r>
    <x v="3"/>
    <x v="74"/>
    <x v="9"/>
    <s v="Cacao-Cacao à l'écorce de citron-Vrac 500 g"/>
    <n v="5.5E-2"/>
    <n v="3700897926434"/>
    <n v="9.1"/>
    <n v="14.299999999999999"/>
    <n v="17.843137254901961"/>
  </r>
  <r>
    <x v="3"/>
    <x v="75"/>
    <x v="2"/>
    <s v="Cacao-Cacao au gingembre-Saupoudreur 100 ml"/>
    <n v="5.5E-2"/>
    <n v="3760190107770"/>
    <n v="2.2000000000000002"/>
    <n v="3.6"/>
    <n v="4.4000000000000004"/>
  </r>
  <r>
    <x v="3"/>
    <x v="75"/>
    <x v="3"/>
    <s v="Cacao-Cacao au gingembre-Verrine 116 ml"/>
    <n v="5.5E-2"/>
    <n v="3760190107695"/>
    <n v="1.9"/>
    <n v="3.1"/>
    <n v="3.8000000000000003"/>
  </r>
  <r>
    <x v="3"/>
    <x v="75"/>
    <x v="4"/>
    <s v="Cacao-Cacao au gingembre-Verrine 47 ml"/>
    <n v="5.5E-2"/>
    <n v="3700897926632"/>
    <n v="1.3"/>
    <n v="2.1"/>
    <n v="2.6"/>
  </r>
  <r>
    <x v="3"/>
    <x v="75"/>
    <x v="5"/>
    <s v="Cacao-Cacao au gingembre-Vrac"/>
    <n v="5.5E-2"/>
    <n v="3700897959401"/>
    <n v="1.9"/>
    <n v="2.6"/>
    <n v="3.166666666666667"/>
  </r>
  <r>
    <x v="3"/>
    <x v="75"/>
    <x v="6"/>
    <s v="Cacao-Cacao au gingembre-Vrac 100 g"/>
    <n v="5.5E-2"/>
    <n v="3700897926267"/>
    <n v="2.7"/>
    <n v="3.6"/>
    <n v="4.5000000000000009"/>
  </r>
  <r>
    <x v="3"/>
    <x v="75"/>
    <x v="7"/>
    <s v="Cacao-Cacao au gingembre-Vrac 1000 g"/>
    <n v="5.5E-2"/>
    <n v="3700897926533"/>
    <n v="17.2"/>
    <n v="26"/>
    <n v="32.452830188679251"/>
  </r>
  <r>
    <x v="3"/>
    <x v="75"/>
    <x v="8"/>
    <s v="Cacao-Cacao au gingembre-Vrac 250 g"/>
    <n v="5.5E-2"/>
    <n v="3700897926359"/>
    <n v="5.0999999999999996"/>
    <n v="7.8999999999999995"/>
    <n v="9.8076923076923066"/>
  </r>
  <r>
    <x v="3"/>
    <x v="75"/>
    <x v="9"/>
    <s v="Cacao-Cacao au gingembre-Vrac 500 g"/>
    <n v="5.5E-2"/>
    <n v="3700897926441"/>
    <n v="9.1"/>
    <n v="14.299999999999999"/>
    <n v="17.843137254901961"/>
  </r>
  <r>
    <x v="3"/>
    <x v="76"/>
    <x v="2"/>
    <s v="Cacao-Cacao aux écorces d'oranges amères-Saupoudreur 100 ml"/>
    <n v="5.5E-2"/>
    <n v="3760190107787"/>
    <n v="2.2000000000000002"/>
    <n v="3.6"/>
    <n v="4.4000000000000004"/>
  </r>
  <r>
    <x v="3"/>
    <x v="76"/>
    <x v="3"/>
    <s v="Cacao-Cacao aux écorces d'oranges amères-Verrine 116 ml"/>
    <n v="5.5E-2"/>
    <n v="3760190107701"/>
    <n v="1.9"/>
    <n v="3.1"/>
    <n v="3.8000000000000003"/>
  </r>
  <r>
    <x v="3"/>
    <x v="76"/>
    <x v="4"/>
    <s v="Cacao-Cacao aux écorces d'oranges amères-Verrine 47 ml"/>
    <n v="5.5E-2"/>
    <n v="3700897926649"/>
    <n v="1.3"/>
    <n v="2.1"/>
    <n v="2.6"/>
  </r>
  <r>
    <x v="3"/>
    <x v="76"/>
    <x v="5"/>
    <s v="Cacao-Cacao aux écorces d'oranges amères-Vrac"/>
    <n v="5.5E-2"/>
    <n v="3700897959418"/>
    <n v="1.9"/>
    <n v="2.6"/>
    <n v="3.166666666666667"/>
  </r>
  <r>
    <x v="3"/>
    <x v="76"/>
    <x v="6"/>
    <s v="Cacao-Cacao aux écorces d'oranges amères-Vrac 100 g"/>
    <n v="5.5E-2"/>
    <n v="3700897926274"/>
    <n v="2.7"/>
    <n v="3.6"/>
    <n v="4.5000000000000009"/>
  </r>
  <r>
    <x v="3"/>
    <x v="76"/>
    <x v="7"/>
    <s v="Cacao-Cacao aux écorces d'oranges amères-Vrac 1000 g"/>
    <n v="5.5E-2"/>
    <n v="3700897926540"/>
    <n v="17.2"/>
    <n v="26"/>
    <n v="32.452830188679251"/>
  </r>
  <r>
    <x v="3"/>
    <x v="76"/>
    <x v="8"/>
    <s v="Cacao-Cacao aux écorces d'oranges amères-Vrac 250 g"/>
    <n v="5.5E-2"/>
    <n v="3700897926366"/>
    <n v="5.0999999999999996"/>
    <n v="7.8999999999999995"/>
    <n v="9.8076923076923066"/>
  </r>
  <r>
    <x v="3"/>
    <x v="76"/>
    <x v="9"/>
    <s v="Cacao-Cacao aux écorces d'oranges amères-Vrac 500 g"/>
    <n v="5.5E-2"/>
    <n v="3700897926458"/>
    <n v="9.1"/>
    <n v="14.299999999999999"/>
    <n v="17.843137254901961"/>
  </r>
  <r>
    <x v="4"/>
    <x v="77"/>
    <x v="5"/>
    <s v="Café-Brésil Santos Fine cup-Vrac"/>
    <n v="5.5E-2"/>
    <n v="3700897944919"/>
    <n v="1.8"/>
    <n v="2.4"/>
    <n v="3"/>
  </r>
  <r>
    <x v="4"/>
    <x v="77"/>
    <x v="6"/>
    <s v="Café-Brésil Santos Fine cup-Vrac 100 g"/>
    <n v="5.5E-2"/>
    <n v="3700897943974"/>
    <n v="2.5"/>
    <n v="3.4"/>
    <n v="4.166666666666667"/>
  </r>
  <r>
    <x v="4"/>
    <x v="77"/>
    <x v="7"/>
    <s v="Café-Brésil Santos Fine cup-Vrac 1000 g"/>
    <n v="5.5E-2"/>
    <n v="3700897934873"/>
    <n v="15.8"/>
    <n v="23.900000000000002"/>
    <n v="29.811320754716977"/>
  </r>
  <r>
    <x v="4"/>
    <x v="77"/>
    <x v="9"/>
    <s v="Café-Brésil Santos Fine cup-Vrac 500 g"/>
    <n v="5.5E-2"/>
    <n v="3700897943776"/>
    <n v="8.4"/>
    <n v="13.2"/>
    <n v="16.47058823529412"/>
  </r>
  <r>
    <x v="4"/>
    <x v="78"/>
    <x v="5"/>
    <s v="Café-Brésil Santos Fine cup moulu-Vrac"/>
    <n v="5.5E-2"/>
    <n v="3700897944926"/>
    <n v="1.8"/>
    <n v="2.4"/>
    <n v="3"/>
  </r>
  <r>
    <x v="4"/>
    <x v="78"/>
    <x v="6"/>
    <s v="Café-Brésil Santos Fine cup moulu-Vrac 100 g"/>
    <n v="5.5E-2"/>
    <n v="3700897943981"/>
    <n v="2.5"/>
    <n v="3.4"/>
    <n v="4.166666666666667"/>
  </r>
  <r>
    <x v="4"/>
    <x v="78"/>
    <x v="7"/>
    <s v="Café-Brésil Santos Fine cup moulu-Vrac 1000 g"/>
    <n v="5.5E-2"/>
    <n v="3700897934880"/>
    <n v="15.8"/>
    <n v="23.900000000000002"/>
    <n v="29.811320754716977"/>
  </r>
  <r>
    <x v="4"/>
    <x v="78"/>
    <x v="9"/>
    <s v="Café-Brésil Santos Fine cup moulu-Vrac 500 g"/>
    <n v="5.5E-2"/>
    <n v="3700897943783"/>
    <n v="8.4"/>
    <n v="13.2"/>
    <n v="16.47058823529412"/>
  </r>
  <r>
    <x v="4"/>
    <x v="79"/>
    <x v="5"/>
    <s v="Café-Colombie-Vrac"/>
    <n v="5.5E-2"/>
    <n v="3700897944933"/>
    <n v="1.9"/>
    <n v="2.6"/>
    <n v="3.166666666666667"/>
  </r>
  <r>
    <x v="4"/>
    <x v="79"/>
    <x v="6"/>
    <s v="Café-Colombie-Vrac 100 g"/>
    <n v="5.5E-2"/>
    <n v="3700897943998"/>
    <n v="2.7"/>
    <n v="3.6"/>
    <n v="4.5000000000000009"/>
  </r>
  <r>
    <x v="4"/>
    <x v="79"/>
    <x v="7"/>
    <s v="Café-Colombie-Vrac 1000 g"/>
    <n v="5.5E-2"/>
    <n v="3700897934897"/>
    <n v="17.3"/>
    <n v="26.200000000000003"/>
    <n v="32.641509433962263"/>
  </r>
  <r>
    <x v="4"/>
    <x v="79"/>
    <x v="9"/>
    <s v="Café-Colombie-Vrac 500 g"/>
    <n v="5.5E-2"/>
    <n v="3700897943790"/>
    <n v="9.1999999999999993"/>
    <n v="14.5"/>
    <n v="18.03921568627451"/>
  </r>
  <r>
    <x v="4"/>
    <x v="80"/>
    <x v="5"/>
    <s v="Café-Colombie moulu-Vrac"/>
    <n v="5.5E-2"/>
    <n v="3700897944940"/>
    <n v="1.9"/>
    <n v="2.6"/>
    <n v="3.166666666666667"/>
  </r>
  <r>
    <x v="4"/>
    <x v="80"/>
    <x v="6"/>
    <s v="Café-Colombie moulu-Vrac 100 g"/>
    <n v="5.5E-2"/>
    <n v="3700897944001"/>
    <n v="2.7"/>
    <n v="3.6"/>
    <n v="4.5000000000000009"/>
  </r>
  <r>
    <x v="4"/>
    <x v="80"/>
    <x v="7"/>
    <s v="Café-Colombie moulu-Vrac 1000 g"/>
    <n v="5.5E-2"/>
    <n v="3700897934903"/>
    <n v="17.3"/>
    <n v="26.200000000000003"/>
    <n v="32.641509433962263"/>
  </r>
  <r>
    <x v="4"/>
    <x v="80"/>
    <x v="9"/>
    <s v="Café-Colombie moulu-Vrac 500 g"/>
    <n v="5.5E-2"/>
    <n v="3700897943806"/>
    <n v="9.1999999999999993"/>
    <n v="14.5"/>
    <n v="18.03921568627451"/>
  </r>
  <r>
    <x v="4"/>
    <x v="81"/>
    <x v="5"/>
    <s v="Café-Congo-Vrac"/>
    <n v="5.5E-2"/>
    <n v="3700897945077"/>
    <n v="1.9"/>
    <n v="2.6"/>
    <n v="3.166666666666667"/>
  </r>
  <r>
    <x v="4"/>
    <x v="81"/>
    <x v="6"/>
    <s v="Café-Congo-Vrac 100 g"/>
    <n v="5.5E-2"/>
    <n v="3700897944131"/>
    <n v="2.7"/>
    <n v="3.6"/>
    <n v="4.5000000000000009"/>
  </r>
  <r>
    <x v="4"/>
    <x v="81"/>
    <x v="7"/>
    <s v="Café-Congo-Vrac 1000 g"/>
    <n v="5.5E-2"/>
    <n v="3700897935160"/>
    <n v="17.3"/>
    <n v="26.200000000000003"/>
    <n v="32.641509433962263"/>
  </r>
  <r>
    <x v="4"/>
    <x v="81"/>
    <x v="9"/>
    <s v="Café-Congo-Vrac 500 g"/>
    <n v="5.5E-2"/>
    <n v="3700897943936"/>
    <n v="9.1999999999999993"/>
    <n v="14.5"/>
    <n v="18.03921568627451"/>
  </r>
  <r>
    <x v="4"/>
    <x v="82"/>
    <x v="5"/>
    <s v="Café-Congo moulu-Vrac"/>
    <n v="5.5E-2"/>
    <n v="3700897945084"/>
    <n v="1.9"/>
    <n v="2.6"/>
    <n v="3.166666666666667"/>
  </r>
  <r>
    <x v="4"/>
    <x v="82"/>
    <x v="6"/>
    <s v="Café-Congo moulu-Vrac 100 g"/>
    <n v="5.5E-2"/>
    <n v="3700897944148"/>
    <n v="2.7"/>
    <n v="3.6"/>
    <n v="4.5000000000000009"/>
  </r>
  <r>
    <x v="4"/>
    <x v="82"/>
    <x v="7"/>
    <s v="Café-Congo moulu-Vrac 1000 g"/>
    <n v="5.5E-2"/>
    <n v="3700897935177"/>
    <n v="17.3"/>
    <n v="26.200000000000003"/>
    <n v="32.641509433962263"/>
  </r>
  <r>
    <x v="4"/>
    <x v="82"/>
    <x v="9"/>
    <s v="Café-Congo moulu-Vrac 500 g"/>
    <n v="5.5E-2"/>
    <n v="3700897943943"/>
    <n v="9.1999999999999993"/>
    <n v="14.5"/>
    <n v="18.03921568627451"/>
  </r>
  <r>
    <x v="4"/>
    <x v="83"/>
    <x v="5"/>
    <s v="Café-Costa Rica-Vrac"/>
    <n v="5.5E-2"/>
    <n v="3700897945053"/>
    <n v="2.1"/>
    <n v="2.8"/>
    <n v="3.5000000000000004"/>
  </r>
  <r>
    <x v="4"/>
    <x v="83"/>
    <x v="6"/>
    <s v="Café-Costa Rica-Vrac 100 g"/>
    <n v="5.5E-2"/>
    <n v="3700897944117"/>
    <n v="3.1"/>
    <n v="4.1999999999999993"/>
    <n v="5.166666666666667"/>
  </r>
  <r>
    <x v="4"/>
    <x v="83"/>
    <x v="7"/>
    <s v="Café-Costa Rica-Vrac 1000 g"/>
    <n v="5.5E-2"/>
    <n v="3700897935146"/>
    <n v="21.4"/>
    <n v="32.4"/>
    <n v="40.377358490566039"/>
  </r>
  <r>
    <x v="4"/>
    <x v="83"/>
    <x v="9"/>
    <s v="Café-Costa Rica-Vrac 500 g"/>
    <n v="5.5E-2"/>
    <n v="3700897943912"/>
    <n v="11.2"/>
    <n v="17.600000000000001"/>
    <n v="21.960784313725487"/>
  </r>
  <r>
    <x v="4"/>
    <x v="84"/>
    <x v="5"/>
    <s v="Café-Costa Rica Moulu-Vrac"/>
    <n v="5.5E-2"/>
    <n v="3700897945060"/>
    <n v="2.1"/>
    <n v="2.8"/>
    <n v="3.5000000000000004"/>
  </r>
  <r>
    <x v="4"/>
    <x v="84"/>
    <x v="6"/>
    <s v="Café-Costa Rica Moulu-Vrac 100 g"/>
    <n v="5.5E-2"/>
    <n v="3700897944124"/>
    <n v="3.1"/>
    <n v="4.1999999999999993"/>
    <n v="5.166666666666667"/>
  </r>
  <r>
    <x v="4"/>
    <x v="84"/>
    <x v="7"/>
    <s v="Café-Costa Rica Moulu-Vrac 1000 g"/>
    <n v="5.5E-2"/>
    <n v="3700897935153"/>
    <n v="21.4"/>
    <n v="32.4"/>
    <n v="40.377358490566039"/>
  </r>
  <r>
    <x v="4"/>
    <x v="84"/>
    <x v="9"/>
    <s v="Café-Costa Rica Moulu-Vrac 500 g"/>
    <n v="5.5E-2"/>
    <n v="3700897943929"/>
    <n v="11.2"/>
    <n v="17.600000000000001"/>
    <n v="21.960784313725487"/>
  </r>
  <r>
    <x v="4"/>
    <x v="85"/>
    <x v="5"/>
    <s v="Café-Guatemala-Vrac"/>
    <n v="5.5E-2"/>
    <n v="3700897945015"/>
    <n v="2"/>
    <n v="2.7"/>
    <n v="3.3333333333333335"/>
  </r>
  <r>
    <x v="4"/>
    <x v="85"/>
    <x v="6"/>
    <s v="Café-Guatemala-Vrac 100 g"/>
    <n v="5.5E-2"/>
    <n v="3700897944070"/>
    <n v="3"/>
    <n v="4"/>
    <n v="5"/>
  </r>
  <r>
    <x v="4"/>
    <x v="85"/>
    <x v="7"/>
    <s v="Café-Guatemala-Vrac 1000 g"/>
    <n v="5.5E-2"/>
    <n v="3700897935108"/>
    <n v="20.100000000000001"/>
    <n v="30.400000000000002"/>
    <n v="37.924528301886795"/>
  </r>
  <r>
    <x v="4"/>
    <x v="85"/>
    <x v="9"/>
    <s v="Café-Guatemala-Vrac 500 g"/>
    <n v="5.5E-2"/>
    <n v="3700897943875"/>
    <n v="10.6"/>
    <n v="16.700000000000003"/>
    <n v="20.784313725490193"/>
  </r>
  <r>
    <x v="4"/>
    <x v="86"/>
    <x v="5"/>
    <s v="Café-Guatemala moulu-Vrac"/>
    <n v="5.5E-2"/>
    <n v="3700897945022"/>
    <n v="2"/>
    <n v="2.7"/>
    <n v="3.3333333333333335"/>
  </r>
  <r>
    <x v="4"/>
    <x v="86"/>
    <x v="6"/>
    <s v="Café-Guatemala moulu-Vrac 100 g"/>
    <n v="5.5E-2"/>
    <n v="3700897944087"/>
    <n v="3"/>
    <n v="4"/>
    <n v="5"/>
  </r>
  <r>
    <x v="4"/>
    <x v="86"/>
    <x v="7"/>
    <s v="Café-Guatemala moulu-Vrac 1000 g"/>
    <n v="5.5E-2"/>
    <n v="3700897935115"/>
    <n v="20.100000000000001"/>
    <n v="30.400000000000002"/>
    <n v="37.924528301886795"/>
  </r>
  <r>
    <x v="4"/>
    <x v="86"/>
    <x v="9"/>
    <s v="Café-Guatemala moulu-Vrac 500 g"/>
    <n v="5.5E-2"/>
    <n v="3700897943882"/>
    <n v="10.6"/>
    <n v="16.700000000000003"/>
    <n v="20.784313725490193"/>
  </r>
  <r>
    <x v="4"/>
    <x v="87"/>
    <x v="5"/>
    <s v="Café-Honduras-Vrac"/>
    <n v="5.5E-2"/>
    <n v="3700897944957"/>
    <n v="1.9"/>
    <n v="2.6"/>
    <n v="3.166666666666667"/>
  </r>
  <r>
    <x v="4"/>
    <x v="87"/>
    <x v="6"/>
    <s v="Café-Honduras-Vrac 100 g"/>
    <n v="5.5E-2"/>
    <n v="3700897944018"/>
    <n v="2.7"/>
    <n v="3.6"/>
    <n v="4.5000000000000009"/>
  </r>
  <r>
    <x v="4"/>
    <x v="87"/>
    <x v="7"/>
    <s v="Café-Honduras-Vrac 1000 g"/>
    <n v="5.5E-2"/>
    <n v="3700897934910"/>
    <n v="16.899999999999999"/>
    <n v="25.6"/>
    <n v="31.886792452830193"/>
  </r>
  <r>
    <x v="4"/>
    <x v="87"/>
    <x v="9"/>
    <s v="Café-Honduras-Vrac 500 g"/>
    <n v="5.5E-2"/>
    <n v="3700897943813"/>
    <n v="9"/>
    <n v="14.2"/>
    <n v="17.647058823529413"/>
  </r>
  <r>
    <x v="4"/>
    <x v="88"/>
    <x v="5"/>
    <s v="Café-Honduras moulu-Vrac"/>
    <n v="5.5E-2"/>
    <n v="3700897944964"/>
    <n v="1.9"/>
    <n v="2.6"/>
    <n v="3.166666666666667"/>
  </r>
  <r>
    <x v="4"/>
    <x v="88"/>
    <x v="6"/>
    <s v="Café-Honduras moulu-Vrac 100 g"/>
    <n v="5.5E-2"/>
    <n v="3700897944025"/>
    <n v="2.7"/>
    <n v="3.6"/>
    <n v="4.5000000000000009"/>
  </r>
  <r>
    <x v="4"/>
    <x v="88"/>
    <x v="7"/>
    <s v="Café-Honduras moulu-Vrac 1000 g"/>
    <n v="5.5E-2"/>
    <n v="3700897934927"/>
    <n v="16.899999999999999"/>
    <n v="25.6"/>
    <n v="31.886792452830193"/>
  </r>
  <r>
    <x v="4"/>
    <x v="88"/>
    <x v="9"/>
    <s v="Café-Honduras moulu-Vrac 500 g"/>
    <n v="5.5E-2"/>
    <n v="3700897943820"/>
    <n v="9"/>
    <n v="14.2"/>
    <n v="17.647058823529413"/>
  </r>
  <r>
    <x v="4"/>
    <x v="89"/>
    <x v="5"/>
    <s v="Café-Inde Malabar-Vrac"/>
    <n v="5.5E-2"/>
    <n v="3700897945091"/>
    <n v="2.2999999999999998"/>
    <n v="3.1"/>
    <n v="3.8333333333333339"/>
  </r>
  <r>
    <x v="4"/>
    <x v="89"/>
    <x v="6"/>
    <s v="Café-Inde Malabar-Vrac 100 g"/>
    <n v="5.5E-2"/>
    <n v="3700897944155"/>
    <n v="3.5"/>
    <n v="4.6999999999999993"/>
    <n v="5.8333333333333339"/>
  </r>
  <r>
    <x v="4"/>
    <x v="89"/>
    <x v="7"/>
    <s v="Café-Inde Malabar-Vrac 1000 g"/>
    <n v="5.5E-2"/>
    <n v="3700897935184"/>
    <n v="25.2"/>
    <n v="38.1"/>
    <n v="47.547169811320757"/>
  </r>
  <r>
    <x v="4"/>
    <x v="89"/>
    <x v="9"/>
    <s v="Café-Inde Malabar-Vrac 500 g"/>
    <n v="5.5E-2"/>
    <n v="3700897943950"/>
    <n v="13.1"/>
    <n v="20.6"/>
    <n v="25.686274509803919"/>
  </r>
  <r>
    <x v="4"/>
    <x v="90"/>
    <x v="5"/>
    <s v="Café-Inde Malabar moulu-Vrac"/>
    <n v="5.5E-2"/>
    <n v="3700897945107"/>
    <n v="2.2999999999999998"/>
    <n v="3.1"/>
    <n v="3.8333333333333339"/>
  </r>
  <r>
    <x v="4"/>
    <x v="90"/>
    <x v="6"/>
    <s v="Café-Inde Malabar moulu-Vrac 100 g"/>
    <n v="5.5E-2"/>
    <n v="3700897944162"/>
    <n v="3.5"/>
    <n v="4.6999999999999993"/>
    <n v="5.8333333333333339"/>
  </r>
  <r>
    <x v="4"/>
    <x v="90"/>
    <x v="7"/>
    <s v="Café-Inde Malabar moulu-Vrac 1000 g"/>
    <n v="5.5E-2"/>
    <n v="3700897935191"/>
    <n v="25.2"/>
    <n v="38.1"/>
    <n v="47.547169811320757"/>
  </r>
  <r>
    <x v="4"/>
    <x v="90"/>
    <x v="9"/>
    <s v="Café-Inde Malabar moulu-Vrac 500 g"/>
    <n v="5.5E-2"/>
    <n v="3700897943967"/>
    <n v="13.1"/>
    <n v="20.6"/>
    <n v="25.686274509803919"/>
  </r>
  <r>
    <x v="4"/>
    <x v="91"/>
    <x v="5"/>
    <s v="Café-Moka Djimmah d'Ehtiopie-Vrac"/>
    <n v="5.5E-2"/>
    <n v="3700897944971"/>
    <n v="2.2000000000000002"/>
    <n v="3"/>
    <n v="3.666666666666667"/>
  </r>
  <r>
    <x v="4"/>
    <x v="91"/>
    <x v="6"/>
    <s v="Café-Moka Djimmah d'Ehtiopie-Vrac 100 g"/>
    <n v="5.5E-2"/>
    <n v="3700897944032"/>
    <n v="3.3"/>
    <n v="4.4000000000000004"/>
    <n v="5.5000000000000009"/>
  </r>
  <r>
    <x v="4"/>
    <x v="91"/>
    <x v="7"/>
    <s v="Café-Moka Djimmah d'Ehtiopie-Vrac 1000 g"/>
    <n v="5.5E-2"/>
    <n v="3700897934934"/>
    <n v="23.1"/>
    <n v="34.9"/>
    <n v="43.584905660377359"/>
  </r>
  <r>
    <x v="4"/>
    <x v="91"/>
    <x v="9"/>
    <s v="Café-Moka Djimmah d'Ehtiopie-Vrac 500 g"/>
    <n v="5.5E-2"/>
    <n v="3700897943837"/>
    <n v="12.1"/>
    <n v="19"/>
    <n v="23.725490196078429"/>
  </r>
  <r>
    <x v="4"/>
    <x v="92"/>
    <x v="5"/>
    <s v="Café-Moka Djimmah d'Ethiopie moulu-Vrac"/>
    <n v="5.5E-2"/>
    <n v="3700897944988"/>
    <n v="2.2000000000000002"/>
    <n v="3"/>
    <n v="3.666666666666667"/>
  </r>
  <r>
    <x v="4"/>
    <x v="92"/>
    <x v="6"/>
    <s v="Café-Moka Djimmah d'Ethiopie moulu-Vrac 100 g"/>
    <n v="5.5E-2"/>
    <n v="3700897944049"/>
    <n v="3.3"/>
    <n v="4.4000000000000004"/>
    <n v="5.5000000000000009"/>
  </r>
  <r>
    <x v="4"/>
    <x v="92"/>
    <x v="7"/>
    <s v="Café-Moka Djimmah d'Ethiopie moulu-Vrac 1000 g"/>
    <n v="5.5E-2"/>
    <n v="3700897934941"/>
    <n v="23.1"/>
    <n v="34.9"/>
    <n v="43.584905660377359"/>
  </r>
  <r>
    <x v="4"/>
    <x v="92"/>
    <x v="9"/>
    <s v="Café-Moka Djimmah d'Ethiopie moulu-Vrac 500 g"/>
    <n v="5.5E-2"/>
    <n v="3700897943844"/>
    <n v="12.1"/>
    <n v="19"/>
    <n v="23.725490196078429"/>
  </r>
  <r>
    <x v="4"/>
    <x v="93"/>
    <x v="5"/>
    <s v="Café-Nouvelle Guinée -Vrac"/>
    <n v="5.5E-2"/>
    <n v="3700897945039"/>
    <n v="2.2999999999999998"/>
    <n v="3.1"/>
    <n v="3.8333333333333339"/>
  </r>
  <r>
    <x v="4"/>
    <x v="93"/>
    <x v="6"/>
    <s v="Café-Nouvelle Guinée -Vrac 100 g"/>
    <n v="5.5E-2"/>
    <n v="3700897944094"/>
    <n v="3.5"/>
    <n v="4.6999999999999993"/>
    <n v="5.8333333333333339"/>
  </r>
  <r>
    <x v="4"/>
    <x v="93"/>
    <x v="7"/>
    <s v="Café-Nouvelle Guinée -Vrac 1000 g"/>
    <n v="5.5E-2"/>
    <n v="3700897935122"/>
    <n v="25.2"/>
    <n v="38.1"/>
    <n v="47.547169811320757"/>
  </r>
  <r>
    <x v="4"/>
    <x v="93"/>
    <x v="9"/>
    <s v="Café-Nouvelle Guinée -Vrac 500 g"/>
    <n v="5.5E-2"/>
    <n v="3700897943899"/>
    <n v="13.1"/>
    <n v="20.6"/>
    <n v="25.686274509803919"/>
  </r>
  <r>
    <x v="4"/>
    <x v="94"/>
    <x v="5"/>
    <s v="Café-Nouvelle Guinée moulu-Vrac"/>
    <n v="5.5E-2"/>
    <n v="3700897945046"/>
    <n v="2.2999999999999998"/>
    <n v="3.1"/>
    <n v="3.8333333333333339"/>
  </r>
  <r>
    <x v="4"/>
    <x v="94"/>
    <x v="6"/>
    <s v="Café-Nouvelle Guinée moulu-Vrac 100 g"/>
    <n v="5.5E-2"/>
    <n v="3700897944100"/>
    <n v="3.5"/>
    <n v="4.6999999999999993"/>
    <n v="5.8333333333333339"/>
  </r>
  <r>
    <x v="4"/>
    <x v="94"/>
    <x v="7"/>
    <s v="Café-Nouvelle Guinée moulu-Vrac 1000 g"/>
    <n v="5.5E-2"/>
    <n v="3700897935139"/>
    <n v="25.2"/>
    <n v="38.1"/>
    <n v="47.547169811320757"/>
  </r>
  <r>
    <x v="4"/>
    <x v="94"/>
    <x v="9"/>
    <s v="Café-Nouvelle Guinée moulu-Vrac 500 g"/>
    <n v="5.5E-2"/>
    <n v="3700897943905"/>
    <n v="13.1"/>
    <n v="20.6"/>
    <n v="25.686274509803919"/>
  </r>
  <r>
    <x v="4"/>
    <x v="95"/>
    <x v="5"/>
    <s v="Café-Sidamo d'Ethiopie-Vrac"/>
    <n v="5.5E-2"/>
    <n v="3700897944995"/>
    <n v="2.2000000000000002"/>
    <n v="3"/>
    <n v="3.666666666666667"/>
  </r>
  <r>
    <x v="4"/>
    <x v="95"/>
    <x v="6"/>
    <s v="Café-Sidamo d'Ethiopie-Vrac 100 g"/>
    <n v="5.5E-2"/>
    <n v="3700897944056"/>
    <n v="3.3"/>
    <n v="4.4000000000000004"/>
    <n v="5.5000000000000009"/>
  </r>
  <r>
    <x v="4"/>
    <x v="95"/>
    <x v="7"/>
    <s v="Café-Sidamo d'Ethiopie-Vrac 1000 g"/>
    <n v="5.5E-2"/>
    <n v="3700897934958"/>
    <n v="23.1"/>
    <n v="34.9"/>
    <n v="43.584905660377359"/>
  </r>
  <r>
    <x v="4"/>
    <x v="95"/>
    <x v="9"/>
    <s v="Café-Sidamo d'Ethiopie-Vrac 500 g"/>
    <n v="5.5E-2"/>
    <n v="3700897943851"/>
    <n v="12.1"/>
    <n v="19"/>
    <n v="23.725490196078429"/>
  </r>
  <r>
    <x v="4"/>
    <x v="96"/>
    <x v="5"/>
    <s v="Café-Sidamo d'Ethiopie moulu-Vrac"/>
    <n v="5.5E-2"/>
    <n v="3700897945008"/>
    <n v="2.2000000000000002"/>
    <n v="3"/>
    <n v="3.666666666666667"/>
  </r>
  <r>
    <x v="4"/>
    <x v="96"/>
    <x v="6"/>
    <s v="Café-Sidamo d'Ethiopie moulu-Vrac 100 g"/>
    <n v="5.5E-2"/>
    <n v="3700897944063"/>
    <n v="3.3"/>
    <n v="4.4000000000000004"/>
    <n v="5.5000000000000009"/>
  </r>
  <r>
    <x v="4"/>
    <x v="96"/>
    <x v="7"/>
    <s v="Café-Sidamo d'Ethiopie moulu-Vrac 1000 g"/>
    <n v="5.5E-2"/>
    <n v="3700897934965"/>
    <n v="23.1"/>
    <n v="34.9"/>
    <n v="43.584905660377359"/>
  </r>
  <r>
    <x v="4"/>
    <x v="96"/>
    <x v="9"/>
    <s v="Café-Sidamo d'Ethiopie moulu-Vrac 500 g"/>
    <n v="5.5E-2"/>
    <n v="3700897943868"/>
    <n v="12.1"/>
    <n v="19"/>
    <n v="23.725490196078429"/>
  </r>
  <r>
    <x v="5"/>
    <x v="97"/>
    <x v="3"/>
    <s v="Champignons-Cèpes-Verrine 116 ml"/>
    <n v="5.5E-2"/>
    <n v="3700897900847"/>
    <n v="2.4"/>
    <n v="2.8000000000000003"/>
    <n v="3.4285714285714288"/>
  </r>
  <r>
    <x v="5"/>
    <x v="97"/>
    <x v="4"/>
    <s v="Champignons-Cèpes-Verrine 47 ml"/>
    <n v="5.5E-2"/>
    <n v="3700897901172"/>
    <n v="1.7"/>
    <n v="2.8000000000000003"/>
    <n v="3.4000000000000004"/>
  </r>
  <r>
    <x v="5"/>
    <x v="97"/>
    <x v="5"/>
    <s v="Champignons-Cèpes-Vrac"/>
    <n v="5.5E-2"/>
    <n v="3700897937287"/>
    <n v="2.1"/>
    <n v="2.8"/>
    <n v="3.5000000000000004"/>
  </r>
  <r>
    <x v="5"/>
    <x v="97"/>
    <x v="6"/>
    <s v="Champignons-Cèpes-Vrac 100 g"/>
    <n v="5.5E-2"/>
    <n v="3700897909598"/>
    <n v="6.4"/>
    <n v="11.4"/>
    <n v="14.222222222222221"/>
  </r>
  <r>
    <x v="5"/>
    <x v="97"/>
    <x v="7"/>
    <s v="Champignons-Cèpes-Vrac 1000 g"/>
    <n v="5.5E-2"/>
    <n v="3700897902247"/>
    <n v="55"/>
    <n v="97.8"/>
    <n v="122.22222222222221"/>
  </r>
  <r>
    <x v="5"/>
    <x v="97"/>
    <x v="8"/>
    <s v="Champignons-Cèpes-Vrac 250 g"/>
    <n v="5.5E-2"/>
    <n v="3700897912222"/>
    <n v="14.5"/>
    <n v="27.700000000000003"/>
    <n v="34.523809523809526"/>
  </r>
  <r>
    <x v="5"/>
    <x v="97"/>
    <x v="9"/>
    <s v="Champignons-Cèpes-Vrac 500 g"/>
    <n v="5.5E-2"/>
    <n v="3700897914851"/>
    <n v="28"/>
    <n v="53.4"/>
    <n v="66.666666666666671"/>
  </r>
  <r>
    <x v="5"/>
    <x v="98"/>
    <x v="2"/>
    <s v="Champignons-Cèpes poudre-Saupoudreur 100 ml"/>
    <n v="5.5E-2"/>
    <n v="3700897900960"/>
    <n v="3.9"/>
    <n v="6.3"/>
    <n v="7.8"/>
  </r>
  <r>
    <x v="5"/>
    <x v="98"/>
    <x v="3"/>
    <s v="Champignons-Cèpes poudre-Verrine 116 ml"/>
    <n v="5.5E-2"/>
    <n v="3700897900854"/>
    <n v="3.9"/>
    <n v="4.5"/>
    <n v="5.5714285714285721"/>
  </r>
  <r>
    <x v="5"/>
    <x v="98"/>
    <x v="4"/>
    <s v="Champignons-Cèpes poudre-Verrine 47 ml"/>
    <n v="5.5E-2"/>
    <n v="3700897901189"/>
    <n v="2.4"/>
    <n v="3.9"/>
    <n v="4.8"/>
  </r>
  <r>
    <x v="5"/>
    <x v="98"/>
    <x v="5"/>
    <s v="Champignons-Cèpes poudre-Vrac"/>
    <n v="5.5E-2"/>
    <n v="3700897937294"/>
    <n v="2.2000000000000002"/>
    <n v="3"/>
    <n v="3.666666666666667"/>
  </r>
  <r>
    <x v="5"/>
    <x v="98"/>
    <x v="6"/>
    <s v="Champignons-Cèpes poudre-Vrac 100 g"/>
    <n v="5.5E-2"/>
    <n v="3700897909604"/>
    <n v="7"/>
    <n v="12.5"/>
    <n v="15.555555555555555"/>
  </r>
  <r>
    <x v="5"/>
    <x v="98"/>
    <x v="7"/>
    <s v="Champignons-Cèpes poudre-Vrac 1000 g"/>
    <n v="5.5E-2"/>
    <n v="3700897902254"/>
    <n v="61"/>
    <n v="108.5"/>
    <n v="135.55555555555554"/>
  </r>
  <r>
    <x v="5"/>
    <x v="98"/>
    <x v="8"/>
    <s v="Champignons-Cèpes poudre-Vrac 250 g"/>
    <n v="5.5E-2"/>
    <n v="3700897912239"/>
    <n v="16"/>
    <n v="30.5"/>
    <n v="38.095238095238095"/>
  </r>
  <r>
    <x v="5"/>
    <x v="98"/>
    <x v="9"/>
    <s v="Champignons-Cèpes poudre-Vrac 500 g"/>
    <n v="5.5E-2"/>
    <n v="3700897914868"/>
    <n v="31"/>
    <n v="59.1"/>
    <n v="73.80952380952381"/>
  </r>
  <r>
    <x v="5"/>
    <x v="99"/>
    <x v="3"/>
    <s v="Champignons-Champignons noirs-Verrine 116 ml"/>
    <n v="5.5E-2"/>
    <n v="3700897955618"/>
    <n v="2.1"/>
    <n v="3.4"/>
    <n v="4.2"/>
  </r>
  <r>
    <x v="5"/>
    <x v="99"/>
    <x v="5"/>
    <s v="Champignons-Champignons noirs-Vrac"/>
    <n v="5.5E-2"/>
    <n v="3700897953508"/>
    <n v="1.6"/>
    <n v="2.2000000000000002"/>
    <n v="2.666666666666667"/>
  </r>
  <r>
    <x v="5"/>
    <x v="99"/>
    <x v="6"/>
    <s v="Champignons-Champignons noirs-Vrac 100 g"/>
    <n v="5.5E-2"/>
    <n v="3700897953850"/>
    <n v="6.2"/>
    <n v="11.1"/>
    <n v="13.777777777777775"/>
  </r>
  <r>
    <x v="5"/>
    <x v="99"/>
    <x v="7"/>
    <s v="Champignons-Champignons noirs-Vrac 1000 g"/>
    <n v="5.5E-2"/>
    <n v="3700897955267"/>
    <n v="51.2"/>
    <n v="91.1"/>
    <n v="113.77777777777779"/>
  </r>
  <r>
    <x v="5"/>
    <x v="99"/>
    <x v="8"/>
    <s v="Champignons-Champignons noirs-Vrac 250 g"/>
    <n v="5.5E-2"/>
    <n v="3700897954321"/>
    <n v="13.7"/>
    <n v="26.1"/>
    <n v="32.61904761904762"/>
  </r>
  <r>
    <x v="5"/>
    <x v="99"/>
    <x v="9"/>
    <s v="Champignons-Champignons noirs-Vrac 500 g"/>
    <n v="5.5E-2"/>
    <n v="3700897954796"/>
    <n v="26.2"/>
    <n v="50"/>
    <n v="62.380952380952387"/>
  </r>
  <r>
    <x v="5"/>
    <x v="100"/>
    <x v="3"/>
    <s v="Champignons-Garniture forestière-Verrine 116 ml"/>
    <n v="5.5E-2"/>
    <n v="3700897955632"/>
    <n v="1.7"/>
    <n v="2.8000000000000003"/>
    <n v="3.4000000000000004"/>
  </r>
  <r>
    <x v="5"/>
    <x v="100"/>
    <x v="5"/>
    <s v="Champignons-Garniture forestière-Vrac"/>
    <n v="5.5E-2"/>
    <n v="3700897953522"/>
    <n v="1.4"/>
    <n v="1.9000000000000001"/>
    <n v="2.3333333333333335"/>
  </r>
  <r>
    <x v="5"/>
    <x v="100"/>
    <x v="6"/>
    <s v="Champignons-Garniture forestière-Vrac 100 g"/>
    <n v="5.5E-2"/>
    <n v="3700897953874"/>
    <n v="3.3"/>
    <n v="5.8999999999999995"/>
    <n v="7.3333333333333339"/>
  </r>
  <r>
    <x v="5"/>
    <x v="100"/>
    <x v="7"/>
    <s v="Champignons-Garniture forestière-Vrac 1000 g"/>
    <n v="5.5E-2"/>
    <n v="3700897955281"/>
    <n v="22.3"/>
    <n v="39.700000000000003"/>
    <n v="49.555555555555557"/>
  </r>
  <r>
    <x v="5"/>
    <x v="100"/>
    <x v="8"/>
    <s v="Champignons-Garniture forestière-Vrac 250 g"/>
    <n v="5.5E-2"/>
    <n v="3700897954345"/>
    <n v="6.4"/>
    <n v="12.2"/>
    <n v="15.238095238095237"/>
  </r>
  <r>
    <x v="5"/>
    <x v="100"/>
    <x v="9"/>
    <s v="Champignons-Garniture forestière-Vrac 500 g"/>
    <n v="5.5E-2"/>
    <n v="3700897954819"/>
    <n v="11.7"/>
    <n v="22.3"/>
    <n v="27.857142857142858"/>
  </r>
  <r>
    <x v="5"/>
    <x v="101"/>
    <x v="3"/>
    <s v="Champignons-Girolle-Verrine 116 ml"/>
    <n v="5.5E-2"/>
    <n v="3700897955625"/>
    <n v="1.8"/>
    <n v="2.1"/>
    <n v="2.5714285714285716"/>
  </r>
  <r>
    <x v="5"/>
    <x v="101"/>
    <x v="5"/>
    <s v="Champignons-Girolle-Vrac"/>
    <n v="5.5E-2"/>
    <n v="3700897953515"/>
    <n v="1.7"/>
    <n v="2.3000000000000003"/>
    <n v="2.8333333333333339"/>
  </r>
  <r>
    <x v="5"/>
    <x v="101"/>
    <x v="6"/>
    <s v="Champignons-Girolle-Vrac 100 g"/>
    <n v="5.5E-2"/>
    <n v="3700897953867"/>
    <n v="8.3000000000000007"/>
    <n v="14.799999999999999"/>
    <n v="18.444444444444443"/>
  </r>
  <r>
    <x v="5"/>
    <x v="101"/>
    <x v="7"/>
    <s v="Champignons-Girolle-Vrac 1000 g"/>
    <n v="5.5E-2"/>
    <n v="3700897955274"/>
    <n v="73.900000000000006"/>
    <n v="131.4"/>
    <n v="164.2222222222222"/>
  </r>
  <r>
    <x v="5"/>
    <x v="101"/>
    <x v="8"/>
    <s v="Champignons-Girolle-Vrac 250 g"/>
    <n v="5.5E-2"/>
    <n v="3700897954338"/>
    <n v="19.2"/>
    <n v="36.6"/>
    <n v="45.714285714285722"/>
  </r>
  <r>
    <x v="5"/>
    <x v="101"/>
    <x v="9"/>
    <s v="Champignons-Girolle-Vrac 500 g"/>
    <n v="5.5E-2"/>
    <n v="3700897954802"/>
    <n v="37.4"/>
    <n v="71.3"/>
    <n v="89.047619047619051"/>
  </r>
  <r>
    <x v="5"/>
    <x v="102"/>
    <x v="3"/>
    <s v="Champignons-Pleurotte-Verrine 116 ml"/>
    <n v="5.5E-2"/>
    <n v="3700897955601"/>
    <n v="2.1"/>
    <n v="3.4"/>
    <n v="4.2"/>
  </r>
  <r>
    <x v="5"/>
    <x v="102"/>
    <x v="5"/>
    <s v="Champignons-Pleurotte-Vrac"/>
    <n v="5.5E-2"/>
    <n v="3700897953492"/>
    <n v="1.7"/>
    <n v="2.3000000000000003"/>
    <n v="2.8333333333333339"/>
  </r>
  <r>
    <x v="5"/>
    <x v="102"/>
    <x v="6"/>
    <s v="Champignons-Pleurotte-Vrac 100 g"/>
    <n v="5.5E-2"/>
    <n v="3700897953843"/>
    <n v="6.5"/>
    <n v="11.6"/>
    <n v="14.444444444444445"/>
  </r>
  <r>
    <x v="5"/>
    <x v="102"/>
    <x v="7"/>
    <s v="Champignons-Pleurotte-Vrac 1000 g"/>
    <n v="5.5E-2"/>
    <n v="3700897955250"/>
    <n v="54.5"/>
    <n v="96.899999999999991"/>
    <n v="121.11111111111111"/>
  </r>
  <r>
    <x v="5"/>
    <x v="102"/>
    <x v="8"/>
    <s v="Champignons-Pleurotte-Vrac 250 g"/>
    <n v="5.5E-2"/>
    <n v="3700897954314"/>
    <n v="14.5"/>
    <n v="27.700000000000003"/>
    <n v="34.523809523809526"/>
  </r>
  <r>
    <x v="5"/>
    <x v="102"/>
    <x v="9"/>
    <s v="Champignons-Pleurotte-Vrac 500 g"/>
    <n v="5.5E-2"/>
    <n v="3700897954789"/>
    <n v="27.8"/>
    <n v="53"/>
    <n v="66.19047619047619"/>
  </r>
  <r>
    <x v="5"/>
    <x v="103"/>
    <x v="3"/>
    <s v="Champignons-Queue de Morille-Verrine 116 ml"/>
    <n v="5.5E-2"/>
    <n v="3700897955595"/>
    <n v="2.4"/>
    <n v="2.8000000000000003"/>
    <n v="3.4285714285714288"/>
  </r>
  <r>
    <x v="5"/>
    <x v="103"/>
    <x v="5"/>
    <s v="Champignons-Queue de Morille-Vrac"/>
    <n v="5.5E-2"/>
    <n v="3700897953485"/>
    <n v="2.7"/>
    <n v="3.6"/>
    <n v="4.5000000000000009"/>
  </r>
  <r>
    <x v="5"/>
    <x v="103"/>
    <x v="6"/>
    <s v="Champignons-Queue de Morille-Vrac 100 g"/>
    <n v="5.5E-2"/>
    <n v="3700897953836"/>
    <n v="18.100000000000001"/>
    <n v="32.200000000000003"/>
    <n v="40.222222222222221"/>
  </r>
  <r>
    <x v="5"/>
    <x v="103"/>
    <x v="7"/>
    <s v="Champignons-Queue de Morille-Vrac 1000 g"/>
    <n v="5.5E-2"/>
    <n v="3700897955243"/>
    <n v="172.4"/>
    <n v="306.5"/>
    <n v="383.11111111111114"/>
  </r>
  <r>
    <x v="5"/>
    <x v="103"/>
    <x v="8"/>
    <s v="Champignons-Queue de Morille-Vrac 250 g"/>
    <n v="5.5E-2"/>
    <n v="3700897954307"/>
    <n v="43.9"/>
    <n v="83.699999999999989"/>
    <n v="104.52380952380952"/>
  </r>
  <r>
    <x v="5"/>
    <x v="103"/>
    <x v="9"/>
    <s v="Champignons-Queue de Morille-Vrac 500 g"/>
    <n v="5.5E-2"/>
    <n v="3700897954772"/>
    <n v="86.7"/>
    <n v="165.2"/>
    <n v="206.42857142857142"/>
  </r>
  <r>
    <x v="5"/>
    <x v="104"/>
    <x v="3"/>
    <s v="Champignons-Trompette de la mort-Verrine 116 ml"/>
    <n v="5.5E-2"/>
    <n v="3700897955588"/>
    <n v="1.9"/>
    <n v="3.1"/>
    <n v="3.8000000000000003"/>
  </r>
  <r>
    <x v="5"/>
    <x v="104"/>
    <x v="5"/>
    <s v="Champignons-Trompette de la mort-Vrac"/>
    <n v="5.5E-2"/>
    <n v="3700897953478"/>
    <n v="1.6"/>
    <n v="2.2000000000000002"/>
    <n v="2.666666666666667"/>
  </r>
  <r>
    <x v="5"/>
    <x v="104"/>
    <x v="6"/>
    <s v="Champignons-Trompette de la mort-Vrac 100 g"/>
    <n v="5.5E-2"/>
    <n v="3700897953829"/>
    <n v="6.1"/>
    <n v="10.9"/>
    <n v="13.555555555555554"/>
  </r>
  <r>
    <x v="5"/>
    <x v="104"/>
    <x v="7"/>
    <s v="Champignons-Trompette de la mort-Vrac 1000 g"/>
    <n v="5.5E-2"/>
    <n v="3700897955236"/>
    <n v="50.3"/>
    <n v="89.5"/>
    <n v="111.77777777777779"/>
  </r>
  <r>
    <x v="5"/>
    <x v="104"/>
    <x v="8"/>
    <s v="Champignons-Trompette de la mort-Vrac 250 g"/>
    <n v="5.5E-2"/>
    <n v="3700897954291"/>
    <n v="13.4"/>
    <n v="25.6"/>
    <n v="31.904761904761905"/>
  </r>
  <r>
    <x v="5"/>
    <x v="104"/>
    <x v="9"/>
    <s v="Champignons-Trompette de la mort-Vrac 500 g"/>
    <n v="5.5E-2"/>
    <n v="3700897954765"/>
    <n v="25.7"/>
    <n v="49"/>
    <n v="61.190476190476197"/>
  </r>
  <r>
    <x v="6"/>
    <x v="105"/>
    <x v="11"/>
    <s v="Confitures-Confiture d'abricot  à la lavande-Pot 120 g"/>
    <n v="5.5E-2"/>
    <n v="3700897905293"/>
    <n v="1.5"/>
    <n v="2.4"/>
    <n v="3"/>
  </r>
  <r>
    <x v="6"/>
    <x v="105"/>
    <x v="12"/>
    <s v="Confitures-Confiture d'abricot  à la lavande-Pot 240 g"/>
    <n v="5.5E-2"/>
    <n v="3700897905316"/>
    <n v="2.6"/>
    <n v="4.1999999999999993"/>
    <n v="5.2"/>
  </r>
  <r>
    <x v="6"/>
    <x v="106"/>
    <x v="11"/>
    <s v="Confitures-Confiture d'abricot au poivre de Timut-Pot 120 g"/>
    <n v="5.5E-2"/>
    <n v="3700897905286"/>
    <n v="1.5"/>
    <n v="2.4"/>
    <n v="3"/>
  </r>
  <r>
    <x v="6"/>
    <x v="106"/>
    <x v="12"/>
    <s v="Confitures-Confiture d'abricot au poivre de Timut-Pot 240 g"/>
    <n v="5.5E-2"/>
    <n v="3700897905309"/>
    <n v="2.6"/>
    <n v="4.1999999999999993"/>
    <n v="5.2"/>
  </r>
  <r>
    <x v="6"/>
    <x v="107"/>
    <x v="11"/>
    <s v="Confitures-Confiture d'ananas vanille de Madagascar romarin-Pot 120 g"/>
    <n v="5.5E-2"/>
    <n v="3760190104731"/>
    <n v="1.5"/>
    <n v="2.4"/>
    <n v="3"/>
  </r>
  <r>
    <x v="6"/>
    <x v="107"/>
    <x v="12"/>
    <s v="Confitures-Confiture d'ananas vanille de Madagascar romarin-Pot 240 g"/>
    <n v="5.5E-2"/>
    <n v="3760190104847"/>
    <n v="2.6"/>
    <n v="4.1999999999999993"/>
    <n v="5.2"/>
  </r>
  <r>
    <x v="6"/>
    <x v="108"/>
    <x v="11"/>
    <s v="Confitures-Confiture de fraise au poivre noir du Cambodge-Pot 120 g"/>
    <n v="5.5E-2"/>
    <n v="3760190104687"/>
    <n v="1.5"/>
    <n v="2.4"/>
    <n v="3"/>
  </r>
  <r>
    <x v="6"/>
    <x v="108"/>
    <x v="12"/>
    <s v="Confitures-Confiture de fraise au poivre noir du Cambodge-Pot 240 g"/>
    <n v="5.5E-2"/>
    <n v="3760190104793"/>
    <n v="2.6"/>
    <n v="4.1999999999999993"/>
    <n v="5.2"/>
  </r>
  <r>
    <x v="6"/>
    <x v="109"/>
    <x v="11"/>
    <s v="Confitures-Confiture de framboise au piment d'Espelette-Pot 120 g"/>
    <n v="5.5E-2"/>
    <n v="3760190104694"/>
    <n v="1.5"/>
    <n v="2.4"/>
    <n v="3"/>
  </r>
  <r>
    <x v="6"/>
    <x v="109"/>
    <x v="12"/>
    <s v="Confitures-Confiture de framboise au piment d'Espelette-Pot 240 g"/>
    <n v="5.5E-2"/>
    <n v="3760190104809"/>
    <n v="2.6"/>
    <n v="4.1999999999999993"/>
    <n v="5.2"/>
  </r>
  <r>
    <x v="6"/>
    <x v="110"/>
    <x v="11"/>
    <s v="Confitures-Confiture de mandarine à la fleur d’oranger de Madagascar-Pot 120 g"/>
    <n v="5.5E-2"/>
    <n v="3760190104700"/>
    <n v="1.5"/>
    <n v="2.4"/>
    <n v="3"/>
  </r>
  <r>
    <x v="6"/>
    <x v="110"/>
    <x v="12"/>
    <s v="Confitures-Confiture de mandarine à la fleur d’oranger de Madagascar-Pot 240 g"/>
    <n v="5.5E-2"/>
    <n v="3760190104816"/>
    <n v="2.6"/>
    <n v="4.1999999999999993"/>
    <n v="5.2"/>
  </r>
  <r>
    <x v="6"/>
    <x v="111"/>
    <x v="11"/>
    <s v="Confitures-Confiture de Mandarine au rhum et vanille-Pot 120 g"/>
    <n v="5.5E-2"/>
    <n v="3760190108869"/>
    <n v="1.5"/>
    <n v="2.4"/>
    <n v="3"/>
  </r>
  <r>
    <x v="6"/>
    <x v="111"/>
    <x v="12"/>
    <s v="Confitures-Confiture de Mandarine au rhum et vanille-Pot 240 g"/>
    <n v="5.5E-2"/>
    <n v="3760190108852"/>
    <n v="2.6"/>
    <n v="4.1999999999999993"/>
    <n v="5.2"/>
  </r>
  <r>
    <x v="6"/>
    <x v="112"/>
    <x v="11"/>
    <s v="Confitures-Confiture de Poires, gingembre, rhum et raisin de Corynthe-Pot 120 g"/>
    <n v="5.5E-2"/>
    <n v="3760190104724"/>
    <n v="1.5"/>
    <n v="2.4"/>
    <n v="3"/>
  </r>
  <r>
    <x v="6"/>
    <x v="112"/>
    <x v="12"/>
    <s v="Confitures-Confiture de Poires, gingembre, rhum et raisin de Corynthe-Pot 240 g"/>
    <n v="5.5E-2"/>
    <n v="3760190104830"/>
    <n v="2.6"/>
    <n v="4.1999999999999993"/>
    <n v="5.2"/>
  </r>
  <r>
    <x v="6"/>
    <x v="113"/>
    <x v="11"/>
    <s v="Confitures-Confiture fraise chocolat blanc  et noix de coco -Pot 120 g"/>
    <n v="5.5E-2"/>
    <n v="3760190104717"/>
    <n v="1.5"/>
    <n v="2.4"/>
    <n v="3"/>
  </r>
  <r>
    <x v="6"/>
    <x v="113"/>
    <x v="12"/>
    <s v="Confitures-Confiture fraise chocolat blanc  et noix de coco -Pot 240 g"/>
    <n v="5.5E-2"/>
    <n v="3760190104823"/>
    <n v="2.6"/>
    <n v="4.1999999999999993"/>
    <n v="5.2"/>
  </r>
  <r>
    <x v="6"/>
    <x v="114"/>
    <x v="11"/>
    <s v="Confitures-Gelée de cervoise à la crème de mûre-Pot 120 g"/>
    <n v="5.5E-2"/>
    <n v="3700897953126"/>
    <n v="2.1"/>
    <n v="3.4"/>
    <n v="4.2"/>
  </r>
  <r>
    <x v="6"/>
    <x v="114"/>
    <x v="12"/>
    <s v="Confitures-Gelée de cervoise à la crème de mûre-Pot 240 g"/>
    <n v="5.5E-2"/>
    <n v="3700897900083"/>
    <n v="3.3000000000000003"/>
    <n v="5.3"/>
    <n v="6.6000000000000005"/>
  </r>
  <r>
    <x v="6"/>
    <x v="115"/>
    <x v="11"/>
    <s v="Confitures-Gelée de cervoise à la crème de myrtille-Pot 120 g"/>
    <n v="5.5E-2"/>
    <n v="3700897953133"/>
    <n v="2.1"/>
    <n v="3.4"/>
    <n v="4.2"/>
  </r>
  <r>
    <x v="6"/>
    <x v="115"/>
    <x v="12"/>
    <s v="Confitures-Gelée de cervoise à la crème de myrtille-Pot 240 g"/>
    <n v="5.5E-2"/>
    <n v="3700897900090"/>
    <n v="3.3000000000000003"/>
    <n v="5.3"/>
    <n v="6.6000000000000005"/>
  </r>
  <r>
    <x v="6"/>
    <x v="116"/>
    <x v="11"/>
    <s v="Confitures-Gelée de crémant  à la crème de cassis-Pot 120 g"/>
    <n v="5.5E-2"/>
    <n v="3760190108791"/>
    <n v="2.1"/>
    <n v="3.4"/>
    <n v="4.2"/>
  </r>
  <r>
    <x v="6"/>
    <x v="116"/>
    <x v="12"/>
    <s v="Confitures-Gelée de crémant  à la crème de cassis-Pot 240 g"/>
    <n v="5.5E-2"/>
    <n v="3760190108784"/>
    <n v="3.3000000000000003"/>
    <n v="5.3"/>
    <n v="6.6000000000000005"/>
  </r>
  <r>
    <x v="6"/>
    <x v="117"/>
    <x v="11"/>
    <s v="Confitures-Gelée de crémant  à la crème de pêche-Pot 120 g"/>
    <n v="5.5E-2"/>
    <n v="3760190108777"/>
    <n v="2.1"/>
    <n v="3.4"/>
    <n v="4.2"/>
  </r>
  <r>
    <x v="6"/>
    <x v="117"/>
    <x v="12"/>
    <s v="Confitures-Gelée de crémant  à la crème de pêche-Pot 240 g"/>
    <n v="5.5E-2"/>
    <n v="3760190108760"/>
    <n v="3.3000000000000003"/>
    <n v="5.3"/>
    <n v="6.6000000000000005"/>
  </r>
  <r>
    <x v="6"/>
    <x v="118"/>
    <x v="11"/>
    <s v="Confitures-Gelée de crémant à la vanille de Madagascar-Pot 120 g"/>
    <n v="5.5E-2"/>
    <n v="3760190104762"/>
    <n v="2.1"/>
    <n v="3.4"/>
    <n v="4.2"/>
  </r>
  <r>
    <x v="6"/>
    <x v="118"/>
    <x v="12"/>
    <s v="Confitures-Gelée de crémant à la vanille de Madagascar-Pot 240 g"/>
    <n v="5.5E-2"/>
    <n v="3760190104878"/>
    <n v="3.3000000000000003"/>
    <n v="5.3"/>
    <n v="6.6000000000000005"/>
  </r>
  <r>
    <x v="6"/>
    <x v="119"/>
    <x v="11"/>
    <s v="Confitures-Gelée de crémant à la vanille et fève de tonka du Brésil-Pot 120 g"/>
    <n v="5.5E-2"/>
    <n v="3760190104779"/>
    <n v="2.1"/>
    <n v="3.4"/>
    <n v="4.2"/>
  </r>
  <r>
    <x v="6"/>
    <x v="119"/>
    <x v="12"/>
    <s v="Confitures-Gelée de crémant à la vanille et fève de tonka du Brésil-Pot 240 g"/>
    <n v="5.5E-2"/>
    <n v="3760190104885"/>
    <n v="3.3000000000000003"/>
    <n v="5.3"/>
    <n v="6.6000000000000005"/>
  </r>
  <r>
    <x v="6"/>
    <x v="120"/>
    <x v="11"/>
    <s v="Confitures-Gelée de pommes, coings à l’ hibiscus-Pot 120 g"/>
    <n v="5.5E-2"/>
    <n v="3760190104748"/>
    <n v="1.5"/>
    <n v="2.4"/>
    <n v="3"/>
  </r>
  <r>
    <x v="6"/>
    <x v="120"/>
    <x v="12"/>
    <s v="Confitures-Gelée de pommes, coings à l’ hibiscus-Pot 240 g"/>
    <n v="5.5E-2"/>
    <n v="3760190104854"/>
    <n v="2.6"/>
    <n v="4.1999999999999993"/>
    <n v="5.2"/>
  </r>
  <r>
    <x v="6"/>
    <x v="121"/>
    <x v="11"/>
    <s v="Confitures-Gelée de raisin au safran de Bourgogne-Pot 120 g"/>
    <n v="5.5E-2"/>
    <n v="3760190104786"/>
    <n v="2.1"/>
    <n v="3.4"/>
    <n v="4.2"/>
  </r>
  <r>
    <x v="6"/>
    <x v="121"/>
    <x v="12"/>
    <s v="Confitures-Gelée de raisin au safran de Bourgogne-Pot 240 g"/>
    <n v="5.5E-2"/>
    <n v="3760190104892"/>
    <n v="3.3000000000000003"/>
    <n v="5.3"/>
    <n v="6.6000000000000005"/>
  </r>
  <r>
    <x v="6"/>
    <x v="122"/>
    <x v="11"/>
    <s v="Confitures-Gelée de raisin aux myrtilles de Bourgogne-Pot 120 g"/>
    <n v="5.5E-2"/>
    <n v="3760190104755"/>
    <n v="1.5"/>
    <n v="2.4"/>
    <n v="3"/>
  </r>
  <r>
    <x v="6"/>
    <x v="122"/>
    <x v="12"/>
    <s v="Confitures-Gelée de raisin aux myrtilles de Bourgogne-Pot 240 g"/>
    <n v="5.5E-2"/>
    <n v="3760190104861"/>
    <n v="2.6"/>
    <n v="4.1999999999999993"/>
    <n v="5.2"/>
  </r>
  <r>
    <x v="7"/>
    <x v="123"/>
    <x v="5"/>
    <s v="Déco pâtisserie 3D-1 Bonhomme de neige-Vrac"/>
    <n v="5.5E-2"/>
    <n v="3700897950460"/>
    <n v="1.1000000000000001"/>
    <n v="1.5"/>
    <n v="1.8333333333333335"/>
  </r>
  <r>
    <x v="7"/>
    <x v="124"/>
    <x v="5"/>
    <s v="Déco pâtisserie 3D-1 Crêche 9 pièces-Vrac"/>
    <n v="5.5E-2"/>
    <n v="3700897950507"/>
    <n v="1.1000000000000001"/>
    <n v="1.5"/>
    <n v="1.8333333333333335"/>
  </r>
  <r>
    <x v="7"/>
    <x v="125"/>
    <x v="5"/>
    <s v="Déco pâtisserie 3D-1 Pingoin-Vrac"/>
    <n v="5.5E-2"/>
    <n v="3700897950354"/>
    <n v="1.1000000000000001"/>
    <n v="1.5"/>
    <n v="1.8333333333333335"/>
  </r>
  <r>
    <x v="7"/>
    <x v="126"/>
    <x v="5"/>
    <s v="Déco pâtisserie 3D-1 Serpent plat-Vrac"/>
    <n v="5.5E-2"/>
    <n v="3700897950361"/>
    <n v="1.1000000000000001"/>
    <n v="1.5"/>
    <n v="1.8333333333333335"/>
  </r>
  <r>
    <x v="7"/>
    <x v="127"/>
    <x v="5"/>
    <s v="Déco pâtisserie 3D-2 Anges-Vrac"/>
    <n v="5.5E-2"/>
    <n v="3700897950385"/>
    <n v="1.1000000000000001"/>
    <n v="1.5"/>
    <n v="1.8333333333333335"/>
  </r>
  <r>
    <x v="7"/>
    <x v="128"/>
    <x v="5"/>
    <s v="Déco pâtisserie 3D-2 Assortiments carnaval-Vrac"/>
    <n v="5.5E-2"/>
    <n v="3700897950453"/>
    <n v="1.1000000000000001"/>
    <n v="1.5"/>
    <n v="1.8333333333333335"/>
  </r>
  <r>
    <x v="7"/>
    <x v="129"/>
    <x v="5"/>
    <s v="Déco pâtisserie 3D-2 Bonhommes de neige-Vrac"/>
    <n v="5.5E-2"/>
    <n v="3700897950422"/>
    <n v="1.1000000000000001"/>
    <n v="1.5"/>
    <n v="1.8333333333333335"/>
  </r>
  <r>
    <x v="7"/>
    <x v="130"/>
    <x v="5"/>
    <s v="Déco pâtisserie 3D-2 Coquelicots rouge-Vrac"/>
    <n v="5.5E-2"/>
    <n v="3700897950194"/>
    <n v="1.1000000000000001"/>
    <n v="1.5"/>
    <n v="1.8333333333333335"/>
  </r>
  <r>
    <x v="7"/>
    <x v="131"/>
    <x v="5"/>
    <s v="Déco pâtisserie 3D-2 Edelweiss-Vrac"/>
    <n v="5.5E-2"/>
    <n v="3700897950231"/>
    <n v="1.1000000000000001"/>
    <n v="1.5"/>
    <n v="1.8333333333333335"/>
  </r>
  <r>
    <x v="7"/>
    <x v="132"/>
    <x v="5"/>
    <s v="Déco pâtisserie 3D-2 Fleurs avec visage-Vrac"/>
    <n v="5.5E-2"/>
    <n v="3700897950132"/>
    <n v="1.1000000000000001"/>
    <n v="1.5"/>
    <n v="1.8333333333333335"/>
  </r>
  <r>
    <x v="7"/>
    <x v="133"/>
    <x v="5"/>
    <s v="Déco pâtisserie 3D-2 Fleurs de pommier-Vrac"/>
    <n v="5.5E-2"/>
    <n v="3700897950200"/>
    <n v="1.1000000000000001"/>
    <n v="1.5"/>
    <n v="1.8333333333333335"/>
  </r>
  <r>
    <x v="7"/>
    <x v="134"/>
    <x v="5"/>
    <s v="Déco pâtisserie 3D-2 Fleurs plissées-Vrac"/>
    <n v="5.5E-2"/>
    <n v="3700897950125"/>
    <n v="1.1000000000000001"/>
    <n v="1.5"/>
    <n v="1.8333333333333335"/>
  </r>
  <r>
    <x v="7"/>
    <x v="135"/>
    <x v="5"/>
    <s v="Déco pâtisserie 3D-2 Marguerites blanches-Vrac"/>
    <n v="5.5E-2"/>
    <n v="3700897950170"/>
    <n v="1.1000000000000001"/>
    <n v="1.5"/>
    <n v="1.8333333333333335"/>
  </r>
  <r>
    <x v="7"/>
    <x v="136"/>
    <x v="5"/>
    <s v="Déco pâtisserie 3D-2 Marguerites jaunes-Vrac"/>
    <n v="5.5E-2"/>
    <n v="3700897950187"/>
    <n v="1.1000000000000001"/>
    <n v="1.5"/>
    <n v="1.8333333333333335"/>
  </r>
  <r>
    <x v="7"/>
    <x v="137"/>
    <x v="5"/>
    <s v="Déco pâtisserie 3D-2 Narcisses-Vrac"/>
    <n v="5.5E-2"/>
    <n v="3700897950217"/>
    <n v="1.1000000000000001"/>
    <n v="1.5"/>
    <n v="1.8333333333333335"/>
  </r>
  <r>
    <x v="7"/>
    <x v="138"/>
    <x v="5"/>
    <s v="Déco pâtisserie 3D-2 Narcisses  jaunes-Vrac"/>
    <n v="5.5E-2"/>
    <n v="3700897950248"/>
    <n v="1.1000000000000001"/>
    <n v="1.5"/>
    <n v="1.8333333333333335"/>
  </r>
  <r>
    <x v="7"/>
    <x v="139"/>
    <x v="5"/>
    <s v="Déco pâtisserie 3D-2 Oursons de noël-Vrac"/>
    <n v="5.5E-2"/>
    <n v="3700897950484"/>
    <n v="1.1000000000000001"/>
    <n v="1.5"/>
    <n v="1.8333333333333335"/>
  </r>
  <r>
    <x v="7"/>
    <x v="140"/>
    <x v="5"/>
    <s v="Déco pâtisserie 3D-2 Pensées-Vrac"/>
    <n v="5.5E-2"/>
    <n v="3700897950224"/>
    <n v="1.1000000000000001"/>
    <n v="1.5"/>
    <n v="1.8333333333333335"/>
  </r>
  <r>
    <x v="7"/>
    <x v="141"/>
    <x v="5"/>
    <s v="Déco pâtisserie 3D-2 Sapins-Vrac"/>
    <n v="5.5E-2"/>
    <n v="3700897950392"/>
    <n v="1.1000000000000001"/>
    <n v="1.5"/>
    <n v="1.8333333333333335"/>
  </r>
  <r>
    <x v="7"/>
    <x v="142"/>
    <x v="5"/>
    <s v="Déco pâtisserie 3D-2 Tronçons de bûche-Vrac"/>
    <n v="5.5E-2"/>
    <n v="3700897950514"/>
    <n v="1.1000000000000001"/>
    <n v="1.5"/>
    <n v="1.8333333333333335"/>
  </r>
  <r>
    <x v="7"/>
    <x v="143"/>
    <x v="5"/>
    <s v="Déco pâtisserie 3D-3 Abeilles assises-Vrac"/>
    <n v="5.5E-2"/>
    <n v="3700897950347"/>
    <n v="1.1000000000000001"/>
    <n v="1.5"/>
    <n v="1.8333333333333335"/>
  </r>
  <r>
    <x v="7"/>
    <x v="144"/>
    <x v="5"/>
    <s v="Déco pâtisserie 3D-3 Bonnets de noël-Vrac"/>
    <n v="5.5E-2"/>
    <n v="3700897950477"/>
    <n v="1.1000000000000001"/>
    <n v="1.5"/>
    <n v="1.8333333333333335"/>
  </r>
  <r>
    <x v="7"/>
    <x v="145"/>
    <x v="5"/>
    <s v="Déco pâtisserie 3D-3 Cocinelles-Vrac"/>
    <n v="5.5E-2"/>
    <n v="3700897950255"/>
    <n v="1.1000000000000001"/>
    <n v="1.5"/>
    <n v="1.8333333333333335"/>
  </r>
  <r>
    <x v="7"/>
    <x v="146"/>
    <x v="5"/>
    <s v="Déco pâtisserie 3D-3 Oursons blancs-Vrac"/>
    <n v="5.5E-2"/>
    <n v="3700897950491"/>
    <n v="1.1000000000000001"/>
    <n v="1.5"/>
    <n v="1.8333333333333335"/>
  </r>
  <r>
    <x v="7"/>
    <x v="147"/>
    <x v="5"/>
    <s v="Déco pâtisserie 3D-4 Assortiments de Noël-Vrac"/>
    <n v="5.5E-2"/>
    <n v="3700897950408"/>
    <n v="1.1000000000000001"/>
    <n v="1.5"/>
    <n v="1.8333333333333335"/>
  </r>
  <r>
    <x v="7"/>
    <x v="148"/>
    <x v="5"/>
    <s v="Déco pâtisserie 3D-4 Chouettes-Vrac"/>
    <n v="5.5E-2"/>
    <n v="3700897950316"/>
    <n v="1.1000000000000001"/>
    <n v="1.5"/>
    <n v="1.8333333333333335"/>
  </r>
  <r>
    <x v="7"/>
    <x v="149"/>
    <x v="5"/>
    <s v="Déco pâtisserie 3D-4 Fleurs cristallisées-Vrac"/>
    <n v="5.5E-2"/>
    <n v="3700897950378"/>
    <n v="1.1000000000000001"/>
    <n v="1.5"/>
    <n v="1.8333333333333335"/>
  </r>
  <r>
    <x v="7"/>
    <x v="150"/>
    <x v="5"/>
    <s v="Déco pâtisserie 3D-4 Marguerites-Vrac"/>
    <n v="5.5E-2"/>
    <n v="3700897950293"/>
    <n v="1.1000000000000001"/>
    <n v="1.5"/>
    <n v="1.8333333333333335"/>
  </r>
  <r>
    <x v="7"/>
    <x v="151"/>
    <x v="5"/>
    <s v="Déco pâtisserie 3D-4 Myosotis-Vrac"/>
    <n v="5.5E-2"/>
    <n v="3700897950262"/>
    <n v="1.1000000000000001"/>
    <n v="1.5"/>
    <n v="1.8333333333333335"/>
  </r>
  <r>
    <x v="7"/>
    <x v="152"/>
    <x v="5"/>
    <s v="Déco pâtisserie 3D-4 Petites  Marguerites-Vrac"/>
    <n v="5.5E-2"/>
    <n v="3700897950286"/>
    <n v="1.1000000000000001"/>
    <n v="1.5"/>
    <n v="1.8333333333333335"/>
  </r>
  <r>
    <x v="7"/>
    <x v="153"/>
    <x v="5"/>
    <s v="Déco pâtisserie 3D-4 petites fleurs en persipan-Vrac"/>
    <n v="5.5E-2"/>
    <n v="3700897950330"/>
    <n v="1.1000000000000001"/>
    <n v="1.5"/>
    <n v="1.8333333333333335"/>
  </r>
  <r>
    <x v="7"/>
    <x v="154"/>
    <x v="5"/>
    <s v="Déco pâtisserie 3D-4 Violettes-Vrac"/>
    <n v="5.5E-2"/>
    <n v="3700897950279"/>
    <n v="1.1000000000000001"/>
    <n v="1.5"/>
    <n v="1.8333333333333335"/>
  </r>
  <r>
    <x v="7"/>
    <x v="155"/>
    <x v="5"/>
    <s v="Déco pâtisserie 3D-5 Assortiments baptême-Vrac"/>
    <n v="5.5E-2"/>
    <n v="3700897950446"/>
    <n v="1.1000000000000001"/>
    <n v="1.5"/>
    <n v="1.8333333333333335"/>
  </r>
  <r>
    <x v="7"/>
    <x v="156"/>
    <x v="5"/>
    <s v="Déco pâtisserie 3D-6 Animaux-Vrac"/>
    <n v="5.5E-2"/>
    <n v="3700897950309"/>
    <n v="1.1000000000000001"/>
    <n v="1.5"/>
    <n v="1.8333333333333335"/>
  </r>
  <r>
    <x v="7"/>
    <x v="157"/>
    <x v="5"/>
    <s v="Déco pâtisserie 3D-6 Animaux fermier-Vrac"/>
    <n v="5.5E-2"/>
    <n v="3700897950323"/>
    <n v="1.1000000000000001"/>
    <n v="1.5"/>
    <n v="1.8333333333333335"/>
  </r>
  <r>
    <x v="7"/>
    <x v="158"/>
    <x v="5"/>
    <s v="Déco pâtisserie 3D-6 Champignons rouges-Vrac"/>
    <n v="5.5E-2"/>
    <n v="3700897950439"/>
    <n v="1.1000000000000001"/>
    <n v="1.5"/>
    <n v="1.8333333333333335"/>
  </r>
  <r>
    <x v="7"/>
    <x v="159"/>
    <x v="5"/>
    <s v="Déco pâtisserie 3D-6 Coccinelles mini-Vrac"/>
    <n v="5.5E-2"/>
    <n v="3700897950415"/>
    <n v="1.1000000000000001"/>
    <n v="1.5"/>
    <n v="1.8333333333333335"/>
  </r>
  <r>
    <x v="7"/>
    <x v="160"/>
    <x v="5"/>
    <s v="Déco pâtisserie 3D-Orchidée-Vrac"/>
    <n v="5.5E-2"/>
    <n v="3700897950118"/>
    <n v="1.1000000000000001"/>
    <n v="1.5"/>
    <n v="1.8333333333333335"/>
  </r>
  <r>
    <x v="7"/>
    <x v="161"/>
    <x v="5"/>
    <s v="Déco pâtisserie 3D-Papillon en sucre fin-Vrac"/>
    <n v="5.5E-2"/>
    <n v="3700897950149"/>
    <n v="1.1000000000000001"/>
    <n v="1.5"/>
    <n v="1.8333333333333335"/>
  </r>
  <r>
    <x v="7"/>
    <x v="162"/>
    <x v="5"/>
    <s v="Déco pâtisserie 3D-Set Elan-Vrac"/>
    <n v="5.5E-2"/>
    <n v="3700897950156"/>
    <n v="1.1000000000000001"/>
    <n v="1.5"/>
    <n v="1.8333333333333335"/>
  </r>
  <r>
    <x v="7"/>
    <x v="163"/>
    <x v="5"/>
    <s v="Déco pâtisserie 3D-Tête d'Elan-Vrac"/>
    <n v="5.5E-2"/>
    <n v="3700897950163"/>
    <n v="1.1000000000000001"/>
    <n v="1.5"/>
    <n v="1.8333333333333335"/>
  </r>
  <r>
    <x v="8"/>
    <x v="164"/>
    <x v="2"/>
    <s v="Décos pâtisserie-Alphabets-Saupoudreur 100 ml"/>
    <n v="5.5E-2"/>
    <n v="3700897933005"/>
    <n v="2.5"/>
    <n v="4"/>
    <n v="5"/>
  </r>
  <r>
    <x v="8"/>
    <x v="164"/>
    <x v="3"/>
    <s v="Décos pâtisserie-Alphabets-Verrine 116 ml"/>
    <n v="5.5E-2"/>
    <n v="3700897932169"/>
    <n v="2.1"/>
    <n v="3.4"/>
    <n v="4.2"/>
  </r>
  <r>
    <x v="8"/>
    <x v="164"/>
    <x v="4"/>
    <s v="Décos pâtisserie-Alphabets-Verrine 47 ml"/>
    <n v="5.5E-2"/>
    <n v="3700897941024"/>
    <n v="1.4"/>
    <n v="2.3000000000000003"/>
    <n v="2.8000000000000003"/>
  </r>
  <r>
    <x v="8"/>
    <x v="164"/>
    <x v="5"/>
    <s v="Décos pâtisserie-Alphabets-Vrac"/>
    <n v="5.5E-2"/>
    <n v="3700897940171"/>
    <n v="1.7"/>
    <n v="2.3000000000000003"/>
    <n v="2.8333333333333339"/>
  </r>
  <r>
    <x v="8"/>
    <x v="164"/>
    <x v="6"/>
    <s v="Décos pâtisserie-Alphabets-Vrac 100 g"/>
    <n v="5.5E-2"/>
    <n v="3700897928803"/>
    <n v="2.7"/>
    <n v="4.8"/>
    <n v="6"/>
  </r>
  <r>
    <x v="8"/>
    <x v="164"/>
    <x v="7"/>
    <s v="Décos pâtisserie-Alphabets-Vrac 1000 g"/>
    <n v="5.5E-2"/>
    <n v="3700897931322"/>
    <n v="17"/>
    <n v="30.3"/>
    <n v="37.777777777777779"/>
  </r>
  <r>
    <x v="8"/>
    <x v="164"/>
    <x v="8"/>
    <s v="Décos pâtisserie-Alphabets-Vrac 250 g"/>
    <n v="5.5E-2"/>
    <n v="3700897929640"/>
    <n v="5.0999999999999996"/>
    <n v="9.7999999999999989"/>
    <n v="12.142857142857142"/>
  </r>
  <r>
    <x v="8"/>
    <x v="164"/>
    <x v="9"/>
    <s v="Décos pâtisserie-Alphabets-Vrac 500 g"/>
    <n v="5.5E-2"/>
    <n v="3700897930486"/>
    <n v="9"/>
    <n v="17.200000000000003"/>
    <n v="21.428571428571431"/>
  </r>
  <r>
    <x v="8"/>
    <x v="165"/>
    <x v="2"/>
    <s v="Décos pâtisserie-Animaux multicolores-Saupoudreur 100 ml"/>
    <n v="5.5E-2"/>
    <n v="3700897933012"/>
    <n v="2.7"/>
    <n v="4.3999999999999995"/>
    <n v="5.4"/>
  </r>
  <r>
    <x v="8"/>
    <x v="165"/>
    <x v="3"/>
    <s v="Décos pâtisserie-Animaux multicolores-Verrine 116 ml"/>
    <n v="5.5E-2"/>
    <n v="3700897932176"/>
    <n v="2.2999999999999998"/>
    <n v="3.7"/>
    <n v="4.6000000000000005"/>
  </r>
  <r>
    <x v="8"/>
    <x v="165"/>
    <x v="4"/>
    <s v="Décos pâtisserie-Animaux multicolores-Verrine 47 ml"/>
    <n v="5.5E-2"/>
    <n v="3700897941031"/>
    <n v="1.4"/>
    <n v="2.3000000000000003"/>
    <n v="2.8000000000000003"/>
  </r>
  <r>
    <x v="8"/>
    <x v="165"/>
    <x v="5"/>
    <s v="Décos pâtisserie-Animaux multicolores-Vrac"/>
    <n v="5.5E-2"/>
    <n v="3700897940188"/>
    <n v="1.8"/>
    <n v="2.4"/>
    <n v="3"/>
  </r>
  <r>
    <x v="8"/>
    <x v="165"/>
    <x v="6"/>
    <s v="Décos pâtisserie-Animaux multicolores-Vrac 100 g"/>
    <n v="5.5E-2"/>
    <n v="3700897928810"/>
    <n v="3"/>
    <n v="5.3999999999999995"/>
    <n v="6.6666666666666661"/>
  </r>
  <r>
    <x v="8"/>
    <x v="165"/>
    <x v="7"/>
    <s v="Décos pâtisserie-Animaux multicolores-Vrac 1000 g"/>
    <n v="5.5E-2"/>
    <n v="3700897931339"/>
    <n v="20.2"/>
    <n v="36"/>
    <n v="44.888888888888893"/>
  </r>
  <r>
    <x v="8"/>
    <x v="165"/>
    <x v="8"/>
    <s v="Décos pâtisserie-Animaux multicolores-Vrac 250 g"/>
    <n v="5.5E-2"/>
    <n v="3700897929657"/>
    <n v="5.9"/>
    <n v="11.299999999999999"/>
    <n v="14.047619047619047"/>
  </r>
  <r>
    <x v="8"/>
    <x v="165"/>
    <x v="9"/>
    <s v="Décos pâtisserie-Animaux multicolores-Vrac 500 g"/>
    <n v="5.5E-2"/>
    <n v="3700897930493"/>
    <n v="10.7"/>
    <n v="20.400000000000002"/>
    <n v="25.476190476190474"/>
  </r>
  <r>
    <x v="8"/>
    <x v="166"/>
    <x v="2"/>
    <s v="Décos pâtisserie-Bouches rouges-Saupoudreur 100 ml"/>
    <n v="5.5E-2"/>
    <n v="3700897933029"/>
    <n v="2.8"/>
    <n v="4.5"/>
    <n v="5.6000000000000005"/>
  </r>
  <r>
    <x v="8"/>
    <x v="166"/>
    <x v="3"/>
    <s v="Décos pâtisserie-Bouches rouges-Verrine 116 ml"/>
    <n v="5.5E-2"/>
    <n v="3700897932183"/>
    <n v="2.4"/>
    <n v="3.9"/>
    <n v="4.8"/>
  </r>
  <r>
    <x v="8"/>
    <x v="166"/>
    <x v="4"/>
    <s v="Décos pâtisserie-Bouches rouges-Verrine 47 ml"/>
    <n v="5.5E-2"/>
    <n v="3700897941048"/>
    <n v="1.5"/>
    <n v="2.4"/>
    <n v="3"/>
  </r>
  <r>
    <x v="8"/>
    <x v="166"/>
    <x v="5"/>
    <s v="Décos pâtisserie-Bouches rouges-Vrac"/>
    <n v="5.5E-2"/>
    <n v="3700897940195"/>
    <n v="1.8"/>
    <n v="2.4"/>
    <n v="3"/>
  </r>
  <r>
    <x v="8"/>
    <x v="166"/>
    <x v="6"/>
    <s v="Décos pâtisserie-Bouches rouges-Vrac 100 g"/>
    <n v="5.5E-2"/>
    <n v="3700897928827"/>
    <n v="3"/>
    <n v="5.3999999999999995"/>
    <n v="6.6666666666666661"/>
  </r>
  <r>
    <x v="8"/>
    <x v="166"/>
    <x v="7"/>
    <s v="Décos pâtisserie-Bouches rouges-Vrac 1000 g"/>
    <n v="5.5E-2"/>
    <n v="3700897931346"/>
    <n v="20.2"/>
    <n v="36"/>
    <n v="44.888888888888893"/>
  </r>
  <r>
    <x v="8"/>
    <x v="166"/>
    <x v="8"/>
    <s v="Décos pâtisserie-Bouches rouges-Vrac 250 g"/>
    <n v="5.5E-2"/>
    <n v="3700897929664"/>
    <n v="5.9"/>
    <n v="11.299999999999999"/>
    <n v="14.047619047619047"/>
  </r>
  <r>
    <x v="8"/>
    <x v="166"/>
    <x v="9"/>
    <s v="Décos pâtisserie-Bouches rouges-Vrac 500 g"/>
    <n v="5.5E-2"/>
    <n v="3700897930509"/>
    <n v="10.6"/>
    <n v="20.200000000000003"/>
    <n v="25.238095238095237"/>
  </r>
  <r>
    <x v="8"/>
    <x v="167"/>
    <x v="2"/>
    <s v="Décos pâtisserie-Boules croustillantes-Saupoudreur 100 ml"/>
    <n v="5.5E-2"/>
    <n v="3700897933036"/>
    <n v="3.7"/>
    <n v="6"/>
    <n v="7.4"/>
  </r>
  <r>
    <x v="8"/>
    <x v="167"/>
    <x v="3"/>
    <s v="Décos pâtisserie-Boules croustillantes-Verrine 116 ml"/>
    <n v="5.5E-2"/>
    <n v="3700897932190"/>
    <n v="3.3"/>
    <n v="5.3"/>
    <n v="6.6000000000000005"/>
  </r>
  <r>
    <x v="8"/>
    <x v="167"/>
    <x v="4"/>
    <s v="Décos pâtisserie-Boules croustillantes-Verrine 47 ml"/>
    <n v="5.5E-2"/>
    <n v="3700897941055"/>
    <n v="1.8"/>
    <n v="2.9"/>
    <n v="3.6"/>
  </r>
  <r>
    <x v="8"/>
    <x v="167"/>
    <x v="5"/>
    <s v="Décos pâtisserie-Boules croustillantes-Vrac"/>
    <n v="5.5E-2"/>
    <n v="3700897940201"/>
    <n v="1.9"/>
    <n v="2.6"/>
    <n v="3.166666666666667"/>
  </r>
  <r>
    <x v="8"/>
    <x v="167"/>
    <x v="6"/>
    <s v="Décos pâtisserie-Boules croustillantes-Vrac 100 g"/>
    <n v="5.5E-2"/>
    <n v="3700897928834"/>
    <n v="5.3"/>
    <n v="9.5"/>
    <n v="11.777777777777777"/>
  </r>
  <r>
    <x v="8"/>
    <x v="167"/>
    <x v="7"/>
    <s v="Décos pâtisserie-Boules croustillantes-Vrac 1000 g"/>
    <n v="5.5E-2"/>
    <n v="3700897931353"/>
    <n v="43.5"/>
    <n v="77.399999999999991"/>
    <n v="96.666666666666657"/>
  </r>
  <r>
    <x v="8"/>
    <x v="167"/>
    <x v="8"/>
    <s v="Décos pâtisserie-Boules croustillantes-Vrac 250 g"/>
    <n v="5.5E-2"/>
    <n v="3700897929671"/>
    <n v="11.7"/>
    <n v="22.3"/>
    <n v="27.857142857142858"/>
  </r>
  <r>
    <x v="8"/>
    <x v="167"/>
    <x v="9"/>
    <s v="Décos pâtisserie-Boules croustillantes-Vrac 500 g"/>
    <n v="5.5E-2"/>
    <n v="3700897930516"/>
    <n v="22.3"/>
    <n v="42.5"/>
    <n v="53.095238095238102"/>
  </r>
  <r>
    <x v="8"/>
    <x v="168"/>
    <x v="2"/>
    <s v="Décos pâtisserie-Cœurs roses-Saupoudreur 100 ml"/>
    <n v="5.5E-2"/>
    <n v="3700897933043"/>
    <n v="2.7"/>
    <n v="4.3999999999999995"/>
    <n v="5.4"/>
  </r>
  <r>
    <x v="8"/>
    <x v="168"/>
    <x v="3"/>
    <s v="Décos pâtisserie-Cœurs roses-Verrine 116 ml"/>
    <n v="5.5E-2"/>
    <n v="3700897932206"/>
    <n v="2.2999999999999998"/>
    <n v="3.7"/>
    <n v="4.6000000000000005"/>
  </r>
  <r>
    <x v="8"/>
    <x v="168"/>
    <x v="4"/>
    <s v="Décos pâtisserie-Cœurs roses-Verrine 47 ml"/>
    <n v="5.5E-2"/>
    <n v="3700897941062"/>
    <n v="1.4"/>
    <n v="2.3000000000000003"/>
    <n v="2.8000000000000003"/>
  </r>
  <r>
    <x v="8"/>
    <x v="168"/>
    <x v="5"/>
    <s v="Décos pâtisserie-Cœurs roses-Vrac"/>
    <n v="5.5E-2"/>
    <n v="3700897940218"/>
    <n v="1.7"/>
    <n v="2.3000000000000003"/>
    <n v="2.8333333333333339"/>
  </r>
  <r>
    <x v="8"/>
    <x v="168"/>
    <x v="6"/>
    <s v="Décos pâtisserie-Cœurs roses-Vrac 100 g"/>
    <n v="5.5E-2"/>
    <n v="3700897928841"/>
    <n v="2.7"/>
    <n v="4.8"/>
    <n v="6"/>
  </r>
  <r>
    <x v="8"/>
    <x v="168"/>
    <x v="7"/>
    <s v="Décos pâtisserie-Cœurs roses-Vrac 1000 g"/>
    <n v="5.5E-2"/>
    <n v="3700897931360"/>
    <n v="17"/>
    <n v="30.3"/>
    <n v="37.777777777777779"/>
  </r>
  <r>
    <x v="8"/>
    <x v="168"/>
    <x v="8"/>
    <s v="Décos pâtisserie-Cœurs roses-Vrac 250 g"/>
    <n v="5.5E-2"/>
    <n v="3700897929688"/>
    <n v="5"/>
    <n v="9.6"/>
    <n v="11.904761904761905"/>
  </r>
  <r>
    <x v="8"/>
    <x v="168"/>
    <x v="9"/>
    <s v="Décos pâtisserie-Cœurs roses-Vrac 500 g"/>
    <n v="5.5E-2"/>
    <n v="3700897930523"/>
    <n v="9"/>
    <n v="17.200000000000003"/>
    <n v="21.428571428571431"/>
  </r>
  <r>
    <x v="8"/>
    <x v="169"/>
    <x v="2"/>
    <s v="Décos pâtisserie-Cœurs roses et blancs-Saupoudreur 100 ml"/>
    <n v="5.5E-2"/>
    <n v="3700897933050"/>
    <n v="2.9"/>
    <n v="4.6999999999999993"/>
    <n v="5.8"/>
  </r>
  <r>
    <x v="8"/>
    <x v="169"/>
    <x v="3"/>
    <s v="Décos pâtisserie-Cœurs roses et blancs-Verrine 116 ml"/>
    <n v="5.5E-2"/>
    <n v="3700897932213"/>
    <n v="2.5"/>
    <n v="4"/>
    <n v="5"/>
  </r>
  <r>
    <x v="8"/>
    <x v="169"/>
    <x v="4"/>
    <s v="Décos pâtisserie-Cœurs roses et blancs-Verrine 47 ml"/>
    <n v="5.5E-2"/>
    <n v="3700897941079"/>
    <n v="1.5"/>
    <n v="2.4"/>
    <n v="3"/>
  </r>
  <r>
    <x v="8"/>
    <x v="169"/>
    <x v="5"/>
    <s v="Décos pâtisserie-Cœurs roses et blancs-Vrac"/>
    <n v="5.5E-2"/>
    <n v="3700897940225"/>
    <n v="1.8"/>
    <n v="2.4"/>
    <n v="3"/>
  </r>
  <r>
    <x v="8"/>
    <x v="169"/>
    <x v="6"/>
    <s v="Décos pâtisserie-Cœurs roses et blancs-Vrac 100 g"/>
    <n v="5.5E-2"/>
    <n v="3700897928858"/>
    <n v="3"/>
    <n v="5.3999999999999995"/>
    <n v="6.6666666666666661"/>
  </r>
  <r>
    <x v="8"/>
    <x v="169"/>
    <x v="7"/>
    <s v="Décos pâtisserie-Cœurs roses et blancs-Vrac 1000 g"/>
    <n v="5.5E-2"/>
    <n v="3700897931377"/>
    <n v="20.100000000000001"/>
    <n v="35.800000000000004"/>
    <n v="44.666666666666671"/>
  </r>
  <r>
    <x v="8"/>
    <x v="169"/>
    <x v="8"/>
    <s v="Décos pâtisserie-Cœurs roses et blancs-Vrac 250 g"/>
    <n v="5.5E-2"/>
    <n v="3700897929695"/>
    <n v="5.8"/>
    <n v="11.1"/>
    <n v="13.80952380952381"/>
  </r>
  <r>
    <x v="8"/>
    <x v="169"/>
    <x v="9"/>
    <s v="Décos pâtisserie-Cœurs roses et blancs-Vrac 500 g"/>
    <n v="5.5E-2"/>
    <n v="3700897930530"/>
    <n v="10.6"/>
    <n v="20.200000000000003"/>
    <n v="25.238095238095237"/>
  </r>
  <r>
    <x v="8"/>
    <x v="170"/>
    <x v="2"/>
    <s v="Décos pâtisserie-Cœurs rouges-Saupoudreur 100 ml"/>
    <n v="5.5E-2"/>
    <n v="3700897933067"/>
    <n v="2.6"/>
    <n v="4.1999999999999993"/>
    <n v="5.2"/>
  </r>
  <r>
    <x v="8"/>
    <x v="170"/>
    <x v="3"/>
    <s v="Décos pâtisserie-Cœurs rouges-Verrine 116 ml"/>
    <n v="5.5E-2"/>
    <n v="3700897932220"/>
    <n v="2.2000000000000002"/>
    <n v="3.6"/>
    <n v="4.4000000000000004"/>
  </r>
  <r>
    <x v="8"/>
    <x v="170"/>
    <x v="4"/>
    <s v="Décos pâtisserie-Cœurs rouges-Verrine 47 ml"/>
    <n v="5.5E-2"/>
    <n v="3700897941086"/>
    <n v="1.4"/>
    <n v="2.3000000000000003"/>
    <n v="2.8000000000000003"/>
  </r>
  <r>
    <x v="8"/>
    <x v="170"/>
    <x v="5"/>
    <s v="Décos pâtisserie-Cœurs rouges-Vrac"/>
    <n v="5.5E-2"/>
    <n v="3700897940232"/>
    <n v="1.7"/>
    <n v="2.3000000000000003"/>
    <n v="2.8333333333333339"/>
  </r>
  <r>
    <x v="8"/>
    <x v="170"/>
    <x v="6"/>
    <s v="Décos pâtisserie-Cœurs rouges-Vrac 100 g"/>
    <n v="5.5E-2"/>
    <n v="3700897928865"/>
    <n v="2.7"/>
    <n v="4.8"/>
    <n v="6"/>
  </r>
  <r>
    <x v="8"/>
    <x v="170"/>
    <x v="7"/>
    <s v="Décos pâtisserie-Cœurs rouges-Vrac 1000 g"/>
    <n v="5.5E-2"/>
    <n v="3700897931384"/>
    <n v="17"/>
    <n v="30.3"/>
    <n v="37.777777777777779"/>
  </r>
  <r>
    <x v="8"/>
    <x v="170"/>
    <x v="8"/>
    <s v="Décos pâtisserie-Cœurs rouges-Vrac 250 g"/>
    <n v="5.5E-2"/>
    <n v="3700897929701"/>
    <n v="5"/>
    <n v="9.6"/>
    <n v="11.904761904761905"/>
  </r>
  <r>
    <x v="8"/>
    <x v="170"/>
    <x v="9"/>
    <s v="Décos pâtisserie-Cœurs rouges-Vrac 500 g"/>
    <n v="5.5E-2"/>
    <n v="3700897930547"/>
    <n v="9"/>
    <n v="17.200000000000003"/>
    <n v="21.428571428571431"/>
  </r>
  <r>
    <x v="8"/>
    <x v="171"/>
    <x v="2"/>
    <s v="Décos pâtisserie-Confettis-Saupoudreur 100 ml"/>
    <n v="5.5E-2"/>
    <n v="3700897933074"/>
    <n v="2.8"/>
    <n v="4.5"/>
    <n v="5.6000000000000005"/>
  </r>
  <r>
    <x v="8"/>
    <x v="171"/>
    <x v="3"/>
    <s v="Décos pâtisserie-Confettis-Verrine 116 ml"/>
    <n v="5.5E-2"/>
    <n v="3700897932237"/>
    <n v="2.4"/>
    <n v="3.9"/>
    <n v="4.8"/>
  </r>
  <r>
    <x v="8"/>
    <x v="171"/>
    <x v="4"/>
    <s v="Décos pâtisserie-Confettis-Verrine 47 ml"/>
    <n v="5.5E-2"/>
    <n v="3700897941093"/>
    <n v="1.4"/>
    <n v="2.3000000000000003"/>
    <n v="2.8000000000000003"/>
  </r>
  <r>
    <x v="8"/>
    <x v="171"/>
    <x v="5"/>
    <s v="Décos pâtisserie-Confettis-Vrac"/>
    <n v="5.5E-2"/>
    <n v="3700897940249"/>
    <n v="1.7"/>
    <n v="2.3000000000000003"/>
    <n v="2.8333333333333339"/>
  </r>
  <r>
    <x v="8"/>
    <x v="171"/>
    <x v="6"/>
    <s v="Décos pâtisserie-Confettis-Vrac 100 g"/>
    <n v="5.5E-2"/>
    <n v="3700897928872"/>
    <n v="2.7"/>
    <n v="4.8"/>
    <n v="6"/>
  </r>
  <r>
    <x v="8"/>
    <x v="171"/>
    <x v="7"/>
    <s v="Décos pâtisserie-Confettis-Vrac 1000 g"/>
    <n v="5.5E-2"/>
    <n v="3700897931391"/>
    <n v="17"/>
    <n v="30.3"/>
    <n v="37.777777777777779"/>
  </r>
  <r>
    <x v="8"/>
    <x v="171"/>
    <x v="8"/>
    <s v="Décos pâtisserie-Confettis-Vrac 250 g"/>
    <n v="5.5E-2"/>
    <n v="3700897929718"/>
    <n v="5"/>
    <n v="9.6"/>
    <n v="11.904761904761905"/>
  </r>
  <r>
    <x v="8"/>
    <x v="171"/>
    <x v="9"/>
    <s v="Décos pâtisserie-Confettis-Vrac 500 g"/>
    <n v="5.5E-2"/>
    <n v="3700897930554"/>
    <n v="9"/>
    <n v="17.200000000000003"/>
    <n v="21.428571428571431"/>
  </r>
  <r>
    <x v="8"/>
    <x v="172"/>
    <x v="2"/>
    <s v="Décos pâtisserie-Copeaux-Saupoudreur 100 ml"/>
    <n v="5.5E-2"/>
    <n v="3700897933081"/>
    <n v="2.2999999999999998"/>
    <n v="3.7"/>
    <n v="4.6000000000000005"/>
  </r>
  <r>
    <x v="8"/>
    <x v="172"/>
    <x v="3"/>
    <s v="Décos pâtisserie-Copeaux-Verrine 116 ml"/>
    <n v="5.5E-2"/>
    <n v="3700897932244"/>
    <n v="1.9"/>
    <n v="3.1"/>
    <n v="3.8000000000000003"/>
  </r>
  <r>
    <x v="8"/>
    <x v="172"/>
    <x v="4"/>
    <s v="Décos pâtisserie-Copeaux-Verrine 47 ml"/>
    <n v="5.5E-2"/>
    <n v="3700897941109"/>
    <n v="1.3"/>
    <n v="2.1"/>
    <n v="2.6"/>
  </r>
  <r>
    <x v="8"/>
    <x v="172"/>
    <x v="5"/>
    <s v="Décos pâtisserie-Copeaux-Vrac"/>
    <n v="5.5E-2"/>
    <n v="3700897940256"/>
    <n v="2.1"/>
    <n v="2.8"/>
    <n v="3.5000000000000004"/>
  </r>
  <r>
    <x v="8"/>
    <x v="172"/>
    <x v="6"/>
    <s v="Décos pâtisserie-Copeaux-Vrac 100 g"/>
    <n v="5.5E-2"/>
    <n v="3700897928889"/>
    <n v="3.6"/>
    <n v="6.4"/>
    <n v="8"/>
  </r>
  <r>
    <x v="8"/>
    <x v="172"/>
    <x v="7"/>
    <s v="Décos pâtisserie-Copeaux-Vrac 1000 g"/>
    <n v="5.5E-2"/>
    <n v="3700897931407"/>
    <n v="26.5"/>
    <n v="47.2"/>
    <n v="58.888888888888886"/>
  </r>
  <r>
    <x v="8"/>
    <x v="172"/>
    <x v="8"/>
    <s v="Décos pâtisserie-Copeaux-Vrac 250 g"/>
    <n v="5.5E-2"/>
    <n v="3700897929725"/>
    <n v="7.4"/>
    <n v="14.1"/>
    <n v="17.619047619047617"/>
  </r>
  <r>
    <x v="8"/>
    <x v="172"/>
    <x v="9"/>
    <s v="Décos pâtisserie-Copeaux-Vrac 500 g"/>
    <n v="5.5E-2"/>
    <n v="3700897930561"/>
    <n v="13.8"/>
    <n v="26.3"/>
    <n v="32.857142857142854"/>
  </r>
  <r>
    <x v="8"/>
    <x v="173"/>
    <x v="2"/>
    <s v="Décos pâtisserie-Dauphins-Saupoudreur 100 ml"/>
    <n v="5.5E-2"/>
    <n v="3700897933098"/>
    <n v="2.8"/>
    <n v="4.5"/>
    <n v="5.6000000000000005"/>
  </r>
  <r>
    <x v="8"/>
    <x v="173"/>
    <x v="3"/>
    <s v="Décos pâtisserie-Dauphins-Verrine 116 ml"/>
    <n v="5.5E-2"/>
    <n v="3700897932251"/>
    <n v="2.4"/>
    <n v="3.9"/>
    <n v="4.8"/>
  </r>
  <r>
    <x v="8"/>
    <x v="173"/>
    <x v="4"/>
    <s v="Décos pâtisserie-Dauphins-Verrine 47 ml"/>
    <n v="5.5E-2"/>
    <n v="3700897941116"/>
    <n v="1.4"/>
    <n v="2.3000000000000003"/>
    <n v="2.8000000000000003"/>
  </r>
  <r>
    <x v="8"/>
    <x v="173"/>
    <x v="5"/>
    <s v="Décos pâtisserie-Dauphins-Vrac"/>
    <n v="5.5E-2"/>
    <n v="3700897940263"/>
    <n v="1.8"/>
    <n v="2.4"/>
    <n v="3"/>
  </r>
  <r>
    <x v="8"/>
    <x v="173"/>
    <x v="6"/>
    <s v="Décos pâtisserie-Dauphins-Vrac 100 g"/>
    <n v="5.5E-2"/>
    <n v="3700897928896"/>
    <n v="3"/>
    <n v="5.3999999999999995"/>
    <n v="6.6666666666666661"/>
  </r>
  <r>
    <x v="8"/>
    <x v="173"/>
    <x v="7"/>
    <s v="Décos pâtisserie-Dauphins-Vrac 1000 g"/>
    <n v="5.5E-2"/>
    <n v="3700897931414"/>
    <n v="20.2"/>
    <n v="36"/>
    <n v="44.888888888888893"/>
  </r>
  <r>
    <x v="8"/>
    <x v="173"/>
    <x v="8"/>
    <s v="Décos pâtisserie-Dauphins-Vrac 250 g"/>
    <n v="5.5E-2"/>
    <n v="3700897929732"/>
    <n v="5.9"/>
    <n v="11.299999999999999"/>
    <n v="14.047619047619047"/>
  </r>
  <r>
    <x v="8"/>
    <x v="173"/>
    <x v="9"/>
    <s v="Décos pâtisserie-Dauphins-Vrac 500 g"/>
    <n v="5.5E-2"/>
    <n v="3700897930578"/>
    <n v="10.7"/>
    <n v="20.400000000000002"/>
    <n v="25.476190476190474"/>
  </r>
  <r>
    <x v="8"/>
    <x v="174"/>
    <x v="2"/>
    <s v="Décos pâtisserie-Dinosaures multicolores-Saupoudreur 100 ml"/>
    <n v="5.5E-2"/>
    <n v="3700897933104"/>
    <n v="2.7"/>
    <n v="4.3999999999999995"/>
    <n v="5.4"/>
  </r>
  <r>
    <x v="8"/>
    <x v="174"/>
    <x v="3"/>
    <s v="Décos pâtisserie-Dinosaures multicolores-Verrine 116 ml"/>
    <n v="5.5E-2"/>
    <n v="3700897932268"/>
    <n v="2.2999999999999998"/>
    <n v="3.7"/>
    <n v="4.6000000000000005"/>
  </r>
  <r>
    <x v="8"/>
    <x v="174"/>
    <x v="4"/>
    <s v="Décos pâtisserie-Dinosaures multicolores-Verrine 47 ml"/>
    <n v="5.5E-2"/>
    <n v="3700897941123"/>
    <n v="1.4"/>
    <n v="2.3000000000000003"/>
    <n v="2.8000000000000003"/>
  </r>
  <r>
    <x v="8"/>
    <x v="174"/>
    <x v="5"/>
    <s v="Décos pâtisserie-Dinosaures multicolores-Vrac"/>
    <n v="5.5E-2"/>
    <n v="3700897940270"/>
    <n v="1.8"/>
    <n v="2.4"/>
    <n v="3"/>
  </r>
  <r>
    <x v="8"/>
    <x v="174"/>
    <x v="6"/>
    <s v="Décos pâtisserie-Dinosaures multicolores-Vrac 100 g"/>
    <n v="5.5E-2"/>
    <n v="3700897928902"/>
    <n v="3"/>
    <n v="5.3999999999999995"/>
    <n v="6.6666666666666661"/>
  </r>
  <r>
    <x v="8"/>
    <x v="174"/>
    <x v="7"/>
    <s v="Décos pâtisserie-Dinosaures multicolores-Vrac 1000 g"/>
    <n v="5.5E-2"/>
    <n v="3700897931421"/>
    <n v="20.2"/>
    <n v="36"/>
    <n v="44.888888888888893"/>
  </r>
  <r>
    <x v="8"/>
    <x v="174"/>
    <x v="8"/>
    <s v="Décos pâtisserie-Dinosaures multicolores-Vrac 250 g"/>
    <n v="5.5E-2"/>
    <n v="3700897929749"/>
    <n v="5.9"/>
    <n v="11.299999999999999"/>
    <n v="14.047619047619047"/>
  </r>
  <r>
    <x v="8"/>
    <x v="174"/>
    <x v="9"/>
    <s v="Décos pâtisserie-Dinosaures multicolores-Vrac 500 g"/>
    <n v="5.5E-2"/>
    <n v="3700897930585"/>
    <n v="10.7"/>
    <n v="20.400000000000002"/>
    <n v="25.476190476190474"/>
  </r>
  <r>
    <x v="8"/>
    <x v="175"/>
    <x v="2"/>
    <s v="Décos pâtisserie-Dragées argentées-Saupoudreur 100 ml"/>
    <n v="5.5E-2"/>
    <n v="3700897933111"/>
    <n v="6.7"/>
    <n v="10.799999999999999"/>
    <n v="13.399999999999999"/>
  </r>
  <r>
    <x v="8"/>
    <x v="175"/>
    <x v="3"/>
    <s v="Décos pâtisserie-Dragées argentées-Verrine 116 ml"/>
    <n v="5.5E-2"/>
    <n v="3700897932275"/>
    <n v="5.8"/>
    <n v="6.6999999999999993"/>
    <n v="8.2857142857142865"/>
  </r>
  <r>
    <x v="8"/>
    <x v="175"/>
    <x v="4"/>
    <s v="Décos pâtisserie-Dragées argentées-Verrine 47 ml"/>
    <n v="5.5E-2"/>
    <n v="3700897941130"/>
    <n v="3.2"/>
    <n v="5.1999999999999993"/>
    <n v="6.4"/>
  </r>
  <r>
    <x v="8"/>
    <x v="175"/>
    <x v="5"/>
    <s v="Décos pâtisserie-Dragées argentées-Vrac"/>
    <n v="5.5E-2"/>
    <n v="3700897940287"/>
    <n v="2.2000000000000002"/>
    <n v="3"/>
    <n v="3.666666666666667"/>
  </r>
  <r>
    <x v="8"/>
    <x v="175"/>
    <x v="6"/>
    <s v="Décos pâtisserie-Dragées argentées-Vrac 100 g"/>
    <n v="5.5E-2"/>
    <n v="3700897928919"/>
    <n v="6.9"/>
    <n v="12.299999999999999"/>
    <n v="15.333333333333332"/>
  </r>
  <r>
    <x v="8"/>
    <x v="175"/>
    <x v="7"/>
    <s v="Décos pâtisserie-Dragées argentées-Vrac 1000 g"/>
    <n v="5.5E-2"/>
    <n v="3700897931438"/>
    <n v="60.3"/>
    <n v="107.2"/>
    <n v="134"/>
  </r>
  <r>
    <x v="8"/>
    <x v="175"/>
    <x v="8"/>
    <s v="Décos pâtisserie-Dragées argentées-Vrac 250 g"/>
    <n v="5.5E-2"/>
    <n v="3700897929756"/>
    <n v="15.8"/>
    <n v="30.1"/>
    <n v="37.61904761904762"/>
  </r>
  <r>
    <x v="8"/>
    <x v="175"/>
    <x v="9"/>
    <s v="Décos pâtisserie-Dragées argentées-Vrac 500 g"/>
    <n v="5.5E-2"/>
    <n v="3700897930592"/>
    <n v="30.7"/>
    <n v="58.5"/>
    <n v="73.095238095238102"/>
  </r>
  <r>
    <x v="8"/>
    <x v="176"/>
    <x v="2"/>
    <s v="Décos pâtisserie-Esprit de Noël-Saupoudreur 100 ml"/>
    <n v="5.5E-2"/>
    <n v="3700897933210"/>
    <n v="2.8"/>
    <n v="4.5"/>
    <n v="5.6000000000000005"/>
  </r>
  <r>
    <x v="8"/>
    <x v="176"/>
    <x v="3"/>
    <s v="Décos pâtisserie-Esprit de Noël-Verrine 116 ml"/>
    <n v="5.5E-2"/>
    <n v="3700897932374"/>
    <n v="2.4"/>
    <n v="3.9"/>
    <n v="4.8"/>
  </r>
  <r>
    <x v="8"/>
    <x v="176"/>
    <x v="4"/>
    <s v="Décos pâtisserie-Esprit de Noël-Verrine 47 ml"/>
    <n v="5.5E-2"/>
    <n v="3700897941239"/>
    <n v="1.5"/>
    <n v="2.4"/>
    <n v="3"/>
  </r>
  <r>
    <x v="8"/>
    <x v="176"/>
    <x v="5"/>
    <s v="Décos pâtisserie-Esprit de Noël-Vrac"/>
    <n v="5.5E-2"/>
    <n v="3700897940386"/>
    <n v="1.8"/>
    <n v="2.4"/>
    <n v="3"/>
  </r>
  <r>
    <x v="8"/>
    <x v="176"/>
    <x v="6"/>
    <s v="Décos pâtisserie-Esprit de Noël-Vrac 100 g"/>
    <n v="5.5E-2"/>
    <n v="3700897929015"/>
    <n v="3"/>
    <n v="5.3999999999999995"/>
    <n v="6.6666666666666661"/>
  </r>
  <r>
    <x v="8"/>
    <x v="176"/>
    <x v="7"/>
    <s v="Décos pâtisserie-Esprit de Noël-Vrac 1000 g"/>
    <n v="5.5E-2"/>
    <n v="3700897931537"/>
    <n v="20.100000000000001"/>
    <n v="35.800000000000004"/>
    <n v="44.666666666666671"/>
  </r>
  <r>
    <x v="8"/>
    <x v="176"/>
    <x v="8"/>
    <s v="Décos pâtisserie-Esprit de Noël-Vrac 250 g"/>
    <n v="5.5E-2"/>
    <n v="3700897929855"/>
    <n v="5.8"/>
    <n v="11.1"/>
    <n v="13.80952380952381"/>
  </r>
  <r>
    <x v="8"/>
    <x v="176"/>
    <x v="9"/>
    <s v="Décos pâtisserie-Esprit de Noël-Vrac 500 g"/>
    <n v="5.5E-2"/>
    <n v="3700897930691"/>
    <n v="10.6"/>
    <n v="20.200000000000003"/>
    <n v="25.238095238095237"/>
  </r>
  <r>
    <x v="8"/>
    <x v="177"/>
    <x v="2"/>
    <s v="Décos pâtisserie-Etoiles blanches-Saupoudreur 100 ml"/>
    <n v="5.5E-2"/>
    <n v="3700897933128"/>
    <n v="2.6"/>
    <n v="4.1999999999999993"/>
    <n v="5.2"/>
  </r>
  <r>
    <x v="8"/>
    <x v="177"/>
    <x v="3"/>
    <s v="Décos pâtisserie-Etoiles blanches-Verrine 116 ml"/>
    <n v="5.5E-2"/>
    <n v="3700897932282"/>
    <n v="2.1"/>
    <n v="3.4"/>
    <n v="4.2"/>
  </r>
  <r>
    <x v="8"/>
    <x v="177"/>
    <x v="4"/>
    <s v="Décos pâtisserie-Etoiles blanches-Verrine 47 ml"/>
    <n v="5.5E-2"/>
    <n v="3700897941147"/>
    <n v="1.4"/>
    <n v="2.3000000000000003"/>
    <n v="2.8000000000000003"/>
  </r>
  <r>
    <x v="8"/>
    <x v="177"/>
    <x v="5"/>
    <s v="Décos pâtisserie-Etoiles blanches-Vrac"/>
    <n v="5.5E-2"/>
    <n v="3700897940294"/>
    <n v="1.7"/>
    <n v="2.3000000000000003"/>
    <n v="2.8333333333333339"/>
  </r>
  <r>
    <x v="8"/>
    <x v="177"/>
    <x v="6"/>
    <s v="Décos pâtisserie-Etoiles blanches-Vrac 100 g"/>
    <n v="5.5E-2"/>
    <n v="3700897928926"/>
    <n v="2.7"/>
    <n v="4.8"/>
    <n v="6"/>
  </r>
  <r>
    <x v="8"/>
    <x v="177"/>
    <x v="7"/>
    <s v="Décos pâtisserie-Etoiles blanches-Vrac 1000 g"/>
    <n v="5.5E-2"/>
    <n v="3700897931445"/>
    <n v="17.8"/>
    <n v="31.700000000000003"/>
    <n v="39.555555555555557"/>
  </r>
  <r>
    <x v="8"/>
    <x v="177"/>
    <x v="8"/>
    <s v="Décos pâtisserie-Etoiles blanches-Vrac 250 g"/>
    <n v="5.5E-2"/>
    <n v="3700897929763"/>
    <n v="5.3"/>
    <n v="10.1"/>
    <n v="12.619047619047619"/>
  </r>
  <r>
    <x v="8"/>
    <x v="177"/>
    <x v="9"/>
    <s v="Décos pâtisserie-Etoiles blanches-Vrac 500 g"/>
    <n v="5.5E-2"/>
    <n v="3700897930608"/>
    <n v="9.5"/>
    <n v="18.100000000000001"/>
    <n v="22.61904761904762"/>
  </r>
  <r>
    <x v="8"/>
    <x v="178"/>
    <x v="2"/>
    <s v="Décos pâtisserie-Etoiles cuivrées-Saupoudreur 100 ml"/>
    <n v="5.5E-2"/>
    <n v="3700897933135"/>
    <n v="3"/>
    <n v="4.8"/>
    <n v="6"/>
  </r>
  <r>
    <x v="8"/>
    <x v="178"/>
    <x v="3"/>
    <s v="Décos pâtisserie-Etoiles cuivrées-Verrine 116 ml"/>
    <n v="5.5E-2"/>
    <n v="3700897932299"/>
    <n v="2.6"/>
    <n v="4.1999999999999993"/>
    <n v="5.2"/>
  </r>
  <r>
    <x v="8"/>
    <x v="178"/>
    <x v="4"/>
    <s v="Décos pâtisserie-Etoiles cuivrées-Verrine 47 ml"/>
    <n v="5.5E-2"/>
    <n v="3700897941154"/>
    <n v="1.6"/>
    <n v="2.6"/>
    <n v="3.2"/>
  </r>
  <r>
    <x v="8"/>
    <x v="178"/>
    <x v="5"/>
    <s v="Décos pâtisserie-Etoiles cuivrées-Vrac"/>
    <n v="5.5E-2"/>
    <n v="3700897940300"/>
    <n v="1.9"/>
    <n v="2.6"/>
    <n v="3.166666666666667"/>
  </r>
  <r>
    <x v="8"/>
    <x v="178"/>
    <x v="6"/>
    <s v="Décos pâtisserie-Etoiles cuivrées-Vrac 100 g"/>
    <n v="5.5E-2"/>
    <n v="3700897928933"/>
    <n v="3.2"/>
    <n v="5.6999999999999993"/>
    <n v="7.1111111111111116"/>
  </r>
  <r>
    <x v="8"/>
    <x v="178"/>
    <x v="7"/>
    <s v="Décos pâtisserie-Etoiles cuivrées-Vrac 1000 g"/>
    <n v="5.5E-2"/>
    <n v="3700897931452"/>
    <n v="22"/>
    <n v="39.200000000000003"/>
    <n v="48.888888888888886"/>
  </r>
  <r>
    <x v="8"/>
    <x v="178"/>
    <x v="8"/>
    <s v="Décos pâtisserie-Etoiles cuivrées-Vrac 250 g"/>
    <n v="5.5E-2"/>
    <n v="3700897929770"/>
    <n v="6.3"/>
    <n v="12"/>
    <n v="15"/>
  </r>
  <r>
    <x v="8"/>
    <x v="178"/>
    <x v="9"/>
    <s v="Décos pâtisserie-Etoiles cuivrées-Vrac 500 g"/>
    <n v="5.5E-2"/>
    <n v="3700897930615"/>
    <n v="11.6"/>
    <n v="22.1"/>
    <n v="27.61904761904762"/>
  </r>
  <r>
    <x v="8"/>
    <x v="179"/>
    <x v="2"/>
    <s v="Décos pâtisserie-Etoiles dorées-Saupoudreur 100 ml"/>
    <n v="5.5E-2"/>
    <n v="3700897933142"/>
    <n v="3"/>
    <n v="4.8"/>
    <n v="6"/>
  </r>
  <r>
    <x v="8"/>
    <x v="179"/>
    <x v="3"/>
    <s v="Décos pâtisserie-Etoiles dorées-Verrine 116 ml"/>
    <n v="5.5E-2"/>
    <n v="3700897932305"/>
    <n v="2.6"/>
    <n v="4.1999999999999993"/>
    <n v="5.2"/>
  </r>
  <r>
    <x v="8"/>
    <x v="179"/>
    <x v="4"/>
    <s v="Décos pâtisserie-Etoiles dorées-Verrine 47 ml"/>
    <n v="5.5E-2"/>
    <n v="3700897941161"/>
    <n v="1.6"/>
    <n v="2.6"/>
    <n v="3.2"/>
  </r>
  <r>
    <x v="8"/>
    <x v="179"/>
    <x v="5"/>
    <s v="Décos pâtisserie-Etoiles dorées-Vrac"/>
    <n v="5.5E-2"/>
    <n v="3700897940317"/>
    <n v="1.9"/>
    <n v="2.6"/>
    <n v="3.166666666666667"/>
  </r>
  <r>
    <x v="8"/>
    <x v="179"/>
    <x v="6"/>
    <s v="Décos pâtisserie-Etoiles dorées-Vrac 100 g"/>
    <n v="5.5E-2"/>
    <n v="3700897928940"/>
    <n v="3.2"/>
    <n v="5.6999999999999993"/>
    <n v="7.1111111111111116"/>
  </r>
  <r>
    <x v="8"/>
    <x v="179"/>
    <x v="7"/>
    <s v="Décos pâtisserie-Etoiles dorées-Vrac 1000 g"/>
    <n v="5.5E-2"/>
    <n v="3700897931469"/>
    <n v="22"/>
    <n v="39.200000000000003"/>
    <n v="48.888888888888886"/>
  </r>
  <r>
    <x v="8"/>
    <x v="179"/>
    <x v="8"/>
    <s v="Décos pâtisserie-Etoiles dorées-Vrac 250 g"/>
    <n v="5.5E-2"/>
    <n v="3700897929787"/>
    <n v="6.3"/>
    <n v="12"/>
    <n v="15"/>
  </r>
  <r>
    <x v="8"/>
    <x v="179"/>
    <x v="9"/>
    <s v="Décos pâtisserie-Etoiles dorées-Vrac 500 g"/>
    <n v="5.5E-2"/>
    <n v="3700897930622"/>
    <n v="11.6"/>
    <n v="22.1"/>
    <n v="27.61904761904762"/>
  </r>
  <r>
    <x v="8"/>
    <x v="180"/>
    <x v="2"/>
    <s v="Décos pâtisserie-Etoiles jaunes   -Saupoudreur 100 ml"/>
    <n v="5.5E-2"/>
    <n v="3700897933159"/>
    <n v="2.8"/>
    <n v="4.5"/>
    <n v="5.6000000000000005"/>
  </r>
  <r>
    <x v="8"/>
    <x v="180"/>
    <x v="3"/>
    <s v="Décos pâtisserie-Etoiles jaunes   -Verrine 116 ml"/>
    <n v="5.5E-2"/>
    <n v="3700897932312"/>
    <n v="2.4"/>
    <n v="3.9"/>
    <n v="4.8"/>
  </r>
  <r>
    <x v="8"/>
    <x v="180"/>
    <x v="4"/>
    <s v="Décos pâtisserie-Etoiles jaunes   -Verrine 47 ml"/>
    <n v="5.5E-2"/>
    <n v="3700897941178"/>
    <n v="1.4"/>
    <n v="2.3000000000000003"/>
    <n v="2.8000000000000003"/>
  </r>
  <r>
    <x v="8"/>
    <x v="180"/>
    <x v="5"/>
    <s v="Décos pâtisserie-Etoiles jaunes   -Vrac"/>
    <n v="5.5E-2"/>
    <n v="3700897940324"/>
    <n v="1.8"/>
    <n v="2.4"/>
    <n v="3"/>
  </r>
  <r>
    <x v="8"/>
    <x v="180"/>
    <x v="6"/>
    <s v="Décos pâtisserie-Etoiles jaunes   -Vrac 100 g"/>
    <n v="5.5E-2"/>
    <n v="3700897928957"/>
    <n v="3"/>
    <n v="5.3999999999999995"/>
    <n v="6.6666666666666661"/>
  </r>
  <r>
    <x v="8"/>
    <x v="180"/>
    <x v="7"/>
    <s v="Décos pâtisserie-Etoiles jaunes   -Vrac 1000 g"/>
    <n v="5.5E-2"/>
    <n v="3700897931476"/>
    <n v="20.2"/>
    <n v="36"/>
    <n v="44.888888888888893"/>
  </r>
  <r>
    <x v="8"/>
    <x v="180"/>
    <x v="8"/>
    <s v="Décos pâtisserie-Etoiles jaunes   -Vrac 250 g"/>
    <n v="5.5E-2"/>
    <n v="3700897929794"/>
    <n v="5.9"/>
    <n v="11.299999999999999"/>
    <n v="14.047619047619047"/>
  </r>
  <r>
    <x v="8"/>
    <x v="180"/>
    <x v="9"/>
    <s v="Décos pâtisserie-Etoiles jaunes   -Vrac 500 g"/>
    <n v="5.5E-2"/>
    <n v="3700897930639"/>
    <n v="10.6"/>
    <n v="20.200000000000003"/>
    <n v="25.238095238095237"/>
  </r>
  <r>
    <x v="8"/>
    <x v="181"/>
    <x v="2"/>
    <s v="Décos pâtisserie-Etoiles jaunes et blanches-Saupoudreur 100 ml"/>
    <n v="5.5E-2"/>
    <n v="3700897933166"/>
    <n v="2.8"/>
    <n v="4.5"/>
    <n v="5.6000000000000005"/>
  </r>
  <r>
    <x v="8"/>
    <x v="181"/>
    <x v="3"/>
    <s v="Décos pâtisserie-Etoiles jaunes et blanches-Verrine 116 ml"/>
    <n v="5.5E-2"/>
    <n v="3700897932329"/>
    <n v="2.4"/>
    <n v="3.9"/>
    <n v="4.8"/>
  </r>
  <r>
    <x v="8"/>
    <x v="181"/>
    <x v="4"/>
    <s v="Décos pâtisserie-Etoiles jaunes et blanches-Verrine 47 ml"/>
    <n v="5.5E-2"/>
    <n v="3700897941185"/>
    <n v="1.5"/>
    <n v="2.4"/>
    <n v="3"/>
  </r>
  <r>
    <x v="8"/>
    <x v="181"/>
    <x v="5"/>
    <s v="Décos pâtisserie-Etoiles jaunes et blanches-Vrac"/>
    <n v="5.5E-2"/>
    <n v="3700897940331"/>
    <n v="1.8"/>
    <n v="2.4"/>
    <n v="3"/>
  </r>
  <r>
    <x v="8"/>
    <x v="181"/>
    <x v="6"/>
    <s v="Décos pâtisserie-Etoiles jaunes et blanches-Vrac 100 g"/>
    <n v="5.5E-2"/>
    <n v="3700897928964"/>
    <n v="3"/>
    <n v="5.3999999999999995"/>
    <n v="6.6666666666666661"/>
  </r>
  <r>
    <x v="8"/>
    <x v="181"/>
    <x v="7"/>
    <s v="Décos pâtisserie-Etoiles jaunes et blanches-Vrac 1000 g"/>
    <n v="5.5E-2"/>
    <n v="3700897931483"/>
    <n v="20.100000000000001"/>
    <n v="35.800000000000004"/>
    <n v="44.666666666666671"/>
  </r>
  <r>
    <x v="8"/>
    <x v="181"/>
    <x v="8"/>
    <s v="Décos pâtisserie-Etoiles jaunes et blanches-Vrac 250 g"/>
    <n v="5.5E-2"/>
    <n v="3700897929800"/>
    <n v="5.8"/>
    <n v="11.1"/>
    <n v="13.80952380952381"/>
  </r>
  <r>
    <x v="8"/>
    <x v="181"/>
    <x v="9"/>
    <s v="Décos pâtisserie-Etoiles jaunes et blanches-Vrac 500 g"/>
    <n v="5.5E-2"/>
    <n v="3700897930646"/>
    <n v="10.6"/>
    <n v="20.200000000000003"/>
    <n v="25.238095238095237"/>
  </r>
  <r>
    <x v="8"/>
    <x v="182"/>
    <x v="2"/>
    <s v="Décos pâtisserie-Etoiles marrons-Saupoudreur 100 ml"/>
    <n v="5.5E-2"/>
    <n v="3700897933173"/>
    <n v="2.8"/>
    <n v="4.5"/>
    <n v="5.6000000000000005"/>
  </r>
  <r>
    <x v="8"/>
    <x v="182"/>
    <x v="3"/>
    <s v="Décos pâtisserie-Etoiles marrons-Verrine 116 ml"/>
    <n v="5.5E-2"/>
    <n v="3700897932336"/>
    <n v="2.4"/>
    <n v="3.9"/>
    <n v="4.8"/>
  </r>
  <r>
    <x v="8"/>
    <x v="182"/>
    <x v="4"/>
    <s v="Décos pâtisserie-Etoiles marrons-Verrine 47 ml"/>
    <n v="5.5E-2"/>
    <n v="3700897941192"/>
    <n v="1.5"/>
    <n v="2.4"/>
    <n v="3"/>
  </r>
  <r>
    <x v="8"/>
    <x v="182"/>
    <x v="5"/>
    <s v="Décos pâtisserie-Etoiles marrons-Vrac"/>
    <n v="5.5E-2"/>
    <n v="3700897940348"/>
    <n v="1.8"/>
    <n v="2.4"/>
    <n v="3"/>
  </r>
  <r>
    <x v="8"/>
    <x v="182"/>
    <x v="6"/>
    <s v="Décos pâtisserie-Etoiles marrons-Vrac 100 g"/>
    <n v="5.5E-2"/>
    <n v="3700897928971"/>
    <n v="3"/>
    <n v="5.3999999999999995"/>
    <n v="6.6666666666666661"/>
  </r>
  <r>
    <x v="8"/>
    <x v="182"/>
    <x v="7"/>
    <s v="Décos pâtisserie-Etoiles marrons-Vrac 1000 g"/>
    <n v="5.5E-2"/>
    <n v="3700897931490"/>
    <n v="20.2"/>
    <n v="36"/>
    <n v="44.888888888888893"/>
  </r>
  <r>
    <x v="8"/>
    <x v="182"/>
    <x v="8"/>
    <s v="Décos pâtisserie-Etoiles marrons-Vrac 250 g"/>
    <n v="5.5E-2"/>
    <n v="3700897929817"/>
    <n v="5.9"/>
    <n v="11.299999999999999"/>
    <n v="14.047619047619047"/>
  </r>
  <r>
    <x v="8"/>
    <x v="182"/>
    <x v="9"/>
    <s v="Décos pâtisserie-Etoiles marrons-Vrac 500 g"/>
    <n v="5.5E-2"/>
    <n v="3700897930653"/>
    <n v="10.6"/>
    <n v="20.200000000000003"/>
    <n v="25.238095238095237"/>
  </r>
  <r>
    <x v="8"/>
    <x v="183"/>
    <x v="2"/>
    <s v="Décos pâtisserie-Etoiles multicolores-Saupoudreur 100 ml"/>
    <n v="5.5E-2"/>
    <n v="3700897933180"/>
    <n v="2.8"/>
    <n v="4.5"/>
    <n v="5.6000000000000005"/>
  </r>
  <r>
    <x v="8"/>
    <x v="183"/>
    <x v="3"/>
    <s v="Décos pâtisserie-Etoiles multicolores-Verrine 116 ml"/>
    <n v="5.5E-2"/>
    <n v="3700897932343"/>
    <n v="2.4"/>
    <n v="3.9"/>
    <n v="4.8"/>
  </r>
  <r>
    <x v="8"/>
    <x v="183"/>
    <x v="4"/>
    <s v="Décos pâtisserie-Etoiles multicolores-Verrine 47 ml"/>
    <n v="5.5E-2"/>
    <n v="3700897941208"/>
    <n v="1.5"/>
    <n v="2.4"/>
    <n v="3"/>
  </r>
  <r>
    <x v="8"/>
    <x v="183"/>
    <x v="5"/>
    <s v="Décos pâtisserie-Etoiles multicolores-Vrac"/>
    <n v="5.5E-2"/>
    <n v="3700897940355"/>
    <n v="1.8"/>
    <n v="2.4"/>
    <n v="3"/>
  </r>
  <r>
    <x v="8"/>
    <x v="183"/>
    <x v="6"/>
    <s v="Décos pâtisserie-Etoiles multicolores-Vrac 100 g"/>
    <n v="5.5E-2"/>
    <n v="3700897928988"/>
    <n v="3"/>
    <n v="5.3999999999999995"/>
    <n v="6.6666666666666661"/>
  </r>
  <r>
    <x v="8"/>
    <x v="183"/>
    <x v="7"/>
    <s v="Décos pâtisserie-Etoiles multicolores-Vrac 1000 g"/>
    <n v="5.5E-2"/>
    <n v="3700897931506"/>
    <n v="20.2"/>
    <n v="36"/>
    <n v="44.888888888888893"/>
  </r>
  <r>
    <x v="8"/>
    <x v="183"/>
    <x v="8"/>
    <s v="Décos pâtisserie-Etoiles multicolores-Vrac 250 g"/>
    <n v="5.5E-2"/>
    <n v="3700897929824"/>
    <n v="5.9"/>
    <n v="11.299999999999999"/>
    <n v="14.047619047619047"/>
  </r>
  <r>
    <x v="8"/>
    <x v="183"/>
    <x v="9"/>
    <s v="Décos pâtisserie-Etoiles multicolores-Vrac 500 g"/>
    <n v="5.5E-2"/>
    <n v="3700897930660"/>
    <n v="10.6"/>
    <n v="20.200000000000003"/>
    <n v="25.238095238095237"/>
  </r>
  <r>
    <x v="8"/>
    <x v="184"/>
    <x v="2"/>
    <s v="Décos pâtisserie-Fantômes multicolores-Saupoudreur 100 ml"/>
    <n v="5.5E-2"/>
    <n v="3700897933197"/>
    <n v="1.6"/>
    <n v="2.6"/>
    <n v="3.2"/>
  </r>
  <r>
    <x v="8"/>
    <x v="184"/>
    <x v="3"/>
    <s v="Décos pâtisserie-Fantômes multicolores-Verrine 116 ml"/>
    <n v="5.5E-2"/>
    <n v="3700897932350"/>
    <n v="1.1000000000000001"/>
    <n v="1.8"/>
    <n v="2.2000000000000002"/>
  </r>
  <r>
    <x v="8"/>
    <x v="184"/>
    <x v="4"/>
    <s v="Décos pâtisserie-Fantômes multicolores-Verrine 47 ml"/>
    <n v="5.5E-2"/>
    <n v="3700897941215"/>
    <n v="1"/>
    <n v="1.6"/>
    <n v="2"/>
  </r>
  <r>
    <x v="8"/>
    <x v="184"/>
    <x v="5"/>
    <s v="Décos pâtisserie-Fantômes multicolores-Vrac"/>
    <n v="5.5E-2"/>
    <n v="3700897940362"/>
    <n v="1.9"/>
    <n v="2.6"/>
    <n v="3.166666666666667"/>
  </r>
  <r>
    <x v="8"/>
    <x v="184"/>
    <x v="6"/>
    <s v="Décos pâtisserie-Fantômes multicolores-Vrac 100 g"/>
    <n v="5.5E-2"/>
    <n v="3700897928995"/>
    <n v="3.1"/>
    <n v="5.6"/>
    <n v="6.8888888888888893"/>
  </r>
  <r>
    <x v="8"/>
    <x v="184"/>
    <x v="7"/>
    <s v="Décos pâtisserie-Fantômes multicolores-Vrac 1000 g"/>
    <n v="5.5E-2"/>
    <n v="3700897931513"/>
    <n v="21.8"/>
    <n v="38.800000000000004"/>
    <n v="48.444444444444443"/>
  </r>
  <r>
    <x v="8"/>
    <x v="184"/>
    <x v="8"/>
    <s v="Décos pâtisserie-Fantômes multicolores-Vrac 250 g"/>
    <n v="5.5E-2"/>
    <n v="3700897929831"/>
    <n v="6.3"/>
    <n v="12"/>
    <n v="15"/>
  </r>
  <r>
    <x v="8"/>
    <x v="184"/>
    <x v="9"/>
    <s v="Décos pâtisserie-Fantômes multicolores-Vrac 500 g"/>
    <n v="5.5E-2"/>
    <n v="3700897930677"/>
    <n v="11.5"/>
    <n v="22"/>
    <n v="27.380952380952383"/>
  </r>
  <r>
    <x v="8"/>
    <x v="185"/>
    <x v="2"/>
    <s v="Décos pâtisserie-Fleurs-Saupoudreur 100 ml"/>
    <n v="5.5E-2"/>
    <n v="3700897933203"/>
    <n v="2.6"/>
    <n v="4.1999999999999993"/>
    <n v="5.2"/>
  </r>
  <r>
    <x v="8"/>
    <x v="185"/>
    <x v="3"/>
    <s v="Décos pâtisserie-Fleurs-Verrine 116 ml"/>
    <n v="5.5E-2"/>
    <n v="3700897932367"/>
    <n v="2.2000000000000002"/>
    <n v="3.6"/>
    <n v="4.4000000000000004"/>
  </r>
  <r>
    <x v="8"/>
    <x v="185"/>
    <x v="4"/>
    <s v="Décos pâtisserie-Fleurs-Verrine 47 ml"/>
    <n v="5.5E-2"/>
    <n v="3700897941222"/>
    <n v="1.4"/>
    <n v="2.3000000000000003"/>
    <n v="2.8000000000000003"/>
  </r>
  <r>
    <x v="8"/>
    <x v="185"/>
    <x v="5"/>
    <s v="Décos pâtisserie-Fleurs-Vrac"/>
    <n v="5.5E-2"/>
    <n v="3700897940379"/>
    <n v="1.7"/>
    <n v="2.3000000000000003"/>
    <n v="2.8333333333333339"/>
  </r>
  <r>
    <x v="8"/>
    <x v="185"/>
    <x v="6"/>
    <s v="Décos pâtisserie-Fleurs-Vrac 100 g"/>
    <n v="5.5E-2"/>
    <n v="3700897929008"/>
    <n v="2.7"/>
    <n v="4.8"/>
    <n v="6"/>
  </r>
  <r>
    <x v="8"/>
    <x v="185"/>
    <x v="7"/>
    <s v="Décos pâtisserie-Fleurs-Vrac 1000 g"/>
    <n v="5.5E-2"/>
    <n v="3700897931520"/>
    <n v="17"/>
    <n v="30.3"/>
    <n v="37.777777777777779"/>
  </r>
  <r>
    <x v="8"/>
    <x v="185"/>
    <x v="8"/>
    <s v="Décos pâtisserie-Fleurs-Vrac 250 g"/>
    <n v="5.5E-2"/>
    <n v="3700897929848"/>
    <n v="5"/>
    <n v="9.6"/>
    <n v="11.904761904761905"/>
  </r>
  <r>
    <x v="8"/>
    <x v="185"/>
    <x v="9"/>
    <s v="Décos pâtisserie-Fleurs-Vrac 500 g"/>
    <n v="5.5E-2"/>
    <n v="3700897930684"/>
    <n v="9"/>
    <n v="17.200000000000003"/>
    <n v="21.428571428571431"/>
  </r>
  <r>
    <x v="8"/>
    <x v="186"/>
    <x v="2"/>
    <s v="Décos pâtisserie-Flocons de neiges-Saupoudreur 100 ml"/>
    <n v="5.5E-2"/>
    <n v="3700897933227"/>
    <n v="2.6"/>
    <n v="4.1999999999999993"/>
    <n v="5.2"/>
  </r>
  <r>
    <x v="8"/>
    <x v="186"/>
    <x v="3"/>
    <s v="Décos pâtisserie-Flocons de neiges-Verrine 116 ml"/>
    <n v="5.5E-2"/>
    <n v="3700897932381"/>
    <n v="2.2000000000000002"/>
    <n v="3.6"/>
    <n v="4.4000000000000004"/>
  </r>
  <r>
    <x v="8"/>
    <x v="186"/>
    <x v="4"/>
    <s v="Décos pâtisserie-Flocons de neiges-Verrine 47 ml"/>
    <n v="5.5E-2"/>
    <n v="3700897941246"/>
    <n v="1.4"/>
    <n v="2.3000000000000003"/>
    <n v="2.8000000000000003"/>
  </r>
  <r>
    <x v="8"/>
    <x v="186"/>
    <x v="5"/>
    <s v="Décos pâtisserie-Flocons de neiges-Vrac"/>
    <n v="5.5E-2"/>
    <n v="3700897940393"/>
    <n v="1.8"/>
    <n v="2.4"/>
    <n v="3"/>
  </r>
  <r>
    <x v="8"/>
    <x v="186"/>
    <x v="6"/>
    <s v="Décos pâtisserie-Flocons de neiges-Vrac 100 g"/>
    <n v="5.5E-2"/>
    <n v="3700897929022"/>
    <n v="3"/>
    <n v="5.3999999999999995"/>
    <n v="6.6666666666666661"/>
  </r>
  <r>
    <x v="8"/>
    <x v="186"/>
    <x v="7"/>
    <s v="Décos pâtisserie-Flocons de neiges-Vrac 1000 g"/>
    <n v="5.5E-2"/>
    <n v="3700897931544"/>
    <n v="20.2"/>
    <n v="36"/>
    <n v="44.888888888888893"/>
  </r>
  <r>
    <x v="8"/>
    <x v="186"/>
    <x v="8"/>
    <s v="Décos pâtisserie-Flocons de neiges-Vrac 250 g"/>
    <n v="5.5E-2"/>
    <n v="3700897929862"/>
    <n v="5.9"/>
    <n v="11.299999999999999"/>
    <n v="14.047619047619047"/>
  </r>
  <r>
    <x v="8"/>
    <x v="186"/>
    <x v="9"/>
    <s v="Décos pâtisserie-Flocons de neiges-Vrac 500 g"/>
    <n v="5.5E-2"/>
    <n v="3700897930707"/>
    <n v="10.7"/>
    <n v="20.400000000000002"/>
    <n v="25.476190476190474"/>
  </r>
  <r>
    <x v="8"/>
    <x v="187"/>
    <x v="2"/>
    <s v="Décos pâtisserie-Frisettes-Saupoudreur 100 ml"/>
    <n v="5.5E-2"/>
    <n v="3700897933234"/>
    <n v="1.6"/>
    <n v="2.6"/>
    <n v="3.2"/>
  </r>
  <r>
    <x v="8"/>
    <x v="187"/>
    <x v="3"/>
    <s v="Décos pâtisserie-Frisettes-Verrine 116 ml"/>
    <n v="5.5E-2"/>
    <n v="3700897932398"/>
    <n v="1.1000000000000001"/>
    <n v="1.8"/>
    <n v="2.2000000000000002"/>
  </r>
  <r>
    <x v="8"/>
    <x v="187"/>
    <x v="4"/>
    <s v="Décos pâtisserie-Frisettes-Verrine 47 ml"/>
    <n v="5.5E-2"/>
    <n v="3700897941253"/>
    <n v="1"/>
    <n v="1.6"/>
    <n v="2"/>
  </r>
  <r>
    <x v="8"/>
    <x v="187"/>
    <x v="5"/>
    <s v="Décos pâtisserie-Frisettes-Vrac"/>
    <n v="5.5E-2"/>
    <n v="3700897940409"/>
    <n v="1.9"/>
    <n v="2.6"/>
    <n v="3.166666666666667"/>
  </r>
  <r>
    <x v="8"/>
    <x v="187"/>
    <x v="6"/>
    <s v="Décos pâtisserie-Frisettes-Vrac 100 g"/>
    <n v="5.5E-2"/>
    <n v="3700897929039"/>
    <n v="3"/>
    <n v="5.3999999999999995"/>
    <n v="6.6666666666666661"/>
  </r>
  <r>
    <x v="8"/>
    <x v="187"/>
    <x v="7"/>
    <s v="Décos pâtisserie-Frisettes-Vrac 1000 g"/>
    <n v="5.5E-2"/>
    <n v="3700897931551"/>
    <n v="20.8"/>
    <n v="37"/>
    <n v="46.222222222222221"/>
  </r>
  <r>
    <x v="8"/>
    <x v="187"/>
    <x v="8"/>
    <s v="Décos pâtisserie-Frisettes-Vrac 250 g"/>
    <n v="5.5E-2"/>
    <n v="3700897929879"/>
    <n v="6"/>
    <n v="11.5"/>
    <n v="14.285714285714286"/>
  </r>
  <r>
    <x v="8"/>
    <x v="187"/>
    <x v="9"/>
    <s v="Décos pâtisserie-Frisettes-Vrac 500 g"/>
    <n v="5.5E-2"/>
    <n v="3700897930714"/>
    <n v="10.9"/>
    <n v="20.8"/>
    <n v="25.952380952380953"/>
  </r>
  <r>
    <x v="8"/>
    <x v="188"/>
    <x v="2"/>
    <s v="Décos pâtisserie-Grains de café en chocolat-Saupoudreur 100 ml"/>
    <n v="5.5E-2"/>
    <n v="3700897933241"/>
    <n v="4.2"/>
    <n v="6.8"/>
    <n v="8.3999999999999986"/>
  </r>
  <r>
    <x v="8"/>
    <x v="188"/>
    <x v="3"/>
    <s v="Décos pâtisserie-Grains de café en chocolat-Verrine 116 ml"/>
    <n v="5.5E-2"/>
    <n v="3700897932404"/>
    <n v="3.7"/>
    <n v="6"/>
    <n v="7.4"/>
  </r>
  <r>
    <x v="8"/>
    <x v="188"/>
    <x v="4"/>
    <s v="Décos pâtisserie-Grains de café en chocolat-Verrine 47 ml"/>
    <n v="5.5E-2"/>
    <n v="3700897941260"/>
    <n v="2.1"/>
    <n v="3.4"/>
    <n v="4.2"/>
  </r>
  <r>
    <x v="8"/>
    <x v="188"/>
    <x v="5"/>
    <s v="Décos pâtisserie-Grains de café en chocolat-Vrac"/>
    <n v="5.5E-2"/>
    <n v="3700897940416"/>
    <n v="1.7"/>
    <n v="2.3000000000000003"/>
    <n v="2.8333333333333339"/>
  </r>
  <r>
    <x v="8"/>
    <x v="188"/>
    <x v="6"/>
    <s v="Décos pâtisserie-Grains de café en chocolat-Vrac 100 g"/>
    <n v="5.5E-2"/>
    <n v="3700897929046"/>
    <n v="4.3"/>
    <n v="7.6999999999999993"/>
    <n v="9.5555555555555554"/>
  </r>
  <r>
    <x v="8"/>
    <x v="188"/>
    <x v="7"/>
    <s v="Décos pâtisserie-Grains de café en chocolat-Vrac 1000 g"/>
    <n v="5.5E-2"/>
    <n v="3700897931568"/>
    <n v="33.700000000000003"/>
    <n v="60"/>
    <n v="74.8888888888889"/>
  </r>
  <r>
    <x v="8"/>
    <x v="188"/>
    <x v="8"/>
    <s v="Décos pâtisserie-Grains de café en chocolat-Vrac 250 g"/>
    <n v="5.5E-2"/>
    <n v="3700897929886"/>
    <n v="9.1999999999999993"/>
    <n v="17.600000000000001"/>
    <n v="21.904761904761905"/>
  </r>
  <r>
    <x v="8"/>
    <x v="188"/>
    <x v="9"/>
    <s v="Décos pâtisserie-Grains de café en chocolat-Vrac 500 g"/>
    <n v="5.5E-2"/>
    <n v="3700897930721"/>
    <n v="17.399999999999999"/>
    <n v="33.200000000000003"/>
    <n v="41.428571428571438"/>
  </r>
  <r>
    <x v="8"/>
    <x v="189"/>
    <x v="2"/>
    <s v="Décos pâtisserie-Halowween multicolores-Saupoudreur 100 ml"/>
    <n v="5.5E-2"/>
    <n v="3700897933258"/>
    <n v="3"/>
    <n v="4.8"/>
    <n v="6"/>
  </r>
  <r>
    <x v="8"/>
    <x v="189"/>
    <x v="3"/>
    <s v="Décos pâtisserie-Halowween multicolores-Verrine 116 ml"/>
    <n v="5.5E-2"/>
    <n v="3700897932411"/>
    <n v="2.6"/>
    <n v="4.1999999999999993"/>
    <n v="5.2"/>
  </r>
  <r>
    <x v="8"/>
    <x v="189"/>
    <x v="4"/>
    <s v="Décos pâtisserie-Halowween multicolores-Verrine 47 ml"/>
    <n v="5.5E-2"/>
    <n v="3700897941277"/>
    <n v="1.6"/>
    <n v="2.6"/>
    <n v="3.2"/>
  </r>
  <r>
    <x v="8"/>
    <x v="189"/>
    <x v="5"/>
    <s v="Décos pâtisserie-Halowween multicolores-Vrac"/>
    <n v="5.5E-2"/>
    <n v="3700897940423"/>
    <n v="1.5"/>
    <n v="2"/>
    <n v="2.5"/>
  </r>
  <r>
    <x v="8"/>
    <x v="189"/>
    <x v="6"/>
    <s v="Décos pâtisserie-Halowween multicolores-Vrac 100 g"/>
    <n v="5.5E-2"/>
    <n v="3700897929053"/>
    <n v="3.5"/>
    <n v="6.3"/>
    <n v="7.7777777777777777"/>
  </r>
  <r>
    <x v="8"/>
    <x v="189"/>
    <x v="7"/>
    <s v="Décos pâtisserie-Halowween multicolores-Vrac 1000 g"/>
    <n v="5.5E-2"/>
    <n v="3700897931575"/>
    <n v="24.9"/>
    <n v="44.300000000000004"/>
    <n v="55.333333333333336"/>
  </r>
  <r>
    <x v="8"/>
    <x v="189"/>
    <x v="8"/>
    <s v="Décos pâtisserie-Halowween multicolores-Vrac 250 g"/>
    <n v="5.5E-2"/>
    <n v="3700897929893"/>
    <n v="7"/>
    <n v="13.4"/>
    <n v="16.666666666666668"/>
  </r>
  <r>
    <x v="8"/>
    <x v="189"/>
    <x v="9"/>
    <s v="Décos pâtisserie-Halowween multicolores-Vrac 500 g"/>
    <n v="5.5E-2"/>
    <n v="3700897930738"/>
    <n v="13"/>
    <n v="24.8"/>
    <n v="30.952380952380953"/>
  </r>
  <r>
    <x v="8"/>
    <x v="190"/>
    <x v="2"/>
    <s v="Décos pâtisserie-Le Citronné-Saupoudreur 100 ml"/>
    <n v="5.5E-2"/>
    <n v="3700897933265"/>
    <n v="3.2"/>
    <n v="5.1999999999999993"/>
    <n v="6.4"/>
  </r>
  <r>
    <x v="8"/>
    <x v="190"/>
    <x v="3"/>
    <s v="Décos pâtisserie-Le Citronné-Verrine 116 ml"/>
    <n v="5.5E-2"/>
    <n v="3700897932428"/>
    <n v="2.8"/>
    <n v="4.5"/>
    <n v="5.6000000000000005"/>
  </r>
  <r>
    <x v="8"/>
    <x v="190"/>
    <x v="4"/>
    <s v="Décos pâtisserie-Le Citronné-Verrine 47 ml"/>
    <n v="5.5E-2"/>
    <n v="3700897941284"/>
    <n v="1.6"/>
    <n v="2.6"/>
    <n v="3.2"/>
  </r>
  <r>
    <x v="8"/>
    <x v="190"/>
    <x v="5"/>
    <s v="Décos pâtisserie-Le Citronné-Vrac"/>
    <n v="5.5E-2"/>
    <n v="3700897940430"/>
    <n v="1.7"/>
    <n v="2.3000000000000003"/>
    <n v="2.8333333333333339"/>
  </r>
  <r>
    <x v="8"/>
    <x v="190"/>
    <x v="6"/>
    <s v="Décos pâtisserie-Le Citronné-Vrac 100 g"/>
    <n v="5.5E-2"/>
    <n v="3700897929060"/>
    <n v="2.6"/>
    <n v="4.6999999999999993"/>
    <n v="5.7777777777777777"/>
  </r>
  <r>
    <x v="8"/>
    <x v="190"/>
    <x v="7"/>
    <s v="Décos pâtisserie-Le Citronné-Vrac 1000 g"/>
    <n v="5.5E-2"/>
    <n v="3700897931582"/>
    <n v="16.5"/>
    <n v="29.400000000000002"/>
    <n v="36.666666666666664"/>
  </r>
  <r>
    <x v="8"/>
    <x v="190"/>
    <x v="8"/>
    <s v="Décos pâtisserie-Le Citronné-Vrac 250 g"/>
    <n v="5.5E-2"/>
    <n v="3700897929909"/>
    <n v="4.9000000000000004"/>
    <n v="9.4"/>
    <n v="11.666666666666666"/>
  </r>
  <r>
    <x v="8"/>
    <x v="190"/>
    <x v="9"/>
    <s v="Décos pâtisserie-Le Citronné-Vrac 500 g"/>
    <n v="5.5E-2"/>
    <n v="3700897930745"/>
    <n v="8.8000000000000007"/>
    <n v="16.8"/>
    <n v="20.952380952380949"/>
  </r>
  <r>
    <x v="8"/>
    <x v="191"/>
    <x v="2"/>
    <s v="Décos pâtisserie-Le Framboisé-Saupoudreur 100 ml"/>
    <n v="5.5E-2"/>
    <n v="3700897933272"/>
    <n v="3.2"/>
    <n v="5.1999999999999993"/>
    <n v="6.4"/>
  </r>
  <r>
    <x v="8"/>
    <x v="191"/>
    <x v="3"/>
    <s v="Décos pâtisserie-Le Framboisé-Verrine 116 ml"/>
    <n v="5.5E-2"/>
    <n v="3700897932435"/>
    <n v="2.8"/>
    <n v="4.5"/>
    <n v="5.6000000000000005"/>
  </r>
  <r>
    <x v="8"/>
    <x v="191"/>
    <x v="4"/>
    <s v="Décos pâtisserie-Le Framboisé-Verrine 47 ml"/>
    <n v="5.5E-2"/>
    <n v="3700897941291"/>
    <n v="1.6"/>
    <n v="2.6"/>
    <n v="3.2"/>
  </r>
  <r>
    <x v="8"/>
    <x v="191"/>
    <x v="5"/>
    <s v="Décos pâtisserie-Le Framboisé-Vrac"/>
    <n v="5.5E-2"/>
    <n v="3700897940447"/>
    <n v="1.7"/>
    <n v="2.3000000000000003"/>
    <n v="2.8333333333333339"/>
  </r>
  <r>
    <x v="8"/>
    <x v="191"/>
    <x v="6"/>
    <s v="Décos pâtisserie-Le Framboisé-Vrac 100 g"/>
    <n v="5.5E-2"/>
    <n v="3700897929077"/>
    <n v="2.6"/>
    <n v="4.6999999999999993"/>
    <n v="5.7777777777777777"/>
  </r>
  <r>
    <x v="8"/>
    <x v="191"/>
    <x v="7"/>
    <s v="Décos pâtisserie-Le Framboisé-Vrac 1000 g"/>
    <n v="5.5E-2"/>
    <n v="3700897931599"/>
    <n v="16.5"/>
    <n v="29.400000000000002"/>
    <n v="36.666666666666664"/>
  </r>
  <r>
    <x v="8"/>
    <x v="191"/>
    <x v="8"/>
    <s v="Décos pâtisserie-Le Framboisé-Vrac 250 g"/>
    <n v="5.5E-2"/>
    <n v="3700897929916"/>
    <n v="4.9000000000000004"/>
    <n v="9.4"/>
    <n v="11.666666666666666"/>
  </r>
  <r>
    <x v="8"/>
    <x v="191"/>
    <x v="9"/>
    <s v="Décos pâtisserie-Le Framboisé-Vrac 500 g"/>
    <n v="5.5E-2"/>
    <n v="3700897930752"/>
    <n v="8.8000000000000007"/>
    <n v="16.8"/>
    <n v="20.952380952380949"/>
  </r>
  <r>
    <x v="8"/>
    <x v="192"/>
    <x v="2"/>
    <s v="Décos pâtisserie-Microbilles blanches-Saupoudreur 100 ml"/>
    <n v="5.5E-2"/>
    <n v="3700897933289"/>
    <n v="2.9"/>
    <n v="4.6999999999999993"/>
    <n v="5.8"/>
  </r>
  <r>
    <x v="8"/>
    <x v="192"/>
    <x v="3"/>
    <s v="Décos pâtisserie-Microbilles blanches-Verrine 116 ml"/>
    <n v="5.5E-2"/>
    <n v="3700897932442"/>
    <n v="2.5"/>
    <n v="4"/>
    <n v="5"/>
  </r>
  <r>
    <x v="8"/>
    <x v="192"/>
    <x v="4"/>
    <s v="Décos pâtisserie-Microbilles blanches-Verrine 47 ml"/>
    <n v="5.5E-2"/>
    <n v="3700897941307"/>
    <n v="1.5"/>
    <n v="2.4"/>
    <n v="3"/>
  </r>
  <r>
    <x v="8"/>
    <x v="192"/>
    <x v="5"/>
    <s v="Décos pâtisserie-Microbilles blanches-Vrac"/>
    <n v="5.5E-2"/>
    <n v="3700897940454"/>
    <n v="1.6"/>
    <n v="2.2000000000000002"/>
    <n v="2.666666666666667"/>
  </r>
  <r>
    <x v="8"/>
    <x v="192"/>
    <x v="6"/>
    <s v="Décos pâtisserie-Microbilles blanches-Vrac 100 g"/>
    <n v="5.5E-2"/>
    <n v="3700897929084"/>
    <n v="2.4"/>
    <n v="4.3"/>
    <n v="5.333333333333333"/>
  </r>
  <r>
    <x v="8"/>
    <x v="192"/>
    <x v="7"/>
    <s v="Décos pâtisserie-Microbilles blanches-Vrac 1000 g"/>
    <n v="5.5E-2"/>
    <n v="3700897931605"/>
    <n v="14.2"/>
    <n v="25.3"/>
    <n v="31.555555555555554"/>
  </r>
  <r>
    <x v="8"/>
    <x v="192"/>
    <x v="8"/>
    <s v="Décos pâtisserie-Microbilles blanches-Vrac 250 g"/>
    <n v="5.5E-2"/>
    <n v="3700897929923"/>
    <n v="4.3"/>
    <n v="8.1999999999999993"/>
    <n v="10.238095238095237"/>
  </r>
  <r>
    <x v="8"/>
    <x v="192"/>
    <x v="9"/>
    <s v="Décos pâtisserie-Microbilles blanches-Vrac 500 g"/>
    <n v="5.5E-2"/>
    <n v="3700897930769"/>
    <n v="7.6"/>
    <n v="14.5"/>
    <n v="18.095238095238095"/>
  </r>
  <r>
    <x v="8"/>
    <x v="193"/>
    <x v="2"/>
    <s v="Décos pâtisserie-Microbilles bleues-Saupoudreur 100 ml"/>
    <n v="5.5E-2"/>
    <n v="3700897933296"/>
    <n v="2.9"/>
    <n v="4.6999999999999993"/>
    <n v="5.8"/>
  </r>
  <r>
    <x v="8"/>
    <x v="193"/>
    <x v="3"/>
    <s v="Décos pâtisserie-Microbilles bleues-Verrine 116 ml"/>
    <n v="5.5E-2"/>
    <n v="3700897932459"/>
    <n v="2.5"/>
    <n v="4"/>
    <n v="5"/>
  </r>
  <r>
    <x v="8"/>
    <x v="193"/>
    <x v="4"/>
    <s v="Décos pâtisserie-Microbilles bleues-Verrine 47 ml"/>
    <n v="5.5E-2"/>
    <n v="3700897941314"/>
    <n v="1.5"/>
    <n v="2.4"/>
    <n v="3"/>
  </r>
  <r>
    <x v="8"/>
    <x v="193"/>
    <x v="5"/>
    <s v="Décos pâtisserie-Microbilles bleues-Vrac"/>
    <n v="5.5E-2"/>
    <n v="3700897940461"/>
    <n v="1.6"/>
    <n v="2.2000000000000002"/>
    <n v="2.666666666666667"/>
  </r>
  <r>
    <x v="8"/>
    <x v="193"/>
    <x v="6"/>
    <s v="Décos pâtisserie-Microbilles bleues-Vrac 100 g"/>
    <n v="5.5E-2"/>
    <n v="3700897929091"/>
    <n v="2.4"/>
    <n v="4.3"/>
    <n v="5.333333333333333"/>
  </r>
  <r>
    <x v="8"/>
    <x v="193"/>
    <x v="7"/>
    <s v="Décos pâtisserie-Microbilles bleues-Vrac 1000 g"/>
    <n v="5.5E-2"/>
    <n v="3700897931612"/>
    <n v="14.2"/>
    <n v="25.3"/>
    <n v="31.555555555555554"/>
  </r>
  <r>
    <x v="8"/>
    <x v="193"/>
    <x v="8"/>
    <s v="Décos pâtisserie-Microbilles bleues-Vrac 250 g"/>
    <n v="5.5E-2"/>
    <n v="3700897929930"/>
    <n v="4.3"/>
    <n v="8.1999999999999993"/>
    <n v="10.238095238095237"/>
  </r>
  <r>
    <x v="8"/>
    <x v="193"/>
    <x v="9"/>
    <s v="Décos pâtisserie-Microbilles bleues-Vrac 500 g"/>
    <n v="5.5E-2"/>
    <n v="3700897930776"/>
    <n v="7.6"/>
    <n v="14.5"/>
    <n v="18.095238095238095"/>
  </r>
  <r>
    <x v="8"/>
    <x v="194"/>
    <x v="2"/>
    <s v="Décos pâtisserie-Microbilles dorées-Saupoudreur 100 ml"/>
    <n v="5.5E-2"/>
    <n v="3700897933302"/>
    <n v="4.8"/>
    <n v="7.6999999999999993"/>
    <n v="9.6"/>
  </r>
  <r>
    <x v="8"/>
    <x v="194"/>
    <x v="3"/>
    <s v="Décos pâtisserie-Microbilles dorées-Verrine 116 ml"/>
    <n v="5.5E-2"/>
    <n v="3700897932466"/>
    <n v="4.4000000000000004"/>
    <n v="7.1"/>
    <n v="8.7999999999999989"/>
  </r>
  <r>
    <x v="8"/>
    <x v="194"/>
    <x v="4"/>
    <s v="Décos pâtisserie-Microbilles dorées-Verrine 47 ml"/>
    <n v="5.5E-2"/>
    <n v="3700897941321"/>
    <n v="2.2999999999999998"/>
    <n v="3.7"/>
    <n v="4.6000000000000005"/>
  </r>
  <r>
    <x v="8"/>
    <x v="194"/>
    <x v="5"/>
    <s v="Décos pâtisserie-Microbilles dorées-Vrac"/>
    <n v="5.5E-2"/>
    <n v="3700897940478"/>
    <n v="1.7"/>
    <n v="2.3000000000000003"/>
    <n v="2.8333333333333339"/>
  </r>
  <r>
    <x v="8"/>
    <x v="194"/>
    <x v="6"/>
    <s v="Décos pâtisserie-Microbilles dorées-Vrac 100 g"/>
    <n v="5.5E-2"/>
    <n v="3700897929107"/>
    <n v="4.3"/>
    <n v="7.6999999999999993"/>
    <n v="9.5555555555555554"/>
  </r>
  <r>
    <x v="8"/>
    <x v="194"/>
    <x v="7"/>
    <s v="Décos pâtisserie-Microbilles dorées-Vrac 1000 g"/>
    <n v="5.5E-2"/>
    <n v="3700897931629"/>
    <n v="33.299999999999997"/>
    <n v="59.2"/>
    <n v="74.000000000000014"/>
  </r>
  <r>
    <x v="8"/>
    <x v="194"/>
    <x v="8"/>
    <s v="Décos pâtisserie-Microbilles dorées-Vrac 250 g"/>
    <n v="5.5E-2"/>
    <n v="3700897929947"/>
    <n v="9.1"/>
    <n v="17.400000000000002"/>
    <n v="21.666666666666668"/>
  </r>
  <r>
    <x v="8"/>
    <x v="194"/>
    <x v="9"/>
    <s v="Décos pâtisserie-Microbilles dorées-Vrac 500 g"/>
    <n v="5.5E-2"/>
    <n v="3700897930783"/>
    <n v="17.2"/>
    <n v="32.800000000000004"/>
    <n v="40.952380952380963"/>
  </r>
  <r>
    <x v="8"/>
    <x v="195"/>
    <x v="2"/>
    <s v="Décos pâtisserie-Microbilles jaunes-Saupoudreur 100 ml"/>
    <n v="5.5E-2"/>
    <n v="3700897933319"/>
    <n v="2.9"/>
    <n v="4.6999999999999993"/>
    <n v="5.8"/>
  </r>
  <r>
    <x v="8"/>
    <x v="195"/>
    <x v="3"/>
    <s v="Décos pâtisserie-Microbilles jaunes-Verrine 116 ml"/>
    <n v="5.5E-2"/>
    <n v="3700897932473"/>
    <n v="2.5"/>
    <n v="4"/>
    <n v="5"/>
  </r>
  <r>
    <x v="8"/>
    <x v="195"/>
    <x v="4"/>
    <s v="Décos pâtisserie-Microbilles jaunes-Verrine 47 ml"/>
    <n v="5.5E-2"/>
    <n v="3700897941338"/>
    <n v="1.5"/>
    <n v="2.4"/>
    <n v="3"/>
  </r>
  <r>
    <x v="8"/>
    <x v="195"/>
    <x v="5"/>
    <s v="Décos pâtisserie-Microbilles jaunes-Vrac"/>
    <n v="5.5E-2"/>
    <n v="3700897940485"/>
    <n v="1.6"/>
    <n v="2.2000000000000002"/>
    <n v="2.666666666666667"/>
  </r>
  <r>
    <x v="8"/>
    <x v="195"/>
    <x v="6"/>
    <s v="Décos pâtisserie-Microbilles jaunes-Vrac 100 g"/>
    <n v="5.5E-2"/>
    <n v="3700897929114"/>
    <n v="2.4"/>
    <n v="4.3"/>
    <n v="5.333333333333333"/>
  </r>
  <r>
    <x v="8"/>
    <x v="195"/>
    <x v="7"/>
    <s v="Décos pâtisserie-Microbilles jaunes-Vrac 1000 g"/>
    <n v="5.5E-2"/>
    <n v="3700897931636"/>
    <n v="14.2"/>
    <n v="25.3"/>
    <n v="31.555555555555554"/>
  </r>
  <r>
    <x v="8"/>
    <x v="195"/>
    <x v="8"/>
    <s v="Décos pâtisserie-Microbilles jaunes-Vrac 250 g"/>
    <n v="5.5E-2"/>
    <n v="3700897929954"/>
    <n v="4.3"/>
    <n v="8.1999999999999993"/>
    <n v="10.238095238095237"/>
  </r>
  <r>
    <x v="8"/>
    <x v="195"/>
    <x v="9"/>
    <s v="Décos pâtisserie-Microbilles jaunes-Vrac 500 g"/>
    <n v="5.5E-2"/>
    <n v="3700897930790"/>
    <n v="7.6"/>
    <n v="14.5"/>
    <n v="18.095238095238095"/>
  </r>
  <r>
    <x v="8"/>
    <x v="196"/>
    <x v="2"/>
    <s v="Décos pâtisserie-Microbilles lilas-Saupoudreur 100 ml"/>
    <n v="5.5E-2"/>
    <n v="3700897933326"/>
    <n v="2.9"/>
    <n v="4.6999999999999993"/>
    <n v="5.8"/>
  </r>
  <r>
    <x v="8"/>
    <x v="196"/>
    <x v="3"/>
    <s v="Décos pâtisserie-Microbilles lilas-Verrine 116 ml"/>
    <n v="5.5E-2"/>
    <n v="3700897932480"/>
    <n v="2.5"/>
    <n v="4"/>
    <n v="5"/>
  </r>
  <r>
    <x v="8"/>
    <x v="196"/>
    <x v="4"/>
    <s v="Décos pâtisserie-Microbilles lilas-Verrine 47 ml"/>
    <n v="5.5E-2"/>
    <n v="3700897941345"/>
    <n v="1.5"/>
    <n v="2.4"/>
    <n v="3"/>
  </r>
  <r>
    <x v="8"/>
    <x v="196"/>
    <x v="5"/>
    <s v="Décos pâtisserie-Microbilles lilas-Vrac"/>
    <n v="5.5E-2"/>
    <n v="3700897940492"/>
    <n v="1.6"/>
    <n v="2.2000000000000002"/>
    <n v="2.666666666666667"/>
  </r>
  <r>
    <x v="8"/>
    <x v="196"/>
    <x v="6"/>
    <s v="Décos pâtisserie-Microbilles lilas-Vrac 100 g"/>
    <n v="5.5E-2"/>
    <n v="3700897929121"/>
    <n v="2.4"/>
    <n v="4.3"/>
    <n v="5.333333333333333"/>
  </r>
  <r>
    <x v="8"/>
    <x v="196"/>
    <x v="7"/>
    <s v="Décos pâtisserie-Microbilles lilas-Vrac 1000 g"/>
    <n v="5.5E-2"/>
    <n v="3700897931643"/>
    <n v="14.2"/>
    <n v="25.3"/>
    <n v="31.555555555555554"/>
  </r>
  <r>
    <x v="8"/>
    <x v="196"/>
    <x v="8"/>
    <s v="Décos pâtisserie-Microbilles lilas-Vrac 250 g"/>
    <n v="5.5E-2"/>
    <n v="3700897929961"/>
    <n v="4.3"/>
    <n v="8.1999999999999993"/>
    <n v="10.238095238095237"/>
  </r>
  <r>
    <x v="8"/>
    <x v="196"/>
    <x v="9"/>
    <s v="Décos pâtisserie-Microbilles lilas-Vrac 500 g"/>
    <n v="5.5E-2"/>
    <n v="3700897930806"/>
    <n v="7.6"/>
    <n v="14.5"/>
    <n v="18.095238095238095"/>
  </r>
  <r>
    <x v="8"/>
    <x v="197"/>
    <x v="2"/>
    <s v="Décos pâtisserie-Microbilles nacrées-Saupoudreur 100 ml"/>
    <n v="5.5E-2"/>
    <n v="3700897933333"/>
    <n v="4.8"/>
    <n v="7.6999999999999993"/>
    <n v="9.6"/>
  </r>
  <r>
    <x v="8"/>
    <x v="197"/>
    <x v="3"/>
    <s v="Décos pâtisserie-Microbilles nacrées-Verrine 116 ml"/>
    <n v="5.5E-2"/>
    <n v="3700897932497"/>
    <n v="4.4000000000000004"/>
    <n v="7.1"/>
    <n v="8.7999999999999989"/>
  </r>
  <r>
    <x v="8"/>
    <x v="197"/>
    <x v="4"/>
    <s v="Décos pâtisserie-Microbilles nacrées-Verrine 47 ml"/>
    <n v="5.5E-2"/>
    <n v="3700897941352"/>
    <n v="2.2999999999999998"/>
    <n v="3.7"/>
    <n v="4.6000000000000005"/>
  </r>
  <r>
    <x v="8"/>
    <x v="197"/>
    <x v="5"/>
    <s v="Décos pâtisserie-Microbilles nacrées-Vrac"/>
    <n v="5.5E-2"/>
    <n v="3700897940508"/>
    <n v="1.7"/>
    <n v="2.3000000000000003"/>
    <n v="2.8333333333333339"/>
  </r>
  <r>
    <x v="8"/>
    <x v="197"/>
    <x v="6"/>
    <s v="Décos pâtisserie-Microbilles nacrées-Vrac 100 g"/>
    <n v="5.5E-2"/>
    <n v="3700897929138"/>
    <n v="4.3"/>
    <n v="7.6999999999999993"/>
    <n v="9.5555555555555554"/>
  </r>
  <r>
    <x v="8"/>
    <x v="197"/>
    <x v="7"/>
    <s v="Décos pâtisserie-Microbilles nacrées-Vrac 1000 g"/>
    <n v="5.5E-2"/>
    <n v="3700897931650"/>
    <n v="33.299999999999997"/>
    <n v="59.2"/>
    <n v="74.000000000000014"/>
  </r>
  <r>
    <x v="8"/>
    <x v="197"/>
    <x v="8"/>
    <s v="Décos pâtisserie-Microbilles nacrées-Vrac 250 g"/>
    <n v="5.5E-2"/>
    <n v="3700897929978"/>
    <n v="9.1"/>
    <n v="17.400000000000002"/>
    <n v="21.666666666666668"/>
  </r>
  <r>
    <x v="8"/>
    <x v="197"/>
    <x v="9"/>
    <s v="Décos pâtisserie-Microbilles nacrées-Vrac 500 g"/>
    <n v="5.5E-2"/>
    <n v="3700897930813"/>
    <n v="17.2"/>
    <n v="32.800000000000004"/>
    <n v="40.952380952380963"/>
  </r>
  <r>
    <x v="8"/>
    <x v="198"/>
    <x v="2"/>
    <s v="Décos pâtisserie-Microbilles noires-Saupoudreur 100 ml"/>
    <n v="5.5E-2"/>
    <n v="3700897933340"/>
    <n v="2.9"/>
    <n v="4.6999999999999993"/>
    <n v="5.8"/>
  </r>
  <r>
    <x v="8"/>
    <x v="198"/>
    <x v="3"/>
    <s v="Décos pâtisserie-Microbilles noires-Verrine 116 ml"/>
    <n v="5.5E-2"/>
    <n v="3700897932503"/>
    <n v="2.5"/>
    <n v="4"/>
    <n v="5"/>
  </r>
  <r>
    <x v="8"/>
    <x v="198"/>
    <x v="4"/>
    <s v="Décos pâtisserie-Microbilles noires-Verrine 47 ml"/>
    <n v="5.5E-2"/>
    <n v="3700897941369"/>
    <n v="1.5"/>
    <n v="2.4"/>
    <n v="3"/>
  </r>
  <r>
    <x v="8"/>
    <x v="198"/>
    <x v="5"/>
    <s v="Décos pâtisserie-Microbilles noires-Vrac"/>
    <n v="5.5E-2"/>
    <n v="3700897940515"/>
    <n v="1.6"/>
    <n v="2.2000000000000002"/>
    <n v="2.666666666666667"/>
  </r>
  <r>
    <x v="8"/>
    <x v="198"/>
    <x v="6"/>
    <s v="Décos pâtisserie-Microbilles noires-Vrac 100 g"/>
    <n v="5.5E-2"/>
    <n v="3700897929145"/>
    <n v="2.4"/>
    <n v="4.3"/>
    <n v="5.333333333333333"/>
  </r>
  <r>
    <x v="8"/>
    <x v="198"/>
    <x v="7"/>
    <s v="Décos pâtisserie-Microbilles noires-Vrac 1000 g"/>
    <n v="5.5E-2"/>
    <n v="3700897931667"/>
    <n v="14.2"/>
    <n v="25.3"/>
    <n v="31.555555555555554"/>
  </r>
  <r>
    <x v="8"/>
    <x v="198"/>
    <x v="8"/>
    <s v="Décos pâtisserie-Microbilles noires-Vrac 250 g"/>
    <n v="5.5E-2"/>
    <n v="3700897929985"/>
    <n v="4.3"/>
    <n v="8.1999999999999993"/>
    <n v="10.238095238095237"/>
  </r>
  <r>
    <x v="8"/>
    <x v="198"/>
    <x v="9"/>
    <s v="Décos pâtisserie-Microbilles noires-Vrac 500 g"/>
    <n v="5.5E-2"/>
    <n v="3700897930820"/>
    <n v="7.6"/>
    <n v="14.5"/>
    <n v="18.095238095238095"/>
  </r>
  <r>
    <x v="8"/>
    <x v="199"/>
    <x v="2"/>
    <s v="Décos pâtisserie-Microbilles oranges-Saupoudreur 100 ml"/>
    <n v="5.5E-2"/>
    <n v="3700897933357"/>
    <n v="2.9"/>
    <n v="4.6999999999999993"/>
    <n v="5.8"/>
  </r>
  <r>
    <x v="8"/>
    <x v="199"/>
    <x v="3"/>
    <s v="Décos pâtisserie-Microbilles oranges-Verrine 116 ml"/>
    <n v="5.5E-2"/>
    <n v="3700897932510"/>
    <n v="2.5"/>
    <n v="4"/>
    <n v="5"/>
  </r>
  <r>
    <x v="8"/>
    <x v="199"/>
    <x v="4"/>
    <s v="Décos pâtisserie-Microbilles oranges-Verrine 47 ml"/>
    <n v="5.5E-2"/>
    <n v="3700897941376"/>
    <n v="1.5"/>
    <n v="2.4"/>
    <n v="3"/>
  </r>
  <r>
    <x v="8"/>
    <x v="199"/>
    <x v="5"/>
    <s v="Décos pâtisserie-Microbilles oranges-Vrac"/>
    <n v="5.5E-2"/>
    <n v="3700897940522"/>
    <n v="1.6"/>
    <n v="2.2000000000000002"/>
    <n v="2.666666666666667"/>
  </r>
  <r>
    <x v="8"/>
    <x v="199"/>
    <x v="6"/>
    <s v="Décos pâtisserie-Microbilles oranges-Vrac 100 g"/>
    <n v="5.5E-2"/>
    <n v="3700897929152"/>
    <n v="2.4"/>
    <n v="4.3"/>
    <n v="5.333333333333333"/>
  </r>
  <r>
    <x v="8"/>
    <x v="199"/>
    <x v="7"/>
    <s v="Décos pâtisserie-Microbilles oranges-Vrac 1000 g"/>
    <n v="5.5E-2"/>
    <n v="3700897931674"/>
    <n v="14.2"/>
    <n v="25.3"/>
    <n v="31.555555555555554"/>
  </r>
  <r>
    <x v="8"/>
    <x v="199"/>
    <x v="8"/>
    <s v="Décos pâtisserie-Microbilles oranges-Vrac 250 g"/>
    <n v="5.5E-2"/>
    <n v="3700897929992"/>
    <n v="4.3"/>
    <n v="8.1999999999999993"/>
    <n v="10.238095238095237"/>
  </r>
  <r>
    <x v="8"/>
    <x v="199"/>
    <x v="9"/>
    <s v="Décos pâtisserie-Microbilles oranges-Vrac 500 g"/>
    <n v="5.5E-2"/>
    <n v="3700897930837"/>
    <n v="7.6"/>
    <n v="14.5"/>
    <n v="18.095238095238095"/>
  </r>
  <r>
    <x v="8"/>
    <x v="200"/>
    <x v="2"/>
    <s v="Décos pâtisserie-Microbilles roses-Saupoudreur 100 ml"/>
    <n v="5.5E-2"/>
    <n v="3700897933364"/>
    <n v="2.9"/>
    <n v="4.6999999999999993"/>
    <n v="5.8"/>
  </r>
  <r>
    <x v="8"/>
    <x v="200"/>
    <x v="3"/>
    <s v="Décos pâtisserie-Microbilles roses-Verrine 116 ml"/>
    <n v="5.5E-2"/>
    <n v="3700897932527"/>
    <n v="2.5"/>
    <n v="4"/>
    <n v="5"/>
  </r>
  <r>
    <x v="8"/>
    <x v="200"/>
    <x v="4"/>
    <s v="Décos pâtisserie-Microbilles roses-Verrine 47 ml"/>
    <n v="5.5E-2"/>
    <n v="3700897941383"/>
    <n v="1.5"/>
    <n v="2.4"/>
    <n v="3"/>
  </r>
  <r>
    <x v="8"/>
    <x v="200"/>
    <x v="5"/>
    <s v="Décos pâtisserie-Microbilles roses-Vrac"/>
    <n v="5.5E-2"/>
    <n v="3700897940539"/>
    <n v="1.6"/>
    <n v="2.2000000000000002"/>
    <n v="2.666666666666667"/>
  </r>
  <r>
    <x v="8"/>
    <x v="200"/>
    <x v="6"/>
    <s v="Décos pâtisserie-Microbilles roses-Vrac 100 g"/>
    <n v="5.5E-2"/>
    <n v="3700897929169"/>
    <n v="2.4"/>
    <n v="4.3"/>
    <n v="5.333333333333333"/>
  </r>
  <r>
    <x v="8"/>
    <x v="200"/>
    <x v="7"/>
    <s v="Décos pâtisserie-Microbilles roses-Vrac 1000 g"/>
    <n v="5.5E-2"/>
    <n v="3700897931681"/>
    <n v="14.2"/>
    <n v="25.3"/>
    <n v="31.555555555555554"/>
  </r>
  <r>
    <x v="8"/>
    <x v="200"/>
    <x v="8"/>
    <s v="Décos pâtisserie-Microbilles roses-Vrac 250 g"/>
    <n v="5.5E-2"/>
    <n v="3700897930004"/>
    <n v="4.3"/>
    <n v="8.1999999999999993"/>
    <n v="10.238095238095237"/>
  </r>
  <r>
    <x v="8"/>
    <x v="200"/>
    <x v="9"/>
    <s v="Décos pâtisserie-Microbilles roses-Vrac 500 g"/>
    <n v="5.5E-2"/>
    <n v="3700897930844"/>
    <n v="7.6"/>
    <n v="14.5"/>
    <n v="18.095238095238095"/>
  </r>
  <r>
    <x v="8"/>
    <x v="201"/>
    <x v="2"/>
    <s v="Décos pâtisserie-Microbilles rouges-Saupoudreur 100 ml"/>
    <n v="5.5E-2"/>
    <n v="3700897933371"/>
    <n v="2.9"/>
    <n v="4.6999999999999993"/>
    <n v="5.8"/>
  </r>
  <r>
    <x v="8"/>
    <x v="201"/>
    <x v="3"/>
    <s v="Décos pâtisserie-Microbilles rouges-Verrine 116 ml"/>
    <n v="5.5E-2"/>
    <n v="3700897932534"/>
    <n v="2.5"/>
    <n v="4"/>
    <n v="5"/>
  </r>
  <r>
    <x v="8"/>
    <x v="201"/>
    <x v="4"/>
    <s v="Décos pâtisserie-Microbilles rouges-Verrine 47 ml"/>
    <n v="5.5E-2"/>
    <n v="3700897941390"/>
    <n v="1.5"/>
    <n v="2.4"/>
    <n v="3"/>
  </r>
  <r>
    <x v="8"/>
    <x v="201"/>
    <x v="5"/>
    <s v="Décos pâtisserie-Microbilles rouges-Vrac"/>
    <n v="5.5E-2"/>
    <n v="3700897940546"/>
    <n v="1.6"/>
    <n v="2.2000000000000002"/>
    <n v="2.666666666666667"/>
  </r>
  <r>
    <x v="8"/>
    <x v="201"/>
    <x v="6"/>
    <s v="Décos pâtisserie-Microbilles rouges-Vrac 100 g"/>
    <n v="5.5E-2"/>
    <n v="3700897929176"/>
    <n v="2.4"/>
    <n v="4.3"/>
    <n v="5.333333333333333"/>
  </r>
  <r>
    <x v="8"/>
    <x v="201"/>
    <x v="7"/>
    <s v="Décos pâtisserie-Microbilles rouges-Vrac 1000 g"/>
    <n v="5.5E-2"/>
    <n v="3700897931698"/>
    <n v="14.2"/>
    <n v="25.3"/>
    <n v="31.555555555555554"/>
  </r>
  <r>
    <x v="8"/>
    <x v="201"/>
    <x v="8"/>
    <s v="Décos pâtisserie-Microbilles rouges-Vrac 250 g"/>
    <n v="5.5E-2"/>
    <n v="3700897930011"/>
    <n v="4.3"/>
    <n v="8.1999999999999993"/>
    <n v="10.238095238095237"/>
  </r>
  <r>
    <x v="8"/>
    <x v="201"/>
    <x v="9"/>
    <s v="Décos pâtisserie-Microbilles rouges-Vrac 500 g"/>
    <n v="5.5E-2"/>
    <n v="3700897930851"/>
    <n v="7.6"/>
    <n v="14.5"/>
    <n v="18.095238095238095"/>
  </r>
  <r>
    <x v="8"/>
    <x v="202"/>
    <x v="2"/>
    <s v="Décos pâtisserie-Microbilles vertes-Saupoudreur 100 ml"/>
    <n v="5.5E-2"/>
    <n v="3700897933388"/>
    <n v="2.9"/>
    <n v="4.6999999999999993"/>
    <n v="5.8"/>
  </r>
  <r>
    <x v="8"/>
    <x v="202"/>
    <x v="3"/>
    <s v="Décos pâtisserie-Microbilles vertes-Verrine 116 ml"/>
    <n v="5.5E-2"/>
    <n v="3700897932541"/>
    <n v="2.5"/>
    <n v="4"/>
    <n v="5"/>
  </r>
  <r>
    <x v="8"/>
    <x v="202"/>
    <x v="4"/>
    <s v="Décos pâtisserie-Microbilles vertes-Verrine 47 ml"/>
    <n v="5.5E-2"/>
    <n v="3700897941406"/>
    <n v="1.5"/>
    <n v="2.4"/>
    <n v="3"/>
  </r>
  <r>
    <x v="8"/>
    <x v="202"/>
    <x v="5"/>
    <s v="Décos pâtisserie-Microbilles vertes-Vrac"/>
    <n v="5.5E-2"/>
    <n v="3700897940553"/>
    <n v="1.6"/>
    <n v="2.2000000000000002"/>
    <n v="2.666666666666667"/>
  </r>
  <r>
    <x v="8"/>
    <x v="202"/>
    <x v="6"/>
    <s v="Décos pâtisserie-Microbilles vertes-Vrac 100 g"/>
    <n v="5.5E-2"/>
    <n v="3700897929183"/>
    <n v="2.4"/>
    <n v="4.3"/>
    <n v="5.333333333333333"/>
  </r>
  <r>
    <x v="8"/>
    <x v="202"/>
    <x v="7"/>
    <s v="Décos pâtisserie-Microbilles vertes-Vrac 1000 g"/>
    <n v="5.5E-2"/>
    <n v="3700897931704"/>
    <n v="14.2"/>
    <n v="25.3"/>
    <n v="31.555555555555554"/>
  </r>
  <r>
    <x v="8"/>
    <x v="202"/>
    <x v="8"/>
    <s v="Décos pâtisserie-Microbilles vertes-Vrac 250 g"/>
    <n v="5.5E-2"/>
    <n v="3700897930028"/>
    <n v="4.3"/>
    <n v="8.1999999999999993"/>
    <n v="10.238095238095237"/>
  </r>
  <r>
    <x v="8"/>
    <x v="202"/>
    <x v="9"/>
    <s v="Décos pâtisserie-Microbilles vertes-Vrac 500 g"/>
    <n v="5.5E-2"/>
    <n v="3700897930868"/>
    <n v="7.6"/>
    <n v="14.5"/>
    <n v="18.095238095238095"/>
  </r>
  <r>
    <x v="8"/>
    <x v="203"/>
    <x v="2"/>
    <s v="Décos pâtisserie-Mimosas Blancs-Saupoudreur 100 ml"/>
    <n v="5.5E-2"/>
    <n v="3700897933395"/>
    <n v="2.8"/>
    <n v="4.5"/>
    <n v="5.6000000000000005"/>
  </r>
  <r>
    <x v="8"/>
    <x v="203"/>
    <x v="3"/>
    <s v="Décos pâtisserie-Mimosas Blancs-Verrine 116 ml"/>
    <n v="5.5E-2"/>
    <n v="3700897932558"/>
    <n v="2.4"/>
    <n v="3.9"/>
    <n v="4.8"/>
  </r>
  <r>
    <x v="8"/>
    <x v="203"/>
    <x v="4"/>
    <s v="Décos pâtisserie-Mimosas Blancs-Verrine 47 ml"/>
    <n v="5.5E-2"/>
    <n v="3700897941413"/>
    <n v="1.6"/>
    <n v="2.6"/>
    <n v="3.2"/>
  </r>
  <r>
    <x v="8"/>
    <x v="203"/>
    <x v="5"/>
    <s v="Décos pâtisserie-Mimosas Blancs-Vrac"/>
    <n v="5.5E-2"/>
    <n v="3700897940560"/>
    <n v="1.6"/>
    <n v="2.2000000000000002"/>
    <n v="2.666666666666667"/>
  </r>
  <r>
    <x v="8"/>
    <x v="203"/>
    <x v="6"/>
    <s v="Décos pâtisserie-Mimosas Blancs-Vrac 100 g"/>
    <n v="5.5E-2"/>
    <n v="3700897929190"/>
    <n v="3.6"/>
    <n v="6.4"/>
    <n v="8"/>
  </r>
  <r>
    <x v="8"/>
    <x v="203"/>
    <x v="7"/>
    <s v="Décos pâtisserie-Mimosas Blancs-Vrac 1000 g"/>
    <n v="5.5E-2"/>
    <n v="3700897931711"/>
    <n v="26"/>
    <n v="46.300000000000004"/>
    <n v="57.777777777777779"/>
  </r>
  <r>
    <x v="8"/>
    <x v="203"/>
    <x v="8"/>
    <s v="Décos pâtisserie-Mimosas Blancs-Vrac 250 g"/>
    <n v="5.5E-2"/>
    <n v="3700897930035"/>
    <n v="7.3"/>
    <n v="14"/>
    <n v="17.38095238095238"/>
  </r>
  <r>
    <x v="8"/>
    <x v="203"/>
    <x v="9"/>
    <s v="Décos pâtisserie-Mimosas Blancs-Vrac 500 g"/>
    <n v="5.5E-2"/>
    <n v="3700897930875"/>
    <n v="13.5"/>
    <n v="25.8"/>
    <n v="32.142857142857146"/>
  </r>
  <r>
    <x v="8"/>
    <x v="204"/>
    <x v="2"/>
    <s v="Décos pâtisserie-Mimosas bleus-Saupoudreur 100 ml"/>
    <n v="5.5E-2"/>
    <n v="3700897933401"/>
    <n v="2.8"/>
    <n v="4.5"/>
    <n v="5.6000000000000005"/>
  </r>
  <r>
    <x v="8"/>
    <x v="204"/>
    <x v="3"/>
    <s v="Décos pâtisserie-Mimosas bleus-Verrine 116 ml"/>
    <n v="5.5E-2"/>
    <n v="3700897932565"/>
    <n v="2.4"/>
    <n v="3.9"/>
    <n v="4.8"/>
  </r>
  <r>
    <x v="8"/>
    <x v="204"/>
    <x v="4"/>
    <s v="Décos pâtisserie-Mimosas bleus-Verrine 47 ml"/>
    <n v="5.5E-2"/>
    <n v="3700897941420"/>
    <n v="1.6"/>
    <n v="2.6"/>
    <n v="3.2"/>
  </r>
  <r>
    <x v="8"/>
    <x v="204"/>
    <x v="5"/>
    <s v="Décos pâtisserie-Mimosas bleus-Vrac"/>
    <n v="5.5E-2"/>
    <n v="3700897940577"/>
    <n v="1.6"/>
    <n v="2.2000000000000002"/>
    <n v="2.666666666666667"/>
  </r>
  <r>
    <x v="8"/>
    <x v="204"/>
    <x v="6"/>
    <s v="Décos pâtisserie-Mimosas bleus-Vrac 100 g"/>
    <n v="5.5E-2"/>
    <n v="3700897929206"/>
    <n v="3.6"/>
    <n v="6.4"/>
    <n v="8"/>
  </r>
  <r>
    <x v="8"/>
    <x v="204"/>
    <x v="7"/>
    <s v="Décos pâtisserie-Mimosas bleus-Vrac 1000 g"/>
    <n v="5.5E-2"/>
    <n v="3700897931728"/>
    <n v="26"/>
    <n v="46.300000000000004"/>
    <n v="57.777777777777779"/>
  </r>
  <r>
    <x v="8"/>
    <x v="204"/>
    <x v="8"/>
    <s v="Décos pâtisserie-Mimosas bleus-Vrac 250 g"/>
    <n v="5.5E-2"/>
    <n v="3700897930042"/>
    <n v="7.3"/>
    <n v="14"/>
    <n v="17.38095238095238"/>
  </r>
  <r>
    <x v="8"/>
    <x v="204"/>
    <x v="9"/>
    <s v="Décos pâtisserie-Mimosas bleus-Vrac 500 g"/>
    <n v="5.5E-2"/>
    <n v="3700897930882"/>
    <n v="13.5"/>
    <n v="25.8"/>
    <n v="32.142857142857146"/>
  </r>
  <r>
    <x v="8"/>
    <x v="205"/>
    <x v="2"/>
    <s v="Décos pâtisserie-Mimosas jaunes-Saupoudreur 100 ml"/>
    <n v="5.5E-2"/>
    <n v="3700897933418"/>
    <n v="2.8"/>
    <n v="4.5"/>
    <n v="5.6000000000000005"/>
  </r>
  <r>
    <x v="8"/>
    <x v="205"/>
    <x v="3"/>
    <s v="Décos pâtisserie-Mimosas jaunes-Verrine 116 ml"/>
    <n v="5.5E-2"/>
    <n v="3700897932572"/>
    <n v="2.4"/>
    <n v="3.9"/>
    <n v="4.8"/>
  </r>
  <r>
    <x v="8"/>
    <x v="205"/>
    <x v="4"/>
    <s v="Décos pâtisserie-Mimosas jaunes-Verrine 47 ml"/>
    <n v="5.5E-2"/>
    <n v="3700897941437"/>
    <n v="1.6"/>
    <n v="2.6"/>
    <n v="3.2"/>
  </r>
  <r>
    <x v="8"/>
    <x v="205"/>
    <x v="5"/>
    <s v="Décos pâtisserie-Mimosas jaunes-Vrac"/>
    <n v="5.5E-2"/>
    <n v="3700897940584"/>
    <n v="1.6"/>
    <n v="2.2000000000000002"/>
    <n v="2.666666666666667"/>
  </r>
  <r>
    <x v="8"/>
    <x v="205"/>
    <x v="6"/>
    <s v="Décos pâtisserie-Mimosas jaunes-Vrac 100 g"/>
    <n v="5.5E-2"/>
    <n v="3700897929213"/>
    <n v="3.6"/>
    <n v="6.4"/>
    <n v="8"/>
  </r>
  <r>
    <x v="8"/>
    <x v="205"/>
    <x v="7"/>
    <s v="Décos pâtisserie-Mimosas jaunes-Vrac 1000 g"/>
    <n v="5.5E-2"/>
    <n v="3700897931735"/>
    <n v="26"/>
    <n v="46.300000000000004"/>
    <n v="57.777777777777779"/>
  </r>
  <r>
    <x v="8"/>
    <x v="205"/>
    <x v="8"/>
    <s v="Décos pâtisserie-Mimosas jaunes-Vrac 250 g"/>
    <n v="5.5E-2"/>
    <n v="3700897930059"/>
    <n v="7.3"/>
    <n v="14"/>
    <n v="17.38095238095238"/>
  </r>
  <r>
    <x v="8"/>
    <x v="205"/>
    <x v="9"/>
    <s v="Décos pâtisserie-Mimosas jaunes-Vrac 500 g"/>
    <n v="5.5E-2"/>
    <n v="3700897930899"/>
    <n v="13.5"/>
    <n v="25.8"/>
    <n v="32.142857142857146"/>
  </r>
  <r>
    <x v="8"/>
    <x v="206"/>
    <x v="2"/>
    <s v="Décos pâtisserie-Mimosas mauves-Saupoudreur 100 ml"/>
    <n v="5.5E-2"/>
    <n v="3700897933425"/>
    <n v="2.8"/>
    <n v="4.5"/>
    <n v="5.6000000000000005"/>
  </r>
  <r>
    <x v="8"/>
    <x v="206"/>
    <x v="3"/>
    <s v="Décos pâtisserie-Mimosas mauves-Verrine 116 ml"/>
    <n v="5.5E-2"/>
    <n v="3700897932589"/>
    <n v="2.4"/>
    <n v="3.9"/>
    <n v="4.8"/>
  </r>
  <r>
    <x v="8"/>
    <x v="206"/>
    <x v="4"/>
    <s v="Décos pâtisserie-Mimosas mauves-Verrine 47 ml"/>
    <n v="5.5E-2"/>
    <n v="3700897941444"/>
    <n v="1.6"/>
    <n v="2.6"/>
    <n v="3.2"/>
  </r>
  <r>
    <x v="8"/>
    <x v="206"/>
    <x v="5"/>
    <s v="Décos pâtisserie-Mimosas mauves-Vrac"/>
    <n v="5.5E-2"/>
    <n v="3700897940591"/>
    <n v="1.6"/>
    <n v="2.2000000000000002"/>
    <n v="2.666666666666667"/>
  </r>
  <r>
    <x v="8"/>
    <x v="206"/>
    <x v="6"/>
    <s v="Décos pâtisserie-Mimosas mauves-Vrac 100 g"/>
    <n v="5.5E-2"/>
    <n v="3700897929220"/>
    <n v="3.6"/>
    <n v="6.4"/>
    <n v="8"/>
  </r>
  <r>
    <x v="8"/>
    <x v="206"/>
    <x v="7"/>
    <s v="Décos pâtisserie-Mimosas mauves-Vrac 1000 g"/>
    <n v="5.5E-2"/>
    <n v="3700897931742"/>
    <n v="26"/>
    <n v="46.300000000000004"/>
    <n v="57.777777777777779"/>
  </r>
  <r>
    <x v="8"/>
    <x v="206"/>
    <x v="8"/>
    <s v="Décos pâtisserie-Mimosas mauves-Vrac 250 g"/>
    <n v="5.5E-2"/>
    <n v="3700897930066"/>
    <n v="7.3"/>
    <n v="14"/>
    <n v="17.38095238095238"/>
  </r>
  <r>
    <x v="8"/>
    <x v="206"/>
    <x v="9"/>
    <s v="Décos pâtisserie-Mimosas mauves-Vrac 500 g"/>
    <n v="5.5E-2"/>
    <n v="3700897930905"/>
    <n v="13.5"/>
    <n v="25.8"/>
    <n v="32.142857142857146"/>
  </r>
  <r>
    <x v="8"/>
    <x v="207"/>
    <x v="2"/>
    <s v="Décos pâtisserie-Mimosas oranges-Saupoudreur 100 ml"/>
    <n v="5.5E-2"/>
    <n v="3700897933432"/>
    <n v="2.8"/>
    <n v="4.5"/>
    <n v="5.6000000000000005"/>
  </r>
  <r>
    <x v="8"/>
    <x v="207"/>
    <x v="3"/>
    <s v="Décos pâtisserie-Mimosas oranges-Verrine 116 ml"/>
    <n v="5.5E-2"/>
    <n v="3700897932596"/>
    <n v="2.4"/>
    <n v="3.9"/>
    <n v="4.8"/>
  </r>
  <r>
    <x v="8"/>
    <x v="207"/>
    <x v="4"/>
    <s v="Décos pâtisserie-Mimosas oranges-Verrine 47 ml"/>
    <n v="5.5E-2"/>
    <n v="3700897941451"/>
    <n v="1.6"/>
    <n v="2.6"/>
    <n v="3.2"/>
  </r>
  <r>
    <x v="8"/>
    <x v="207"/>
    <x v="5"/>
    <s v="Décos pâtisserie-Mimosas oranges-Vrac"/>
    <n v="5.5E-2"/>
    <n v="3700897940607"/>
    <n v="1.6"/>
    <n v="2.2000000000000002"/>
    <n v="2.666666666666667"/>
  </r>
  <r>
    <x v="8"/>
    <x v="207"/>
    <x v="6"/>
    <s v="Décos pâtisserie-Mimosas oranges-Vrac 100 g"/>
    <n v="5.5E-2"/>
    <n v="3700897929237"/>
    <n v="3.6"/>
    <n v="6.4"/>
    <n v="8"/>
  </r>
  <r>
    <x v="8"/>
    <x v="207"/>
    <x v="7"/>
    <s v="Décos pâtisserie-Mimosas oranges-Vrac 1000 g"/>
    <n v="5.5E-2"/>
    <n v="3700897931759"/>
    <n v="26"/>
    <n v="46.300000000000004"/>
    <n v="57.777777777777779"/>
  </r>
  <r>
    <x v="8"/>
    <x v="207"/>
    <x v="8"/>
    <s v="Décos pâtisserie-Mimosas oranges-Vrac 250 g"/>
    <n v="5.5E-2"/>
    <n v="3700897930073"/>
    <n v="7.3"/>
    <n v="14"/>
    <n v="17.38095238095238"/>
  </r>
  <r>
    <x v="8"/>
    <x v="207"/>
    <x v="9"/>
    <s v="Décos pâtisserie-Mimosas oranges-Vrac 500 g"/>
    <n v="5.5E-2"/>
    <n v="3700897930912"/>
    <n v="13.5"/>
    <n v="25.8"/>
    <n v="32.142857142857146"/>
  </r>
  <r>
    <x v="8"/>
    <x v="208"/>
    <x v="2"/>
    <s v="Décos pâtisserie-Mimosas roses-Saupoudreur 100 ml"/>
    <n v="5.5E-2"/>
    <n v="3700897933449"/>
    <n v="2.8"/>
    <n v="4.5"/>
    <n v="5.6000000000000005"/>
  </r>
  <r>
    <x v="8"/>
    <x v="208"/>
    <x v="3"/>
    <s v="Décos pâtisserie-Mimosas roses-Verrine 116 ml"/>
    <n v="5.5E-2"/>
    <n v="3700897932602"/>
    <n v="2.4"/>
    <n v="3.9"/>
    <n v="4.8"/>
  </r>
  <r>
    <x v="8"/>
    <x v="208"/>
    <x v="4"/>
    <s v="Décos pâtisserie-Mimosas roses-Verrine 47 ml"/>
    <n v="5.5E-2"/>
    <n v="3700897941468"/>
    <n v="1.6"/>
    <n v="2.6"/>
    <n v="3.2"/>
  </r>
  <r>
    <x v="8"/>
    <x v="208"/>
    <x v="5"/>
    <s v="Décos pâtisserie-Mimosas roses-Vrac"/>
    <n v="5.5E-2"/>
    <n v="3700897940614"/>
    <n v="1.6"/>
    <n v="2.2000000000000002"/>
    <n v="2.666666666666667"/>
  </r>
  <r>
    <x v="8"/>
    <x v="208"/>
    <x v="6"/>
    <s v="Décos pâtisserie-Mimosas roses-Vrac 100 g"/>
    <n v="5.5E-2"/>
    <n v="3700897929244"/>
    <n v="3.6"/>
    <n v="6.4"/>
    <n v="8"/>
  </r>
  <r>
    <x v="8"/>
    <x v="208"/>
    <x v="7"/>
    <s v="Décos pâtisserie-Mimosas roses-Vrac 1000 g"/>
    <n v="5.5E-2"/>
    <n v="3700897931766"/>
    <n v="26"/>
    <n v="46.300000000000004"/>
    <n v="57.777777777777779"/>
  </r>
  <r>
    <x v="8"/>
    <x v="208"/>
    <x v="8"/>
    <s v="Décos pâtisserie-Mimosas roses-Vrac 250 g"/>
    <n v="5.5E-2"/>
    <n v="3700897930080"/>
    <n v="7.3"/>
    <n v="14"/>
    <n v="17.38095238095238"/>
  </r>
  <r>
    <x v="8"/>
    <x v="208"/>
    <x v="9"/>
    <s v="Décos pâtisserie-Mimosas roses-Vrac 500 g"/>
    <n v="5.5E-2"/>
    <n v="3700897930929"/>
    <n v="13.5"/>
    <n v="25.8"/>
    <n v="32.142857142857146"/>
  </r>
  <r>
    <x v="8"/>
    <x v="209"/>
    <x v="2"/>
    <s v="Décos pâtisserie-Mimosas rouges-Saupoudreur 100 ml"/>
    <n v="5.5E-2"/>
    <n v="3700897933456"/>
    <n v="2.8"/>
    <n v="4.5"/>
    <n v="5.6000000000000005"/>
  </r>
  <r>
    <x v="8"/>
    <x v="209"/>
    <x v="3"/>
    <s v="Décos pâtisserie-Mimosas rouges-Verrine 116 ml"/>
    <n v="5.5E-2"/>
    <n v="3700897932619"/>
    <n v="2.4"/>
    <n v="3.9"/>
    <n v="4.8"/>
  </r>
  <r>
    <x v="8"/>
    <x v="209"/>
    <x v="4"/>
    <s v="Décos pâtisserie-Mimosas rouges-Verrine 47 ml"/>
    <n v="5.5E-2"/>
    <n v="3700897941475"/>
    <n v="1.6"/>
    <n v="2.6"/>
    <n v="3.2"/>
  </r>
  <r>
    <x v="8"/>
    <x v="209"/>
    <x v="5"/>
    <s v="Décos pâtisserie-Mimosas rouges-Vrac"/>
    <n v="5.5E-2"/>
    <n v="3700897940621"/>
    <n v="1.6"/>
    <n v="2.2000000000000002"/>
    <n v="2.666666666666667"/>
  </r>
  <r>
    <x v="8"/>
    <x v="209"/>
    <x v="6"/>
    <s v="Décos pâtisserie-Mimosas rouges-Vrac 100 g"/>
    <n v="5.5E-2"/>
    <n v="3700897929251"/>
    <n v="3.6"/>
    <n v="6.4"/>
    <n v="8"/>
  </r>
  <r>
    <x v="8"/>
    <x v="209"/>
    <x v="7"/>
    <s v="Décos pâtisserie-Mimosas rouges-Vrac 1000 g"/>
    <n v="5.5E-2"/>
    <n v="3700897931773"/>
    <n v="26"/>
    <n v="46.300000000000004"/>
    <n v="57.777777777777779"/>
  </r>
  <r>
    <x v="8"/>
    <x v="209"/>
    <x v="8"/>
    <s v="Décos pâtisserie-Mimosas rouges-Vrac 250 g"/>
    <n v="5.5E-2"/>
    <n v="3700897930097"/>
    <n v="7.3"/>
    <n v="14"/>
    <n v="17.38095238095238"/>
  </r>
  <r>
    <x v="8"/>
    <x v="209"/>
    <x v="9"/>
    <s v="Décos pâtisserie-Mimosas rouges-Vrac 500 g"/>
    <n v="5.5E-2"/>
    <n v="3700897930936"/>
    <n v="13.5"/>
    <n v="25.8"/>
    <n v="32.142857142857146"/>
  </r>
  <r>
    <x v="8"/>
    <x v="210"/>
    <x v="2"/>
    <s v="Décos pâtisserie-Mimosas verts-Saupoudreur 100 ml"/>
    <n v="5.5E-2"/>
    <n v="3700897933463"/>
    <n v="2.8"/>
    <n v="4.5"/>
    <n v="5.6000000000000005"/>
  </r>
  <r>
    <x v="8"/>
    <x v="210"/>
    <x v="3"/>
    <s v="Décos pâtisserie-Mimosas verts-Verrine 116 ml"/>
    <n v="5.5E-2"/>
    <n v="3700897932626"/>
    <n v="2.4"/>
    <n v="3.9"/>
    <n v="4.8"/>
  </r>
  <r>
    <x v="8"/>
    <x v="210"/>
    <x v="4"/>
    <s v="Décos pâtisserie-Mimosas verts-Verrine 47 ml"/>
    <n v="5.5E-2"/>
    <n v="3700897941482"/>
    <n v="1.6"/>
    <n v="2.6"/>
    <n v="3.2"/>
  </r>
  <r>
    <x v="8"/>
    <x v="210"/>
    <x v="5"/>
    <s v="Décos pâtisserie-Mimosas verts-Vrac"/>
    <n v="5.5E-2"/>
    <n v="3700897940638"/>
    <n v="1.6"/>
    <n v="2.2000000000000002"/>
    <n v="2.666666666666667"/>
  </r>
  <r>
    <x v="8"/>
    <x v="210"/>
    <x v="6"/>
    <s v="Décos pâtisserie-Mimosas verts-Vrac 100 g"/>
    <n v="5.5E-2"/>
    <n v="3700897929268"/>
    <n v="3.6"/>
    <n v="6.4"/>
    <n v="8"/>
  </r>
  <r>
    <x v="8"/>
    <x v="210"/>
    <x v="7"/>
    <s v="Décos pâtisserie-Mimosas verts-Vrac 1000 g"/>
    <n v="5.5E-2"/>
    <n v="3700897931780"/>
    <n v="26"/>
    <n v="46.300000000000004"/>
    <n v="57.777777777777779"/>
  </r>
  <r>
    <x v="8"/>
    <x v="210"/>
    <x v="8"/>
    <s v="Décos pâtisserie-Mimosas verts-Vrac 250 g"/>
    <n v="5.5E-2"/>
    <n v="3700897930103"/>
    <n v="7.3"/>
    <n v="14"/>
    <n v="17.38095238095238"/>
  </r>
  <r>
    <x v="8"/>
    <x v="210"/>
    <x v="9"/>
    <s v="Décos pâtisserie-Mimosas verts-Vrac 500 g"/>
    <n v="5.5E-2"/>
    <n v="3700897930943"/>
    <n v="13.5"/>
    <n v="25.8"/>
    <n v="32.142857142857146"/>
  </r>
  <r>
    <x v="8"/>
    <x v="211"/>
    <x v="2"/>
    <s v="Décos pâtisserie-Mini cœurs-Saupoudreur 100 ml"/>
    <n v="5.5E-2"/>
    <n v="3700897933470"/>
    <n v="2.5"/>
    <n v="4"/>
    <n v="5"/>
  </r>
  <r>
    <x v="8"/>
    <x v="211"/>
    <x v="3"/>
    <s v="Décos pâtisserie-Mini cœurs-Verrine 116 ml"/>
    <n v="5.5E-2"/>
    <n v="3700897932633"/>
    <n v="2.1"/>
    <n v="3.4"/>
    <n v="4.2"/>
  </r>
  <r>
    <x v="8"/>
    <x v="211"/>
    <x v="4"/>
    <s v="Décos pâtisserie-Mini cœurs-Verrine 47 ml"/>
    <n v="5.5E-2"/>
    <n v="3700897941499"/>
    <n v="1.5"/>
    <n v="2.4"/>
    <n v="3"/>
  </r>
  <r>
    <x v="8"/>
    <x v="211"/>
    <x v="5"/>
    <s v="Décos pâtisserie-Mini cœurs-Vrac"/>
    <n v="5.5E-2"/>
    <n v="3700897940645"/>
    <n v="1.8"/>
    <n v="2.4"/>
    <n v="3"/>
  </r>
  <r>
    <x v="8"/>
    <x v="211"/>
    <x v="6"/>
    <s v="Décos pâtisserie-Mini cœurs-Vrac 100 g"/>
    <n v="5.5E-2"/>
    <n v="3700897929275"/>
    <n v="2.9"/>
    <n v="5.1999999999999993"/>
    <n v="6.4444444444444438"/>
  </r>
  <r>
    <x v="8"/>
    <x v="211"/>
    <x v="7"/>
    <s v="Décos pâtisserie-Mini cœurs-Vrac 1000 g"/>
    <n v="5.5E-2"/>
    <n v="3700897931797"/>
    <n v="19.399999999999999"/>
    <n v="34.5"/>
    <n v="43.111111111111114"/>
  </r>
  <r>
    <x v="8"/>
    <x v="211"/>
    <x v="8"/>
    <s v="Décos pâtisserie-Mini cœurs-Vrac 250 g"/>
    <n v="5.5E-2"/>
    <n v="3700897930110"/>
    <n v="5.6"/>
    <n v="10.7"/>
    <n v="13.333333333333332"/>
  </r>
  <r>
    <x v="8"/>
    <x v="211"/>
    <x v="9"/>
    <s v="Décos pâtisserie-Mini cœurs-Vrac 500 g"/>
    <n v="5.5E-2"/>
    <n v="3700897930950"/>
    <n v="10.199999999999999"/>
    <n v="19.5"/>
    <n v="24.285714285714285"/>
  </r>
  <r>
    <x v="8"/>
    <x v="212"/>
    <x v="2"/>
    <s v="Décos pâtisserie-Mini étoiles colorées-Saupoudreur 100 ml"/>
    <n v="5.5E-2"/>
    <n v="3700897933487"/>
    <n v="2.9"/>
    <n v="4.6999999999999993"/>
    <n v="5.8"/>
  </r>
  <r>
    <x v="8"/>
    <x v="212"/>
    <x v="3"/>
    <s v="Décos pâtisserie-Mini étoiles colorées-Verrine 116 ml"/>
    <n v="5.5E-2"/>
    <n v="3700897932640"/>
    <n v="2.5"/>
    <n v="4"/>
    <n v="5"/>
  </r>
  <r>
    <x v="8"/>
    <x v="212"/>
    <x v="4"/>
    <s v="Décos pâtisserie-Mini étoiles colorées-Verrine 47 ml"/>
    <n v="5.5E-2"/>
    <n v="3700897941505"/>
    <n v="1.5"/>
    <n v="2.4"/>
    <n v="3"/>
  </r>
  <r>
    <x v="8"/>
    <x v="212"/>
    <x v="5"/>
    <s v="Décos pâtisserie-Mini étoiles colorées-Vrac"/>
    <n v="5.5E-2"/>
    <n v="3700897940652"/>
    <n v="1.8"/>
    <n v="2.4"/>
    <n v="3"/>
  </r>
  <r>
    <x v="8"/>
    <x v="212"/>
    <x v="6"/>
    <s v="Décos pâtisserie-Mini étoiles colorées-Vrac 100 g"/>
    <n v="5.5E-2"/>
    <n v="3700897929282"/>
    <n v="3"/>
    <n v="5.3999999999999995"/>
    <n v="6.6666666666666661"/>
  </r>
  <r>
    <x v="8"/>
    <x v="212"/>
    <x v="7"/>
    <s v="Décos pâtisserie-Mini étoiles colorées-Vrac 1000 g"/>
    <n v="5.5E-2"/>
    <n v="3700897931803"/>
    <n v="20.100000000000001"/>
    <n v="35.800000000000004"/>
    <n v="44.666666666666671"/>
  </r>
  <r>
    <x v="8"/>
    <x v="212"/>
    <x v="8"/>
    <s v="Décos pâtisserie-Mini étoiles colorées-Vrac 250 g"/>
    <n v="5.5E-2"/>
    <n v="3700897930127"/>
    <n v="5.8"/>
    <n v="11.1"/>
    <n v="13.80952380952381"/>
  </r>
  <r>
    <x v="8"/>
    <x v="212"/>
    <x v="9"/>
    <s v="Décos pâtisserie-Mini étoiles colorées-Vrac 500 g"/>
    <n v="5.5E-2"/>
    <n v="3700897930967"/>
    <n v="10.6"/>
    <n v="20.200000000000003"/>
    <n v="25.238095238095237"/>
  </r>
  <r>
    <x v="8"/>
    <x v="213"/>
    <x v="2"/>
    <s v="Décos pâtisserie-Œufs de Pâque-Saupoudreur 100 ml"/>
    <n v="5.5E-2"/>
    <n v="3700897933494"/>
    <n v="2.8"/>
    <n v="4.5"/>
    <n v="5.6000000000000005"/>
  </r>
  <r>
    <x v="8"/>
    <x v="213"/>
    <x v="3"/>
    <s v="Décos pâtisserie-Œufs de Pâque-Verrine 116 ml"/>
    <n v="5.5E-2"/>
    <n v="3700897932657"/>
    <n v="2.4"/>
    <n v="3.9"/>
    <n v="4.8"/>
  </r>
  <r>
    <x v="8"/>
    <x v="213"/>
    <x v="4"/>
    <s v="Décos pâtisserie-Œufs de Pâque-Verrine 47 ml"/>
    <n v="5.5E-2"/>
    <n v="3700897941512"/>
    <n v="1.4"/>
    <n v="2.3000000000000003"/>
    <n v="2.8000000000000003"/>
  </r>
  <r>
    <x v="8"/>
    <x v="213"/>
    <x v="5"/>
    <s v="Décos pâtisserie-Œufs de Pâque-Vrac"/>
    <n v="5.5E-2"/>
    <n v="3700897940669"/>
    <n v="1.8"/>
    <n v="2.4"/>
    <n v="3"/>
  </r>
  <r>
    <x v="8"/>
    <x v="213"/>
    <x v="6"/>
    <s v="Décos pâtisserie-Œufs de Pâque-Vrac 100 g"/>
    <n v="5.5E-2"/>
    <n v="3700897929299"/>
    <n v="3"/>
    <n v="5.3999999999999995"/>
    <n v="6.6666666666666661"/>
  </r>
  <r>
    <x v="8"/>
    <x v="213"/>
    <x v="7"/>
    <s v="Décos pâtisserie-Œufs de Pâque-Vrac 1000 g"/>
    <n v="5.5E-2"/>
    <n v="3700897931810"/>
    <n v="20.2"/>
    <n v="36"/>
    <n v="44.888888888888893"/>
  </r>
  <r>
    <x v="8"/>
    <x v="213"/>
    <x v="8"/>
    <s v="Décos pâtisserie-Œufs de Pâque-Vrac 250 g"/>
    <n v="5.5E-2"/>
    <n v="3700897930134"/>
    <n v="5.9"/>
    <n v="11.299999999999999"/>
    <n v="14.047619047619047"/>
  </r>
  <r>
    <x v="8"/>
    <x v="213"/>
    <x v="9"/>
    <s v="Décos pâtisserie-Œufs de Pâque-Vrac 500 g"/>
    <n v="5.5E-2"/>
    <n v="3700897930974"/>
    <n v="10.6"/>
    <n v="20.200000000000003"/>
    <n v="25.238095238095237"/>
  </r>
  <r>
    <x v="8"/>
    <x v="214"/>
    <x v="2"/>
    <s v="Décos pâtisserie-Paillettes argentées-Saupoudreur 100 ml"/>
    <n v="5.5E-2"/>
    <n v="3700897933500"/>
    <n v="3.6"/>
    <n v="5.8"/>
    <n v="7.2"/>
  </r>
  <r>
    <x v="8"/>
    <x v="214"/>
    <x v="3"/>
    <s v="Décos pâtisserie-Paillettes argentées-Verrine 116 ml"/>
    <n v="5.5E-2"/>
    <n v="3700897932664"/>
    <n v="3.2"/>
    <n v="5.1999999999999993"/>
    <n v="6.4"/>
  </r>
  <r>
    <x v="8"/>
    <x v="214"/>
    <x v="4"/>
    <s v="Décos pâtisserie-Paillettes argentées-Verrine 47 ml"/>
    <n v="5.5E-2"/>
    <n v="3700897941529"/>
    <n v="1.7"/>
    <n v="2.8000000000000003"/>
    <n v="3.4000000000000004"/>
  </r>
  <r>
    <x v="8"/>
    <x v="214"/>
    <x v="5"/>
    <s v="Décos pâtisserie-Paillettes argentées-Vrac"/>
    <n v="5.5E-2"/>
    <n v="3700897940676"/>
    <n v="1.8"/>
    <n v="2.4"/>
    <n v="3"/>
  </r>
  <r>
    <x v="8"/>
    <x v="214"/>
    <x v="6"/>
    <s v="Décos pâtisserie-Paillettes argentées-Vrac 100 g"/>
    <n v="5.5E-2"/>
    <n v="3700897929305"/>
    <n v="3"/>
    <n v="5.3999999999999995"/>
    <n v="6.6666666666666661"/>
  </r>
  <r>
    <x v="8"/>
    <x v="214"/>
    <x v="7"/>
    <s v="Décos pâtisserie-Paillettes argentées-Vrac 1000 g"/>
    <n v="5.5E-2"/>
    <n v="3700897931827"/>
    <n v="20.3"/>
    <n v="36.1"/>
    <n v="45.111111111111114"/>
  </r>
  <r>
    <x v="8"/>
    <x v="214"/>
    <x v="8"/>
    <s v="Décos pâtisserie-Paillettes argentées-Vrac 250 g"/>
    <n v="5.5E-2"/>
    <n v="3700897930141"/>
    <n v="5.9"/>
    <n v="11.299999999999999"/>
    <n v="14.047619047619047"/>
  </r>
  <r>
    <x v="8"/>
    <x v="214"/>
    <x v="9"/>
    <s v="Décos pâtisserie-Paillettes argentées-Vrac 500 g"/>
    <n v="5.5E-2"/>
    <n v="3700897930981"/>
    <n v="10.7"/>
    <n v="20.400000000000002"/>
    <n v="25.476190476190474"/>
  </r>
  <r>
    <x v="8"/>
    <x v="215"/>
    <x v="2"/>
    <s v="Décos pâtisserie-Paillettes blanches-Saupoudreur 100 ml"/>
    <n v="5.5E-2"/>
    <n v="3700897933517"/>
    <n v="3.6"/>
    <n v="5.8"/>
    <n v="7.2"/>
  </r>
  <r>
    <x v="8"/>
    <x v="215"/>
    <x v="3"/>
    <s v="Décos pâtisserie-Paillettes blanches-Verrine 116 ml"/>
    <n v="5.5E-2"/>
    <n v="3700897932671"/>
    <n v="3.2"/>
    <n v="5.1999999999999993"/>
    <n v="6.4"/>
  </r>
  <r>
    <x v="8"/>
    <x v="215"/>
    <x v="4"/>
    <s v="Décos pâtisserie-Paillettes blanches-Verrine 47 ml"/>
    <n v="5.5E-2"/>
    <n v="3700897941536"/>
    <n v="1.7"/>
    <n v="2.8000000000000003"/>
    <n v="3.4000000000000004"/>
  </r>
  <r>
    <x v="8"/>
    <x v="215"/>
    <x v="5"/>
    <s v="Décos pâtisserie-Paillettes blanches-Vrac"/>
    <n v="5.5E-2"/>
    <n v="3700897940683"/>
    <n v="1.8"/>
    <n v="2.4"/>
    <n v="3"/>
  </r>
  <r>
    <x v="8"/>
    <x v="215"/>
    <x v="6"/>
    <s v="Décos pâtisserie-Paillettes blanches-Vrac 100 g"/>
    <n v="5.5E-2"/>
    <n v="3700897929312"/>
    <n v="3"/>
    <n v="5.3999999999999995"/>
    <n v="6.6666666666666661"/>
  </r>
  <r>
    <x v="8"/>
    <x v="215"/>
    <x v="7"/>
    <s v="Décos pâtisserie-Paillettes blanches-Vrac 1000 g"/>
    <n v="5.5E-2"/>
    <n v="3700897931834"/>
    <n v="20.3"/>
    <n v="36.1"/>
    <n v="45.111111111111114"/>
  </r>
  <r>
    <x v="8"/>
    <x v="215"/>
    <x v="8"/>
    <s v="Décos pâtisserie-Paillettes blanches-Vrac 250 g"/>
    <n v="5.5E-2"/>
    <n v="3700897930158"/>
    <n v="5.9"/>
    <n v="11.299999999999999"/>
    <n v="14.047619047619047"/>
  </r>
  <r>
    <x v="8"/>
    <x v="215"/>
    <x v="9"/>
    <s v="Décos pâtisserie-Paillettes blanches-Vrac 500 g"/>
    <n v="5.5E-2"/>
    <n v="3700897930998"/>
    <n v="10.7"/>
    <n v="20.400000000000002"/>
    <n v="25.476190476190474"/>
  </r>
  <r>
    <x v="8"/>
    <x v="216"/>
    <x v="2"/>
    <s v="Décos pâtisserie-Paillettes bleues-Saupoudreur 100 ml"/>
    <n v="5.5E-2"/>
    <n v="3700897933524"/>
    <n v="3.6"/>
    <n v="5.8"/>
    <n v="7.2"/>
  </r>
  <r>
    <x v="8"/>
    <x v="216"/>
    <x v="3"/>
    <s v="Décos pâtisserie-Paillettes bleues-Verrine 116 ml"/>
    <n v="5.5E-2"/>
    <n v="3700897932688"/>
    <n v="3.2"/>
    <n v="5.1999999999999993"/>
    <n v="6.4"/>
  </r>
  <r>
    <x v="8"/>
    <x v="216"/>
    <x v="4"/>
    <s v="Décos pâtisserie-Paillettes bleues-Verrine 47 ml"/>
    <n v="5.5E-2"/>
    <n v="3700897941543"/>
    <n v="1.7"/>
    <n v="2.8000000000000003"/>
    <n v="3.4000000000000004"/>
  </r>
  <r>
    <x v="8"/>
    <x v="216"/>
    <x v="5"/>
    <s v="Décos pâtisserie-Paillettes bleues-Vrac"/>
    <n v="5.5E-2"/>
    <n v="3700897940690"/>
    <n v="1.8"/>
    <n v="2.4"/>
    <n v="3"/>
  </r>
  <r>
    <x v="8"/>
    <x v="216"/>
    <x v="6"/>
    <s v="Décos pâtisserie-Paillettes bleues-Vrac 100 g"/>
    <n v="5.5E-2"/>
    <n v="3700897929329"/>
    <n v="3"/>
    <n v="5.3999999999999995"/>
    <n v="6.6666666666666661"/>
  </r>
  <r>
    <x v="8"/>
    <x v="216"/>
    <x v="7"/>
    <s v="Décos pâtisserie-Paillettes bleues-Vrac 1000 g"/>
    <n v="5.5E-2"/>
    <n v="3700897931841"/>
    <n v="20.3"/>
    <n v="36.1"/>
    <n v="45.111111111111114"/>
  </r>
  <r>
    <x v="8"/>
    <x v="216"/>
    <x v="8"/>
    <s v="Décos pâtisserie-Paillettes bleues-Vrac 250 g"/>
    <n v="5.5E-2"/>
    <n v="3700897930165"/>
    <n v="5.9"/>
    <n v="11.299999999999999"/>
    <n v="14.047619047619047"/>
  </r>
  <r>
    <x v="8"/>
    <x v="216"/>
    <x v="9"/>
    <s v="Décos pâtisserie-Paillettes bleues-Vrac 500 g"/>
    <n v="5.5E-2"/>
    <n v="3700897931001"/>
    <n v="10.7"/>
    <n v="20.400000000000002"/>
    <n v="25.476190476190474"/>
  </r>
  <r>
    <x v="8"/>
    <x v="217"/>
    <x v="2"/>
    <s v="Décos pâtisserie-Paillettes bronze-Saupoudreur 100 ml"/>
    <n v="5.5E-2"/>
    <n v="3700897933531"/>
    <n v="3.6"/>
    <n v="5.8"/>
    <n v="7.2"/>
  </r>
  <r>
    <x v="8"/>
    <x v="217"/>
    <x v="3"/>
    <s v="Décos pâtisserie-Paillettes bronze-Verrine 116 ml"/>
    <n v="5.5E-2"/>
    <n v="3700897932695"/>
    <n v="3.2"/>
    <n v="5.1999999999999993"/>
    <n v="6.4"/>
  </r>
  <r>
    <x v="8"/>
    <x v="217"/>
    <x v="4"/>
    <s v="Décos pâtisserie-Paillettes bronze-Verrine 47 ml"/>
    <n v="5.5E-2"/>
    <n v="3700897941550"/>
    <n v="1.7"/>
    <n v="2.8000000000000003"/>
    <n v="3.4000000000000004"/>
  </r>
  <r>
    <x v="8"/>
    <x v="217"/>
    <x v="5"/>
    <s v="Décos pâtisserie-Paillettes bronze-Vrac"/>
    <n v="5.5E-2"/>
    <n v="3700897940706"/>
    <n v="1.8"/>
    <n v="2.4"/>
    <n v="3"/>
  </r>
  <r>
    <x v="8"/>
    <x v="217"/>
    <x v="6"/>
    <s v="Décos pâtisserie-Paillettes bronze-Vrac 100 g"/>
    <n v="5.5E-2"/>
    <n v="3700897929336"/>
    <n v="3"/>
    <n v="5.3999999999999995"/>
    <n v="6.6666666666666661"/>
  </r>
  <r>
    <x v="8"/>
    <x v="217"/>
    <x v="7"/>
    <s v="Décos pâtisserie-Paillettes bronze-Vrac 1000 g"/>
    <n v="5.5E-2"/>
    <n v="3700897931858"/>
    <n v="20.3"/>
    <n v="36.1"/>
    <n v="45.111111111111114"/>
  </r>
  <r>
    <x v="8"/>
    <x v="217"/>
    <x v="8"/>
    <s v="Décos pâtisserie-Paillettes bronze-Vrac 250 g"/>
    <n v="5.5E-2"/>
    <n v="3700897930172"/>
    <n v="5.9"/>
    <n v="11.299999999999999"/>
    <n v="14.047619047619047"/>
  </r>
  <r>
    <x v="8"/>
    <x v="217"/>
    <x v="9"/>
    <s v="Décos pâtisserie-Paillettes bronze-Vrac 500 g"/>
    <n v="5.5E-2"/>
    <n v="3700897931018"/>
    <n v="10.7"/>
    <n v="20.400000000000002"/>
    <n v="25.476190476190474"/>
  </r>
  <r>
    <x v="8"/>
    <x v="218"/>
    <x v="2"/>
    <s v="Décos pâtisserie-Paillettes dorées-Saupoudreur 100 ml"/>
    <n v="5.5E-2"/>
    <n v="3700897933548"/>
    <n v="3.6"/>
    <n v="5.8"/>
    <n v="7.2"/>
  </r>
  <r>
    <x v="8"/>
    <x v="218"/>
    <x v="3"/>
    <s v="Décos pâtisserie-Paillettes dorées-Verrine 116 ml"/>
    <n v="5.5E-2"/>
    <n v="3700897932701"/>
    <n v="3.2"/>
    <n v="5.1999999999999993"/>
    <n v="6.4"/>
  </r>
  <r>
    <x v="8"/>
    <x v="218"/>
    <x v="4"/>
    <s v="Décos pâtisserie-Paillettes dorées-Verrine 47 ml"/>
    <n v="5.5E-2"/>
    <n v="3700897941567"/>
    <n v="1.7"/>
    <n v="2.8000000000000003"/>
    <n v="3.4000000000000004"/>
  </r>
  <r>
    <x v="8"/>
    <x v="218"/>
    <x v="5"/>
    <s v="Décos pâtisserie-Paillettes dorées-Vrac"/>
    <n v="5.5E-2"/>
    <n v="3700897940713"/>
    <n v="1.8"/>
    <n v="2.4"/>
    <n v="3"/>
  </r>
  <r>
    <x v="8"/>
    <x v="218"/>
    <x v="6"/>
    <s v="Décos pâtisserie-Paillettes dorées-Vrac 100 g"/>
    <n v="5.5E-2"/>
    <n v="3700897929343"/>
    <n v="3"/>
    <n v="5.3999999999999995"/>
    <n v="6.6666666666666661"/>
  </r>
  <r>
    <x v="8"/>
    <x v="218"/>
    <x v="7"/>
    <s v="Décos pâtisserie-Paillettes dorées-Vrac 1000 g"/>
    <n v="5.5E-2"/>
    <n v="3700897931865"/>
    <n v="20.3"/>
    <n v="36.1"/>
    <n v="45.111111111111114"/>
  </r>
  <r>
    <x v="8"/>
    <x v="218"/>
    <x v="8"/>
    <s v="Décos pâtisserie-Paillettes dorées-Vrac 250 g"/>
    <n v="5.5E-2"/>
    <n v="3700897930189"/>
    <n v="5.9"/>
    <n v="11.299999999999999"/>
    <n v="14.047619047619047"/>
  </r>
  <r>
    <x v="8"/>
    <x v="218"/>
    <x v="9"/>
    <s v="Décos pâtisserie-Paillettes dorées-Vrac 500 g"/>
    <n v="5.5E-2"/>
    <n v="3700897931025"/>
    <n v="10.7"/>
    <n v="20.400000000000002"/>
    <n v="25.476190476190474"/>
  </r>
  <r>
    <x v="8"/>
    <x v="219"/>
    <x v="2"/>
    <s v="Décos pâtisserie-Paillettes jaunes-Saupoudreur 100 ml"/>
    <n v="5.5E-2"/>
    <n v="3700897933555"/>
    <n v="3.6"/>
    <n v="5.8"/>
    <n v="7.2"/>
  </r>
  <r>
    <x v="8"/>
    <x v="219"/>
    <x v="3"/>
    <s v="Décos pâtisserie-Paillettes jaunes-Verrine 116 ml"/>
    <n v="5.5E-2"/>
    <n v="3700897932718"/>
    <n v="3.2"/>
    <n v="5.1999999999999993"/>
    <n v="6.4"/>
  </r>
  <r>
    <x v="8"/>
    <x v="219"/>
    <x v="4"/>
    <s v="Décos pâtisserie-Paillettes jaunes-Verrine 47 ml"/>
    <n v="5.5E-2"/>
    <n v="3700897941574"/>
    <n v="1.7"/>
    <n v="2.8000000000000003"/>
    <n v="3.4000000000000004"/>
  </r>
  <r>
    <x v="8"/>
    <x v="219"/>
    <x v="5"/>
    <s v="Décos pâtisserie-Paillettes jaunes-Vrac"/>
    <n v="5.5E-2"/>
    <n v="3700897940720"/>
    <n v="1.8"/>
    <n v="2.4"/>
    <n v="3"/>
  </r>
  <r>
    <x v="8"/>
    <x v="219"/>
    <x v="6"/>
    <s v="Décos pâtisserie-Paillettes jaunes-Vrac 100 g"/>
    <n v="5.5E-2"/>
    <n v="3700897929350"/>
    <n v="3"/>
    <n v="5.3999999999999995"/>
    <n v="6.6666666666666661"/>
  </r>
  <r>
    <x v="8"/>
    <x v="219"/>
    <x v="7"/>
    <s v="Décos pâtisserie-Paillettes jaunes-Vrac 1000 g"/>
    <n v="5.5E-2"/>
    <n v="3700897931872"/>
    <n v="20.3"/>
    <n v="36.1"/>
    <n v="45.111111111111114"/>
  </r>
  <r>
    <x v="8"/>
    <x v="219"/>
    <x v="8"/>
    <s v="Décos pâtisserie-Paillettes jaunes-Vrac 250 g"/>
    <n v="5.5E-2"/>
    <n v="3700897930196"/>
    <n v="5.9"/>
    <n v="11.299999999999999"/>
    <n v="14.047619047619047"/>
  </r>
  <r>
    <x v="8"/>
    <x v="219"/>
    <x v="9"/>
    <s v="Décos pâtisserie-Paillettes jaunes-Vrac 500 g"/>
    <n v="5.5E-2"/>
    <n v="3700897931032"/>
    <n v="10.7"/>
    <n v="20.400000000000002"/>
    <n v="25.476190476190474"/>
  </r>
  <r>
    <x v="8"/>
    <x v="220"/>
    <x v="2"/>
    <s v="Décos pâtisserie-Paillettes lilas-Saupoudreur 100 ml"/>
    <n v="5.5E-2"/>
    <n v="3700897933562"/>
    <n v="3.6"/>
    <n v="5.8"/>
    <n v="7.2"/>
  </r>
  <r>
    <x v="8"/>
    <x v="220"/>
    <x v="3"/>
    <s v="Décos pâtisserie-Paillettes lilas-Verrine 116 ml"/>
    <n v="5.5E-2"/>
    <n v="3700897932725"/>
    <n v="3.2"/>
    <n v="5.1999999999999993"/>
    <n v="6.4"/>
  </r>
  <r>
    <x v="8"/>
    <x v="220"/>
    <x v="4"/>
    <s v="Décos pâtisserie-Paillettes lilas-Verrine 47 ml"/>
    <n v="5.5E-2"/>
    <n v="3700897941581"/>
    <n v="1.7"/>
    <n v="2.8000000000000003"/>
    <n v="3.4000000000000004"/>
  </r>
  <r>
    <x v="8"/>
    <x v="220"/>
    <x v="5"/>
    <s v="Décos pâtisserie-Paillettes lilas-Vrac"/>
    <n v="5.5E-2"/>
    <n v="3700897940737"/>
    <n v="1.8"/>
    <n v="2.4"/>
    <n v="3"/>
  </r>
  <r>
    <x v="8"/>
    <x v="220"/>
    <x v="6"/>
    <s v="Décos pâtisserie-Paillettes lilas-Vrac 100 g"/>
    <n v="5.5E-2"/>
    <n v="3700897929367"/>
    <n v="3"/>
    <n v="5.3999999999999995"/>
    <n v="6.6666666666666661"/>
  </r>
  <r>
    <x v="8"/>
    <x v="220"/>
    <x v="7"/>
    <s v="Décos pâtisserie-Paillettes lilas-Vrac 1000 g"/>
    <n v="5.5E-2"/>
    <n v="3700897931889"/>
    <n v="20.3"/>
    <n v="36.1"/>
    <n v="45.111111111111114"/>
  </r>
  <r>
    <x v="8"/>
    <x v="220"/>
    <x v="8"/>
    <s v="Décos pâtisserie-Paillettes lilas-Vrac 250 g"/>
    <n v="5.5E-2"/>
    <n v="3700897930202"/>
    <n v="5.9"/>
    <n v="11.299999999999999"/>
    <n v="14.047619047619047"/>
  </r>
  <r>
    <x v="8"/>
    <x v="220"/>
    <x v="9"/>
    <s v="Décos pâtisserie-Paillettes lilas-Vrac 500 g"/>
    <n v="5.5E-2"/>
    <n v="3700897931049"/>
    <n v="10.7"/>
    <n v="20.400000000000002"/>
    <n v="25.476190476190474"/>
  </r>
  <r>
    <x v="8"/>
    <x v="221"/>
    <x v="2"/>
    <s v="Décos pâtisserie-Paillettes noires-Saupoudreur 100 ml"/>
    <n v="5.5E-2"/>
    <n v="3700897933579"/>
    <n v="3.6"/>
    <n v="5.8"/>
    <n v="7.2"/>
  </r>
  <r>
    <x v="8"/>
    <x v="221"/>
    <x v="3"/>
    <s v="Décos pâtisserie-Paillettes noires-Verrine 116 ml"/>
    <n v="5.5E-2"/>
    <n v="3700897932732"/>
    <n v="3.2"/>
    <n v="5.1999999999999993"/>
    <n v="6.4"/>
  </r>
  <r>
    <x v="8"/>
    <x v="221"/>
    <x v="4"/>
    <s v="Décos pâtisserie-Paillettes noires-Verrine 47 ml"/>
    <n v="5.5E-2"/>
    <n v="3700897941598"/>
    <n v="1.7"/>
    <n v="2.8000000000000003"/>
    <n v="3.4000000000000004"/>
  </r>
  <r>
    <x v="8"/>
    <x v="221"/>
    <x v="5"/>
    <s v="Décos pâtisserie-Paillettes noires-Vrac"/>
    <n v="5.5E-2"/>
    <n v="3700897940744"/>
    <n v="1.8"/>
    <n v="2.4"/>
    <n v="3"/>
  </r>
  <r>
    <x v="8"/>
    <x v="221"/>
    <x v="6"/>
    <s v="Décos pâtisserie-Paillettes noires-Vrac 100 g"/>
    <n v="5.5E-2"/>
    <n v="3700897929374"/>
    <n v="3"/>
    <n v="5.3999999999999995"/>
    <n v="6.6666666666666661"/>
  </r>
  <r>
    <x v="8"/>
    <x v="221"/>
    <x v="7"/>
    <s v="Décos pâtisserie-Paillettes noires-Vrac 1000 g"/>
    <n v="5.5E-2"/>
    <n v="3700897931896"/>
    <n v="20.3"/>
    <n v="36.1"/>
    <n v="45.111111111111114"/>
  </r>
  <r>
    <x v="8"/>
    <x v="221"/>
    <x v="8"/>
    <s v="Décos pâtisserie-Paillettes noires-Vrac 250 g"/>
    <n v="5.5E-2"/>
    <n v="3700897930219"/>
    <n v="5.9"/>
    <n v="11.299999999999999"/>
    <n v="14.047619047619047"/>
  </r>
  <r>
    <x v="8"/>
    <x v="221"/>
    <x v="9"/>
    <s v="Décos pâtisserie-Paillettes noires-Vrac 500 g"/>
    <n v="5.5E-2"/>
    <n v="3700897931056"/>
    <n v="10.7"/>
    <n v="20.400000000000002"/>
    <n v="25.476190476190474"/>
  </r>
  <r>
    <x v="8"/>
    <x v="222"/>
    <x v="2"/>
    <s v="Décos pâtisserie-Paillettes roses-Saupoudreur 100 ml"/>
    <n v="5.5E-2"/>
    <n v="3700897933586"/>
    <n v="3.6"/>
    <n v="5.8"/>
    <n v="7.2"/>
  </r>
  <r>
    <x v="8"/>
    <x v="222"/>
    <x v="3"/>
    <s v="Décos pâtisserie-Paillettes roses-Verrine 116 ml"/>
    <n v="5.5E-2"/>
    <n v="3700897932749"/>
    <n v="3.2"/>
    <n v="5.1999999999999993"/>
    <n v="6.4"/>
  </r>
  <r>
    <x v="8"/>
    <x v="222"/>
    <x v="4"/>
    <s v="Décos pâtisserie-Paillettes roses-Verrine 47 ml"/>
    <n v="5.5E-2"/>
    <n v="3700897941604"/>
    <n v="1.7"/>
    <n v="2.8000000000000003"/>
    <n v="3.4000000000000004"/>
  </r>
  <r>
    <x v="8"/>
    <x v="222"/>
    <x v="5"/>
    <s v="Décos pâtisserie-Paillettes roses-Vrac"/>
    <n v="5.5E-2"/>
    <n v="3700897940751"/>
    <n v="1.8"/>
    <n v="2.4"/>
    <n v="3"/>
  </r>
  <r>
    <x v="8"/>
    <x v="222"/>
    <x v="6"/>
    <s v="Décos pâtisserie-Paillettes roses-Vrac 100 g"/>
    <n v="5.5E-2"/>
    <n v="3700897929381"/>
    <n v="3"/>
    <n v="5.3999999999999995"/>
    <n v="6.6666666666666661"/>
  </r>
  <r>
    <x v="8"/>
    <x v="222"/>
    <x v="7"/>
    <s v="Décos pâtisserie-Paillettes roses-Vrac 1000 g"/>
    <n v="5.5E-2"/>
    <n v="3700897931902"/>
    <n v="20.3"/>
    <n v="36.1"/>
    <n v="45.111111111111114"/>
  </r>
  <r>
    <x v="8"/>
    <x v="222"/>
    <x v="8"/>
    <s v="Décos pâtisserie-Paillettes roses-Vrac 250 g"/>
    <n v="5.5E-2"/>
    <n v="3700897930226"/>
    <n v="5.9"/>
    <n v="11.299999999999999"/>
    <n v="14.047619047619047"/>
  </r>
  <r>
    <x v="8"/>
    <x v="222"/>
    <x v="9"/>
    <s v="Décos pâtisserie-Paillettes roses-Vrac 500 g"/>
    <n v="5.5E-2"/>
    <n v="3700897931063"/>
    <n v="10.7"/>
    <n v="20.400000000000002"/>
    <n v="25.476190476190474"/>
  </r>
  <r>
    <x v="8"/>
    <x v="223"/>
    <x v="2"/>
    <s v="Décos pâtisserie-Paillettes rubis-Saupoudreur 100 ml"/>
    <n v="5.5E-2"/>
    <n v="3700897933593"/>
    <n v="3.6"/>
    <n v="5.8"/>
    <n v="7.2"/>
  </r>
  <r>
    <x v="8"/>
    <x v="223"/>
    <x v="3"/>
    <s v="Décos pâtisserie-Paillettes rubis-Verrine 116 ml"/>
    <n v="5.5E-2"/>
    <n v="3700897932756"/>
    <n v="3.2"/>
    <n v="5.1999999999999993"/>
    <n v="6.4"/>
  </r>
  <r>
    <x v="8"/>
    <x v="223"/>
    <x v="4"/>
    <s v="Décos pâtisserie-Paillettes rubis-Verrine 47 ml"/>
    <n v="5.5E-2"/>
    <n v="3700897941611"/>
    <n v="1.7"/>
    <n v="2.8000000000000003"/>
    <n v="3.4000000000000004"/>
  </r>
  <r>
    <x v="8"/>
    <x v="223"/>
    <x v="5"/>
    <s v="Décos pâtisserie-Paillettes rubis-Vrac"/>
    <n v="5.5E-2"/>
    <n v="3700897940768"/>
    <n v="1.8"/>
    <n v="2.4"/>
    <n v="3"/>
  </r>
  <r>
    <x v="8"/>
    <x v="223"/>
    <x v="6"/>
    <s v="Décos pâtisserie-Paillettes rubis-Vrac 100 g"/>
    <n v="5.5E-2"/>
    <n v="3700897929398"/>
    <n v="3"/>
    <n v="5.3999999999999995"/>
    <n v="6.6666666666666661"/>
  </r>
  <r>
    <x v="8"/>
    <x v="223"/>
    <x v="7"/>
    <s v="Décos pâtisserie-Paillettes rubis-Vrac 1000 g"/>
    <n v="5.5E-2"/>
    <n v="3700897931919"/>
    <n v="20.3"/>
    <n v="36.1"/>
    <n v="45.111111111111114"/>
  </r>
  <r>
    <x v="8"/>
    <x v="223"/>
    <x v="8"/>
    <s v="Décos pâtisserie-Paillettes rubis-Vrac 250 g"/>
    <n v="5.5E-2"/>
    <n v="3700897930233"/>
    <n v="5.9"/>
    <n v="11.299999999999999"/>
    <n v="14.047619047619047"/>
  </r>
  <r>
    <x v="8"/>
    <x v="223"/>
    <x v="9"/>
    <s v="Décos pâtisserie-Paillettes rubis-Vrac 500 g"/>
    <n v="5.5E-2"/>
    <n v="3700897931070"/>
    <n v="10.7"/>
    <n v="20.400000000000002"/>
    <n v="25.476190476190474"/>
  </r>
  <r>
    <x v="8"/>
    <x v="224"/>
    <x v="2"/>
    <s v="Décos pâtisserie-Paillettes vertes-Saupoudreur 100 ml"/>
    <n v="5.5E-2"/>
    <n v="3700897933609"/>
    <n v="3.6"/>
    <n v="5.8"/>
    <n v="7.2"/>
  </r>
  <r>
    <x v="8"/>
    <x v="224"/>
    <x v="3"/>
    <s v="Décos pâtisserie-Paillettes vertes-Verrine 116 ml"/>
    <n v="5.5E-2"/>
    <n v="3700897932763"/>
    <n v="3.2"/>
    <n v="5.1999999999999993"/>
    <n v="6.4"/>
  </r>
  <r>
    <x v="8"/>
    <x v="224"/>
    <x v="4"/>
    <s v="Décos pâtisserie-Paillettes vertes-Verrine 47 ml"/>
    <n v="5.5E-2"/>
    <n v="3700897941628"/>
    <n v="1.7"/>
    <n v="2.8000000000000003"/>
    <n v="3.4000000000000004"/>
  </r>
  <r>
    <x v="8"/>
    <x v="224"/>
    <x v="5"/>
    <s v="Décos pâtisserie-Paillettes vertes-Vrac"/>
    <n v="5.5E-2"/>
    <n v="3700897940775"/>
    <n v="1.8"/>
    <n v="2.4"/>
    <n v="3"/>
  </r>
  <r>
    <x v="8"/>
    <x v="224"/>
    <x v="6"/>
    <s v="Décos pâtisserie-Paillettes vertes-Vrac 100 g"/>
    <n v="5.5E-2"/>
    <n v="3700897929404"/>
    <n v="3"/>
    <n v="5.3999999999999995"/>
    <n v="6.6666666666666661"/>
  </r>
  <r>
    <x v="8"/>
    <x v="224"/>
    <x v="7"/>
    <s v="Décos pâtisserie-Paillettes vertes-Vrac 1000 g"/>
    <n v="5.5E-2"/>
    <n v="3700897931926"/>
    <n v="20.3"/>
    <n v="36.1"/>
    <n v="45.111111111111114"/>
  </r>
  <r>
    <x v="8"/>
    <x v="224"/>
    <x v="8"/>
    <s v="Décos pâtisserie-Paillettes vertes-Vrac 250 g"/>
    <n v="5.5E-2"/>
    <n v="3700897930240"/>
    <n v="5.9"/>
    <n v="11.299999999999999"/>
    <n v="14.047619047619047"/>
  </r>
  <r>
    <x v="8"/>
    <x v="224"/>
    <x v="9"/>
    <s v="Décos pâtisserie-Paillettes vertes-Vrac 500 g"/>
    <n v="5.5E-2"/>
    <n v="3700897931087"/>
    <n v="10.7"/>
    <n v="20.400000000000002"/>
    <n v="25.476190476190474"/>
  </r>
  <r>
    <x v="8"/>
    <x v="225"/>
    <x v="2"/>
    <s v="Décos pâtisserie-Papillons multicolores-Saupoudreur 100 ml"/>
    <n v="5.5E-2"/>
    <n v="3700897933616"/>
    <n v="2.8"/>
    <n v="4.5"/>
    <n v="5.6000000000000005"/>
  </r>
  <r>
    <x v="8"/>
    <x v="225"/>
    <x v="3"/>
    <s v="Décos pâtisserie-Papillons multicolores-Verrine 116 ml"/>
    <n v="5.5E-2"/>
    <n v="3700897932770"/>
    <n v="2.4"/>
    <n v="3.9"/>
    <n v="4.8"/>
  </r>
  <r>
    <x v="8"/>
    <x v="225"/>
    <x v="4"/>
    <s v="Décos pâtisserie-Papillons multicolores-Verrine 47 ml"/>
    <n v="5.5E-2"/>
    <n v="3700897941635"/>
    <n v="1.4"/>
    <n v="2.3000000000000003"/>
    <n v="2.8000000000000003"/>
  </r>
  <r>
    <x v="8"/>
    <x v="225"/>
    <x v="5"/>
    <s v="Décos pâtisserie-Papillons multicolores-Vrac"/>
    <n v="5.5E-2"/>
    <n v="3700897940782"/>
    <n v="1.8"/>
    <n v="2.4"/>
    <n v="3"/>
  </r>
  <r>
    <x v="8"/>
    <x v="225"/>
    <x v="6"/>
    <s v="Décos pâtisserie-Papillons multicolores-Vrac 100 g"/>
    <n v="5.5E-2"/>
    <n v="3700897929411"/>
    <n v="3"/>
    <n v="5.3999999999999995"/>
    <n v="6.6666666666666661"/>
  </r>
  <r>
    <x v="8"/>
    <x v="225"/>
    <x v="7"/>
    <s v="Décos pâtisserie-Papillons multicolores-Vrac 1000 g"/>
    <n v="5.5E-2"/>
    <n v="3700897931933"/>
    <n v="20.2"/>
    <n v="36"/>
    <n v="44.888888888888893"/>
  </r>
  <r>
    <x v="8"/>
    <x v="225"/>
    <x v="8"/>
    <s v="Décos pâtisserie-Papillons multicolores-Vrac 250 g"/>
    <n v="5.5E-2"/>
    <n v="3700897930257"/>
    <n v="5.9"/>
    <n v="11.299999999999999"/>
    <n v="14.047619047619047"/>
  </r>
  <r>
    <x v="8"/>
    <x v="225"/>
    <x v="9"/>
    <s v="Décos pâtisserie-Papillons multicolores-Vrac 500 g"/>
    <n v="5.5E-2"/>
    <n v="3700897931094"/>
    <n v="10.6"/>
    <n v="20.200000000000003"/>
    <n v="25.238095238095237"/>
  </r>
  <r>
    <x v="8"/>
    <x v="226"/>
    <x v="2"/>
    <s v="Décos pâtisserie-Pastilles multicolores-Saupoudreur 100 ml"/>
    <n v="5.5E-2"/>
    <n v="3700897933890"/>
    <n v="3.3"/>
    <n v="5.3"/>
    <n v="6.6000000000000005"/>
  </r>
  <r>
    <x v="8"/>
    <x v="226"/>
    <x v="3"/>
    <s v="Décos pâtisserie-Pastilles multicolores-Verrine 116 ml"/>
    <n v="5.5E-2"/>
    <n v="3700897933883"/>
    <n v="2.9"/>
    <n v="4.6999999999999993"/>
    <n v="5.8"/>
  </r>
  <r>
    <x v="8"/>
    <x v="226"/>
    <x v="4"/>
    <s v="Décos pâtisserie-Pastilles multicolores-Verrine 47 ml"/>
    <n v="5.5E-2"/>
    <n v="3700897941864"/>
    <n v="1.8"/>
    <n v="2.9"/>
    <n v="3.6"/>
  </r>
  <r>
    <x v="8"/>
    <x v="226"/>
    <x v="5"/>
    <s v="Décos pâtisserie-Pastilles multicolores-Vrac"/>
    <n v="5.5E-2"/>
    <n v="3700897941017"/>
    <n v="1.9"/>
    <n v="2.6"/>
    <n v="3.166666666666667"/>
  </r>
  <r>
    <x v="8"/>
    <x v="226"/>
    <x v="6"/>
    <s v="Décos pâtisserie-Pastilles multicolores-Vrac 100 g"/>
    <n v="5.5E-2"/>
    <n v="3700897933845"/>
    <n v="3.1"/>
    <n v="5.6"/>
    <n v="6.8888888888888893"/>
  </r>
  <r>
    <x v="8"/>
    <x v="226"/>
    <x v="7"/>
    <s v="Décos pâtisserie-Pastilles multicolores-Vrac 1000 g"/>
    <n v="5.5E-2"/>
    <n v="3700897933876"/>
    <n v="21"/>
    <n v="37.4"/>
    <n v="46.666666666666664"/>
  </r>
  <r>
    <x v="8"/>
    <x v="226"/>
    <x v="8"/>
    <s v="Décos pâtisserie-Pastilles multicolores-Vrac 250 g"/>
    <n v="5.5E-2"/>
    <n v="3700897933852"/>
    <n v="6"/>
    <n v="11.5"/>
    <n v="14.285714285714286"/>
  </r>
  <r>
    <x v="8"/>
    <x v="226"/>
    <x v="9"/>
    <s v="Décos pâtisserie-Pastilles multicolores-Vrac 500 g"/>
    <n v="5.5E-2"/>
    <n v="3700897933869"/>
    <n v="11"/>
    <n v="21"/>
    <n v="26.19047619047619"/>
  </r>
  <r>
    <x v="8"/>
    <x v="227"/>
    <x v="2"/>
    <s v="Décos pâtisserie-Pépites dorées-Saupoudreur 100 ml"/>
    <n v="5.5E-2"/>
    <n v="3700897933623"/>
    <n v="3.2"/>
    <n v="5.1999999999999993"/>
    <n v="6.4"/>
  </r>
  <r>
    <x v="8"/>
    <x v="227"/>
    <x v="3"/>
    <s v="Décos pâtisserie-Pépites dorées-Verrine 116 ml"/>
    <n v="5.5E-2"/>
    <n v="3700897932787"/>
    <n v="2.8"/>
    <n v="4.5"/>
    <n v="5.6000000000000005"/>
  </r>
  <r>
    <x v="8"/>
    <x v="227"/>
    <x v="4"/>
    <s v="Décos pâtisserie-Pépites dorées-Verrine 47 ml"/>
    <n v="5.5E-2"/>
    <n v="3700897941642"/>
    <n v="1"/>
    <n v="1.6"/>
    <n v="2"/>
  </r>
  <r>
    <x v="8"/>
    <x v="227"/>
    <x v="5"/>
    <s v="Décos pâtisserie-Pépites dorées-Vrac"/>
    <n v="5.5E-2"/>
    <n v="3700897940799"/>
    <n v="1.8"/>
    <n v="2.4"/>
    <n v="3"/>
  </r>
  <r>
    <x v="8"/>
    <x v="227"/>
    <x v="6"/>
    <s v="Décos pâtisserie-Pépites dorées-Vrac 100 g"/>
    <n v="5.5E-2"/>
    <n v="3700897929428"/>
    <n v="3"/>
    <n v="5.3999999999999995"/>
    <n v="6.6666666666666661"/>
  </r>
  <r>
    <x v="8"/>
    <x v="227"/>
    <x v="7"/>
    <s v="Décos pâtisserie-Pépites dorées-Vrac 1000 g"/>
    <n v="5.5E-2"/>
    <n v="3700897931940"/>
    <n v="20.2"/>
    <n v="36"/>
    <n v="44.888888888888893"/>
  </r>
  <r>
    <x v="8"/>
    <x v="227"/>
    <x v="8"/>
    <s v="Décos pâtisserie-Pépites dorées-Vrac 250 g"/>
    <n v="5.5E-2"/>
    <n v="3700897930264"/>
    <n v="5.9"/>
    <n v="11.299999999999999"/>
    <n v="14.047619047619047"/>
  </r>
  <r>
    <x v="8"/>
    <x v="227"/>
    <x v="9"/>
    <s v="Décos pâtisserie-Pépites dorées-Vrac 500 g"/>
    <n v="5.5E-2"/>
    <n v="3700897931100"/>
    <n v="10.6"/>
    <n v="20.200000000000003"/>
    <n v="25.238095238095237"/>
  </r>
  <r>
    <x v="8"/>
    <x v="228"/>
    <x v="2"/>
    <s v="Décos pâtisserie-Perles argentées-Saupoudreur 100 ml"/>
    <n v="5.5E-2"/>
    <n v="3700897904180"/>
    <n v="3.7"/>
    <n v="6"/>
    <n v="7.4"/>
  </r>
  <r>
    <x v="8"/>
    <x v="228"/>
    <x v="3"/>
    <s v="Décos pâtisserie-Perles argentées-Verrine 116 ml"/>
    <n v="5.5E-2"/>
    <n v="3700897904142"/>
    <n v="3.2"/>
    <n v="5.1999999999999993"/>
    <n v="6.4"/>
  </r>
  <r>
    <x v="8"/>
    <x v="228"/>
    <x v="4"/>
    <s v="Décos pâtisserie-Perles argentées-Verrine 47 ml"/>
    <n v="5.5E-2"/>
    <n v="3700897904265"/>
    <n v="1.8"/>
    <n v="2.9"/>
    <n v="3.6"/>
  </r>
  <r>
    <x v="8"/>
    <x v="228"/>
    <x v="5"/>
    <s v="Décos pâtisserie-Perles argentées-Vrac"/>
    <n v="5.5E-2"/>
    <n v="3700897940140"/>
    <n v="1.8"/>
    <n v="2.4"/>
    <n v="3"/>
  </r>
  <r>
    <x v="8"/>
    <x v="228"/>
    <x v="6"/>
    <s v="Décos pâtisserie-Perles argentées-Vrac 100 g"/>
    <n v="5.5E-2"/>
    <n v="3700897909505"/>
    <n v="3"/>
    <n v="5.3999999999999995"/>
    <n v="6.6666666666666661"/>
  </r>
  <r>
    <x v="8"/>
    <x v="228"/>
    <x v="7"/>
    <s v="Décos pâtisserie-Perles argentées-Vrac 1000 g"/>
    <n v="5.5E-2"/>
    <n v="3700897902155"/>
    <n v="20.2"/>
    <n v="36"/>
    <n v="44.888888888888893"/>
  </r>
  <r>
    <x v="8"/>
    <x v="228"/>
    <x v="8"/>
    <s v="Décos pâtisserie-Perles argentées-Vrac 250 g"/>
    <n v="5.5E-2"/>
    <n v="3700897912130"/>
    <n v="5.9"/>
    <n v="11.299999999999999"/>
    <n v="14.047619047619047"/>
  </r>
  <r>
    <x v="8"/>
    <x v="228"/>
    <x v="9"/>
    <s v="Décos pâtisserie-Perles argentées-Vrac 500 g"/>
    <n v="5.5E-2"/>
    <n v="3700897914769"/>
    <n v="10.6"/>
    <n v="20.200000000000003"/>
    <n v="25.238095238095237"/>
  </r>
  <r>
    <x v="8"/>
    <x v="229"/>
    <x v="2"/>
    <s v="Décos pâtisserie-Perles croustillantes argentées-Saupoudreur 100 ml"/>
    <n v="5.5E-2"/>
    <n v="3700897933630"/>
    <n v="3.8"/>
    <n v="6.1"/>
    <n v="7.6000000000000005"/>
  </r>
  <r>
    <x v="8"/>
    <x v="229"/>
    <x v="3"/>
    <s v="Décos pâtisserie-Perles croustillantes argentées-Verrine 116 ml"/>
    <n v="5.5E-2"/>
    <n v="3700897932794"/>
    <n v="3.4"/>
    <n v="5.5"/>
    <n v="6.8"/>
  </r>
  <r>
    <x v="8"/>
    <x v="229"/>
    <x v="4"/>
    <s v="Décos pâtisserie-Perles croustillantes argentées-Verrine 47 ml"/>
    <n v="5.5E-2"/>
    <n v="3700897941659"/>
    <n v="1.9"/>
    <n v="3.1"/>
    <n v="3.8000000000000003"/>
  </r>
  <r>
    <x v="8"/>
    <x v="229"/>
    <x v="5"/>
    <s v="Décos pâtisserie-Perles croustillantes argentées-Vrac"/>
    <n v="5.5E-2"/>
    <n v="3700897940805"/>
    <n v="1.7"/>
    <n v="2.3000000000000003"/>
    <n v="2.8333333333333339"/>
  </r>
  <r>
    <x v="8"/>
    <x v="229"/>
    <x v="6"/>
    <s v="Décos pâtisserie-Perles croustillantes argentées-Vrac 100 g"/>
    <n v="5.5E-2"/>
    <n v="3700897929435"/>
    <n v="4.0999999999999996"/>
    <n v="7.3"/>
    <n v="9.1111111111111107"/>
  </r>
  <r>
    <x v="8"/>
    <x v="229"/>
    <x v="7"/>
    <s v="Décos pâtisserie-Perles croustillantes argentées-Vrac 1000 g"/>
    <n v="5.5E-2"/>
    <n v="3700897931957"/>
    <n v="31.5"/>
    <n v="56"/>
    <n v="70"/>
  </r>
  <r>
    <x v="8"/>
    <x v="229"/>
    <x v="8"/>
    <s v="Décos pâtisserie-Perles croustillantes argentées-Vrac 250 g"/>
    <n v="5.5E-2"/>
    <n v="3700897930271"/>
    <n v="8.6999999999999993"/>
    <n v="16.600000000000001"/>
    <n v="20.714285714285712"/>
  </r>
  <r>
    <x v="8"/>
    <x v="229"/>
    <x v="9"/>
    <s v="Décos pâtisserie-Perles croustillantes argentées-Vrac 500 g"/>
    <n v="5.5E-2"/>
    <n v="3700897931117"/>
    <n v="16.3"/>
    <n v="31.1"/>
    <n v="38.80952380952381"/>
  </r>
  <r>
    <x v="8"/>
    <x v="230"/>
    <x v="2"/>
    <s v="Décos pâtisserie-Perles croustillantes bleues-Saupoudreur 100 ml"/>
    <n v="5.5E-2"/>
    <n v="3700897933647"/>
    <n v="3.8"/>
    <n v="6.1"/>
    <n v="7.6000000000000005"/>
  </r>
  <r>
    <x v="8"/>
    <x v="230"/>
    <x v="3"/>
    <s v="Décos pâtisserie-Perles croustillantes bleues-Verrine 116 ml"/>
    <n v="5.5E-2"/>
    <n v="3700897932800"/>
    <n v="3.4"/>
    <n v="5.5"/>
    <n v="6.8"/>
  </r>
  <r>
    <x v="8"/>
    <x v="230"/>
    <x v="4"/>
    <s v="Décos pâtisserie-Perles croustillantes bleues-Verrine 47 ml"/>
    <n v="5.5E-2"/>
    <n v="3700897941666"/>
    <n v="1.9"/>
    <n v="3.1"/>
    <n v="3.8000000000000003"/>
  </r>
  <r>
    <x v="8"/>
    <x v="230"/>
    <x v="5"/>
    <s v="Décos pâtisserie-Perles croustillantes bleues-Vrac"/>
    <n v="5.5E-2"/>
    <n v="3700897940812"/>
    <n v="1.7"/>
    <n v="2.3000000000000003"/>
    <n v="2.8333333333333339"/>
  </r>
  <r>
    <x v="8"/>
    <x v="230"/>
    <x v="6"/>
    <s v="Décos pâtisserie-Perles croustillantes bleues-Vrac 100 g"/>
    <n v="5.5E-2"/>
    <n v="3700897929442"/>
    <n v="4.0999999999999996"/>
    <n v="7.3"/>
    <n v="9.1111111111111107"/>
  </r>
  <r>
    <x v="8"/>
    <x v="230"/>
    <x v="7"/>
    <s v="Décos pâtisserie-Perles croustillantes bleues-Vrac 1000 g"/>
    <n v="5.5E-2"/>
    <n v="3700897931964"/>
    <n v="31.5"/>
    <n v="56"/>
    <n v="70"/>
  </r>
  <r>
    <x v="8"/>
    <x v="230"/>
    <x v="8"/>
    <s v="Décos pâtisserie-Perles croustillantes bleues-Vrac 250 g"/>
    <n v="5.5E-2"/>
    <n v="3700897930288"/>
    <n v="8.6999999999999993"/>
    <n v="16.600000000000001"/>
    <n v="20.714285714285712"/>
  </r>
  <r>
    <x v="8"/>
    <x v="230"/>
    <x v="9"/>
    <s v="Décos pâtisserie-Perles croustillantes bleues-Vrac 500 g"/>
    <n v="5.5E-2"/>
    <n v="3700897931124"/>
    <n v="16.3"/>
    <n v="31.1"/>
    <n v="38.80952380952381"/>
  </r>
  <r>
    <x v="8"/>
    <x v="231"/>
    <x v="2"/>
    <s v="Décos pâtisserie-Perles croustillantes bleues marine-Saupoudreur 100 ml"/>
    <n v="5.5E-2"/>
    <n v="3700897933654"/>
    <n v="3.8"/>
    <n v="6.1"/>
    <n v="7.6000000000000005"/>
  </r>
  <r>
    <x v="8"/>
    <x v="231"/>
    <x v="3"/>
    <s v="Décos pâtisserie-Perles croustillantes bleues marine-Verrine 116 ml"/>
    <n v="5.5E-2"/>
    <n v="3700897932817"/>
    <n v="3.4"/>
    <n v="5.5"/>
    <n v="6.8"/>
  </r>
  <r>
    <x v="8"/>
    <x v="231"/>
    <x v="4"/>
    <s v="Décos pâtisserie-Perles croustillantes bleues marine-Verrine 47 ml"/>
    <n v="5.5E-2"/>
    <n v="3700897941673"/>
    <n v="1.9"/>
    <n v="3.1"/>
    <n v="3.8000000000000003"/>
  </r>
  <r>
    <x v="8"/>
    <x v="231"/>
    <x v="5"/>
    <s v="Décos pâtisserie-Perles croustillantes bleues marine-Vrac"/>
    <n v="5.5E-2"/>
    <n v="3700897940829"/>
    <n v="1.7"/>
    <n v="2.3000000000000003"/>
    <n v="2.8333333333333339"/>
  </r>
  <r>
    <x v="8"/>
    <x v="231"/>
    <x v="6"/>
    <s v="Décos pâtisserie-Perles croustillantes bleues marine-Vrac 100 g"/>
    <n v="5.5E-2"/>
    <n v="3700897929459"/>
    <n v="4.0999999999999996"/>
    <n v="7.3"/>
    <n v="9.1111111111111107"/>
  </r>
  <r>
    <x v="8"/>
    <x v="231"/>
    <x v="7"/>
    <s v="Décos pâtisserie-Perles croustillantes bleues marine-Vrac 1000 g"/>
    <n v="5.5E-2"/>
    <n v="3700897931971"/>
    <n v="31.5"/>
    <n v="56"/>
    <n v="70"/>
  </r>
  <r>
    <x v="8"/>
    <x v="231"/>
    <x v="8"/>
    <s v="Décos pâtisserie-Perles croustillantes bleues marine-Vrac 250 g"/>
    <n v="5.5E-2"/>
    <n v="3700897930295"/>
    <n v="8.6999999999999993"/>
    <n v="16.600000000000001"/>
    <n v="20.714285714285712"/>
  </r>
  <r>
    <x v="8"/>
    <x v="231"/>
    <x v="9"/>
    <s v="Décos pâtisserie-Perles croustillantes bleues marine-Vrac 500 g"/>
    <n v="5.5E-2"/>
    <n v="3700897931131"/>
    <n v="16.3"/>
    <n v="31.1"/>
    <n v="38.80952380952381"/>
  </r>
  <r>
    <x v="8"/>
    <x v="232"/>
    <x v="2"/>
    <s v="Décos pâtisserie-Perles croustillantes bordeaux-Saupoudreur 100 ml"/>
    <n v="5.5E-2"/>
    <n v="3700897933661"/>
    <n v="3.8"/>
    <n v="6.1"/>
    <n v="7.6000000000000005"/>
  </r>
  <r>
    <x v="8"/>
    <x v="232"/>
    <x v="3"/>
    <s v="Décos pâtisserie-Perles croustillantes bordeaux-Verrine 116 ml"/>
    <n v="5.5E-2"/>
    <n v="3700897932824"/>
    <n v="3.4"/>
    <n v="5.5"/>
    <n v="6.8"/>
  </r>
  <r>
    <x v="8"/>
    <x v="232"/>
    <x v="4"/>
    <s v="Décos pâtisserie-Perles croustillantes bordeaux-Verrine 47 ml"/>
    <n v="5.5E-2"/>
    <n v="3700897941680"/>
    <n v="1.9"/>
    <n v="3.1"/>
    <n v="3.8000000000000003"/>
  </r>
  <r>
    <x v="8"/>
    <x v="232"/>
    <x v="5"/>
    <s v="Décos pâtisserie-Perles croustillantes bordeaux-Vrac"/>
    <n v="5.5E-2"/>
    <n v="3700897940836"/>
    <n v="1.7"/>
    <n v="2.3000000000000003"/>
    <n v="2.8333333333333339"/>
  </r>
  <r>
    <x v="8"/>
    <x v="232"/>
    <x v="6"/>
    <s v="Décos pâtisserie-Perles croustillantes bordeaux-Vrac 100 g"/>
    <n v="5.5E-2"/>
    <n v="3700897929466"/>
    <n v="4.0999999999999996"/>
    <n v="7.3"/>
    <n v="9.1111111111111107"/>
  </r>
  <r>
    <x v="8"/>
    <x v="232"/>
    <x v="7"/>
    <s v="Décos pâtisserie-Perles croustillantes bordeaux-Vrac 1000 g"/>
    <n v="5.5E-2"/>
    <n v="3700897931988"/>
    <n v="31.5"/>
    <n v="56"/>
    <n v="70"/>
  </r>
  <r>
    <x v="8"/>
    <x v="232"/>
    <x v="8"/>
    <s v="Décos pâtisserie-Perles croustillantes bordeaux-Vrac 250 g"/>
    <n v="5.5E-2"/>
    <n v="3700897930301"/>
    <n v="8.6999999999999993"/>
    <n v="16.600000000000001"/>
    <n v="20.714285714285712"/>
  </r>
  <r>
    <x v="8"/>
    <x v="232"/>
    <x v="9"/>
    <s v="Décos pâtisserie-Perles croustillantes bordeaux-Vrac 500 g"/>
    <n v="5.5E-2"/>
    <n v="3700897931148"/>
    <n v="16.3"/>
    <n v="31.1"/>
    <n v="38.80952380952381"/>
  </r>
  <r>
    <x v="8"/>
    <x v="233"/>
    <x v="2"/>
    <s v="Décos pâtisserie-Perles croustillantes bronze-Saupoudreur 100 ml"/>
    <n v="5.5E-2"/>
    <n v="3700897933678"/>
    <n v="3.8"/>
    <n v="6.1"/>
    <n v="7.6000000000000005"/>
  </r>
  <r>
    <x v="8"/>
    <x v="233"/>
    <x v="3"/>
    <s v="Décos pâtisserie-Perles croustillantes bronze-Verrine 116 ml"/>
    <n v="5.5E-2"/>
    <n v="3700897932831"/>
    <n v="3.4"/>
    <n v="5.5"/>
    <n v="6.8"/>
  </r>
  <r>
    <x v="8"/>
    <x v="233"/>
    <x v="4"/>
    <s v="Décos pâtisserie-Perles croustillantes bronze-Verrine 47 ml"/>
    <n v="5.5E-2"/>
    <n v="3700897941697"/>
    <n v="1.9"/>
    <n v="3.1"/>
    <n v="3.8000000000000003"/>
  </r>
  <r>
    <x v="8"/>
    <x v="233"/>
    <x v="5"/>
    <s v="Décos pâtisserie-Perles croustillantes bronze-Vrac"/>
    <n v="5.5E-2"/>
    <n v="3700897940843"/>
    <n v="1.7"/>
    <n v="2.3000000000000003"/>
    <n v="2.8333333333333339"/>
  </r>
  <r>
    <x v="8"/>
    <x v="233"/>
    <x v="6"/>
    <s v="Décos pâtisserie-Perles croustillantes bronze-Vrac 100 g"/>
    <n v="5.5E-2"/>
    <n v="3700897929473"/>
    <n v="4.0999999999999996"/>
    <n v="7.3"/>
    <n v="9.1111111111111107"/>
  </r>
  <r>
    <x v="8"/>
    <x v="233"/>
    <x v="7"/>
    <s v="Décos pâtisserie-Perles croustillantes bronze-Vrac 1000 g"/>
    <n v="5.5E-2"/>
    <n v="3700897931995"/>
    <n v="31.5"/>
    <n v="56"/>
    <n v="70"/>
  </r>
  <r>
    <x v="8"/>
    <x v="233"/>
    <x v="8"/>
    <s v="Décos pâtisserie-Perles croustillantes bronze-Vrac 250 g"/>
    <n v="5.5E-2"/>
    <n v="3700897930318"/>
    <n v="8.6999999999999993"/>
    <n v="16.600000000000001"/>
    <n v="20.714285714285712"/>
  </r>
  <r>
    <x v="8"/>
    <x v="233"/>
    <x v="9"/>
    <s v="Décos pâtisserie-Perles croustillantes bronze-Vrac 500 g"/>
    <n v="5.5E-2"/>
    <n v="3700897931155"/>
    <n v="16.3"/>
    <n v="31.1"/>
    <n v="38.80952380952381"/>
  </r>
  <r>
    <x v="8"/>
    <x v="234"/>
    <x v="2"/>
    <s v="Décos pâtisserie-Perles croustillantes dorées-Saupoudreur 100 ml"/>
    <n v="5.5E-2"/>
    <n v="3700897933685"/>
    <n v="3.8"/>
    <n v="6.1"/>
    <n v="7.6000000000000005"/>
  </r>
  <r>
    <x v="8"/>
    <x v="234"/>
    <x v="3"/>
    <s v="Décos pâtisserie-Perles croustillantes dorées-Verrine 116 ml"/>
    <n v="5.5E-2"/>
    <n v="3700897932848"/>
    <n v="3.4"/>
    <n v="5.5"/>
    <n v="6.8"/>
  </r>
  <r>
    <x v="8"/>
    <x v="234"/>
    <x v="4"/>
    <s v="Décos pâtisserie-Perles croustillantes dorées-Verrine 47 ml"/>
    <n v="5.5E-2"/>
    <n v="3700897941703"/>
    <n v="1.9"/>
    <n v="3.1"/>
    <n v="3.8000000000000003"/>
  </r>
  <r>
    <x v="8"/>
    <x v="234"/>
    <x v="5"/>
    <s v="Décos pâtisserie-Perles croustillantes dorées-Vrac"/>
    <n v="5.5E-2"/>
    <n v="3700897940850"/>
    <n v="1.7"/>
    <n v="2.3000000000000003"/>
    <n v="2.8333333333333339"/>
  </r>
  <r>
    <x v="8"/>
    <x v="234"/>
    <x v="6"/>
    <s v="Décos pâtisserie-Perles croustillantes dorées-Vrac 100 g"/>
    <n v="5.5E-2"/>
    <n v="3700897929480"/>
    <n v="4.0999999999999996"/>
    <n v="7.3"/>
    <n v="9.1111111111111107"/>
  </r>
  <r>
    <x v="8"/>
    <x v="234"/>
    <x v="7"/>
    <s v="Décos pâtisserie-Perles croustillantes dorées-Vrac 1000 g"/>
    <n v="5.5E-2"/>
    <n v="3700897932008"/>
    <n v="31.5"/>
    <n v="56"/>
    <n v="70"/>
  </r>
  <r>
    <x v="8"/>
    <x v="234"/>
    <x v="8"/>
    <s v="Décos pâtisserie-Perles croustillantes dorées-Vrac 250 g"/>
    <n v="5.5E-2"/>
    <n v="3700897930325"/>
    <n v="8.6999999999999993"/>
    <n v="16.600000000000001"/>
    <n v="20.714285714285712"/>
  </r>
  <r>
    <x v="8"/>
    <x v="234"/>
    <x v="9"/>
    <s v="Décos pâtisserie-Perles croustillantes dorées-Vrac 500 g"/>
    <n v="5.5E-2"/>
    <n v="3700897931162"/>
    <n v="16.3"/>
    <n v="31.1"/>
    <n v="38.80952380952381"/>
  </r>
  <r>
    <x v="8"/>
    <x v="235"/>
    <x v="2"/>
    <s v="Décos pâtisserie-Perles croustillantes jaunes-Saupoudreur 100 ml"/>
    <n v="5.5E-2"/>
    <n v="3700897933692"/>
    <n v="3.8"/>
    <n v="6.1"/>
    <n v="7.6000000000000005"/>
  </r>
  <r>
    <x v="8"/>
    <x v="235"/>
    <x v="3"/>
    <s v="Décos pâtisserie-Perles croustillantes jaunes-Verrine 116 ml"/>
    <n v="5.5E-2"/>
    <n v="3700897932855"/>
    <n v="3.4"/>
    <n v="5.5"/>
    <n v="6.8"/>
  </r>
  <r>
    <x v="8"/>
    <x v="235"/>
    <x v="4"/>
    <s v="Décos pâtisserie-Perles croustillantes jaunes-Verrine 47 ml"/>
    <n v="5.5E-2"/>
    <n v="3700897941710"/>
    <n v="1.9"/>
    <n v="3.1"/>
    <n v="3.8000000000000003"/>
  </r>
  <r>
    <x v="8"/>
    <x v="235"/>
    <x v="5"/>
    <s v="Décos pâtisserie-Perles croustillantes jaunes-Vrac"/>
    <n v="5.5E-2"/>
    <n v="3700897940867"/>
    <n v="1.7"/>
    <n v="2.3000000000000003"/>
    <n v="2.8333333333333339"/>
  </r>
  <r>
    <x v="8"/>
    <x v="235"/>
    <x v="6"/>
    <s v="Décos pâtisserie-Perles croustillantes jaunes-Vrac 100 g"/>
    <n v="5.5E-2"/>
    <n v="3700897929497"/>
    <n v="4.0999999999999996"/>
    <n v="7.3"/>
    <n v="9.1111111111111107"/>
  </r>
  <r>
    <x v="8"/>
    <x v="235"/>
    <x v="7"/>
    <s v="Décos pâtisserie-Perles croustillantes jaunes-Vrac 1000 g"/>
    <n v="5.5E-2"/>
    <n v="3700897932015"/>
    <n v="31.5"/>
    <n v="56"/>
    <n v="70"/>
  </r>
  <r>
    <x v="8"/>
    <x v="235"/>
    <x v="8"/>
    <s v="Décos pâtisserie-Perles croustillantes jaunes-Vrac 250 g"/>
    <n v="5.5E-2"/>
    <n v="3700897930332"/>
    <n v="8.6999999999999993"/>
    <n v="16.600000000000001"/>
    <n v="20.714285714285712"/>
  </r>
  <r>
    <x v="8"/>
    <x v="235"/>
    <x v="9"/>
    <s v="Décos pâtisserie-Perles croustillantes jaunes-Vrac 500 g"/>
    <n v="5.5E-2"/>
    <n v="3700897931179"/>
    <n v="16.3"/>
    <n v="31.1"/>
    <n v="38.80952380952381"/>
  </r>
  <r>
    <x v="8"/>
    <x v="236"/>
    <x v="2"/>
    <s v="Décos pâtisserie-Perles croustillantes lilas-Saupoudreur 100 ml"/>
    <n v="5.5E-2"/>
    <n v="3700897933708"/>
    <n v="3.8"/>
    <n v="6.1"/>
    <n v="7.6000000000000005"/>
  </r>
  <r>
    <x v="8"/>
    <x v="236"/>
    <x v="3"/>
    <s v="Décos pâtisserie-Perles croustillantes lilas-Verrine 116 ml"/>
    <n v="5.5E-2"/>
    <n v="3700897932862"/>
    <n v="3.4"/>
    <n v="5.5"/>
    <n v="6.8"/>
  </r>
  <r>
    <x v="8"/>
    <x v="236"/>
    <x v="4"/>
    <s v="Décos pâtisserie-Perles croustillantes lilas-Verrine 47 ml"/>
    <n v="5.5E-2"/>
    <n v="3700897941727"/>
    <n v="1.9"/>
    <n v="3.1"/>
    <n v="3.8000000000000003"/>
  </r>
  <r>
    <x v="8"/>
    <x v="236"/>
    <x v="5"/>
    <s v="Décos pâtisserie-Perles croustillantes lilas-Vrac"/>
    <n v="5.5E-2"/>
    <n v="3700897940874"/>
    <n v="1.7"/>
    <n v="2.3000000000000003"/>
    <n v="2.8333333333333339"/>
  </r>
  <r>
    <x v="8"/>
    <x v="236"/>
    <x v="6"/>
    <s v="Décos pâtisserie-Perles croustillantes lilas-Vrac 100 g"/>
    <n v="5.5E-2"/>
    <n v="3700897929503"/>
    <n v="4.0999999999999996"/>
    <n v="7.3"/>
    <n v="9.1111111111111107"/>
  </r>
  <r>
    <x v="8"/>
    <x v="236"/>
    <x v="7"/>
    <s v="Décos pâtisserie-Perles croustillantes lilas-Vrac 1000 g"/>
    <n v="5.5E-2"/>
    <n v="3700897932022"/>
    <n v="31.5"/>
    <n v="56"/>
    <n v="70"/>
  </r>
  <r>
    <x v="8"/>
    <x v="236"/>
    <x v="8"/>
    <s v="Décos pâtisserie-Perles croustillantes lilas-Vrac 250 g"/>
    <n v="5.5E-2"/>
    <n v="3700897930349"/>
    <n v="8.6999999999999993"/>
    <n v="16.600000000000001"/>
    <n v="20.714285714285712"/>
  </r>
  <r>
    <x v="8"/>
    <x v="236"/>
    <x v="9"/>
    <s v="Décos pâtisserie-Perles croustillantes lilas-Vrac 500 g"/>
    <n v="5.5E-2"/>
    <n v="3700897931186"/>
    <n v="16.3"/>
    <n v="31.1"/>
    <n v="38.80952380952381"/>
  </r>
  <r>
    <x v="8"/>
    <x v="237"/>
    <x v="2"/>
    <s v="Décos pâtisserie-Perles croustillantes nacrées-Saupoudreur 100 ml"/>
    <n v="5.5E-2"/>
    <n v="3700897933715"/>
    <n v="3.8"/>
    <n v="6.1"/>
    <n v="7.6000000000000005"/>
  </r>
  <r>
    <x v="8"/>
    <x v="237"/>
    <x v="3"/>
    <s v="Décos pâtisserie-Perles croustillantes nacrées-Verrine 116 ml"/>
    <n v="5.5E-2"/>
    <n v="3700897932879"/>
    <n v="3.4"/>
    <n v="5.5"/>
    <n v="6.8"/>
  </r>
  <r>
    <x v="8"/>
    <x v="237"/>
    <x v="4"/>
    <s v="Décos pâtisserie-Perles croustillantes nacrées-Verrine 47 ml"/>
    <n v="5.5E-2"/>
    <n v="3700897941734"/>
    <n v="1.9"/>
    <n v="3.1"/>
    <n v="3.8000000000000003"/>
  </r>
  <r>
    <x v="8"/>
    <x v="237"/>
    <x v="5"/>
    <s v="Décos pâtisserie-Perles croustillantes nacrées-Vrac"/>
    <n v="5.5E-2"/>
    <n v="3700897940881"/>
    <n v="1.7"/>
    <n v="2.3000000000000003"/>
    <n v="2.8333333333333339"/>
  </r>
  <r>
    <x v="8"/>
    <x v="237"/>
    <x v="6"/>
    <s v="Décos pâtisserie-Perles croustillantes nacrées-Vrac 100 g"/>
    <n v="5.5E-2"/>
    <n v="3700897929510"/>
    <n v="4.0999999999999996"/>
    <n v="7.3"/>
    <n v="9.1111111111111107"/>
  </r>
  <r>
    <x v="8"/>
    <x v="237"/>
    <x v="7"/>
    <s v="Décos pâtisserie-Perles croustillantes nacrées-Vrac 1000 g"/>
    <n v="5.5E-2"/>
    <n v="3700897932039"/>
    <n v="31.5"/>
    <n v="56"/>
    <n v="70"/>
  </r>
  <r>
    <x v="8"/>
    <x v="237"/>
    <x v="8"/>
    <s v="Décos pâtisserie-Perles croustillantes nacrées-Vrac 250 g"/>
    <n v="5.5E-2"/>
    <n v="3700897930356"/>
    <n v="8.6999999999999993"/>
    <n v="16.600000000000001"/>
    <n v="20.714285714285712"/>
  </r>
  <r>
    <x v="8"/>
    <x v="237"/>
    <x v="9"/>
    <s v="Décos pâtisserie-Perles croustillantes nacrées-Vrac 500 g"/>
    <n v="5.5E-2"/>
    <n v="3700897931193"/>
    <n v="16.3"/>
    <n v="31.1"/>
    <n v="38.80952380952381"/>
  </r>
  <r>
    <x v="8"/>
    <x v="238"/>
    <x v="2"/>
    <s v="Décos pâtisserie-Perles croustillantes oranges-Saupoudreur 100 ml"/>
    <n v="5.5E-2"/>
    <n v="3700897933722"/>
    <n v="3.8"/>
    <n v="6.1"/>
    <n v="7.6000000000000005"/>
  </r>
  <r>
    <x v="8"/>
    <x v="238"/>
    <x v="3"/>
    <s v="Décos pâtisserie-Perles croustillantes oranges-Verrine 116 ml"/>
    <n v="5.5E-2"/>
    <n v="3700897932886"/>
    <n v="3.4"/>
    <n v="5.5"/>
    <n v="6.8"/>
  </r>
  <r>
    <x v="8"/>
    <x v="238"/>
    <x v="4"/>
    <s v="Décos pâtisserie-Perles croustillantes oranges-Verrine 47 ml"/>
    <n v="5.5E-2"/>
    <n v="3700897941741"/>
    <n v="1.9"/>
    <n v="3.1"/>
    <n v="3.8000000000000003"/>
  </r>
  <r>
    <x v="8"/>
    <x v="238"/>
    <x v="5"/>
    <s v="Décos pâtisserie-Perles croustillantes oranges-Vrac"/>
    <n v="5.5E-2"/>
    <n v="3700897940898"/>
    <n v="1.7"/>
    <n v="2.3000000000000003"/>
    <n v="2.8333333333333339"/>
  </r>
  <r>
    <x v="8"/>
    <x v="238"/>
    <x v="6"/>
    <s v="Décos pâtisserie-Perles croustillantes oranges-Vrac 100 g"/>
    <n v="5.5E-2"/>
    <n v="3700897929527"/>
    <n v="4.0999999999999996"/>
    <n v="7.3"/>
    <n v="9.1111111111111107"/>
  </r>
  <r>
    <x v="8"/>
    <x v="238"/>
    <x v="7"/>
    <s v="Décos pâtisserie-Perles croustillantes oranges-Vrac 1000 g"/>
    <n v="5.5E-2"/>
    <n v="3700897932046"/>
    <n v="31.5"/>
    <n v="56"/>
    <n v="70"/>
  </r>
  <r>
    <x v="8"/>
    <x v="238"/>
    <x v="8"/>
    <s v="Décos pâtisserie-Perles croustillantes oranges-Vrac 250 g"/>
    <n v="5.5E-2"/>
    <n v="3700897930363"/>
    <n v="8.6999999999999993"/>
    <n v="16.600000000000001"/>
    <n v="20.714285714285712"/>
  </r>
  <r>
    <x v="8"/>
    <x v="238"/>
    <x v="9"/>
    <s v="Décos pâtisserie-Perles croustillantes oranges-Vrac 500 g"/>
    <n v="5.5E-2"/>
    <n v="3700897931209"/>
    <n v="16.3"/>
    <n v="31.1"/>
    <n v="38.80952380952381"/>
  </r>
  <r>
    <x v="8"/>
    <x v="239"/>
    <x v="2"/>
    <s v="Décos pâtisserie-Perles croustillantes rose-Saupoudreur 100 ml"/>
    <n v="5.5E-2"/>
    <n v="3700897933739"/>
    <n v="3.8"/>
    <n v="6.1"/>
    <n v="7.6000000000000005"/>
  </r>
  <r>
    <x v="8"/>
    <x v="239"/>
    <x v="3"/>
    <s v="Décos pâtisserie-Perles croustillantes rose-Verrine 116 ml"/>
    <n v="5.5E-2"/>
    <n v="3700897932893"/>
    <n v="3.4"/>
    <n v="5.5"/>
    <n v="6.8"/>
  </r>
  <r>
    <x v="8"/>
    <x v="239"/>
    <x v="4"/>
    <s v="Décos pâtisserie-Perles croustillantes rose-Verrine 47 ml"/>
    <n v="5.5E-2"/>
    <n v="3700897941758"/>
    <n v="1.9"/>
    <n v="3.1"/>
    <n v="3.8000000000000003"/>
  </r>
  <r>
    <x v="8"/>
    <x v="239"/>
    <x v="5"/>
    <s v="Décos pâtisserie-Perles croustillantes rose-Vrac"/>
    <n v="5.5E-2"/>
    <n v="3700897940904"/>
    <n v="1.7"/>
    <n v="2.3000000000000003"/>
    <n v="2.8333333333333339"/>
  </r>
  <r>
    <x v="8"/>
    <x v="239"/>
    <x v="6"/>
    <s v="Décos pâtisserie-Perles croustillantes rose-Vrac 100 g"/>
    <n v="5.5E-2"/>
    <n v="3700897929534"/>
    <n v="4.0999999999999996"/>
    <n v="7.3"/>
    <n v="9.1111111111111107"/>
  </r>
  <r>
    <x v="8"/>
    <x v="239"/>
    <x v="7"/>
    <s v="Décos pâtisserie-Perles croustillantes rose-Vrac 1000 g"/>
    <n v="5.5E-2"/>
    <n v="3700897932053"/>
    <n v="31.5"/>
    <n v="56"/>
    <n v="70"/>
  </r>
  <r>
    <x v="8"/>
    <x v="239"/>
    <x v="8"/>
    <s v="Décos pâtisserie-Perles croustillantes rose-Vrac 250 g"/>
    <n v="5.5E-2"/>
    <n v="3700897930370"/>
    <n v="8.6999999999999993"/>
    <n v="16.600000000000001"/>
    <n v="20.714285714285712"/>
  </r>
  <r>
    <x v="8"/>
    <x v="239"/>
    <x v="9"/>
    <s v="Décos pâtisserie-Perles croustillantes rose-Vrac 500 g"/>
    <n v="5.5E-2"/>
    <n v="3700897931216"/>
    <n v="16.3"/>
    <n v="31.1"/>
    <n v="38.80952380952381"/>
  </r>
  <r>
    <x v="8"/>
    <x v="240"/>
    <x v="2"/>
    <s v="Décos pâtisserie-Perles croustillantes rouges-Saupoudreur 100 ml"/>
    <n v="5.5E-2"/>
    <n v="3700897933746"/>
    <n v="3.8"/>
    <n v="6.1"/>
    <n v="7.6000000000000005"/>
  </r>
  <r>
    <x v="8"/>
    <x v="240"/>
    <x v="3"/>
    <s v="Décos pâtisserie-Perles croustillantes rouges-Verrine 116 ml"/>
    <n v="5.5E-2"/>
    <n v="3700897932909"/>
    <n v="3.4"/>
    <n v="5.5"/>
    <n v="6.8"/>
  </r>
  <r>
    <x v="8"/>
    <x v="240"/>
    <x v="4"/>
    <s v="Décos pâtisserie-Perles croustillantes rouges-Verrine 47 ml"/>
    <n v="5.5E-2"/>
    <n v="3700897941765"/>
    <n v="1.9"/>
    <n v="3.1"/>
    <n v="3.8000000000000003"/>
  </r>
  <r>
    <x v="8"/>
    <x v="240"/>
    <x v="5"/>
    <s v="Décos pâtisserie-Perles croustillantes rouges-Vrac"/>
    <n v="5.5E-2"/>
    <n v="3700897940911"/>
    <n v="1.7"/>
    <n v="2.3000000000000003"/>
    <n v="2.8333333333333339"/>
  </r>
  <r>
    <x v="8"/>
    <x v="240"/>
    <x v="6"/>
    <s v="Décos pâtisserie-Perles croustillantes rouges-Vrac 100 g"/>
    <n v="5.5E-2"/>
    <n v="3700897929541"/>
    <n v="4.0999999999999996"/>
    <n v="7.3"/>
    <n v="9.1111111111111107"/>
  </r>
  <r>
    <x v="8"/>
    <x v="240"/>
    <x v="7"/>
    <s v="Décos pâtisserie-Perles croustillantes rouges-Vrac 1000 g"/>
    <n v="5.5E-2"/>
    <n v="3700897932060"/>
    <n v="31.5"/>
    <n v="56"/>
    <n v="70"/>
  </r>
  <r>
    <x v="8"/>
    <x v="240"/>
    <x v="8"/>
    <s v="Décos pâtisserie-Perles croustillantes rouges-Vrac 250 g"/>
    <n v="5.5E-2"/>
    <n v="3700897930387"/>
    <n v="8.6999999999999993"/>
    <n v="16.600000000000001"/>
    <n v="20.714285714285712"/>
  </r>
  <r>
    <x v="8"/>
    <x v="240"/>
    <x v="9"/>
    <s v="Décos pâtisserie-Perles croustillantes rouges-Vrac 500 g"/>
    <n v="5.5E-2"/>
    <n v="3700897931223"/>
    <n v="16.3"/>
    <n v="31.1"/>
    <n v="38.80952380952381"/>
  </r>
  <r>
    <x v="8"/>
    <x v="241"/>
    <x v="2"/>
    <s v="Décos pâtisserie-Perles croustillantes vertes-Saupoudreur 100 ml"/>
    <n v="5.5E-2"/>
    <n v="3700897933753"/>
    <n v="3.8"/>
    <n v="6.1"/>
    <n v="7.6000000000000005"/>
  </r>
  <r>
    <x v="8"/>
    <x v="241"/>
    <x v="3"/>
    <s v="Décos pâtisserie-Perles croustillantes vertes-Verrine 116 ml"/>
    <n v="5.5E-2"/>
    <n v="3700897932916"/>
    <n v="3.4"/>
    <n v="5.5"/>
    <n v="6.8"/>
  </r>
  <r>
    <x v="8"/>
    <x v="241"/>
    <x v="4"/>
    <s v="Décos pâtisserie-Perles croustillantes vertes-Verrine 47 ml"/>
    <n v="5.5E-2"/>
    <n v="3700897941772"/>
    <n v="1.9"/>
    <n v="3.1"/>
    <n v="3.8000000000000003"/>
  </r>
  <r>
    <x v="8"/>
    <x v="241"/>
    <x v="5"/>
    <s v="Décos pâtisserie-Perles croustillantes vertes-Vrac"/>
    <n v="5.5E-2"/>
    <n v="3700897940928"/>
    <n v="1.7"/>
    <n v="2.3000000000000003"/>
    <n v="2.8333333333333339"/>
  </r>
  <r>
    <x v="8"/>
    <x v="241"/>
    <x v="6"/>
    <s v="Décos pâtisserie-Perles croustillantes vertes-Vrac 100 g"/>
    <n v="5.5E-2"/>
    <n v="3700897929558"/>
    <n v="4.0999999999999996"/>
    <n v="7.3"/>
    <n v="9.1111111111111107"/>
  </r>
  <r>
    <x v="8"/>
    <x v="241"/>
    <x v="7"/>
    <s v="Décos pâtisserie-Perles croustillantes vertes-Vrac 1000 g"/>
    <n v="5.5E-2"/>
    <n v="3700897932077"/>
    <n v="31.5"/>
    <n v="56"/>
    <n v="70"/>
  </r>
  <r>
    <x v="8"/>
    <x v="241"/>
    <x v="8"/>
    <s v="Décos pâtisserie-Perles croustillantes vertes-Vrac 250 g"/>
    <n v="5.5E-2"/>
    <n v="3700897930394"/>
    <n v="8.6999999999999993"/>
    <n v="16.600000000000001"/>
    <n v="20.714285714285712"/>
  </r>
  <r>
    <x v="8"/>
    <x v="241"/>
    <x v="9"/>
    <s v="Décos pâtisserie-Perles croustillantes vertes-Vrac 500 g"/>
    <n v="5.5E-2"/>
    <n v="3700897931230"/>
    <n v="16.3"/>
    <n v="31.1"/>
    <n v="38.80952380952381"/>
  </r>
  <r>
    <x v="8"/>
    <x v="242"/>
    <x v="2"/>
    <s v="Décos pâtisserie-Perles croustillantes vertes fonçées-Saupoudreur 100 ml"/>
    <n v="5.5E-2"/>
    <n v="3700897933760"/>
    <n v="3.8"/>
    <n v="6.1"/>
    <n v="7.6000000000000005"/>
  </r>
  <r>
    <x v="8"/>
    <x v="242"/>
    <x v="3"/>
    <s v="Décos pâtisserie-Perles croustillantes vertes fonçées-Verrine 116 ml"/>
    <n v="5.5E-2"/>
    <n v="3700897932923"/>
    <n v="3.4"/>
    <n v="5.5"/>
    <n v="6.8"/>
  </r>
  <r>
    <x v="8"/>
    <x v="242"/>
    <x v="4"/>
    <s v="Décos pâtisserie-Perles croustillantes vertes fonçées-Verrine 47 ml"/>
    <n v="5.5E-2"/>
    <n v="3700897941789"/>
    <n v="1.9"/>
    <n v="3.1"/>
    <n v="3.8000000000000003"/>
  </r>
  <r>
    <x v="8"/>
    <x v="242"/>
    <x v="5"/>
    <s v="Décos pâtisserie-Perles croustillantes vertes fonçées-Vrac"/>
    <n v="5.5E-2"/>
    <n v="3700897940935"/>
    <n v="1.7"/>
    <n v="2.3000000000000003"/>
    <n v="2.8333333333333339"/>
  </r>
  <r>
    <x v="8"/>
    <x v="242"/>
    <x v="6"/>
    <s v="Décos pâtisserie-Perles croustillantes vertes fonçées-Vrac 100 g"/>
    <n v="5.5E-2"/>
    <n v="3700897929565"/>
    <n v="4.0999999999999996"/>
    <n v="7.3"/>
    <n v="9.1111111111111107"/>
  </r>
  <r>
    <x v="8"/>
    <x v="242"/>
    <x v="7"/>
    <s v="Décos pâtisserie-Perles croustillantes vertes fonçées-Vrac 1000 g"/>
    <n v="5.5E-2"/>
    <n v="3700897932084"/>
    <n v="31.5"/>
    <n v="56"/>
    <n v="70"/>
  </r>
  <r>
    <x v="8"/>
    <x v="242"/>
    <x v="8"/>
    <s v="Décos pâtisserie-Perles croustillantes vertes fonçées-Vrac 250 g"/>
    <n v="5.5E-2"/>
    <n v="3700897930400"/>
    <n v="8.6999999999999993"/>
    <n v="16.600000000000001"/>
    <n v="20.714285714285712"/>
  </r>
  <r>
    <x v="8"/>
    <x v="242"/>
    <x v="9"/>
    <s v="Décos pâtisserie-Perles croustillantes vertes fonçées-Vrac 500 g"/>
    <n v="5.5E-2"/>
    <n v="3700897931247"/>
    <n v="16.3"/>
    <n v="31.1"/>
    <n v="38.80952380952381"/>
  </r>
  <r>
    <x v="8"/>
    <x v="243"/>
    <x v="2"/>
    <s v="Décos pâtisserie-Perles dorées-Saupoudreur 100 ml"/>
    <n v="5.5E-2"/>
    <n v="3700897933777"/>
    <n v="5.9"/>
    <n v="9.5"/>
    <n v="11.799999999999999"/>
  </r>
  <r>
    <x v="8"/>
    <x v="243"/>
    <x v="3"/>
    <s v="Décos pâtisserie-Perles dorées-Verrine 116 ml"/>
    <n v="5.5E-2"/>
    <n v="3700897932930"/>
    <n v="5.5"/>
    <n v="8.8000000000000007"/>
    <n v="11"/>
  </r>
  <r>
    <x v="8"/>
    <x v="243"/>
    <x v="4"/>
    <s v="Décos pâtisserie-Perles dorées-Verrine 47 ml"/>
    <n v="5.5E-2"/>
    <n v="3700897941796"/>
    <n v="2.8"/>
    <n v="4.5"/>
    <n v="5.6000000000000005"/>
  </r>
  <r>
    <x v="8"/>
    <x v="243"/>
    <x v="5"/>
    <s v="Décos pâtisserie-Perles dorées-Vrac"/>
    <n v="5.5E-2"/>
    <n v="3700897940942"/>
    <n v="2"/>
    <n v="2.7"/>
    <n v="3.3333333333333335"/>
  </r>
  <r>
    <x v="8"/>
    <x v="243"/>
    <x v="6"/>
    <s v="Décos pâtisserie-Perles dorées-Vrac 100 g"/>
    <n v="5.5E-2"/>
    <n v="3700897929572"/>
    <n v="5.6"/>
    <n v="10"/>
    <n v="12.444444444444443"/>
  </r>
  <r>
    <x v="8"/>
    <x v="243"/>
    <x v="7"/>
    <s v="Décos pâtisserie-Perles dorées-Vrac 1000 g"/>
    <n v="5.5E-2"/>
    <n v="3700897932091"/>
    <n v="46.6"/>
    <n v="82.899999999999991"/>
    <n v="103.55555555555556"/>
  </r>
  <r>
    <x v="8"/>
    <x v="243"/>
    <x v="8"/>
    <s v="Décos pâtisserie-Perles dorées-Vrac 250 g"/>
    <n v="5.5E-2"/>
    <n v="3700897930417"/>
    <n v="12.4"/>
    <n v="23.700000000000003"/>
    <n v="29.523809523809526"/>
  </r>
  <r>
    <x v="8"/>
    <x v="243"/>
    <x v="9"/>
    <s v="Décos pâtisserie-Perles dorées-Vrac 500 g"/>
    <n v="5.5E-2"/>
    <n v="3700897931254"/>
    <n v="23.8"/>
    <n v="45.4"/>
    <n v="56.666666666666671"/>
  </r>
  <r>
    <x v="8"/>
    <x v="244"/>
    <x v="2"/>
    <s v="Décos pâtisserie-Petites fleurs multicolores-Saupoudreur 100 ml"/>
    <n v="5.5E-2"/>
    <n v="3700897933784"/>
    <n v="2.9"/>
    <n v="4.6999999999999993"/>
    <n v="5.8"/>
  </r>
  <r>
    <x v="8"/>
    <x v="244"/>
    <x v="3"/>
    <s v="Décos pâtisserie-Petites fleurs multicolores-Verrine 116 ml"/>
    <n v="5.5E-2"/>
    <n v="3700897932947"/>
    <n v="2.5"/>
    <n v="4"/>
    <n v="5"/>
  </r>
  <r>
    <x v="8"/>
    <x v="244"/>
    <x v="4"/>
    <s v="Décos pâtisserie-Petites fleurs multicolores-Verrine 47 ml"/>
    <n v="5.5E-2"/>
    <n v="3700897941802"/>
    <n v="1.5"/>
    <n v="2.4"/>
    <n v="3"/>
  </r>
  <r>
    <x v="8"/>
    <x v="244"/>
    <x v="5"/>
    <s v="Décos pâtisserie-Petites fleurs multicolores-Vrac"/>
    <n v="5.5E-2"/>
    <n v="3700897940959"/>
    <n v="1.8"/>
    <n v="2.4"/>
    <n v="3"/>
  </r>
  <r>
    <x v="8"/>
    <x v="244"/>
    <x v="6"/>
    <s v="Décos pâtisserie-Petites fleurs multicolores-Vrac 100 g"/>
    <n v="5.5E-2"/>
    <n v="3700897929589"/>
    <n v="3"/>
    <n v="5.3999999999999995"/>
    <n v="6.6666666666666661"/>
  </r>
  <r>
    <x v="8"/>
    <x v="244"/>
    <x v="7"/>
    <s v="Décos pâtisserie-Petites fleurs multicolores-Vrac 1000 g"/>
    <n v="5.5E-2"/>
    <n v="3700897932107"/>
    <n v="20.100000000000001"/>
    <n v="35.800000000000004"/>
    <n v="44.666666666666671"/>
  </r>
  <r>
    <x v="8"/>
    <x v="244"/>
    <x v="8"/>
    <s v="Décos pâtisserie-Petites fleurs multicolores-Vrac 250 g"/>
    <n v="5.5E-2"/>
    <n v="3700897930424"/>
    <n v="5.8"/>
    <n v="11.1"/>
    <n v="13.80952380952381"/>
  </r>
  <r>
    <x v="8"/>
    <x v="244"/>
    <x v="9"/>
    <s v="Décos pâtisserie-Petites fleurs multicolores-Vrac 500 g"/>
    <n v="5.5E-2"/>
    <n v="3700897931261"/>
    <n v="10.6"/>
    <n v="20.200000000000003"/>
    <n v="25.238095238095237"/>
  </r>
  <r>
    <x v="8"/>
    <x v="245"/>
    <x v="2"/>
    <s v="Décos pâtisserie-Petits cœurs roses et blancs-Saupoudreur 100 ml"/>
    <n v="5.5E-2"/>
    <n v="3700897933791"/>
    <n v="3.1"/>
    <n v="5"/>
    <n v="6.2"/>
  </r>
  <r>
    <x v="8"/>
    <x v="245"/>
    <x v="3"/>
    <s v="Décos pâtisserie-Petits cœurs roses et blancs-Verrine 116 ml"/>
    <n v="5.5E-2"/>
    <n v="3700897932954"/>
    <n v="2.7"/>
    <n v="4.3999999999999995"/>
    <n v="5.4"/>
  </r>
  <r>
    <x v="8"/>
    <x v="245"/>
    <x v="4"/>
    <s v="Décos pâtisserie-Petits cœurs roses et blancs-Verrine 47 ml"/>
    <n v="5.5E-2"/>
    <n v="3700897941819"/>
    <n v="1.3"/>
    <n v="2.1"/>
    <n v="2.6"/>
  </r>
  <r>
    <x v="8"/>
    <x v="245"/>
    <x v="5"/>
    <s v="Décos pâtisserie-Petits cœurs roses et blancs-Vrac"/>
    <n v="5.5E-2"/>
    <n v="3700897940966"/>
    <n v="1.8"/>
    <n v="2.4"/>
    <n v="3"/>
  </r>
  <r>
    <x v="8"/>
    <x v="245"/>
    <x v="6"/>
    <s v="Décos pâtisserie-Petits cœurs roses et blancs-Vrac 100 g"/>
    <n v="5.5E-2"/>
    <n v="3700897929596"/>
    <n v="3"/>
    <n v="5.3999999999999995"/>
    <n v="6.6666666666666661"/>
  </r>
  <r>
    <x v="8"/>
    <x v="245"/>
    <x v="7"/>
    <s v="Décos pâtisserie-Petits cœurs roses et blancs-Vrac 1000 g"/>
    <n v="5.5E-2"/>
    <n v="3700897932114"/>
    <n v="20.100000000000001"/>
    <n v="35.800000000000004"/>
    <n v="44.666666666666671"/>
  </r>
  <r>
    <x v="8"/>
    <x v="245"/>
    <x v="8"/>
    <s v="Décos pâtisserie-Petits cœurs roses et blancs-Vrac 250 g"/>
    <n v="5.5E-2"/>
    <n v="3700897930431"/>
    <n v="5.8"/>
    <n v="11.1"/>
    <n v="13.80952380952381"/>
  </r>
  <r>
    <x v="8"/>
    <x v="245"/>
    <x v="9"/>
    <s v="Décos pâtisserie-Petits cœurs roses et blancs-Vrac 500 g"/>
    <n v="5.5E-2"/>
    <n v="3700897931278"/>
    <n v="10.6"/>
    <n v="20.200000000000003"/>
    <n v="25.238095238095237"/>
  </r>
  <r>
    <x v="8"/>
    <x v="246"/>
    <x v="2"/>
    <s v="Décos pâtisserie-Rouleaux-Saupoudreur 100 ml"/>
    <n v="5.5E-2"/>
    <n v="3700897933807"/>
    <n v="2.5"/>
    <n v="4"/>
    <n v="5"/>
  </r>
  <r>
    <x v="8"/>
    <x v="246"/>
    <x v="3"/>
    <s v="Décos pâtisserie-Rouleaux-Verrine 116 ml"/>
    <n v="5.5E-2"/>
    <n v="3700897932961"/>
    <n v="2.1"/>
    <n v="3.4"/>
    <n v="4.2"/>
  </r>
  <r>
    <x v="8"/>
    <x v="246"/>
    <x v="4"/>
    <s v="Décos pâtisserie-Rouleaux-Verrine 47 ml"/>
    <n v="5.5E-2"/>
    <n v="3700897941826"/>
    <n v="1.4"/>
    <n v="2.3000000000000003"/>
    <n v="2.8000000000000003"/>
  </r>
  <r>
    <x v="8"/>
    <x v="246"/>
    <x v="5"/>
    <s v="Décos pâtisserie-Rouleaux-Vrac"/>
    <n v="5.5E-2"/>
    <n v="3700897940973"/>
    <n v="1.9"/>
    <n v="2.6"/>
    <n v="3.166666666666667"/>
  </r>
  <r>
    <x v="8"/>
    <x v="246"/>
    <x v="6"/>
    <s v="Décos pâtisserie-Rouleaux-Vrac 100 g"/>
    <n v="5.5E-2"/>
    <n v="3700897929602"/>
    <n v="3.2"/>
    <n v="5.6999999999999993"/>
    <n v="7.1111111111111116"/>
  </r>
  <r>
    <x v="8"/>
    <x v="246"/>
    <x v="7"/>
    <s v="Décos pâtisserie-Rouleaux-Vrac 1000 g"/>
    <n v="5.5E-2"/>
    <n v="3700897932121"/>
    <n v="22"/>
    <n v="39.200000000000003"/>
    <n v="48.888888888888886"/>
  </r>
  <r>
    <x v="8"/>
    <x v="246"/>
    <x v="8"/>
    <s v="Décos pâtisserie-Rouleaux-Vrac 250 g"/>
    <n v="5.5E-2"/>
    <n v="3700897930448"/>
    <n v="6.3"/>
    <n v="12"/>
    <n v="15"/>
  </r>
  <r>
    <x v="8"/>
    <x v="246"/>
    <x v="9"/>
    <s v="Décos pâtisserie-Rouleaux-Vrac 500 g"/>
    <n v="5.5E-2"/>
    <n v="3700897931285"/>
    <n v="11.5"/>
    <n v="22"/>
    <n v="27.380952380952383"/>
  </r>
  <r>
    <x v="8"/>
    <x v="247"/>
    <x v="2"/>
    <s v="Décos pâtisserie-Sapins rouges et verts-Saupoudreur 100 ml"/>
    <n v="5.5E-2"/>
    <n v="3700897933814"/>
    <n v="2.9"/>
    <n v="4.6999999999999993"/>
    <n v="5.8"/>
  </r>
  <r>
    <x v="8"/>
    <x v="247"/>
    <x v="3"/>
    <s v="Décos pâtisserie-Sapins rouges et verts-Verrine 116 ml"/>
    <n v="5.5E-2"/>
    <n v="3700897932978"/>
    <n v="2.5"/>
    <n v="4"/>
    <n v="5"/>
  </r>
  <r>
    <x v="8"/>
    <x v="247"/>
    <x v="4"/>
    <s v="Décos pâtisserie-Sapins rouges et verts-Verrine 47 ml"/>
    <n v="5.5E-2"/>
    <n v="3700897941833"/>
    <n v="1.4"/>
    <n v="2.3000000000000003"/>
    <n v="2.8000000000000003"/>
  </r>
  <r>
    <x v="8"/>
    <x v="247"/>
    <x v="5"/>
    <s v="Décos pâtisserie-Sapins rouges et verts-Vrac"/>
    <n v="5.5E-2"/>
    <n v="3700897940980"/>
    <n v="1.8"/>
    <n v="2.4"/>
    <n v="3"/>
  </r>
  <r>
    <x v="8"/>
    <x v="247"/>
    <x v="6"/>
    <s v="Décos pâtisserie-Sapins rouges et verts-Vrac 100 g"/>
    <n v="5.5E-2"/>
    <n v="3700897929619"/>
    <n v="3"/>
    <n v="5.3999999999999995"/>
    <n v="6.6666666666666661"/>
  </r>
  <r>
    <x v="8"/>
    <x v="247"/>
    <x v="7"/>
    <s v="Décos pâtisserie-Sapins rouges et verts-Vrac 1000 g"/>
    <n v="5.5E-2"/>
    <n v="3700897932138"/>
    <n v="20.100000000000001"/>
    <n v="35.800000000000004"/>
    <n v="44.666666666666671"/>
  </r>
  <r>
    <x v="8"/>
    <x v="247"/>
    <x v="8"/>
    <s v="Décos pâtisserie-Sapins rouges et verts-Vrac 250 g"/>
    <n v="5.5E-2"/>
    <n v="3700897930455"/>
    <n v="5.8"/>
    <n v="11.1"/>
    <n v="13.80952380952381"/>
  </r>
  <r>
    <x v="8"/>
    <x v="247"/>
    <x v="9"/>
    <s v="Décos pâtisserie-Sapins rouges et verts-Vrac 500 g"/>
    <n v="5.5E-2"/>
    <n v="3700897931292"/>
    <n v="10.6"/>
    <n v="20.200000000000003"/>
    <n v="25.238095238095237"/>
  </r>
  <r>
    <x v="8"/>
    <x v="248"/>
    <x v="2"/>
    <s v="Décos pâtisserie-Sapins verts-Saupoudreur 100 ml"/>
    <n v="5.5E-2"/>
    <n v="3700897933821"/>
    <n v="2.9"/>
    <n v="4.6999999999999993"/>
    <n v="5.8"/>
  </r>
  <r>
    <x v="8"/>
    <x v="248"/>
    <x v="3"/>
    <s v="Décos pâtisserie-Sapins verts-Verrine 116 ml"/>
    <n v="5.5E-2"/>
    <n v="3700897932985"/>
    <n v="2.5"/>
    <n v="4"/>
    <n v="5"/>
  </r>
  <r>
    <x v="8"/>
    <x v="248"/>
    <x v="4"/>
    <s v="Décos pâtisserie-Sapins verts-Verrine 47 ml"/>
    <n v="5.5E-2"/>
    <n v="3700897941840"/>
    <n v="1.5"/>
    <n v="2.4"/>
    <n v="3"/>
  </r>
  <r>
    <x v="8"/>
    <x v="248"/>
    <x v="5"/>
    <s v="Décos pâtisserie-Sapins verts-Vrac"/>
    <n v="5.5E-2"/>
    <n v="3700897940997"/>
    <n v="1.8"/>
    <n v="2.4"/>
    <n v="3"/>
  </r>
  <r>
    <x v="8"/>
    <x v="248"/>
    <x v="6"/>
    <s v="Décos pâtisserie-Sapins verts-Vrac 100 g"/>
    <n v="5.5E-2"/>
    <n v="3700897929626"/>
    <n v="3"/>
    <n v="5.3999999999999995"/>
    <n v="6.6666666666666661"/>
  </r>
  <r>
    <x v="8"/>
    <x v="248"/>
    <x v="7"/>
    <s v="Décos pâtisserie-Sapins verts-Vrac 1000 g"/>
    <n v="5.5E-2"/>
    <n v="3700897932145"/>
    <n v="20.2"/>
    <n v="36"/>
    <n v="44.888888888888893"/>
  </r>
  <r>
    <x v="8"/>
    <x v="248"/>
    <x v="8"/>
    <s v="Décos pâtisserie-Sapins verts-Vrac 250 g"/>
    <n v="5.5E-2"/>
    <n v="3700897930462"/>
    <n v="5.9"/>
    <n v="11.299999999999999"/>
    <n v="14.047619047619047"/>
  </r>
  <r>
    <x v="8"/>
    <x v="248"/>
    <x v="9"/>
    <s v="Décos pâtisserie-Sapins verts-Vrac 500 g"/>
    <n v="5.5E-2"/>
    <n v="3700897931308"/>
    <n v="10.7"/>
    <n v="20.400000000000002"/>
    <n v="25.476190476190474"/>
  </r>
  <r>
    <x v="8"/>
    <x v="249"/>
    <x v="2"/>
    <s v="Décos pâtisserie-Smileys-Saupoudreur 100 ml"/>
    <n v="5.5E-2"/>
    <n v="3700897933838"/>
    <n v="3"/>
    <n v="4.8"/>
    <n v="6"/>
  </r>
  <r>
    <x v="8"/>
    <x v="249"/>
    <x v="3"/>
    <s v="Décos pâtisserie-Smileys-Verrine 116 ml"/>
    <n v="5.5E-2"/>
    <n v="3700897932992"/>
    <n v="2.6"/>
    <n v="4.1999999999999993"/>
    <n v="5.2"/>
  </r>
  <r>
    <x v="8"/>
    <x v="249"/>
    <x v="4"/>
    <s v="Décos pâtisserie-Smileys-Verrine 47 ml"/>
    <n v="5.5E-2"/>
    <n v="3700897941857"/>
    <n v="1.6"/>
    <n v="2.6"/>
    <n v="3.2"/>
  </r>
  <r>
    <x v="8"/>
    <x v="249"/>
    <x v="5"/>
    <s v="Décos pâtisserie-Smileys-Vrac"/>
    <n v="5.5E-2"/>
    <n v="3700897941000"/>
    <n v="1.9"/>
    <n v="2.6"/>
    <n v="3.166666666666667"/>
  </r>
  <r>
    <x v="8"/>
    <x v="249"/>
    <x v="6"/>
    <s v="Décos pâtisserie-Smileys-Vrac 100 g"/>
    <n v="5.5E-2"/>
    <n v="3700897929633"/>
    <n v="3.2"/>
    <n v="5.6999999999999993"/>
    <n v="7.1111111111111116"/>
  </r>
  <r>
    <x v="8"/>
    <x v="249"/>
    <x v="7"/>
    <s v="Décos pâtisserie-Smileys-Vrac 1000 g"/>
    <n v="5.5E-2"/>
    <n v="3700897932152"/>
    <n v="22"/>
    <n v="39.200000000000003"/>
    <n v="48.888888888888886"/>
  </r>
  <r>
    <x v="8"/>
    <x v="249"/>
    <x v="8"/>
    <s v="Décos pâtisserie-Smileys-Vrac 250 g"/>
    <n v="5.5E-2"/>
    <n v="3700897930479"/>
    <n v="6.3"/>
    <n v="12"/>
    <n v="15"/>
  </r>
  <r>
    <x v="8"/>
    <x v="249"/>
    <x v="9"/>
    <s v="Décos pâtisserie-Smileys-Vrac 500 g"/>
    <n v="5.5E-2"/>
    <n v="3700897931315"/>
    <n v="11.6"/>
    <n v="22.1"/>
    <n v="27.61904761904762"/>
  </r>
  <r>
    <x v="9"/>
    <x v="250"/>
    <x v="2"/>
    <s v="Epices-Ajwain-Saupoudreur 100 ml"/>
    <n v="5.5E-2"/>
    <n v="3760190101358"/>
    <n v="2.9"/>
    <n v="4.6999999999999993"/>
    <n v="5.8"/>
  </r>
  <r>
    <x v="9"/>
    <x v="250"/>
    <x v="3"/>
    <s v="Epices-Ajwain-Verrine 116 ml"/>
    <n v="5.5E-2"/>
    <n v="3760190100870"/>
    <n v="2.6"/>
    <n v="4.1999999999999993"/>
    <n v="5.2"/>
  </r>
  <r>
    <x v="9"/>
    <x v="250"/>
    <x v="4"/>
    <s v="Epices-Ajwain-Verrine 47 ml"/>
    <n v="5.5E-2"/>
    <n v="3700897902704"/>
    <n v="1.7"/>
    <n v="2.8000000000000003"/>
    <n v="3.4000000000000004"/>
  </r>
  <r>
    <x v="9"/>
    <x v="250"/>
    <x v="5"/>
    <s v="Epices-Ajwain-Vrac"/>
    <n v="5.5E-2"/>
    <n v="3700897936990"/>
    <n v="1.9"/>
    <n v="2.6"/>
    <n v="3.166666666666667"/>
  </r>
  <r>
    <x v="9"/>
    <x v="250"/>
    <x v="6"/>
    <s v="Epices-Ajwain-Vrac 100 g"/>
    <n v="5.5E-2"/>
    <n v="3700897907365"/>
    <n v="3"/>
    <n v="5.3999999999999995"/>
    <n v="6.6666666666666661"/>
  </r>
  <r>
    <x v="9"/>
    <x v="250"/>
    <x v="7"/>
    <s v="Epices-Ajwain-Vrac 1000 g"/>
    <n v="5.5E-2"/>
    <n v="3760190105745"/>
    <n v="19.3"/>
    <n v="34.4"/>
    <n v="42.888888888888893"/>
  </r>
  <r>
    <x v="9"/>
    <x v="250"/>
    <x v="8"/>
    <s v="Epices-Ajwain-Vrac 250 g"/>
    <n v="5.5E-2"/>
    <n v="3700897909994"/>
    <n v="5.7"/>
    <n v="10.9"/>
    <n v="13.571428571428569"/>
  </r>
  <r>
    <x v="9"/>
    <x v="250"/>
    <x v="9"/>
    <s v="Epices-Ajwain-Vrac 500 g"/>
    <n v="5.5E-2"/>
    <n v="3700897912628"/>
    <n v="10.199999999999999"/>
    <n v="19.5"/>
    <n v="24.285714285714285"/>
  </r>
  <r>
    <x v="9"/>
    <x v="251"/>
    <x v="2"/>
    <s v="Epices-Aneth graines-Saupoudreur 100 ml"/>
    <n v="5.5E-2"/>
    <n v="3760190101365"/>
    <n v="2.2999999999999998"/>
    <n v="3.7"/>
    <n v="4.6000000000000005"/>
  </r>
  <r>
    <x v="9"/>
    <x v="251"/>
    <x v="3"/>
    <s v="Epices-Aneth graines-Verrine 116 ml"/>
    <n v="5.5E-2"/>
    <n v="3760190100887"/>
    <n v="1.8"/>
    <n v="2.9"/>
    <n v="3.6"/>
  </r>
  <r>
    <x v="9"/>
    <x v="251"/>
    <x v="4"/>
    <s v="Epices-Aneth graines-Verrine 47 ml"/>
    <n v="5.5E-2"/>
    <n v="3700897902711"/>
    <n v="1.4"/>
    <n v="2.3000000000000003"/>
    <n v="2.8000000000000003"/>
  </r>
  <r>
    <x v="9"/>
    <x v="251"/>
    <x v="5"/>
    <s v="Epices-Aneth graines-Vrac"/>
    <n v="5.5E-2"/>
    <n v="3700897937010"/>
    <n v="1.4"/>
    <n v="1.9000000000000001"/>
    <n v="2.3333333333333335"/>
  </r>
  <r>
    <x v="9"/>
    <x v="251"/>
    <x v="6"/>
    <s v="Epices-Aneth graines-Vrac 100 g"/>
    <n v="5.5E-2"/>
    <n v="3700897907372"/>
    <n v="1.8"/>
    <n v="3.2"/>
    <n v="4"/>
  </r>
  <r>
    <x v="9"/>
    <x v="251"/>
    <x v="7"/>
    <s v="Epices-Aneth graines-Vrac 1000 g"/>
    <n v="5.5E-2"/>
    <n v="3760190105752"/>
    <n v="7.8"/>
    <n v="13.9"/>
    <n v="17.333333333333332"/>
  </r>
  <r>
    <x v="9"/>
    <x v="251"/>
    <x v="8"/>
    <s v="Epices-Aneth graines-Vrac 250 g"/>
    <n v="5.5E-2"/>
    <n v="3700897910006"/>
    <n v="2.8"/>
    <n v="5.3999999999999995"/>
    <n v="6.6666666666666679"/>
  </r>
  <r>
    <x v="9"/>
    <x v="251"/>
    <x v="9"/>
    <s v="Epices-Aneth graines-Vrac 500 g"/>
    <n v="5.5E-2"/>
    <n v="3700897912635"/>
    <n v="4.5"/>
    <n v="8.6"/>
    <n v="10.714285714285715"/>
  </r>
  <r>
    <x v="9"/>
    <x v="252"/>
    <x v="2"/>
    <s v="Epices-Angélique graines-Saupoudreur 100 ml"/>
    <n v="5.5E-2"/>
    <n v="3700897900908"/>
    <n v="2.6"/>
    <n v="4.1999999999999993"/>
    <n v="5.2"/>
  </r>
  <r>
    <x v="9"/>
    <x v="252"/>
    <x v="3"/>
    <s v="Epices-Angélique graines-Verrine 116 ml"/>
    <n v="5.5E-2"/>
    <n v="3700897900793"/>
    <n v="2.2000000000000002"/>
    <n v="3.6"/>
    <n v="4.4000000000000004"/>
  </r>
  <r>
    <x v="9"/>
    <x v="252"/>
    <x v="4"/>
    <s v="Epices-Angélique graines-Verrine 47 ml"/>
    <n v="5.5E-2"/>
    <n v="3700897901127"/>
    <n v="1.5"/>
    <n v="2.4"/>
    <n v="3"/>
  </r>
  <r>
    <x v="9"/>
    <x v="252"/>
    <x v="5"/>
    <s v="Epices-Angélique graines-Vrac"/>
    <n v="5.5E-2"/>
    <n v="3700897937027"/>
    <n v="2"/>
    <n v="2.7"/>
    <n v="3.3333333333333335"/>
  </r>
  <r>
    <x v="9"/>
    <x v="252"/>
    <x v="6"/>
    <s v="Epices-Angélique graines-Vrac 100 g"/>
    <n v="5.5E-2"/>
    <n v="3700897909529"/>
    <n v="5.3"/>
    <n v="9.5"/>
    <n v="11.777777777777777"/>
  </r>
  <r>
    <x v="9"/>
    <x v="252"/>
    <x v="7"/>
    <s v="Epices-Angélique graines-Vrac 1000 g"/>
    <n v="5.5E-2"/>
    <n v="3700897902179"/>
    <n v="42.8"/>
    <n v="76.099999999999994"/>
    <n v="95.111111111111114"/>
  </r>
  <r>
    <x v="9"/>
    <x v="252"/>
    <x v="8"/>
    <s v="Epices-Angélique graines-Vrac 250 g"/>
    <n v="5.5E-2"/>
    <n v="3700897912154"/>
    <n v="11.6"/>
    <n v="22.1"/>
    <n v="27.61904761904762"/>
  </r>
  <r>
    <x v="9"/>
    <x v="252"/>
    <x v="9"/>
    <s v="Epices-Angélique graines-Vrac 500 g"/>
    <n v="5.5E-2"/>
    <n v="3700897914783"/>
    <n v="22"/>
    <n v="42"/>
    <n v="52.38095238095238"/>
  </r>
  <r>
    <x v="9"/>
    <x v="253"/>
    <x v="2"/>
    <s v="Epices-Anis vert graines-Saupoudreur 100 ml"/>
    <n v="5.5E-2"/>
    <n v="3760190101372"/>
    <n v="2.4"/>
    <n v="3.9"/>
    <n v="4.8"/>
  </r>
  <r>
    <x v="9"/>
    <x v="253"/>
    <x v="3"/>
    <s v="Epices-Anis vert graines-Verrine 116 ml"/>
    <n v="5.5E-2"/>
    <n v="3760190100894"/>
    <n v="1.9"/>
    <n v="3.1"/>
    <n v="3.8000000000000003"/>
  </r>
  <r>
    <x v="9"/>
    <x v="253"/>
    <x v="4"/>
    <s v="Epices-Anis vert graines-Verrine 47 ml"/>
    <n v="5.5E-2"/>
    <n v="3700897902728"/>
    <n v="1.4"/>
    <n v="2.3000000000000003"/>
    <n v="2.8000000000000003"/>
  </r>
  <r>
    <x v="9"/>
    <x v="253"/>
    <x v="5"/>
    <s v="Epices-Anis vert graines-Vrac"/>
    <n v="5.5E-2"/>
    <n v="3700897937034"/>
    <n v="1.4"/>
    <n v="1.9000000000000001"/>
    <n v="2.3333333333333335"/>
  </r>
  <r>
    <x v="9"/>
    <x v="253"/>
    <x v="6"/>
    <s v="Epices-Anis vert graines-Vrac 100 g"/>
    <n v="5.5E-2"/>
    <n v="3700897907396"/>
    <n v="1.9"/>
    <n v="3.4"/>
    <n v="4.2222222222222223"/>
  </r>
  <r>
    <x v="9"/>
    <x v="253"/>
    <x v="7"/>
    <s v="Epices-Anis vert graines-Vrac 1000 g"/>
    <n v="5.5E-2"/>
    <n v="3760190105776"/>
    <n v="8.4"/>
    <n v="15"/>
    <n v="18.666666666666668"/>
  </r>
  <r>
    <x v="9"/>
    <x v="253"/>
    <x v="8"/>
    <s v="Epices-Anis vert graines-Vrac 250 g"/>
    <n v="5.5E-2"/>
    <n v="3700897910020"/>
    <n v="3"/>
    <n v="5.8"/>
    <n v="7.1428571428571432"/>
  </r>
  <r>
    <x v="9"/>
    <x v="253"/>
    <x v="9"/>
    <s v="Epices-Anis vert graines-Vrac 500 g"/>
    <n v="5.5E-2"/>
    <n v="3700897912659"/>
    <n v="4.8"/>
    <n v="9.1999999999999993"/>
    <n v="11.428571428571429"/>
  </r>
  <r>
    <x v="9"/>
    <x v="254"/>
    <x v="2"/>
    <s v="Epices-Anis vert poudre-Saupoudreur 100 ml"/>
    <n v="5.5E-2"/>
    <n v="3760190101389"/>
    <n v="2.4"/>
    <n v="3.9"/>
    <n v="4.8"/>
  </r>
  <r>
    <x v="9"/>
    <x v="254"/>
    <x v="3"/>
    <s v="Epices-Anis vert poudre-Verrine 116 ml"/>
    <n v="5.5E-2"/>
    <n v="3760190100900"/>
    <n v="1.9"/>
    <n v="3.1"/>
    <n v="3.8000000000000003"/>
  </r>
  <r>
    <x v="9"/>
    <x v="254"/>
    <x v="4"/>
    <s v="Epices-Anis vert poudre-Verrine 47 ml"/>
    <n v="5.5E-2"/>
    <n v="3700897902735"/>
    <n v="1.4"/>
    <n v="2.3000000000000003"/>
    <n v="2.8000000000000003"/>
  </r>
  <r>
    <x v="9"/>
    <x v="254"/>
    <x v="5"/>
    <s v="Epices-Anis vert poudre-Vrac"/>
    <n v="5.5E-2"/>
    <n v="3700897937041"/>
    <n v="1.4"/>
    <n v="1.9000000000000001"/>
    <n v="2.3333333333333335"/>
  </r>
  <r>
    <x v="9"/>
    <x v="254"/>
    <x v="6"/>
    <s v="Epices-Anis vert poudre-Vrac 100 g"/>
    <n v="5.5E-2"/>
    <n v="3700897907402"/>
    <n v="1.8"/>
    <n v="3.2"/>
    <n v="4"/>
  </r>
  <r>
    <x v="9"/>
    <x v="254"/>
    <x v="7"/>
    <s v="Epices-Anis vert poudre-Vrac 1000 g"/>
    <n v="5.5E-2"/>
    <n v="3760190105783"/>
    <n v="7.6"/>
    <n v="13.6"/>
    <n v="16.888888888888889"/>
  </r>
  <r>
    <x v="9"/>
    <x v="254"/>
    <x v="8"/>
    <s v="Epices-Anis vert poudre-Vrac 250 g"/>
    <n v="5.5E-2"/>
    <n v="3700897910037"/>
    <n v="2.8"/>
    <n v="5.3999999999999995"/>
    <n v="6.6666666666666679"/>
  </r>
  <r>
    <x v="9"/>
    <x v="254"/>
    <x v="9"/>
    <s v="Epices-Anis vert poudre-Vrac 500 g"/>
    <n v="5.5E-2"/>
    <n v="3700897912666"/>
    <n v="4.4000000000000004"/>
    <n v="8.4"/>
    <n v="10.476190476190474"/>
  </r>
  <r>
    <x v="9"/>
    <x v="255"/>
    <x v="2"/>
    <s v="Epices-Badiane (anis étoilé)-Saupoudreur 100 ml"/>
    <n v="5.5E-2"/>
    <n v="3760190101402"/>
    <n v="2.2000000000000002"/>
    <n v="3.6"/>
    <n v="4.4000000000000004"/>
  </r>
  <r>
    <x v="9"/>
    <x v="255"/>
    <x v="3"/>
    <s v="Epices-Badiane (anis étoilé)-Verrine 116 ml"/>
    <n v="5.5E-2"/>
    <n v="3760190100924"/>
    <n v="1.7"/>
    <n v="2.8000000000000003"/>
    <n v="3.4000000000000004"/>
  </r>
  <r>
    <x v="9"/>
    <x v="255"/>
    <x v="4"/>
    <s v="Epices-Badiane (anis étoilé)-Verrine 47 ml"/>
    <n v="5.5E-2"/>
    <n v="3700897902759"/>
    <n v="1.3"/>
    <n v="2.1"/>
    <n v="2.6"/>
  </r>
  <r>
    <x v="9"/>
    <x v="255"/>
    <x v="5"/>
    <s v="Epices-Badiane (anis étoilé)-Vrac"/>
    <n v="5.5E-2"/>
    <n v="3700897937058"/>
    <n v="1.5"/>
    <n v="2"/>
    <n v="2.5"/>
  </r>
  <r>
    <x v="9"/>
    <x v="255"/>
    <x v="6"/>
    <s v="Epices-Badiane (anis étoilé)-Vrac 100 g"/>
    <n v="5.5E-2"/>
    <n v="3700897907419"/>
    <n v="1.9"/>
    <n v="3.4"/>
    <n v="4.2222222222222223"/>
  </r>
  <r>
    <x v="9"/>
    <x v="255"/>
    <x v="7"/>
    <s v="Epices-Badiane (anis étoilé)-Vrac 1000 g"/>
    <n v="5.5E-2"/>
    <n v="3760190105790"/>
    <n v="8.8000000000000007"/>
    <n v="15.7"/>
    <n v="19.555555555555554"/>
  </r>
  <r>
    <x v="9"/>
    <x v="255"/>
    <x v="8"/>
    <s v="Epices-Badiane (anis étoilé)-Vrac 250 g"/>
    <n v="5.5E-2"/>
    <n v="3700897910044"/>
    <n v="3.1"/>
    <n v="6"/>
    <n v="7.3809523809523814"/>
  </r>
  <r>
    <x v="9"/>
    <x v="255"/>
    <x v="9"/>
    <s v="Epices-Badiane (anis étoilé)-Vrac 500 g"/>
    <n v="5.5E-2"/>
    <n v="3700897912673"/>
    <n v="5"/>
    <n v="9.6"/>
    <n v="11.904761904761905"/>
  </r>
  <r>
    <x v="9"/>
    <x v="256"/>
    <x v="2"/>
    <s v="Epices-Badiane poudre -Saupoudreur 100 ml"/>
    <n v="5.5E-2"/>
    <n v="3760190101396"/>
    <n v="2.4"/>
    <n v="3.9"/>
    <n v="4.8"/>
  </r>
  <r>
    <x v="9"/>
    <x v="256"/>
    <x v="3"/>
    <s v="Epices-Badiane poudre -Verrine 116 ml"/>
    <n v="5.5E-2"/>
    <n v="3760190100917"/>
    <n v="1.9"/>
    <n v="3.1"/>
    <n v="3.8000000000000003"/>
  </r>
  <r>
    <x v="9"/>
    <x v="256"/>
    <x v="4"/>
    <s v="Epices-Badiane poudre -Verrine 47 ml"/>
    <n v="5.5E-2"/>
    <n v="3700897902742"/>
    <n v="1.4"/>
    <n v="2.3000000000000003"/>
    <n v="2.8000000000000003"/>
  </r>
  <r>
    <x v="9"/>
    <x v="256"/>
    <x v="5"/>
    <s v="Epices-Badiane poudre -Vrac"/>
    <n v="5.5E-2"/>
    <n v="3700897937065"/>
    <n v="1.3"/>
    <n v="1.8"/>
    <n v="2.166666666666667"/>
  </r>
  <r>
    <x v="9"/>
    <x v="256"/>
    <x v="6"/>
    <s v="Epices-Badiane poudre -Vrac 100 g"/>
    <n v="5.5E-2"/>
    <n v="3700897907426"/>
    <n v="2.1"/>
    <n v="3.8000000000000003"/>
    <n v="4.666666666666667"/>
  </r>
  <r>
    <x v="9"/>
    <x v="256"/>
    <x v="7"/>
    <s v="Epices-Badiane poudre -Vrac 1000 g"/>
    <n v="5.5E-2"/>
    <n v="3760190105806"/>
    <n v="10.5"/>
    <n v="18.700000000000003"/>
    <n v="23.333333333333332"/>
  </r>
  <r>
    <x v="9"/>
    <x v="256"/>
    <x v="8"/>
    <s v="Epices-Badiane poudre -Vrac 250 g"/>
    <n v="5.5E-2"/>
    <n v="3700897910051"/>
    <n v="3.5"/>
    <n v="6.6999999999999993"/>
    <n v="8.3333333333333339"/>
  </r>
  <r>
    <x v="9"/>
    <x v="256"/>
    <x v="9"/>
    <s v="Epices-Badiane poudre -Vrac 500 g"/>
    <n v="5.5E-2"/>
    <n v="3700897912680"/>
    <n v="5.8"/>
    <n v="11.1"/>
    <n v="13.80952380952381"/>
  </r>
  <r>
    <x v="9"/>
    <x v="257"/>
    <x v="5"/>
    <s v="Epices-Cannelle bâton 22 cm-Vrac"/>
    <n v="5.5E-2"/>
    <n v="3700897937133"/>
    <n v="1.7"/>
    <n v="2.3000000000000003"/>
    <n v="2.8333333333333339"/>
  </r>
  <r>
    <x v="9"/>
    <x v="257"/>
    <x v="6"/>
    <s v="Epices-Cannelle bâton 22 cm-Vrac 100 g"/>
    <n v="5.5E-2"/>
    <n v="3700897907488"/>
    <n v="2.5"/>
    <n v="4.5"/>
    <n v="5.5555555555555554"/>
  </r>
  <r>
    <x v="9"/>
    <x v="257"/>
    <x v="7"/>
    <s v="Epices-Cannelle bâton 22 cm-Vrac 1000 g"/>
    <n v="5.5E-2"/>
    <n v="3760190105868"/>
    <n v="14.3"/>
    <n v="25.5"/>
    <n v="31.777777777777775"/>
  </r>
  <r>
    <x v="9"/>
    <x v="257"/>
    <x v="8"/>
    <s v="Epices-Cannelle bâton 22 cm-Vrac 250 g"/>
    <n v="5.5E-2"/>
    <n v="3700897910112"/>
    <n v="4.4000000000000004"/>
    <n v="8.4"/>
    <n v="10.476190476190474"/>
  </r>
  <r>
    <x v="9"/>
    <x v="257"/>
    <x v="9"/>
    <s v="Epices-Cannelle bâton 22 cm-Vrac 500 g"/>
    <n v="5.5E-2"/>
    <n v="3700897912741"/>
    <n v="7.7"/>
    <n v="14.7"/>
    <n v="18.333333333333332"/>
  </r>
  <r>
    <x v="9"/>
    <x v="258"/>
    <x v="2"/>
    <s v="Epices-Cannelle bâton 6 cm-Saupoudreur 100 ml"/>
    <n v="5.5E-2"/>
    <n v="3700897920333"/>
    <n v="2"/>
    <n v="3.2"/>
    <n v="4"/>
  </r>
  <r>
    <x v="9"/>
    <x v="258"/>
    <x v="3"/>
    <s v="Epices-Cannelle bâton 6 cm-Verrine 116 ml"/>
    <n v="5.5E-2"/>
    <n v="3700897920326"/>
    <n v="1.9"/>
    <n v="3.1"/>
    <n v="3.8000000000000003"/>
  </r>
  <r>
    <x v="9"/>
    <x v="258"/>
    <x v="4"/>
    <s v="Epices-Cannelle bâton 6 cm-Verrine 47 ml"/>
    <n v="5.5E-2"/>
    <n v="0"/>
    <n v="1.2"/>
    <n v="2"/>
    <n v="2.4000000000000004"/>
  </r>
  <r>
    <x v="9"/>
    <x v="258"/>
    <x v="5"/>
    <s v="Epices-Cannelle bâton 6 cm-Vrac"/>
    <n v="5.5E-2"/>
    <n v="3700897937140"/>
    <n v="1.6"/>
    <n v="2.2000000000000002"/>
    <n v="2.666666666666667"/>
  </r>
  <r>
    <x v="9"/>
    <x v="258"/>
    <x v="6"/>
    <s v="Epices-Cannelle bâton 6 cm-Vrac 100 g"/>
    <n v="5.5E-2"/>
    <n v="3700897907495"/>
    <n v="2.2999999999999998"/>
    <n v="4.0999999999999996"/>
    <n v="5.1111111111111116"/>
  </r>
  <r>
    <x v="9"/>
    <x v="258"/>
    <x v="7"/>
    <s v="Epices-Cannelle bâton 6 cm-Vrac 1000 g"/>
    <n v="5.5E-2"/>
    <n v="3760190105875"/>
    <n v="12.2"/>
    <n v="21.700000000000003"/>
    <n v="27.111111111111107"/>
  </r>
  <r>
    <x v="9"/>
    <x v="258"/>
    <x v="8"/>
    <s v="Epices-Cannelle bâton 6 cm-Vrac 250 g"/>
    <n v="5.5E-2"/>
    <n v="3700897910129"/>
    <n v="3.9"/>
    <n v="7.5"/>
    <n v="9.2857142857142865"/>
  </r>
  <r>
    <x v="9"/>
    <x v="258"/>
    <x v="9"/>
    <s v="Epices-Cannelle bâton 6 cm-Vrac 500 g"/>
    <n v="5.5E-2"/>
    <n v="3700897912758"/>
    <n v="6.7"/>
    <n v="12.799999999999999"/>
    <n v="15.952380952380951"/>
  </r>
  <r>
    <x v="9"/>
    <x v="259"/>
    <x v="5"/>
    <s v="Epices-Cannelle casse -Vrac"/>
    <n v="5.5E-2"/>
    <n v="3700897937157"/>
    <n v="1.8"/>
    <n v="2.4"/>
    <n v="3"/>
  </r>
  <r>
    <x v="9"/>
    <x v="259"/>
    <x v="6"/>
    <s v="Epices-Cannelle casse -Vrac 100 g"/>
    <n v="5.5E-2"/>
    <n v="3700897907464"/>
    <n v="2.8"/>
    <n v="5"/>
    <n v="6.2222222222222223"/>
  </r>
  <r>
    <x v="9"/>
    <x v="259"/>
    <x v="7"/>
    <s v="Epices-Cannelle casse -Vrac 1000 g"/>
    <n v="5.5E-2"/>
    <n v="3760190105844"/>
    <n v="17.7"/>
    <n v="31.5"/>
    <n v="39.333333333333336"/>
  </r>
  <r>
    <x v="9"/>
    <x v="259"/>
    <x v="8"/>
    <s v="Epices-Cannelle casse -Vrac 250 g"/>
    <n v="5.5E-2"/>
    <n v="3700897910099"/>
    <n v="5.3"/>
    <n v="10.1"/>
    <n v="12.619047619047619"/>
  </r>
  <r>
    <x v="9"/>
    <x v="259"/>
    <x v="9"/>
    <s v="Epices-Cannelle casse -Vrac 500 g"/>
    <n v="5.5E-2"/>
    <n v="3700897912727"/>
    <n v="9.4"/>
    <n v="18"/>
    <n v="22.380952380952383"/>
  </r>
  <r>
    <x v="9"/>
    <x v="260"/>
    <x v="2"/>
    <s v="Epices-Cannelle poudre -Saupoudreur 100 ml"/>
    <n v="5.5E-2"/>
    <n v="3760190101419"/>
    <n v="2.2999999999999998"/>
    <n v="3.7"/>
    <n v="4.6000000000000005"/>
  </r>
  <r>
    <x v="9"/>
    <x v="260"/>
    <x v="3"/>
    <s v="Epices-Cannelle poudre -Verrine 116 ml"/>
    <n v="5.5E-2"/>
    <n v="3760190100931"/>
    <n v="1.9"/>
    <n v="3.1"/>
    <n v="3.8000000000000003"/>
  </r>
  <r>
    <x v="9"/>
    <x v="260"/>
    <x v="4"/>
    <s v="Epices-Cannelle poudre -Verrine 47 ml"/>
    <n v="5.5E-2"/>
    <n v="3700897902766"/>
    <n v="1.4"/>
    <n v="2.3000000000000003"/>
    <n v="2.8000000000000003"/>
  </r>
  <r>
    <x v="9"/>
    <x v="260"/>
    <x v="5"/>
    <s v="Epices-Cannelle poudre -Vrac"/>
    <n v="5.5E-2"/>
    <n v="3700897937164"/>
    <n v="1.4"/>
    <n v="1.9000000000000001"/>
    <n v="2.3333333333333335"/>
  </r>
  <r>
    <x v="9"/>
    <x v="260"/>
    <x v="6"/>
    <s v="Epices-Cannelle poudre -Vrac 100 g"/>
    <n v="5.5E-2"/>
    <n v="3700897907471"/>
    <n v="1.7"/>
    <n v="3.1"/>
    <n v="3.7777777777777781"/>
  </r>
  <r>
    <x v="9"/>
    <x v="260"/>
    <x v="7"/>
    <s v="Epices-Cannelle poudre -Vrac 1000 g"/>
    <n v="5.5E-2"/>
    <n v="3760190105851"/>
    <n v="7.1"/>
    <n v="12.7"/>
    <n v="15.777777777777777"/>
  </r>
  <r>
    <x v="9"/>
    <x v="260"/>
    <x v="8"/>
    <s v="Epices-Cannelle poudre -Vrac 250 g"/>
    <n v="5.5E-2"/>
    <n v="3700897910105"/>
    <n v="2.6"/>
    <n v="5"/>
    <n v="6.1904761904761907"/>
  </r>
  <r>
    <x v="9"/>
    <x v="260"/>
    <x v="9"/>
    <s v="Epices-Cannelle poudre -Vrac 500 g"/>
    <n v="5.5E-2"/>
    <n v="3700897912734"/>
    <n v="4.0999999999999996"/>
    <n v="7.8999999999999995"/>
    <n v="9.761904761904761"/>
  </r>
  <r>
    <x v="9"/>
    <x v="261"/>
    <x v="2"/>
    <s v="Epices-Cardamome blanche-Saupoudreur 100 ml"/>
    <n v="5.5E-2"/>
    <n v="3700897900922"/>
    <n v="2.7"/>
    <n v="4.3999999999999995"/>
    <n v="5.4"/>
  </r>
  <r>
    <x v="9"/>
    <x v="261"/>
    <x v="3"/>
    <s v="Epices-Cardamome blanche-Verrine 116 ml"/>
    <n v="5.5E-2"/>
    <n v="3700897900816"/>
    <n v="2.6"/>
    <n v="3"/>
    <n v="3.7142857142857149"/>
  </r>
  <r>
    <x v="9"/>
    <x v="261"/>
    <x v="4"/>
    <s v="Epices-Cardamome blanche-Verrine 47 ml"/>
    <n v="5.5E-2"/>
    <n v="3700897901141"/>
    <n v="1.5"/>
    <n v="2.4"/>
    <n v="3"/>
  </r>
  <r>
    <x v="9"/>
    <x v="261"/>
    <x v="5"/>
    <s v="Epices-Cardamome blanche-Vrac"/>
    <n v="5.5E-2"/>
    <n v="3700897937171"/>
    <n v="2.2999999999999998"/>
    <n v="3.1"/>
    <n v="3.8333333333333339"/>
  </r>
  <r>
    <x v="9"/>
    <x v="261"/>
    <x v="6"/>
    <s v="Epices-Cardamome blanche-Vrac 100 g"/>
    <n v="5.5E-2"/>
    <n v="3700897909550"/>
    <n v="7.4"/>
    <n v="13.2"/>
    <n v="16.444444444444443"/>
  </r>
  <r>
    <x v="9"/>
    <x v="261"/>
    <x v="7"/>
    <s v="Epices-Cardamome blanche-Vrac 1000 g"/>
    <n v="5.5E-2"/>
    <n v="3700897902209"/>
    <n v="65.3"/>
    <n v="116.1"/>
    <n v="145.11111111111111"/>
  </r>
  <r>
    <x v="9"/>
    <x v="261"/>
    <x v="8"/>
    <s v="Epices-Cardamome blanche-Vrac 250 g"/>
    <n v="5.5E-2"/>
    <n v="3700897912185"/>
    <n v="17.100000000000001"/>
    <n v="32.6"/>
    <n v="40.714285714285722"/>
  </r>
  <r>
    <x v="9"/>
    <x v="261"/>
    <x v="9"/>
    <s v="Epices-Cardamome blanche-Vrac 500 g"/>
    <n v="5.5E-2"/>
    <n v="3700897914813"/>
    <n v="33.1"/>
    <n v="63.1"/>
    <n v="78.80952380952381"/>
  </r>
  <r>
    <x v="9"/>
    <x v="262"/>
    <x v="2"/>
    <s v="Epices-Cardamome noire-Saupoudreur 100 ml"/>
    <n v="5.5E-2"/>
    <n v="3700897900939"/>
    <n v="3.4"/>
    <n v="5.5"/>
    <n v="6.8"/>
  </r>
  <r>
    <x v="9"/>
    <x v="262"/>
    <x v="3"/>
    <s v="Epices-Cardamome noire-Verrine 116 ml"/>
    <n v="5.5E-2"/>
    <n v="3700897900823"/>
    <n v="3.1"/>
    <n v="5"/>
    <n v="6.2"/>
  </r>
  <r>
    <x v="9"/>
    <x v="262"/>
    <x v="4"/>
    <s v="Epices-Cardamome noire-Verrine 47 ml"/>
    <n v="5.5E-2"/>
    <n v="3700897901158"/>
    <n v="1.9"/>
    <n v="3.1"/>
    <n v="3.8000000000000003"/>
  </r>
  <r>
    <x v="9"/>
    <x v="262"/>
    <x v="5"/>
    <s v="Epices-Cardamome noire-Vrac"/>
    <n v="5.5E-2"/>
    <n v="3700897937195"/>
    <n v="2.1"/>
    <n v="2.8"/>
    <n v="3.5000000000000004"/>
  </r>
  <r>
    <x v="9"/>
    <x v="262"/>
    <x v="6"/>
    <s v="Epices-Cardamome noire-Vrac 100 g"/>
    <n v="5.5E-2"/>
    <n v="3700897909567"/>
    <n v="5.7"/>
    <n v="10.199999999999999"/>
    <n v="12.666666666666664"/>
  </r>
  <r>
    <x v="9"/>
    <x v="262"/>
    <x v="7"/>
    <s v="Epices-Cardamome noire-Vrac 1000 g"/>
    <n v="5.5E-2"/>
    <n v="3700897902216"/>
    <n v="46.8"/>
    <n v="83.2"/>
    <n v="104"/>
  </r>
  <r>
    <x v="9"/>
    <x v="262"/>
    <x v="8"/>
    <s v="Epices-Cardamome noire-Vrac 250 g"/>
    <n v="5.5E-2"/>
    <n v="3700897912192"/>
    <n v="12.6"/>
    <n v="24"/>
    <n v="30"/>
  </r>
  <r>
    <x v="9"/>
    <x v="262"/>
    <x v="9"/>
    <s v="Epices-Cardamome noire-Vrac 500 g"/>
    <n v="5.5E-2"/>
    <n v="3700897914820"/>
    <n v="24"/>
    <n v="45.800000000000004"/>
    <n v="57.142857142857146"/>
  </r>
  <r>
    <x v="9"/>
    <x v="263"/>
    <x v="2"/>
    <s v="Epices-Cardamome verte-Saupoudreur 100 ml"/>
    <n v="5.5E-2"/>
    <n v="3760190101433"/>
    <n v="3.3"/>
    <n v="5.3"/>
    <n v="6.6000000000000005"/>
  </r>
  <r>
    <x v="9"/>
    <x v="263"/>
    <x v="3"/>
    <s v="Epices-Cardamome verte-Verrine 116 ml"/>
    <n v="5.5E-2"/>
    <n v="3760190100955"/>
    <n v="3.1"/>
    <n v="5"/>
    <n v="6.2"/>
  </r>
  <r>
    <x v="9"/>
    <x v="263"/>
    <x v="4"/>
    <s v="Epices-Cardamome verte-Verrine 47 ml"/>
    <n v="5.5E-2"/>
    <n v="3700897902780"/>
    <n v="1.9"/>
    <n v="3.1"/>
    <n v="3.8000000000000003"/>
  </r>
  <r>
    <x v="9"/>
    <x v="263"/>
    <x v="5"/>
    <s v="Epices-Cardamome verte-Vrac"/>
    <n v="5.5E-2"/>
    <n v="3700897937201"/>
    <n v="1.9"/>
    <n v="2.6"/>
    <n v="3.166666666666667"/>
  </r>
  <r>
    <x v="9"/>
    <x v="263"/>
    <x v="6"/>
    <s v="Epices-Cardamome verte-Vrac 100 g"/>
    <n v="5.5E-2"/>
    <n v="3700897907501"/>
    <n v="4.9000000000000004"/>
    <n v="8.7999999999999989"/>
    <n v="10.888888888888888"/>
  </r>
  <r>
    <x v="9"/>
    <x v="263"/>
    <x v="7"/>
    <s v="Epices-Cardamome verte-Vrac 1000 g"/>
    <n v="5.5E-2"/>
    <n v="3760190105882"/>
    <n v="38.299999999999997"/>
    <n v="68.099999999999994"/>
    <n v="85.111111111111114"/>
  </r>
  <r>
    <x v="9"/>
    <x v="263"/>
    <x v="8"/>
    <s v="Epices-Cardamome verte-Vrac 250 g"/>
    <n v="5.5E-2"/>
    <n v="3700897910136"/>
    <n v="10.5"/>
    <n v="20"/>
    <n v="25"/>
  </r>
  <r>
    <x v="9"/>
    <x v="263"/>
    <x v="9"/>
    <s v="Epices-Cardamome verte-Vrac 500 g"/>
    <n v="5.5E-2"/>
    <n v="3700897912765"/>
    <n v="19.7"/>
    <n v="37.6"/>
    <n v="46.904761904761912"/>
  </r>
  <r>
    <x v="9"/>
    <x v="264"/>
    <x v="2"/>
    <s v="Epices-Cardamome verte  poudre-Saupoudreur 100 ml"/>
    <n v="5.5E-2"/>
    <n v="3760190101426"/>
    <n v="2.7"/>
    <n v="4.3999999999999995"/>
    <n v="5.4"/>
  </r>
  <r>
    <x v="9"/>
    <x v="264"/>
    <x v="3"/>
    <s v="Epices-Cardamome verte  poudre-Verrine 116 ml"/>
    <n v="5.5E-2"/>
    <n v="3760190100948"/>
    <n v="2.2999999999999998"/>
    <n v="3.7"/>
    <n v="4.6000000000000005"/>
  </r>
  <r>
    <x v="9"/>
    <x v="264"/>
    <x v="4"/>
    <s v="Epices-Cardamome verte  poudre-Verrine 47 ml"/>
    <n v="5.5E-2"/>
    <n v="3700897902773"/>
    <n v="1.6"/>
    <n v="2.6"/>
    <n v="3.2"/>
  </r>
  <r>
    <x v="9"/>
    <x v="264"/>
    <x v="5"/>
    <s v="Epices-Cardamome verte  poudre-Vrac"/>
    <n v="5.5E-2"/>
    <n v="3700897937218"/>
    <n v="1.5"/>
    <n v="2"/>
    <n v="2.5"/>
  </r>
  <r>
    <x v="9"/>
    <x v="264"/>
    <x v="6"/>
    <s v="Epices-Cardamome verte  poudre-Vrac 100 g"/>
    <n v="5.5E-2"/>
    <n v="3700897907518"/>
    <n v="2.9"/>
    <n v="5.1999999999999993"/>
    <n v="6.4444444444444438"/>
  </r>
  <r>
    <x v="9"/>
    <x v="264"/>
    <x v="7"/>
    <s v="Epices-Cardamome verte  poudre-Vrac 1000 g"/>
    <n v="5.5E-2"/>
    <n v="3760190105899"/>
    <n v="19.100000000000001"/>
    <n v="34"/>
    <n v="42.44444444444445"/>
  </r>
  <r>
    <x v="9"/>
    <x v="264"/>
    <x v="8"/>
    <s v="Epices-Cardamome verte  poudre-Vrac 250 g"/>
    <n v="5.5E-2"/>
    <n v="3700897910143"/>
    <n v="5.6"/>
    <n v="10.7"/>
    <n v="13.333333333333332"/>
  </r>
  <r>
    <x v="9"/>
    <x v="264"/>
    <x v="9"/>
    <s v="Epices-Cardamome verte  poudre-Vrac 500 g"/>
    <n v="5.5E-2"/>
    <n v="3700897912772"/>
    <n v="10.1"/>
    <n v="19.3"/>
    <n v="24.047619047619047"/>
  </r>
  <r>
    <x v="9"/>
    <x v="265"/>
    <x v="2"/>
    <s v="Epices-Carvi  graines -Saupoudreur 100 ml"/>
    <n v="5.5E-2"/>
    <n v="3760190101440"/>
    <n v="2.2999999999999998"/>
    <n v="3.7"/>
    <n v="4.6000000000000005"/>
  </r>
  <r>
    <x v="9"/>
    <x v="265"/>
    <x v="3"/>
    <s v="Epices-Carvi  graines -Verrine 116 ml"/>
    <n v="5.5E-2"/>
    <n v="3760190100962"/>
    <n v="1.8"/>
    <n v="2.9"/>
    <n v="3.6"/>
  </r>
  <r>
    <x v="9"/>
    <x v="265"/>
    <x v="4"/>
    <s v="Epices-Carvi  graines -Verrine 47 ml"/>
    <n v="5.5E-2"/>
    <n v="3700897902797"/>
    <n v="1.4"/>
    <n v="2.3000000000000003"/>
    <n v="2.8000000000000003"/>
  </r>
  <r>
    <x v="9"/>
    <x v="265"/>
    <x v="5"/>
    <s v="Epices-Carvi  graines -Vrac"/>
    <n v="5.5E-2"/>
    <n v="3700897937232"/>
    <n v="1.4"/>
    <n v="1.9000000000000001"/>
    <n v="2.3333333333333335"/>
  </r>
  <r>
    <x v="9"/>
    <x v="265"/>
    <x v="6"/>
    <s v="Epices-Carvi  graines -Vrac 100 g"/>
    <n v="5.5E-2"/>
    <n v="3700897907525"/>
    <n v="1.7"/>
    <n v="3.1"/>
    <n v="3.7777777777777781"/>
  </r>
  <r>
    <x v="9"/>
    <x v="265"/>
    <x v="7"/>
    <s v="Epices-Carvi  graines -Vrac 1000 g"/>
    <n v="5.5E-2"/>
    <n v="3760190105905"/>
    <n v="6.9"/>
    <n v="12.299999999999999"/>
    <n v="15.333333333333332"/>
  </r>
  <r>
    <x v="9"/>
    <x v="265"/>
    <x v="8"/>
    <s v="Epices-Carvi  graines -Vrac 250 g"/>
    <n v="5.5E-2"/>
    <n v="3700897910150"/>
    <n v="2.6"/>
    <n v="5"/>
    <n v="6.1904761904761907"/>
  </r>
  <r>
    <x v="9"/>
    <x v="265"/>
    <x v="9"/>
    <s v="Epices-Carvi  graines -Vrac 500 g"/>
    <n v="5.5E-2"/>
    <n v="3700897912789"/>
    <n v="4"/>
    <n v="7.6999999999999993"/>
    <n v="9.5238095238095237"/>
  </r>
  <r>
    <x v="9"/>
    <x v="266"/>
    <x v="2"/>
    <s v="Epices-Carvi poudre-Saupoudreur 100 ml"/>
    <n v="5.5E-2"/>
    <n v="3760190101457"/>
    <n v="2.4"/>
    <n v="3.9"/>
    <n v="4.8"/>
  </r>
  <r>
    <x v="9"/>
    <x v="266"/>
    <x v="3"/>
    <s v="Epices-Carvi poudre-Verrine 116 ml"/>
    <n v="5.5E-2"/>
    <n v="3760190100979"/>
    <n v="1.9"/>
    <n v="3.1"/>
    <n v="3.8000000000000003"/>
  </r>
  <r>
    <x v="9"/>
    <x v="266"/>
    <x v="4"/>
    <s v="Epices-Carvi poudre-Verrine 47 ml"/>
    <n v="5.5E-2"/>
    <n v="3700897902803"/>
    <n v="1.4"/>
    <n v="2.3000000000000003"/>
    <n v="2.8000000000000003"/>
  </r>
  <r>
    <x v="9"/>
    <x v="266"/>
    <x v="5"/>
    <s v="Epices-Carvi poudre-Vrac"/>
    <n v="5.5E-2"/>
    <n v="3700897937249"/>
    <n v="1.4"/>
    <n v="1.9000000000000001"/>
    <n v="2.3333333333333335"/>
  </r>
  <r>
    <x v="9"/>
    <x v="266"/>
    <x v="6"/>
    <s v="Epices-Carvi poudre-Vrac 100 g"/>
    <n v="5.5E-2"/>
    <n v="3700897907532"/>
    <n v="1.8"/>
    <n v="3.2"/>
    <n v="4"/>
  </r>
  <r>
    <x v="9"/>
    <x v="266"/>
    <x v="7"/>
    <s v="Epices-Carvi poudre-Vrac 1000 g"/>
    <n v="5.5E-2"/>
    <n v="3760190105912"/>
    <n v="7.1"/>
    <n v="12.7"/>
    <n v="15.777777777777777"/>
  </r>
  <r>
    <x v="9"/>
    <x v="266"/>
    <x v="8"/>
    <s v="Epices-Carvi poudre-Vrac 250 g"/>
    <n v="5.5E-2"/>
    <n v="3700897910167"/>
    <n v="2.6"/>
    <n v="5"/>
    <n v="6.1904761904761907"/>
  </r>
  <r>
    <x v="9"/>
    <x v="266"/>
    <x v="9"/>
    <s v="Epices-Carvi poudre-Vrac 500 g"/>
    <n v="5.5E-2"/>
    <n v="3700897912796"/>
    <n v="4.0999999999999996"/>
    <n v="7.8999999999999995"/>
    <n v="9.761904761904761"/>
  </r>
  <r>
    <x v="9"/>
    <x v="267"/>
    <x v="2"/>
    <s v="Epices-Céleri  graines-Saupoudreur 100 ml"/>
    <n v="5.5E-2"/>
    <n v="3760190101464"/>
    <n v="2.2999999999999998"/>
    <n v="3.7"/>
    <n v="4.6000000000000005"/>
  </r>
  <r>
    <x v="9"/>
    <x v="267"/>
    <x v="3"/>
    <s v="Epices-Céleri  graines-Verrine 116 ml"/>
    <n v="5.5E-2"/>
    <n v="3760190100986"/>
    <n v="1.8"/>
    <n v="2.9"/>
    <n v="3.6"/>
  </r>
  <r>
    <x v="9"/>
    <x v="267"/>
    <x v="4"/>
    <s v="Epices-Céleri  graines-Verrine 47 ml"/>
    <n v="5.5E-2"/>
    <n v="3700897902810"/>
    <n v="1.4"/>
    <n v="2.3000000000000003"/>
    <n v="2.8000000000000003"/>
  </r>
  <r>
    <x v="9"/>
    <x v="267"/>
    <x v="5"/>
    <s v="Epices-Céleri  graines-Vrac"/>
    <n v="5.5E-2"/>
    <n v="3700897937256"/>
    <n v="1.4"/>
    <n v="1.9000000000000001"/>
    <n v="2.3333333333333335"/>
  </r>
  <r>
    <x v="9"/>
    <x v="267"/>
    <x v="6"/>
    <s v="Epices-Céleri  graines-Vrac 100 g"/>
    <n v="5.5E-2"/>
    <n v="3700897907549"/>
    <n v="1.9"/>
    <n v="3.4"/>
    <n v="4.2222222222222223"/>
  </r>
  <r>
    <x v="9"/>
    <x v="267"/>
    <x v="7"/>
    <s v="Epices-Céleri  graines-Vrac 1000 g"/>
    <n v="5.5E-2"/>
    <n v="3760190105929"/>
    <n v="8.1999999999999993"/>
    <n v="14.6"/>
    <n v="18.222222222222221"/>
  </r>
  <r>
    <x v="9"/>
    <x v="267"/>
    <x v="8"/>
    <s v="Epices-Céleri  graines-Vrac 250 g"/>
    <n v="5.5E-2"/>
    <n v="3700897910174"/>
    <n v="2.9"/>
    <n v="5.6"/>
    <n v="6.9047619047619051"/>
  </r>
  <r>
    <x v="9"/>
    <x v="267"/>
    <x v="9"/>
    <s v="Epices-Céleri  graines-Vrac 500 g"/>
    <n v="5.5E-2"/>
    <n v="3700897912802"/>
    <n v="4.7"/>
    <n v="9"/>
    <n v="11.19047619047619"/>
  </r>
  <r>
    <x v="9"/>
    <x v="268"/>
    <x v="2"/>
    <s v="Epices-Céleri poudre-Saupoudreur 100 ml"/>
    <n v="5.5E-2"/>
    <n v="3760190101471"/>
    <n v="2.4"/>
    <n v="3.9"/>
    <n v="4.8"/>
  </r>
  <r>
    <x v="9"/>
    <x v="268"/>
    <x v="3"/>
    <s v="Epices-Céleri poudre-Verrine 116 ml"/>
    <n v="5.5E-2"/>
    <n v="3760190100993"/>
    <n v="1.9"/>
    <n v="3.1"/>
    <n v="3.8000000000000003"/>
  </r>
  <r>
    <x v="9"/>
    <x v="268"/>
    <x v="4"/>
    <s v="Epices-Céleri poudre-Verrine 47 ml"/>
    <n v="5.5E-2"/>
    <n v="3700897902827"/>
    <n v="1.4"/>
    <n v="2.3000000000000003"/>
    <n v="2.8000000000000003"/>
  </r>
  <r>
    <x v="9"/>
    <x v="268"/>
    <x v="5"/>
    <s v="Epices-Céleri poudre-Vrac"/>
    <n v="5.5E-2"/>
    <n v="3700897937270"/>
    <n v="1.4"/>
    <n v="1.9000000000000001"/>
    <n v="2.3333333333333335"/>
  </r>
  <r>
    <x v="9"/>
    <x v="268"/>
    <x v="6"/>
    <s v="Epices-Céleri poudre-Vrac 100 g"/>
    <n v="5.5E-2"/>
    <n v="3700897907556"/>
    <n v="1.8"/>
    <n v="3.2"/>
    <n v="4"/>
  </r>
  <r>
    <x v="9"/>
    <x v="268"/>
    <x v="7"/>
    <s v="Epices-Céleri poudre-Vrac 1000 g"/>
    <n v="5.5E-2"/>
    <n v="3760190105936"/>
    <n v="8"/>
    <n v="14.299999999999999"/>
    <n v="17.777777777777779"/>
  </r>
  <r>
    <x v="9"/>
    <x v="268"/>
    <x v="8"/>
    <s v="Epices-Céleri poudre-Vrac 250 g"/>
    <n v="5.5E-2"/>
    <n v="3700897910181"/>
    <n v="2.9"/>
    <n v="5.6"/>
    <n v="6.9047619047619051"/>
  </r>
  <r>
    <x v="9"/>
    <x v="268"/>
    <x v="9"/>
    <s v="Epices-Céleri poudre-Vrac 500 g"/>
    <n v="5.5E-2"/>
    <n v="3700897912819"/>
    <n v="4.5999999999999996"/>
    <n v="8.7999999999999989"/>
    <n v="10.952380952380953"/>
  </r>
  <r>
    <x v="9"/>
    <x v="269"/>
    <x v="3"/>
    <s v="Epices-Chia graines-Verrine 116 ml"/>
    <n v="5.5E-2"/>
    <n v="3700897952846"/>
    <n v="1.6"/>
    <n v="2.6"/>
    <n v="3.2"/>
  </r>
  <r>
    <x v="9"/>
    <x v="269"/>
    <x v="4"/>
    <s v="Epices-Chia graines-Verrine 47 ml"/>
    <n v="5.5E-2"/>
    <n v="3700897952877"/>
    <n v="1.3"/>
    <n v="2.1"/>
    <n v="2.6"/>
  </r>
  <r>
    <x v="9"/>
    <x v="269"/>
    <x v="5"/>
    <s v="Epices-Chia graines-Vrac"/>
    <n v="5.5E-2"/>
    <n v="3700897952860"/>
    <n v="1.3"/>
    <n v="1.8"/>
    <n v="2.166666666666667"/>
  </r>
  <r>
    <x v="9"/>
    <x v="269"/>
    <x v="6"/>
    <s v="Epices-Chia graines-Vrac 100 g"/>
    <n v="5.5E-2"/>
    <n v="3700897952853"/>
    <n v="1.4"/>
    <n v="2.5"/>
    <n v="3.1111111111111112"/>
  </r>
  <r>
    <x v="9"/>
    <x v="269"/>
    <x v="7"/>
    <s v="Epices-Chia graines-Vrac 1000 g"/>
    <n v="5.5E-2"/>
    <n v="3700897955069"/>
    <n v="3.3"/>
    <n v="5.8999999999999995"/>
    <n v="7.3333333333333339"/>
  </r>
  <r>
    <x v="9"/>
    <x v="269"/>
    <x v="8"/>
    <s v="Epices-Chia graines-Vrac 250 g"/>
    <n v="5.5E-2"/>
    <n v="3700897954123"/>
    <n v="1.7"/>
    <n v="3.3000000000000003"/>
    <n v="4.0476190476190483"/>
  </r>
  <r>
    <x v="9"/>
    <x v="269"/>
    <x v="9"/>
    <s v="Epices-Chia graines-Vrac 500 g"/>
    <n v="5.5E-2"/>
    <n v="3700897954598"/>
    <n v="2.2000000000000002"/>
    <n v="4.1999999999999993"/>
    <n v="5.238095238095239"/>
  </r>
  <r>
    <x v="9"/>
    <x v="270"/>
    <x v="2"/>
    <s v="Epices-Cola noix poudre-Saupoudreur 100 ml"/>
    <n v="5.5E-2"/>
    <n v="3700897920418"/>
    <n v="2.6"/>
    <n v="4.1999999999999993"/>
    <n v="5.2"/>
  </r>
  <r>
    <x v="9"/>
    <x v="270"/>
    <x v="3"/>
    <s v="Epices-Cola noix poudre-Verrine 116 ml"/>
    <n v="5.5E-2"/>
    <n v="3700897920395"/>
    <n v="2.1"/>
    <n v="3.4"/>
    <n v="4.2"/>
  </r>
  <r>
    <x v="9"/>
    <x v="270"/>
    <x v="4"/>
    <s v="Epices-Cola noix poudre-Verrine 47 ml"/>
    <n v="5.5E-2"/>
    <n v="3700897920401"/>
    <n v="1.5"/>
    <n v="2.4"/>
    <n v="3"/>
  </r>
  <r>
    <x v="9"/>
    <x v="270"/>
    <x v="5"/>
    <s v="Epices-Cola noix poudre-Vrac"/>
    <n v="5.5E-2"/>
    <n v="3700897937362"/>
    <n v="1.5"/>
    <n v="2"/>
    <n v="2.5"/>
  </r>
  <r>
    <x v="9"/>
    <x v="270"/>
    <x v="6"/>
    <s v="Epices-Cola noix poudre-Vrac 100 g"/>
    <n v="5.5E-2"/>
    <n v="3700897920357"/>
    <n v="2"/>
    <n v="3.6"/>
    <n v="4.4444444444444446"/>
  </r>
  <r>
    <x v="9"/>
    <x v="270"/>
    <x v="7"/>
    <s v="Epices-Cola noix poudre-Vrac 1000 g"/>
    <n v="5.5E-2"/>
    <n v="3700897920388"/>
    <n v="9.8000000000000007"/>
    <n v="17.5"/>
    <n v="21.777777777777775"/>
  </r>
  <r>
    <x v="9"/>
    <x v="270"/>
    <x v="8"/>
    <s v="Epices-Cola noix poudre-Vrac 250 g"/>
    <n v="5.5E-2"/>
    <n v="3700897920364"/>
    <n v="3.3"/>
    <n v="6.3"/>
    <n v="7.8571428571428577"/>
  </r>
  <r>
    <x v="9"/>
    <x v="270"/>
    <x v="9"/>
    <s v="Epices-Cola noix poudre-Vrac 500 g"/>
    <n v="5.5E-2"/>
    <n v="3700897920371"/>
    <n v="5.5"/>
    <n v="10.5"/>
    <n v="13.095238095238095"/>
  </r>
  <r>
    <x v="9"/>
    <x v="271"/>
    <x v="2"/>
    <s v="Epices-Combava poudre -Saupoudreur 100 ml"/>
    <n v="5.5E-2"/>
    <n v="3700897920456"/>
    <n v="4.3"/>
    <n v="6.8999999999999995"/>
    <n v="8.6"/>
  </r>
  <r>
    <x v="9"/>
    <x v="271"/>
    <x v="3"/>
    <s v="Epices-Combava poudre -Verrine 116 ml"/>
    <n v="5.5E-2"/>
    <n v="3700897920432"/>
    <n v="4.4000000000000004"/>
    <n v="5.0999999999999996"/>
    <n v="6.2857142857142856"/>
  </r>
  <r>
    <x v="9"/>
    <x v="271"/>
    <x v="4"/>
    <s v="Epices-Combava poudre -Verrine 47 ml"/>
    <n v="5.5E-2"/>
    <n v="3700897920449"/>
    <n v="2.2000000000000002"/>
    <n v="3.6"/>
    <n v="4.4000000000000004"/>
  </r>
  <r>
    <x v="9"/>
    <x v="271"/>
    <x v="5"/>
    <s v="Epices-Combava poudre -Vrac"/>
    <n v="5.5E-2"/>
    <n v="3700897937379"/>
    <n v="2.7"/>
    <n v="3.6"/>
    <n v="4.5000000000000009"/>
  </r>
  <r>
    <x v="9"/>
    <x v="271"/>
    <x v="6"/>
    <s v="Epices-Combava poudre -Vrac 100 g"/>
    <n v="5.5E-2"/>
    <n v="3700897907693"/>
    <n v="9.4"/>
    <n v="16.8"/>
    <n v="20.888888888888889"/>
  </r>
  <r>
    <x v="9"/>
    <x v="271"/>
    <x v="7"/>
    <s v="Epices-Combava poudre -Vrac 1000 g"/>
    <n v="5.5E-2"/>
    <n v="3760190106070"/>
    <n v="85.3"/>
    <n v="151.69999999999999"/>
    <n v="189.55555555555554"/>
  </r>
  <r>
    <x v="9"/>
    <x v="271"/>
    <x v="8"/>
    <s v="Epices-Combava poudre -Vrac 250 g"/>
    <n v="5.5E-2"/>
    <n v="3700897910327"/>
    <n v="22.1"/>
    <n v="42.1"/>
    <n v="52.619047619047628"/>
  </r>
  <r>
    <x v="9"/>
    <x v="271"/>
    <x v="9"/>
    <s v="Epices-Combava poudre -Vrac 500 g"/>
    <n v="5.5E-2"/>
    <n v="3700897912956"/>
    <n v="43.1"/>
    <n v="82.1"/>
    <n v="102.61904761904762"/>
  </r>
  <r>
    <x v="9"/>
    <x v="272"/>
    <x v="2"/>
    <s v="Epices-Coriandre graines-Saupoudreur 100 ml"/>
    <n v="5.5E-2"/>
    <n v="3760190101532"/>
    <n v="2.1"/>
    <n v="3.4"/>
    <n v="4.2"/>
  </r>
  <r>
    <x v="9"/>
    <x v="272"/>
    <x v="3"/>
    <s v="Epices-Coriandre graines-Verrine 116 ml"/>
    <n v="5.5E-2"/>
    <n v="3760190101051"/>
    <n v="1.6"/>
    <n v="2.6"/>
    <n v="3.2"/>
  </r>
  <r>
    <x v="9"/>
    <x v="272"/>
    <x v="4"/>
    <s v="Epices-Coriandre graines-Verrine 47 ml"/>
    <n v="5.5E-2"/>
    <n v="3700897902889"/>
    <n v="1.3"/>
    <n v="2.1"/>
    <n v="2.6"/>
  </r>
  <r>
    <x v="9"/>
    <x v="272"/>
    <x v="5"/>
    <s v="Epices-Coriandre graines-Vrac"/>
    <n v="5.5E-2"/>
    <n v="3700897937393"/>
    <n v="1.3"/>
    <n v="1.8"/>
    <n v="2.166666666666667"/>
  </r>
  <r>
    <x v="9"/>
    <x v="272"/>
    <x v="6"/>
    <s v="Epices-Coriandre graines-Vrac 100 g"/>
    <n v="5.5E-2"/>
    <n v="3700897907716"/>
    <n v="1.5"/>
    <n v="2.7"/>
    <n v="3.333333333333333"/>
  </r>
  <r>
    <x v="9"/>
    <x v="272"/>
    <x v="7"/>
    <s v="Epices-Coriandre graines-Vrac 1000 g"/>
    <n v="5.5E-2"/>
    <n v="3760190106094"/>
    <n v="4.4000000000000004"/>
    <n v="7.8999999999999995"/>
    <n v="9.7777777777777768"/>
  </r>
  <r>
    <x v="9"/>
    <x v="272"/>
    <x v="8"/>
    <s v="Epices-Coriandre graines-Vrac 250 g"/>
    <n v="5.5E-2"/>
    <n v="3700897910341"/>
    <n v="2"/>
    <n v="3.9"/>
    <n v="4.7619047619047619"/>
  </r>
  <r>
    <x v="9"/>
    <x v="272"/>
    <x v="9"/>
    <s v="Epices-Coriandre graines-Vrac 500 g"/>
    <n v="5.5E-2"/>
    <n v="3700897912970"/>
    <n v="2.8"/>
    <n v="5.3999999999999995"/>
    <n v="6.6666666666666679"/>
  </r>
  <r>
    <x v="9"/>
    <x v="273"/>
    <x v="2"/>
    <s v="Epices-Coriandre poudre -Saupoudreur 100 ml"/>
    <n v="5.5E-2"/>
    <n v="3760190101549"/>
    <n v="2.2000000000000002"/>
    <n v="3.6"/>
    <n v="4.4000000000000004"/>
  </r>
  <r>
    <x v="9"/>
    <x v="273"/>
    <x v="3"/>
    <s v="Epices-Coriandre poudre -Verrine 116 ml"/>
    <n v="5.5E-2"/>
    <n v="3760190101068"/>
    <n v="1.7"/>
    <n v="2.8000000000000003"/>
    <n v="3.4000000000000004"/>
  </r>
  <r>
    <x v="9"/>
    <x v="273"/>
    <x v="4"/>
    <s v="Epices-Coriandre poudre -Verrine 47 ml"/>
    <n v="5.5E-2"/>
    <n v="3700897902896"/>
    <n v="1.3"/>
    <n v="2.1"/>
    <n v="2.6"/>
  </r>
  <r>
    <x v="9"/>
    <x v="273"/>
    <x v="5"/>
    <s v="Epices-Coriandre poudre -Vrac"/>
    <n v="5.5E-2"/>
    <n v="3700897937409"/>
    <n v="1.3"/>
    <n v="1.8"/>
    <n v="2.166666666666667"/>
  </r>
  <r>
    <x v="9"/>
    <x v="273"/>
    <x v="6"/>
    <s v="Epices-Coriandre poudre -Vrac 100 g"/>
    <n v="5.5E-2"/>
    <n v="3700897907709"/>
    <n v="1.5"/>
    <n v="2.7"/>
    <n v="3.333333333333333"/>
  </r>
  <r>
    <x v="9"/>
    <x v="273"/>
    <x v="7"/>
    <s v="Epices-Coriandre poudre -Vrac 1000 g"/>
    <n v="5.5E-2"/>
    <n v="3760190106087"/>
    <n v="4.7"/>
    <n v="8.4"/>
    <n v="10.444444444444443"/>
  </r>
  <r>
    <x v="9"/>
    <x v="273"/>
    <x v="8"/>
    <s v="Epices-Coriandre poudre -Vrac 250 g"/>
    <n v="5.5E-2"/>
    <n v="3700897910334"/>
    <n v="2"/>
    <n v="3.9"/>
    <n v="4.7619047619047619"/>
  </r>
  <r>
    <x v="9"/>
    <x v="273"/>
    <x v="9"/>
    <s v="Epices-Coriandre poudre -Vrac 500 g"/>
    <n v="5.5E-2"/>
    <n v="3700897912963"/>
    <n v="2.9"/>
    <n v="5.6"/>
    <n v="6.9047619047619051"/>
  </r>
  <r>
    <x v="9"/>
    <x v="274"/>
    <x v="2"/>
    <s v="Epices-Cumin  poudre-Saupoudreur 100 ml"/>
    <n v="5.5E-2"/>
    <n v="3760190101563"/>
    <n v="2.4"/>
    <n v="3.9"/>
    <n v="4.8"/>
  </r>
  <r>
    <x v="9"/>
    <x v="274"/>
    <x v="3"/>
    <s v="Epices-Cumin  poudre-Verrine 116 ml"/>
    <n v="5.5E-2"/>
    <n v="3760190101082"/>
    <n v="1.9"/>
    <n v="3.1"/>
    <n v="3.8000000000000003"/>
  </r>
  <r>
    <x v="9"/>
    <x v="274"/>
    <x v="4"/>
    <s v="Epices-Cumin  poudre-Verrine 47 ml"/>
    <n v="5.5E-2"/>
    <n v="3700897902919"/>
    <n v="1.4"/>
    <n v="2.3000000000000003"/>
    <n v="2.8000000000000003"/>
  </r>
  <r>
    <x v="9"/>
    <x v="274"/>
    <x v="5"/>
    <s v="Epices-Cumin  poudre-Vrac"/>
    <n v="5.5E-2"/>
    <n v="3700897937416"/>
    <n v="1.4"/>
    <n v="1.9000000000000001"/>
    <n v="2.3333333333333335"/>
  </r>
  <r>
    <x v="9"/>
    <x v="274"/>
    <x v="6"/>
    <s v="Epices-Cumin  poudre-Vrac 100 g"/>
    <n v="5.5E-2"/>
    <n v="3700897907747"/>
    <n v="1.8"/>
    <n v="3.2"/>
    <n v="4"/>
  </r>
  <r>
    <x v="9"/>
    <x v="274"/>
    <x v="7"/>
    <s v="Epices-Cumin  poudre-Vrac 1000 g"/>
    <n v="5.5E-2"/>
    <n v="3760190106124"/>
    <n v="7.8"/>
    <n v="13.9"/>
    <n v="17.333333333333332"/>
  </r>
  <r>
    <x v="9"/>
    <x v="274"/>
    <x v="8"/>
    <s v="Epices-Cumin  poudre-Vrac 250 g"/>
    <n v="5.5E-2"/>
    <n v="3700897910372"/>
    <n v="2.8"/>
    <n v="5.3999999999999995"/>
    <n v="6.6666666666666679"/>
  </r>
  <r>
    <x v="9"/>
    <x v="274"/>
    <x v="9"/>
    <s v="Epices-Cumin  poudre-Vrac 500 g"/>
    <n v="5.5E-2"/>
    <n v="3700897913007"/>
    <n v="4.5"/>
    <n v="8.6"/>
    <n v="10.714285714285715"/>
  </r>
  <r>
    <x v="9"/>
    <x v="275"/>
    <x v="2"/>
    <s v="Epices-Cumin graines-Saupoudreur 100 ml"/>
    <n v="5.5E-2"/>
    <n v="3760190101556"/>
    <n v="2.4"/>
    <n v="3.9"/>
    <n v="4.8"/>
  </r>
  <r>
    <x v="9"/>
    <x v="275"/>
    <x v="3"/>
    <s v="Epices-Cumin graines-Verrine 116 ml"/>
    <n v="5.5E-2"/>
    <n v="3760190101075"/>
    <n v="1.9"/>
    <n v="3.1"/>
    <n v="3.8000000000000003"/>
  </r>
  <r>
    <x v="9"/>
    <x v="275"/>
    <x v="4"/>
    <s v="Epices-Cumin graines-Verrine 47 ml"/>
    <n v="5.5E-2"/>
    <n v="3700897902902"/>
    <n v="1.4"/>
    <n v="2.3000000000000003"/>
    <n v="2.8000000000000003"/>
  </r>
  <r>
    <x v="9"/>
    <x v="275"/>
    <x v="5"/>
    <s v="Epices-Cumin graines-Vrac"/>
    <n v="5.5E-2"/>
    <n v="3700897937423"/>
    <n v="1.4"/>
    <n v="1.9000000000000001"/>
    <n v="2.3333333333333335"/>
  </r>
  <r>
    <x v="9"/>
    <x v="275"/>
    <x v="6"/>
    <s v="Epices-Cumin graines-Vrac 100 g"/>
    <n v="5.5E-2"/>
    <n v="3700897907754"/>
    <n v="1.7"/>
    <n v="3.1"/>
    <n v="3.7777777777777781"/>
  </r>
  <r>
    <x v="9"/>
    <x v="275"/>
    <x v="7"/>
    <s v="Epices-Cumin graines-Vrac 1000 g"/>
    <n v="5.5E-2"/>
    <n v="3760190106131"/>
    <n v="6.9"/>
    <n v="12.299999999999999"/>
    <n v="15.333333333333332"/>
  </r>
  <r>
    <x v="9"/>
    <x v="275"/>
    <x v="8"/>
    <s v="Epices-Cumin graines-Vrac 250 g"/>
    <n v="5.5E-2"/>
    <n v="3700897910389"/>
    <n v="2.6"/>
    <n v="5"/>
    <n v="6.1904761904761907"/>
  </r>
  <r>
    <x v="9"/>
    <x v="275"/>
    <x v="9"/>
    <s v="Epices-Cumin graines-Vrac 500 g"/>
    <n v="5.5E-2"/>
    <n v="3700897913014"/>
    <n v="4"/>
    <n v="7.6999999999999993"/>
    <n v="9.5238095238095237"/>
  </r>
  <r>
    <x v="9"/>
    <x v="276"/>
    <x v="2"/>
    <s v="Epices-Curcuma -Saupoudreur 100 ml"/>
    <n v="5.5E-2"/>
    <n v="3760190101570"/>
    <n v="2.2999999999999998"/>
    <n v="3.7"/>
    <n v="4.6000000000000005"/>
  </r>
  <r>
    <x v="9"/>
    <x v="276"/>
    <x v="3"/>
    <s v="Epices-Curcuma -Verrine 116 ml"/>
    <n v="5.5E-2"/>
    <n v="3760190101099"/>
    <n v="1.9"/>
    <n v="3.1"/>
    <n v="3.8000000000000003"/>
  </r>
  <r>
    <x v="9"/>
    <x v="276"/>
    <x v="4"/>
    <s v="Epices-Curcuma -Verrine 47 ml"/>
    <n v="5.5E-2"/>
    <n v="3700897902926"/>
    <n v="1.4"/>
    <n v="2.3000000000000003"/>
    <n v="2.8000000000000003"/>
  </r>
  <r>
    <x v="9"/>
    <x v="276"/>
    <x v="5"/>
    <s v="Epices-Curcuma -Vrac"/>
    <n v="5.5E-2"/>
    <n v="3700897937430"/>
    <n v="1.4"/>
    <n v="1.9000000000000001"/>
    <n v="2.3333333333333335"/>
  </r>
  <r>
    <x v="9"/>
    <x v="276"/>
    <x v="6"/>
    <s v="Epices-Curcuma -Vrac 100 g"/>
    <n v="5.5E-2"/>
    <n v="3700897907761"/>
    <n v="1.7"/>
    <n v="3.1"/>
    <n v="3.7777777777777781"/>
  </r>
  <r>
    <x v="9"/>
    <x v="276"/>
    <x v="7"/>
    <s v="Epices-Curcuma -Vrac 1000 g"/>
    <n v="5.5E-2"/>
    <n v="3760190106148"/>
    <n v="6.7"/>
    <n v="12"/>
    <n v="14.888888888888888"/>
  </r>
  <r>
    <x v="9"/>
    <x v="276"/>
    <x v="8"/>
    <s v="Epices-Curcuma -Vrac 250 g"/>
    <n v="5.5E-2"/>
    <n v="3700897910396"/>
    <n v="2.6"/>
    <n v="5"/>
    <n v="6.1904761904761907"/>
  </r>
  <r>
    <x v="9"/>
    <x v="276"/>
    <x v="9"/>
    <s v="Epices-Curcuma -Vrac 500 g"/>
    <n v="5.5E-2"/>
    <n v="3700897913021"/>
    <n v="3.9"/>
    <n v="7.5"/>
    <n v="9.2857142857142865"/>
  </r>
  <r>
    <x v="9"/>
    <x v="277"/>
    <x v="2"/>
    <s v="Epices-Ecorces de citrons  dés-Saupoudreur 100 ml"/>
    <n v="5.5E-2"/>
    <n v="3760190101587"/>
    <n v="2.5"/>
    <n v="4"/>
    <n v="5"/>
  </r>
  <r>
    <x v="9"/>
    <x v="277"/>
    <x v="3"/>
    <s v="Epices-Ecorces de citrons  dés-Verrine 116 ml"/>
    <n v="5.5E-2"/>
    <n v="3760190101105"/>
    <n v="2.1"/>
    <n v="3.4"/>
    <n v="4.2"/>
  </r>
  <r>
    <x v="9"/>
    <x v="277"/>
    <x v="4"/>
    <s v="Epices-Ecorces de citrons  dés-Verrine 47 ml"/>
    <n v="5.5E-2"/>
    <n v="3700897902933"/>
    <n v="1.5"/>
    <n v="2.4"/>
    <n v="3"/>
  </r>
  <r>
    <x v="9"/>
    <x v="277"/>
    <x v="5"/>
    <s v="Epices-Ecorces de citrons  dés-Vrac"/>
    <n v="5.5E-2"/>
    <n v="3700897937454"/>
    <n v="1.8"/>
    <n v="2.4"/>
    <n v="3"/>
  </r>
  <r>
    <x v="9"/>
    <x v="277"/>
    <x v="6"/>
    <s v="Epices-Ecorces de citrons  dés-Vrac 100 g"/>
    <n v="5.5E-2"/>
    <n v="3700897907631"/>
    <n v="2.9"/>
    <n v="5.1999999999999993"/>
    <n v="6.4444444444444438"/>
  </r>
  <r>
    <x v="9"/>
    <x v="277"/>
    <x v="7"/>
    <s v="Epices-Ecorces de citrons  dés-Vrac 1000 g"/>
    <n v="5.5E-2"/>
    <n v="3760190106018"/>
    <n v="18.7"/>
    <n v="33.300000000000004"/>
    <n v="41.555555555555564"/>
  </r>
  <r>
    <x v="9"/>
    <x v="277"/>
    <x v="8"/>
    <s v="Epices-Ecorces de citrons  dés-Vrac 250 g"/>
    <n v="5.5E-2"/>
    <n v="3700897910266"/>
    <n v="5.5"/>
    <n v="10.5"/>
    <n v="13.095238095238095"/>
  </r>
  <r>
    <x v="9"/>
    <x v="277"/>
    <x v="9"/>
    <s v="Epices-Ecorces de citrons  dés-Vrac 500 g"/>
    <n v="5.5E-2"/>
    <n v="3700897912895"/>
    <n v="9.9"/>
    <n v="18.900000000000002"/>
    <n v="23.571428571428573"/>
  </r>
  <r>
    <x v="9"/>
    <x v="278"/>
    <x v="2"/>
    <s v="Epices-Ecorces de citrons  poudre-Saupoudreur 100 ml"/>
    <n v="5.5E-2"/>
    <n v="3760190101594"/>
    <n v="2.6"/>
    <n v="4.1999999999999993"/>
    <n v="5.2"/>
  </r>
  <r>
    <x v="9"/>
    <x v="278"/>
    <x v="3"/>
    <s v="Epices-Ecorces de citrons  poudre-Verrine 116 ml"/>
    <n v="5.5E-2"/>
    <n v="3760190101112"/>
    <n v="2.2000000000000002"/>
    <n v="3.6"/>
    <n v="4.4000000000000004"/>
  </r>
  <r>
    <x v="9"/>
    <x v="278"/>
    <x v="4"/>
    <s v="Epices-Ecorces de citrons  poudre-Verrine 47 ml"/>
    <n v="5.5E-2"/>
    <n v="3700897902940"/>
    <n v="1.5"/>
    <n v="2.4"/>
    <n v="3"/>
  </r>
  <r>
    <x v="9"/>
    <x v="278"/>
    <x v="5"/>
    <s v="Epices-Ecorces de citrons  poudre-Vrac"/>
    <n v="5.5E-2"/>
    <n v="3700897937461"/>
    <n v="1.8"/>
    <n v="2.4"/>
    <n v="3"/>
  </r>
  <r>
    <x v="9"/>
    <x v="278"/>
    <x v="6"/>
    <s v="Epices-Ecorces de citrons  poudre-Vrac 100 g"/>
    <n v="5.5E-2"/>
    <n v="3700897907648"/>
    <n v="2.9"/>
    <n v="5.1999999999999993"/>
    <n v="6.4444444444444438"/>
  </r>
  <r>
    <x v="9"/>
    <x v="278"/>
    <x v="7"/>
    <s v="Epices-Ecorces de citrons  poudre-Vrac 1000 g"/>
    <n v="5.5E-2"/>
    <n v="3760190106025"/>
    <n v="18.600000000000001"/>
    <n v="33.1"/>
    <n v="41.333333333333336"/>
  </r>
  <r>
    <x v="9"/>
    <x v="278"/>
    <x v="8"/>
    <s v="Epices-Ecorces de citrons  poudre-Vrac 250 g"/>
    <n v="5.5E-2"/>
    <n v="3700897910273"/>
    <n v="5.5"/>
    <n v="10.5"/>
    <n v="13.095238095238095"/>
  </r>
  <r>
    <x v="9"/>
    <x v="278"/>
    <x v="9"/>
    <s v="Epices-Ecorces de citrons  poudre-Vrac 500 g"/>
    <n v="5.5E-2"/>
    <n v="3700897912901"/>
    <n v="9.9"/>
    <n v="18.900000000000002"/>
    <n v="23.571428571428573"/>
  </r>
  <r>
    <x v="9"/>
    <x v="279"/>
    <x v="2"/>
    <s v="Epices-Ecorces d'oranges amères  poudre-Saupoudreur 100 ml"/>
    <n v="5.5E-2"/>
    <n v="3760190101617"/>
    <n v="2.5"/>
    <n v="4"/>
    <n v="5"/>
  </r>
  <r>
    <x v="9"/>
    <x v="279"/>
    <x v="3"/>
    <s v="Epices-Ecorces d'oranges amères  poudre-Verrine 116 ml"/>
    <n v="5.5E-2"/>
    <n v="3760190101136"/>
    <n v="2.1"/>
    <n v="3.4"/>
    <n v="4.2"/>
  </r>
  <r>
    <x v="9"/>
    <x v="279"/>
    <x v="4"/>
    <s v="Epices-Ecorces d'oranges amères  poudre-Verrine 47 ml"/>
    <n v="5.5E-2"/>
    <n v="3700897902964"/>
    <n v="1.5"/>
    <n v="2.4"/>
    <n v="3"/>
  </r>
  <r>
    <x v="9"/>
    <x v="279"/>
    <x v="5"/>
    <s v="Epices-Ecorces d'oranges amères  poudre-Vrac"/>
    <n v="5.5E-2"/>
    <n v="3700897937478"/>
    <n v="1.7"/>
    <n v="2.3000000000000003"/>
    <n v="2.8333333333333339"/>
  </r>
  <r>
    <x v="9"/>
    <x v="279"/>
    <x v="6"/>
    <s v="Epices-Ecorces d'oranges amères  poudre-Vrac 100 g"/>
    <n v="5.5E-2"/>
    <n v="3700897907815"/>
    <n v="2.6"/>
    <n v="4.6999999999999993"/>
    <n v="5.7777777777777777"/>
  </r>
  <r>
    <x v="9"/>
    <x v="279"/>
    <x v="7"/>
    <s v="Epices-Ecorces d'oranges amères  poudre-Vrac 1000 g"/>
    <n v="5.5E-2"/>
    <n v="3760190106193"/>
    <n v="15.6"/>
    <n v="27.8"/>
    <n v="34.666666666666664"/>
  </r>
  <r>
    <x v="9"/>
    <x v="279"/>
    <x v="8"/>
    <s v="Epices-Ecorces d'oranges amères  poudre-Vrac 250 g"/>
    <n v="5.5E-2"/>
    <n v="3700897910440"/>
    <n v="4.8"/>
    <n v="9.1999999999999993"/>
    <n v="11.428571428571429"/>
  </r>
  <r>
    <x v="9"/>
    <x v="279"/>
    <x v="9"/>
    <s v="Epices-Ecorces d'oranges amères  poudre-Vrac 500 g"/>
    <n v="5.5E-2"/>
    <n v="3700897913076"/>
    <n v="8.4"/>
    <n v="16"/>
    <n v="20"/>
  </r>
  <r>
    <x v="9"/>
    <x v="280"/>
    <x v="2"/>
    <s v="Epices-Ecorces d'oranges amères dés -Saupoudreur 100 ml"/>
    <n v="5.5E-2"/>
    <n v="3760190101600"/>
    <n v="2.4"/>
    <n v="3.9"/>
    <n v="4.8"/>
  </r>
  <r>
    <x v="9"/>
    <x v="280"/>
    <x v="3"/>
    <s v="Epices-Ecorces d'oranges amères dés -Verrine 116 ml"/>
    <n v="5.5E-2"/>
    <n v="3760190101129"/>
    <n v="2"/>
    <n v="3.2"/>
    <n v="4"/>
  </r>
  <r>
    <x v="9"/>
    <x v="280"/>
    <x v="4"/>
    <s v="Epices-Ecorces d'oranges amères dés -Verrine 47 ml"/>
    <n v="5.5E-2"/>
    <n v="3700897902957"/>
    <n v="1.4"/>
    <n v="2.3000000000000003"/>
    <n v="2.8000000000000003"/>
  </r>
  <r>
    <x v="9"/>
    <x v="280"/>
    <x v="5"/>
    <s v="Epices-Ecorces d'oranges amères dés -Vrac"/>
    <n v="5.5E-2"/>
    <n v="3700897937485"/>
    <n v="1.7"/>
    <n v="2.3000000000000003"/>
    <n v="2.8333333333333339"/>
  </r>
  <r>
    <x v="9"/>
    <x v="280"/>
    <x v="6"/>
    <s v="Epices-Ecorces d'oranges amères dés -Vrac 100 g"/>
    <n v="5.5E-2"/>
    <n v="3700897907808"/>
    <n v="2.6"/>
    <n v="4.6999999999999993"/>
    <n v="5.7777777777777777"/>
  </r>
  <r>
    <x v="9"/>
    <x v="280"/>
    <x v="7"/>
    <s v="Epices-Ecorces d'oranges amères dés -Vrac 1000 g"/>
    <n v="5.5E-2"/>
    <n v="3760190106186"/>
    <n v="15.3"/>
    <n v="27.2"/>
    <n v="34"/>
  </r>
  <r>
    <x v="9"/>
    <x v="280"/>
    <x v="8"/>
    <s v="Epices-Ecorces d'oranges amères dés -Vrac 250 g"/>
    <n v="5.5E-2"/>
    <n v="3700897910433"/>
    <n v="4.7"/>
    <n v="9"/>
    <n v="11.19047619047619"/>
  </r>
  <r>
    <x v="9"/>
    <x v="280"/>
    <x v="9"/>
    <s v="Epices-Ecorces d'oranges amères dés -Vrac 500 g"/>
    <n v="5.5E-2"/>
    <n v="3700897913069"/>
    <n v="8.1999999999999993"/>
    <n v="15.7"/>
    <n v="19.523809523809522"/>
  </r>
  <r>
    <x v="9"/>
    <x v="281"/>
    <x v="2"/>
    <s v="Epices-Epeautre-Saupoudreur 100 ml"/>
    <n v="5.5E-2"/>
    <n v="3700897900977"/>
    <n v="2.4"/>
    <n v="3.9"/>
    <n v="4.8"/>
  </r>
  <r>
    <x v="9"/>
    <x v="281"/>
    <x v="3"/>
    <s v="Epices-Epeautre-Verrine 116 ml"/>
    <n v="5.5E-2"/>
    <n v="3700897900861"/>
    <n v="2"/>
    <n v="3.2"/>
    <n v="4"/>
  </r>
  <r>
    <x v="9"/>
    <x v="281"/>
    <x v="4"/>
    <s v="Epices-Epeautre-Verrine 47 ml"/>
    <n v="5.5E-2"/>
    <n v="3700897901196"/>
    <n v="1.4"/>
    <n v="2.3000000000000003"/>
    <n v="2.8000000000000003"/>
  </r>
  <r>
    <x v="9"/>
    <x v="281"/>
    <x v="5"/>
    <s v="Epices-Epeautre-Vrac"/>
    <n v="5.5E-2"/>
    <n v="3700897937492"/>
    <n v="1.4"/>
    <n v="1.9000000000000001"/>
    <n v="2.3333333333333335"/>
  </r>
  <r>
    <x v="9"/>
    <x v="281"/>
    <x v="6"/>
    <s v="Epices-Epeautre-Vrac 100 g"/>
    <n v="5.5E-2"/>
    <n v="3700897909628"/>
    <n v="1.7"/>
    <n v="3.1"/>
    <n v="3.7777777777777781"/>
  </r>
  <r>
    <x v="9"/>
    <x v="281"/>
    <x v="7"/>
    <s v="Epices-Epeautre-Vrac 1000 g"/>
    <n v="5.5E-2"/>
    <n v="3700897902278"/>
    <n v="6.5"/>
    <n v="11.6"/>
    <n v="14.444444444444445"/>
  </r>
  <r>
    <x v="9"/>
    <x v="281"/>
    <x v="8"/>
    <s v="Epices-Epeautre-Vrac 250 g"/>
    <n v="5.5E-2"/>
    <n v="3700897912253"/>
    <n v="2.5"/>
    <n v="4.8"/>
    <n v="5.9523809523809526"/>
  </r>
  <r>
    <x v="9"/>
    <x v="281"/>
    <x v="9"/>
    <s v="Epices-Epeautre-Vrac 500 g"/>
    <n v="5.5E-2"/>
    <n v="3700897914882"/>
    <n v="3.8"/>
    <n v="7.3"/>
    <n v="9.0476190476190492"/>
  </r>
  <r>
    <x v="9"/>
    <x v="282"/>
    <x v="2"/>
    <s v="Epices-Fenouil graines -Saupoudreur 100 ml"/>
    <n v="5.5E-2"/>
    <n v="3760190101624"/>
    <n v="2.2000000000000002"/>
    <n v="3.6"/>
    <n v="4.4000000000000004"/>
  </r>
  <r>
    <x v="9"/>
    <x v="282"/>
    <x v="3"/>
    <s v="Epices-Fenouil graines -Verrine 116 ml"/>
    <n v="5.5E-2"/>
    <n v="3760190101143"/>
    <n v="1.7"/>
    <n v="2.8000000000000003"/>
    <n v="3.4000000000000004"/>
  </r>
  <r>
    <x v="9"/>
    <x v="282"/>
    <x v="4"/>
    <s v="Epices-Fenouil graines -Verrine 47 ml"/>
    <n v="5.5E-2"/>
    <n v="3700897902971"/>
    <n v="1.3"/>
    <n v="2.1"/>
    <n v="2.6"/>
  </r>
  <r>
    <x v="9"/>
    <x v="282"/>
    <x v="5"/>
    <s v="Epices-Fenouil graines -Vrac"/>
    <n v="5.5E-2"/>
    <n v="3700897937522"/>
    <n v="1.3"/>
    <n v="1.8"/>
    <n v="2.166666666666667"/>
  </r>
  <r>
    <x v="9"/>
    <x v="282"/>
    <x v="6"/>
    <s v="Epices-Fenouil graines -Vrac 100 g"/>
    <n v="5.5E-2"/>
    <n v="3700897907839"/>
    <n v="1.6"/>
    <n v="2.9"/>
    <n v="3.5555555555555558"/>
  </r>
  <r>
    <x v="9"/>
    <x v="282"/>
    <x v="7"/>
    <s v="Epices-Fenouil graines -Vrac 1000 g"/>
    <n v="5.5E-2"/>
    <n v="3760190106216"/>
    <n v="6.1"/>
    <n v="10.9"/>
    <n v="13.555555555555554"/>
  </r>
  <r>
    <x v="9"/>
    <x v="282"/>
    <x v="8"/>
    <s v="Epices-Fenouil graines -Vrac 250 g"/>
    <n v="5.5E-2"/>
    <n v="3700897910464"/>
    <n v="2.4"/>
    <n v="4.5999999999999996"/>
    <n v="5.7142857142857144"/>
  </r>
  <r>
    <x v="9"/>
    <x v="282"/>
    <x v="9"/>
    <s v="Epices-Fenouil graines -Vrac 500 g"/>
    <n v="5.5E-2"/>
    <n v="3700897913090"/>
    <n v="3.6"/>
    <n v="6.8999999999999995"/>
    <n v="8.5714285714285712"/>
  </r>
  <r>
    <x v="9"/>
    <x v="283"/>
    <x v="2"/>
    <s v="Epices-Fenouil poudre -Saupoudreur 100 ml"/>
    <n v="5.5E-2"/>
    <n v="3760190101631"/>
    <n v="2.2000000000000002"/>
    <n v="3.6"/>
    <n v="4.4000000000000004"/>
  </r>
  <r>
    <x v="9"/>
    <x v="283"/>
    <x v="3"/>
    <s v="Epices-Fenouil poudre -Verrine 116 ml"/>
    <n v="5.5E-2"/>
    <n v="3760190101150"/>
    <n v="1.7"/>
    <n v="2.8000000000000003"/>
    <n v="3.4000000000000004"/>
  </r>
  <r>
    <x v="9"/>
    <x v="283"/>
    <x v="4"/>
    <s v="Epices-Fenouil poudre -Verrine 47 ml"/>
    <n v="5.5E-2"/>
    <n v="3700897902988"/>
    <n v="1.3"/>
    <n v="2.1"/>
    <n v="2.6"/>
  </r>
  <r>
    <x v="9"/>
    <x v="283"/>
    <x v="5"/>
    <s v="Epices-Fenouil poudre -Vrac"/>
    <n v="5.5E-2"/>
    <n v="3700897937539"/>
    <n v="1.3"/>
    <n v="1.8"/>
    <n v="2.166666666666667"/>
  </r>
  <r>
    <x v="9"/>
    <x v="283"/>
    <x v="6"/>
    <s v="Epices-Fenouil poudre -Vrac 100 g"/>
    <n v="5.5E-2"/>
    <n v="3700897907846"/>
    <n v="1.6"/>
    <n v="2.9"/>
    <n v="3.5555555555555558"/>
  </r>
  <r>
    <x v="9"/>
    <x v="283"/>
    <x v="7"/>
    <s v="Epices-Fenouil poudre -Vrac 1000 g"/>
    <n v="5.5E-2"/>
    <n v="3760190106223"/>
    <n v="6.1"/>
    <n v="10.9"/>
    <n v="13.555555555555554"/>
  </r>
  <r>
    <x v="9"/>
    <x v="283"/>
    <x v="8"/>
    <s v="Epices-Fenouil poudre -Vrac 250 g"/>
    <n v="5.5E-2"/>
    <n v="3700897910471"/>
    <n v="2.4"/>
    <n v="4.5999999999999996"/>
    <n v="5.7142857142857144"/>
  </r>
  <r>
    <x v="9"/>
    <x v="283"/>
    <x v="9"/>
    <s v="Epices-Fenouil poudre -Vrac 500 g"/>
    <n v="5.5E-2"/>
    <n v="3700897913106"/>
    <n v="3.6"/>
    <n v="6.8999999999999995"/>
    <n v="8.5714285714285712"/>
  </r>
  <r>
    <x v="9"/>
    <x v="284"/>
    <x v="2"/>
    <s v="Epices-Fenugrec graines-Saupoudreur 100 ml"/>
    <n v="5.5E-2"/>
    <n v="3760190101648"/>
    <n v="2.2999999999999998"/>
    <n v="3.7"/>
    <n v="4.6000000000000005"/>
  </r>
  <r>
    <x v="9"/>
    <x v="284"/>
    <x v="3"/>
    <s v="Epices-Fenugrec graines-Verrine 116 ml"/>
    <n v="5.5E-2"/>
    <n v="3760190101167"/>
    <n v="1.9"/>
    <n v="3.1"/>
    <n v="3.8000000000000003"/>
  </r>
  <r>
    <x v="9"/>
    <x v="284"/>
    <x v="4"/>
    <s v="Epices-Fenugrec graines-Verrine 47 ml"/>
    <n v="5.5E-2"/>
    <n v="3700897902995"/>
    <n v="1.4"/>
    <n v="2.3000000000000003"/>
    <n v="2.8000000000000003"/>
  </r>
  <r>
    <x v="9"/>
    <x v="284"/>
    <x v="5"/>
    <s v="Epices-Fenugrec graines-Vrac"/>
    <n v="5.5E-2"/>
    <n v="3700897937546"/>
    <n v="1.3"/>
    <n v="1.8"/>
    <n v="2.166666666666667"/>
  </r>
  <r>
    <x v="9"/>
    <x v="284"/>
    <x v="6"/>
    <s v="Epices-Fenugrec graines-Vrac 100 g"/>
    <n v="5.5E-2"/>
    <n v="3700897907853"/>
    <n v="1.6"/>
    <n v="2.9"/>
    <n v="3.5555555555555558"/>
  </r>
  <r>
    <x v="9"/>
    <x v="284"/>
    <x v="7"/>
    <s v="Epices-Fenugrec graines-Vrac 1000 g"/>
    <n v="5.5E-2"/>
    <n v="3760190106230"/>
    <n v="5.4"/>
    <n v="9.6"/>
    <n v="11.999999999999998"/>
  </r>
  <r>
    <x v="9"/>
    <x v="284"/>
    <x v="8"/>
    <s v="Epices-Fenugrec graines-Vrac 250 g"/>
    <n v="5.5E-2"/>
    <n v="3700897910488"/>
    <n v="2.2000000000000002"/>
    <n v="4.1999999999999993"/>
    <n v="5.238095238095239"/>
  </r>
  <r>
    <x v="9"/>
    <x v="284"/>
    <x v="9"/>
    <s v="Epices-Fenugrec graines-Vrac 500 g"/>
    <n v="5.5E-2"/>
    <n v="3700897913113"/>
    <n v="3.3"/>
    <n v="6.3"/>
    <n v="7.8571428571428577"/>
  </r>
  <r>
    <x v="9"/>
    <x v="285"/>
    <x v="2"/>
    <s v="Epices-Fenugrec moulu-Saupoudreur 100 ml"/>
    <n v="5.5E-2"/>
    <n v="3700897901394"/>
    <n v="2.4"/>
    <n v="3.9"/>
    <n v="4.8"/>
  </r>
  <r>
    <x v="9"/>
    <x v="285"/>
    <x v="3"/>
    <s v="Epices-Fenugrec moulu-Verrine 116 ml"/>
    <n v="5.5E-2"/>
    <n v="3700897901288"/>
    <n v="2"/>
    <n v="3.2"/>
    <n v="4"/>
  </r>
  <r>
    <x v="9"/>
    <x v="285"/>
    <x v="4"/>
    <s v="Epices-Fenugrec moulu-Verrine 47 ml"/>
    <n v="5.5E-2"/>
    <n v="3700897901615"/>
    <n v="1.4"/>
    <n v="2.3000000000000003"/>
    <n v="2.8000000000000003"/>
  </r>
  <r>
    <x v="9"/>
    <x v="285"/>
    <x v="5"/>
    <s v="Epices-Fenugrec moulu-Vrac"/>
    <n v="5.5E-2"/>
    <n v="3700897937553"/>
    <n v="1.3"/>
    <n v="1.8"/>
    <n v="2.166666666666667"/>
  </r>
  <r>
    <x v="9"/>
    <x v="285"/>
    <x v="6"/>
    <s v="Epices-Fenugrec moulu-Vrac 100 g"/>
    <n v="5.5E-2"/>
    <n v="3700897909321"/>
    <n v="1.6"/>
    <n v="2.9"/>
    <n v="3.5555555555555558"/>
  </r>
  <r>
    <x v="9"/>
    <x v="285"/>
    <x v="7"/>
    <s v="Epices-Fenugrec moulu-Vrac 1000 g"/>
    <n v="5.5E-2"/>
    <n v="3700897901974"/>
    <n v="6"/>
    <n v="10.7"/>
    <n v="13.333333333333332"/>
  </r>
  <r>
    <x v="9"/>
    <x v="285"/>
    <x v="8"/>
    <s v="Epices-Fenugrec moulu-Vrac 250 g"/>
    <n v="5.5E-2"/>
    <n v="3700897911959"/>
    <n v="2.4"/>
    <n v="4.5999999999999996"/>
    <n v="5.7142857142857144"/>
  </r>
  <r>
    <x v="9"/>
    <x v="285"/>
    <x v="9"/>
    <s v="Epices-Fenugrec moulu-Vrac 500 g"/>
    <n v="5.5E-2"/>
    <n v="3700897914585"/>
    <n v="3.6"/>
    <n v="6.8999999999999995"/>
    <n v="8.5714285714285712"/>
  </r>
  <r>
    <x v="9"/>
    <x v="286"/>
    <x v="2"/>
    <s v="Epices-Fèves de cacao entières-Saupoudreur 100 ml"/>
    <n v="5.5E-2"/>
    <n v="3760190101655"/>
    <n v="3.3"/>
    <n v="5.3"/>
    <n v="6.6000000000000005"/>
  </r>
  <r>
    <x v="9"/>
    <x v="286"/>
    <x v="3"/>
    <s v="Epices-Fèves de cacao entières-Verrine 116 ml"/>
    <n v="5.5E-2"/>
    <n v="3760190101174"/>
    <n v="3"/>
    <n v="4.8"/>
    <n v="6"/>
  </r>
  <r>
    <x v="9"/>
    <x v="286"/>
    <x v="4"/>
    <s v="Epices-Fèves de cacao entières-Verrine 47 ml"/>
    <n v="5.5E-2"/>
    <n v="3700897903008"/>
    <n v="1.8"/>
    <n v="2.9"/>
    <n v="3.6"/>
  </r>
  <r>
    <x v="9"/>
    <x v="286"/>
    <x v="5"/>
    <s v="Epices-Fèves de cacao entières-Vrac"/>
    <n v="5.5E-2"/>
    <n v="3700897937560"/>
    <n v="2.2000000000000002"/>
    <n v="3"/>
    <n v="3.666666666666667"/>
  </r>
  <r>
    <x v="9"/>
    <x v="286"/>
    <x v="6"/>
    <s v="Epices-Fèves de cacao entières-Vrac 100 g"/>
    <n v="5.5E-2"/>
    <n v="3700897907860"/>
    <n v="3.9"/>
    <n v="7"/>
    <n v="8.6666666666666661"/>
  </r>
  <r>
    <x v="9"/>
    <x v="286"/>
    <x v="7"/>
    <s v="Epices-Fèves de cacao entières-Vrac 1000 g"/>
    <n v="5.5E-2"/>
    <n v="3760190106247"/>
    <n v="28.7"/>
    <n v="51.1"/>
    <n v="63.777777777777786"/>
  </r>
  <r>
    <x v="9"/>
    <x v="286"/>
    <x v="8"/>
    <s v="Epices-Fèves de cacao entières-Vrac 250 g"/>
    <n v="5.5E-2"/>
    <n v="3700897910495"/>
    <n v="8"/>
    <n v="15.299999999999999"/>
    <n v="19.047619047619047"/>
  </r>
  <r>
    <x v="9"/>
    <x v="286"/>
    <x v="9"/>
    <s v="Epices-Fèves de cacao entières-Vrac 500 g"/>
    <n v="5.5E-2"/>
    <n v="3700897913120"/>
    <n v="14.9"/>
    <n v="28.400000000000002"/>
    <n v="35.476190476190482"/>
  </r>
  <r>
    <x v="9"/>
    <x v="287"/>
    <x v="2"/>
    <s v="Epices-Fèves de tonka entière-Saupoudreur 100 ml"/>
    <n v="5.5E-2"/>
    <n v="3760190101679"/>
    <n v="2.8"/>
    <n v="4.5"/>
    <n v="5.6000000000000005"/>
  </r>
  <r>
    <x v="9"/>
    <x v="287"/>
    <x v="3"/>
    <s v="Epices-Fèves de tonka entière-Verrine 116 ml"/>
    <n v="5.5E-2"/>
    <n v="3760190101198"/>
    <n v="0"/>
    <n v="1.3"/>
    <n v="1.5714285714285716"/>
  </r>
  <r>
    <x v="9"/>
    <x v="287"/>
    <x v="4"/>
    <s v="Epices-Fèves de tonka entière-Verrine 47 ml"/>
    <n v="5.5E-2"/>
    <n v="3700897903015"/>
    <n v="1.6"/>
    <n v="2.6"/>
    <n v="3.2"/>
  </r>
  <r>
    <x v="9"/>
    <x v="287"/>
    <x v="5"/>
    <s v="Epices-Fèves de tonka entière-Vrac"/>
    <n v="5.5E-2"/>
    <n v="3700897937577"/>
    <n v="1.6"/>
    <n v="2.2000000000000002"/>
    <n v="2.666666666666667"/>
  </r>
  <r>
    <x v="9"/>
    <x v="287"/>
    <x v="6"/>
    <s v="Epices-Fèves de tonka entière-Vrac 100 g"/>
    <n v="5.5E-2"/>
    <n v="3700897907877"/>
    <n v="7.6"/>
    <n v="13.6"/>
    <n v="16.888888888888889"/>
  </r>
  <r>
    <x v="9"/>
    <x v="287"/>
    <x v="7"/>
    <s v="Epices-Fèves de tonka entière-Vrac 1000 g"/>
    <n v="5.5E-2"/>
    <n v="3760190106254"/>
    <n v="66.7"/>
    <n v="118.6"/>
    <n v="148.2222222222222"/>
  </r>
  <r>
    <x v="9"/>
    <x v="287"/>
    <x v="8"/>
    <s v="Epices-Fèves de tonka entière-Vrac 250 g"/>
    <n v="5.5E-2"/>
    <n v="3700897910501"/>
    <n v="17.399999999999999"/>
    <n v="33.200000000000003"/>
    <n v="41.428571428571438"/>
  </r>
  <r>
    <x v="9"/>
    <x v="287"/>
    <x v="9"/>
    <s v="Epices-Fèves de tonka entière-Vrac 500 g"/>
    <n v="5.5E-2"/>
    <n v="3700897913137"/>
    <n v="33.9"/>
    <n v="64.599999999999994"/>
    <n v="80.714285714285708"/>
  </r>
  <r>
    <x v="9"/>
    <x v="288"/>
    <x v="2"/>
    <s v="Epices-Galanga racines-Saupoudreur 100 ml"/>
    <n v="5.5E-2"/>
    <n v="3700897920494"/>
    <n v="2.5"/>
    <n v="4"/>
    <n v="5"/>
  </r>
  <r>
    <x v="9"/>
    <x v="288"/>
    <x v="3"/>
    <s v="Epices-Galanga racines-Verrine 116 ml"/>
    <n v="5.5E-2"/>
    <n v="3700897920487"/>
    <n v="2.1"/>
    <n v="3.4"/>
    <n v="4.2"/>
  </r>
  <r>
    <x v="9"/>
    <x v="288"/>
    <x v="5"/>
    <s v="Epices-Galanga racines-Vrac"/>
    <n v="5.5E-2"/>
    <n v="3700897937584"/>
    <n v="1.7"/>
    <n v="2.3000000000000003"/>
    <n v="2.8333333333333339"/>
  </r>
  <r>
    <x v="9"/>
    <x v="288"/>
    <x v="6"/>
    <s v="Epices-Galanga racines-Vrac 100 g"/>
    <n v="5.5E-2"/>
    <n v="3700897907891"/>
    <n v="2.6"/>
    <n v="4.6999999999999993"/>
    <n v="5.7777777777777777"/>
  </r>
  <r>
    <x v="9"/>
    <x v="288"/>
    <x v="7"/>
    <s v="Epices-Galanga racines-Vrac 1000 g"/>
    <n v="5.5E-2"/>
    <n v="3760190106292"/>
    <n v="15.8"/>
    <n v="28.1"/>
    <n v="35.111111111111107"/>
  </r>
  <r>
    <x v="9"/>
    <x v="288"/>
    <x v="8"/>
    <s v="Epices-Galanga racines-Vrac 250 g"/>
    <n v="5.5E-2"/>
    <n v="3700897910525"/>
    <n v="4.8"/>
    <n v="9.1999999999999993"/>
    <n v="11.428571428571429"/>
  </r>
  <r>
    <x v="9"/>
    <x v="288"/>
    <x v="9"/>
    <s v="Epices-Galanga racines-Vrac 500 g"/>
    <n v="5.5E-2"/>
    <n v="3700897913151"/>
    <n v="8.5"/>
    <n v="16.200000000000003"/>
    <n v="20.238095238095237"/>
  </r>
  <r>
    <x v="9"/>
    <x v="289"/>
    <x v="2"/>
    <s v="Epices-Gingembre poudre -Saupoudreur 100 ml"/>
    <n v="5.5E-2"/>
    <n v="3760190101686"/>
    <n v="2.2999999999999998"/>
    <n v="3.7"/>
    <n v="4.6000000000000005"/>
  </r>
  <r>
    <x v="9"/>
    <x v="289"/>
    <x v="3"/>
    <s v="Epices-Gingembre poudre -Verrine 116 ml"/>
    <n v="5.5E-2"/>
    <n v="3760190101204"/>
    <n v="1.8"/>
    <n v="2.9"/>
    <n v="3.6"/>
  </r>
  <r>
    <x v="9"/>
    <x v="289"/>
    <x v="4"/>
    <s v="Epices-Gingembre poudre -Verrine 47 ml"/>
    <n v="5.5E-2"/>
    <n v="3700897903022"/>
    <n v="1.4"/>
    <n v="2.3000000000000003"/>
    <n v="2.8000000000000003"/>
  </r>
  <r>
    <x v="9"/>
    <x v="289"/>
    <x v="5"/>
    <s v="Epices-Gingembre poudre -Vrac"/>
    <n v="5.5E-2"/>
    <n v="3700897937607"/>
    <n v="1.4"/>
    <n v="1.9000000000000001"/>
    <n v="2.3333333333333335"/>
  </r>
  <r>
    <x v="9"/>
    <x v="289"/>
    <x v="6"/>
    <s v="Epices-Gingembre poudre -Vrac 100 g"/>
    <n v="5.5E-2"/>
    <n v="3700897907921"/>
    <n v="1.8"/>
    <n v="3.2"/>
    <n v="4"/>
  </r>
  <r>
    <x v="9"/>
    <x v="289"/>
    <x v="7"/>
    <s v="Epices-Gingembre poudre -Vrac 1000 g"/>
    <n v="5.5E-2"/>
    <n v="3760190106322"/>
    <n v="7.9"/>
    <n v="14.1"/>
    <n v="17.555555555555554"/>
  </r>
  <r>
    <x v="9"/>
    <x v="289"/>
    <x v="8"/>
    <s v="Epices-Gingembre poudre -Vrac 250 g"/>
    <n v="5.5E-2"/>
    <n v="3700897910556"/>
    <n v="2.8"/>
    <n v="5.3999999999999995"/>
    <n v="6.6666666666666679"/>
  </r>
  <r>
    <x v="9"/>
    <x v="289"/>
    <x v="9"/>
    <s v="Epices-Gingembre poudre -Vrac 500 g"/>
    <n v="5.5E-2"/>
    <n v="3700897913182"/>
    <n v="4.5"/>
    <n v="8.6"/>
    <n v="10.714285714285715"/>
  </r>
  <r>
    <x v="9"/>
    <x v="290"/>
    <x v="2"/>
    <s v="Epices-Gingembre racines-Saupoudreur 100 ml"/>
    <n v="5.5E-2"/>
    <n v="3700897920531"/>
    <n v="2.8"/>
    <n v="4.5"/>
    <n v="5.6000000000000005"/>
  </r>
  <r>
    <x v="9"/>
    <x v="290"/>
    <x v="3"/>
    <s v="Epices-Gingembre racines-Verrine 116 ml"/>
    <n v="5.5E-2"/>
    <n v="3700897920524"/>
    <n v="2.4"/>
    <n v="3.9"/>
    <n v="4.8"/>
  </r>
  <r>
    <x v="9"/>
    <x v="290"/>
    <x v="5"/>
    <s v="Epices-Gingembre racines-Vrac"/>
    <n v="5.5E-2"/>
    <n v="3700897937614"/>
    <n v="1.8"/>
    <n v="2.4"/>
    <n v="3"/>
  </r>
  <r>
    <x v="9"/>
    <x v="290"/>
    <x v="6"/>
    <s v="Epices-Gingembre racines-Vrac 100 g"/>
    <n v="5.5E-2"/>
    <n v="3700897907938"/>
    <n v="2.8"/>
    <n v="5"/>
    <n v="6.2222222222222223"/>
  </r>
  <r>
    <x v="9"/>
    <x v="290"/>
    <x v="7"/>
    <s v="Epices-Gingembre racines-Vrac 1000 g"/>
    <n v="5.5E-2"/>
    <n v="3760190106339"/>
    <n v="17.2"/>
    <n v="30.6"/>
    <n v="38.222222222222229"/>
  </r>
  <r>
    <x v="9"/>
    <x v="290"/>
    <x v="8"/>
    <s v="Epices-Gingembre racines-Vrac 250 g"/>
    <n v="5.5E-2"/>
    <n v="3700897910563"/>
    <n v="5.2"/>
    <n v="10"/>
    <n v="12.38095238095238"/>
  </r>
  <r>
    <x v="9"/>
    <x v="290"/>
    <x v="9"/>
    <s v="Epices-Gingembre racines-Vrac 500 g"/>
    <n v="5.5E-2"/>
    <n v="3700897913199"/>
    <n v="9.1999999999999993"/>
    <n v="17.600000000000001"/>
    <n v="21.904761904761905"/>
  </r>
  <r>
    <x v="9"/>
    <x v="291"/>
    <x v="2"/>
    <s v="Epices-Girofle  poudre -Saupoudreur 100 ml"/>
    <n v="5.5E-2"/>
    <n v="3760190101518"/>
    <n v="2.9"/>
    <n v="4.6999999999999993"/>
    <n v="5.8"/>
  </r>
  <r>
    <x v="9"/>
    <x v="291"/>
    <x v="3"/>
    <s v="Epices-Girofle  poudre -Verrine 116 ml"/>
    <n v="5.5E-2"/>
    <n v="3760190101037"/>
    <n v="2.5"/>
    <n v="4"/>
    <n v="5"/>
  </r>
  <r>
    <x v="9"/>
    <x v="291"/>
    <x v="4"/>
    <s v="Epices-Girofle  poudre -Verrine 47 ml"/>
    <n v="5.5E-2"/>
    <n v="3700897902865"/>
    <n v="1.7"/>
    <n v="2.8000000000000003"/>
    <n v="3.4000000000000004"/>
  </r>
  <r>
    <x v="9"/>
    <x v="291"/>
    <x v="5"/>
    <s v="Epices-Girofle  poudre -Vrac"/>
    <n v="5.5E-2"/>
    <n v="3700897937621"/>
    <n v="1.4"/>
    <n v="1.9000000000000001"/>
    <n v="2.3333333333333335"/>
  </r>
  <r>
    <x v="9"/>
    <x v="291"/>
    <x v="6"/>
    <s v="Epices-Girofle  poudre -Vrac 100 g"/>
    <n v="5.5E-2"/>
    <n v="3700897907952"/>
    <n v="2.6"/>
    <n v="4.6999999999999993"/>
    <n v="5.7777777777777777"/>
  </r>
  <r>
    <x v="9"/>
    <x v="291"/>
    <x v="7"/>
    <s v="Epices-Girofle  poudre -Vrac 1000 g"/>
    <n v="5.5E-2"/>
    <n v="3760190106353"/>
    <n v="15.6"/>
    <n v="27.8"/>
    <n v="34.666666666666664"/>
  </r>
  <r>
    <x v="9"/>
    <x v="291"/>
    <x v="8"/>
    <s v="Epices-Girofle  poudre -Vrac 250 g"/>
    <n v="5.5E-2"/>
    <n v="3700897910587"/>
    <n v="4.8"/>
    <n v="9.1999999999999993"/>
    <n v="11.428571428571429"/>
  </r>
  <r>
    <x v="9"/>
    <x v="291"/>
    <x v="9"/>
    <s v="Epices-Girofle  poudre -Vrac 500 g"/>
    <n v="5.5E-2"/>
    <n v="3700897913212"/>
    <n v="8.4"/>
    <n v="16"/>
    <n v="20"/>
  </r>
  <r>
    <x v="9"/>
    <x v="292"/>
    <x v="2"/>
    <s v="Epices-Girofle clous -Saupoudreur 100 ml"/>
    <n v="5.5E-2"/>
    <n v="3760190101525"/>
    <n v="2.8"/>
    <n v="4.5"/>
    <n v="5.6000000000000005"/>
  </r>
  <r>
    <x v="9"/>
    <x v="292"/>
    <x v="3"/>
    <s v="Epices-Girofle clous -Verrine 116 ml"/>
    <n v="5.5E-2"/>
    <n v="3760190101044"/>
    <n v="2.4"/>
    <n v="3.9"/>
    <n v="4.8"/>
  </r>
  <r>
    <x v="9"/>
    <x v="292"/>
    <x v="4"/>
    <s v="Epices-Girofle clous -Verrine 47 ml"/>
    <n v="5.5E-2"/>
    <n v="3700897902872"/>
    <n v="1.6"/>
    <n v="2.6"/>
    <n v="3.2"/>
  </r>
  <r>
    <x v="9"/>
    <x v="292"/>
    <x v="5"/>
    <s v="Epices-Girofle clous -Vrac"/>
    <n v="5.5E-2"/>
    <n v="3700897937638"/>
    <n v="1.6"/>
    <n v="2.2000000000000002"/>
    <n v="2.666666666666667"/>
  </r>
  <r>
    <x v="9"/>
    <x v="292"/>
    <x v="6"/>
    <s v="Epices-Girofle clous -Vrac 100 g"/>
    <n v="5.5E-2"/>
    <n v="3700897907945"/>
    <n v="3.4"/>
    <n v="6.1"/>
    <n v="7.5555555555555554"/>
  </r>
  <r>
    <x v="9"/>
    <x v="292"/>
    <x v="7"/>
    <s v="Epices-Girofle clous -Vrac 1000 g"/>
    <n v="5.5E-2"/>
    <n v="3760190106346"/>
    <n v="23.8"/>
    <n v="42.4"/>
    <n v="52.888888888888886"/>
  </r>
  <r>
    <x v="9"/>
    <x v="292"/>
    <x v="8"/>
    <s v="Epices-Girofle clous -Vrac 250 g"/>
    <n v="5.5E-2"/>
    <n v="3700897910570"/>
    <n v="6.8"/>
    <n v="13"/>
    <n v="16.19047619047619"/>
  </r>
  <r>
    <x v="9"/>
    <x v="292"/>
    <x v="9"/>
    <s v="Epices-Girofle clous -Vrac 500 g"/>
    <n v="5.5E-2"/>
    <n v="3700897913205"/>
    <n v="12.5"/>
    <n v="23.900000000000002"/>
    <n v="29.761904761904763"/>
  </r>
  <r>
    <x v="9"/>
    <x v="293"/>
    <x v="2"/>
    <s v="Epices-Guarana poudre-Saupoudreur 100 ml"/>
    <n v="5.5E-2"/>
    <n v="3700897920616"/>
    <n v="4.5999999999999996"/>
    <n v="7.3999999999999995"/>
    <n v="9.1999999999999993"/>
  </r>
  <r>
    <x v="9"/>
    <x v="293"/>
    <x v="3"/>
    <s v="Epices-Guarana poudre-Verrine 116 ml"/>
    <n v="5.5E-2"/>
    <n v="3700897920593"/>
    <n v="4.5"/>
    <n v="7.2"/>
    <n v="9"/>
  </r>
  <r>
    <x v="9"/>
    <x v="293"/>
    <x v="4"/>
    <s v="Epices-Guarana poudre-Verrine 47 ml"/>
    <n v="5.5E-2"/>
    <n v="3700897920609"/>
    <n v="2.5"/>
    <n v="4"/>
    <n v="5"/>
  </r>
  <r>
    <x v="9"/>
    <x v="293"/>
    <x v="5"/>
    <s v="Epices-Guarana poudre-Vrac"/>
    <n v="5.5E-2"/>
    <n v="3700897937645"/>
    <n v="1.8"/>
    <n v="2.4"/>
    <n v="3"/>
  </r>
  <r>
    <x v="9"/>
    <x v="293"/>
    <x v="6"/>
    <s v="Epices-Guarana poudre-Vrac 100 g"/>
    <n v="5.5E-2"/>
    <n v="3700897920555"/>
    <n v="4.7"/>
    <n v="8.4"/>
    <n v="10.444444444444443"/>
  </r>
  <r>
    <x v="9"/>
    <x v="293"/>
    <x v="7"/>
    <s v="Epices-Guarana poudre-Vrac 1000 g"/>
    <n v="5.5E-2"/>
    <n v="3700897920586"/>
    <n v="36.200000000000003"/>
    <n v="64.399999999999991"/>
    <n v="80.444444444444443"/>
  </r>
  <r>
    <x v="9"/>
    <x v="293"/>
    <x v="8"/>
    <s v="Epices-Guarana poudre-Vrac 250 g"/>
    <n v="5.5E-2"/>
    <n v="3700897920562"/>
    <n v="9.9"/>
    <n v="18.900000000000002"/>
    <n v="23.571428571428573"/>
  </r>
  <r>
    <x v="9"/>
    <x v="293"/>
    <x v="9"/>
    <s v="Epices-Guarana poudre-Vrac 500 g"/>
    <n v="5.5E-2"/>
    <n v="3700897920579"/>
    <n v="18.7"/>
    <n v="35.700000000000003"/>
    <n v="44.523809523809533"/>
  </r>
  <r>
    <x v="9"/>
    <x v="294"/>
    <x v="2"/>
    <s v="Epices-Lin graines-Saupoudreur 100 ml"/>
    <n v="5.5E-2"/>
    <n v="3700897920821"/>
    <n v="2.2999999999999998"/>
    <n v="3.7"/>
    <n v="4.6000000000000005"/>
  </r>
  <r>
    <x v="9"/>
    <x v="294"/>
    <x v="3"/>
    <s v="Epices-Lin graines-Verrine 116 ml"/>
    <n v="5.5E-2"/>
    <n v="3700897920807"/>
    <n v="1.8"/>
    <n v="2.9"/>
    <n v="3.6"/>
  </r>
  <r>
    <x v="9"/>
    <x v="294"/>
    <x v="4"/>
    <s v="Epices-Lin graines-Verrine 47 ml"/>
    <n v="5.5E-2"/>
    <n v="3700897920814"/>
    <n v="1.4"/>
    <n v="2.3000000000000003"/>
    <n v="2.8000000000000003"/>
  </r>
  <r>
    <x v="9"/>
    <x v="294"/>
    <x v="5"/>
    <s v="Epices-Lin graines-Vrac"/>
    <n v="5.5E-2"/>
    <n v="3700897937706"/>
    <n v="1.3"/>
    <n v="1.8"/>
    <n v="2.166666666666667"/>
  </r>
  <r>
    <x v="9"/>
    <x v="294"/>
    <x v="6"/>
    <s v="Epices-Lin graines-Vrac 100 g"/>
    <n v="5.5E-2"/>
    <n v="3700897908027"/>
    <n v="1.5"/>
    <n v="2.7"/>
    <n v="3.333333333333333"/>
  </r>
  <r>
    <x v="9"/>
    <x v="294"/>
    <x v="7"/>
    <s v="Epices-Lin graines-Vrac 1000 g"/>
    <n v="5.5E-2"/>
    <n v="3760190106421"/>
    <n v="5.0999999999999996"/>
    <n v="9.1"/>
    <n v="11.333333333333332"/>
  </r>
  <r>
    <x v="9"/>
    <x v="294"/>
    <x v="8"/>
    <s v="Epices-Lin graines-Vrac 250 g"/>
    <n v="5.5E-2"/>
    <n v="3700897910655"/>
    <n v="2.1"/>
    <n v="4"/>
    <n v="5"/>
  </r>
  <r>
    <x v="9"/>
    <x v="294"/>
    <x v="9"/>
    <s v="Epices-Lin graines-Vrac 500 g"/>
    <n v="5.5E-2"/>
    <n v="3700897913281"/>
    <n v="3.1"/>
    <n v="6"/>
    <n v="7.3809523809523814"/>
  </r>
  <r>
    <x v="9"/>
    <x v="295"/>
    <x v="2"/>
    <s v="Epices-Macis -Saupoudreur 100 ml"/>
    <n v="5.5E-2"/>
    <n v="3760190101693"/>
    <n v="2.7"/>
    <n v="4.3999999999999995"/>
    <n v="5.4"/>
  </r>
  <r>
    <x v="9"/>
    <x v="295"/>
    <x v="3"/>
    <s v="Epices-Macis -Verrine 116 ml"/>
    <n v="5.5E-2"/>
    <n v="3760190101211"/>
    <n v="2.7"/>
    <n v="3.1"/>
    <n v="3.8571428571428577"/>
  </r>
  <r>
    <x v="9"/>
    <x v="295"/>
    <x v="4"/>
    <s v="Epices-Macis -Verrine 47 ml"/>
    <n v="5.5E-2"/>
    <n v="3700897903039"/>
    <n v="1.5"/>
    <n v="2.4"/>
    <n v="3"/>
  </r>
  <r>
    <x v="9"/>
    <x v="295"/>
    <x v="5"/>
    <s v="Epices-Macis -Vrac"/>
    <n v="5.5E-2"/>
    <n v="3700897937713"/>
    <n v="2.1"/>
    <n v="2.8"/>
    <n v="3.5000000000000004"/>
  </r>
  <r>
    <x v="9"/>
    <x v="295"/>
    <x v="6"/>
    <s v="Epices-Macis -Vrac 100 g"/>
    <n v="5.5E-2"/>
    <n v="3700897908034"/>
    <n v="11.7"/>
    <n v="20.8"/>
    <n v="25.999999999999996"/>
  </r>
  <r>
    <x v="9"/>
    <x v="295"/>
    <x v="7"/>
    <s v="Epices-Macis -Vrac 1000 g"/>
    <n v="5.5E-2"/>
    <n v="3760190106438"/>
    <n v="108.1"/>
    <n v="192.2"/>
    <n v="240.2222222222222"/>
  </r>
  <r>
    <x v="9"/>
    <x v="295"/>
    <x v="8"/>
    <s v="Epices-Macis -Vrac 250 g"/>
    <n v="5.5E-2"/>
    <n v="3700897910662"/>
    <n v="27.8"/>
    <n v="53"/>
    <n v="66.19047619047619"/>
  </r>
  <r>
    <x v="9"/>
    <x v="295"/>
    <x v="9"/>
    <s v="Epices-Macis -Vrac 500 g"/>
    <n v="5.5E-2"/>
    <n v="3700897913298"/>
    <n v="54.6"/>
    <n v="104"/>
    <n v="130"/>
  </r>
  <r>
    <x v="9"/>
    <x v="296"/>
    <x v="2"/>
    <s v="Epices-Macis poudre-Saupoudreur 100 ml"/>
    <n v="5.5E-2"/>
    <n v="3700897920876"/>
    <n v="3.8"/>
    <n v="6.1"/>
    <n v="7.6000000000000005"/>
  </r>
  <r>
    <x v="9"/>
    <x v="296"/>
    <x v="4"/>
    <s v="Epices-Macis poudre-Verrine 47 ml"/>
    <n v="5.5E-2"/>
    <n v="3700897920869"/>
    <n v="2.1"/>
    <n v="3.4"/>
    <n v="4.2"/>
  </r>
  <r>
    <x v="9"/>
    <x v="296"/>
    <x v="5"/>
    <s v="Epices-Macis poudre-Vrac"/>
    <n v="5.5E-2"/>
    <n v="3700897937720"/>
    <n v="1.4"/>
    <n v="1.9000000000000001"/>
    <n v="2.3333333333333335"/>
  </r>
  <r>
    <x v="9"/>
    <x v="296"/>
    <x v="6"/>
    <s v="Epices-Macis poudre-Vrac 100 g"/>
    <n v="5.5E-2"/>
    <n v="3700897908041"/>
    <n v="3.8"/>
    <n v="6.8"/>
    <n v="8.4444444444444446"/>
  </r>
  <r>
    <x v="9"/>
    <x v="296"/>
    <x v="7"/>
    <s v="Epices-Macis poudre-Vrac 1000 g"/>
    <n v="5.5E-2"/>
    <n v="3760190106445"/>
    <n v="27.7"/>
    <n v="49.300000000000004"/>
    <n v="61.555555555555557"/>
  </r>
  <r>
    <x v="9"/>
    <x v="296"/>
    <x v="8"/>
    <s v="Epices-Macis poudre-Vrac 250 g"/>
    <n v="5.5E-2"/>
    <n v="3700897910679"/>
    <n v="7.8"/>
    <n v="14.9"/>
    <n v="18.571428571428573"/>
  </r>
  <r>
    <x v="9"/>
    <x v="296"/>
    <x v="9"/>
    <s v="Epices-Macis poudre-Vrac 500 g"/>
    <n v="5.5E-2"/>
    <n v="3700897913304"/>
    <n v="14.4"/>
    <n v="27.5"/>
    <n v="34.285714285714285"/>
  </r>
  <r>
    <x v="9"/>
    <x v="297"/>
    <x v="10"/>
    <s v="Epices-Maniguette-Moulin 100 ml"/>
    <n v="5.5E-2"/>
    <n v="3760190104175"/>
    <n v="5.2"/>
    <n v="8.4"/>
    <n v="10.399999999999999"/>
  </r>
  <r>
    <x v="9"/>
    <x v="297"/>
    <x v="2"/>
    <s v="Epices-Maniguette-Saupoudreur 100 ml"/>
    <n v="5.5E-2"/>
    <n v="3700897920906"/>
    <n v="6.2"/>
    <n v="10"/>
    <n v="12.399999999999999"/>
  </r>
  <r>
    <x v="9"/>
    <x v="297"/>
    <x v="3"/>
    <s v="Epices-Maniguette-Verrine 116 ml"/>
    <n v="5.5E-2"/>
    <n v="3760190103901"/>
    <n v="6.4"/>
    <n v="10.299999999999999"/>
    <n v="12.799999999999999"/>
  </r>
  <r>
    <x v="9"/>
    <x v="297"/>
    <x v="4"/>
    <s v="Epices-Maniguette-Verrine 47 ml"/>
    <n v="5.5E-2"/>
    <n v="3700897903589"/>
    <n v="3.2"/>
    <n v="5.1999999999999993"/>
    <n v="6.4"/>
  </r>
  <r>
    <x v="9"/>
    <x v="297"/>
    <x v="5"/>
    <s v="Epices-Maniguette-Vrac"/>
    <n v="5.5E-2"/>
    <n v="3700897937737"/>
    <n v="2.2999999999999998"/>
    <n v="3.1"/>
    <n v="3.8333333333333339"/>
  </r>
  <r>
    <x v="9"/>
    <x v="297"/>
    <x v="6"/>
    <s v="Epices-Maniguette-Vrac 100 g"/>
    <n v="5.5E-2"/>
    <n v="3700897908058"/>
    <n v="7"/>
    <n v="12.5"/>
    <n v="15.555555555555555"/>
  </r>
  <r>
    <x v="9"/>
    <x v="297"/>
    <x v="7"/>
    <s v="Epices-Maniguette-Vrac 1000 g"/>
    <n v="5.5E-2"/>
    <n v="3760190106452"/>
    <n v="59.5"/>
    <n v="105.8"/>
    <n v="132.22222222222223"/>
  </r>
  <r>
    <x v="9"/>
    <x v="297"/>
    <x v="8"/>
    <s v="Epices-Maniguette-Vrac 250 g"/>
    <n v="5.5E-2"/>
    <n v="3700897910686"/>
    <n v="15.7"/>
    <n v="30"/>
    <n v="37.38095238095238"/>
  </r>
  <r>
    <x v="9"/>
    <x v="297"/>
    <x v="9"/>
    <s v="Epices-Maniguette-Vrac 500 g"/>
    <n v="5.5E-2"/>
    <n v="3700897913311"/>
    <n v="30.3"/>
    <n v="57.800000000000004"/>
    <n v="72.142857142857153"/>
  </r>
  <r>
    <x v="9"/>
    <x v="298"/>
    <x v="2"/>
    <s v="Epices-Moutarde en poudre-Saupoudreur 100 ml"/>
    <n v="5.5E-2"/>
    <n v="3700897904418"/>
    <n v="2.2000000000000002"/>
    <n v="3.6"/>
    <n v="4.4000000000000004"/>
  </r>
  <r>
    <x v="9"/>
    <x v="298"/>
    <x v="3"/>
    <s v="Epices-Moutarde en poudre-Verrine 116 ml"/>
    <n v="5.5E-2"/>
    <n v="3700897904401"/>
    <n v="1.7"/>
    <n v="2.8000000000000003"/>
    <n v="3.4000000000000004"/>
  </r>
  <r>
    <x v="9"/>
    <x v="298"/>
    <x v="4"/>
    <s v="Epices-Moutarde en poudre-Verrine 47 ml"/>
    <n v="5.5E-2"/>
    <n v="3700897904432"/>
    <n v="1.3"/>
    <n v="2.1"/>
    <n v="2.6"/>
  </r>
  <r>
    <x v="9"/>
    <x v="298"/>
    <x v="5"/>
    <s v="Epices-Moutarde en poudre-Vrac"/>
    <n v="5.5E-2"/>
    <n v="3700897937782"/>
    <n v="1.3"/>
    <n v="1.8"/>
    <n v="2.166666666666667"/>
  </r>
  <r>
    <x v="9"/>
    <x v="298"/>
    <x v="6"/>
    <s v="Epices-Moutarde en poudre-Vrac 100 g"/>
    <n v="5.5E-2"/>
    <n v="3700897908348"/>
    <n v="1.6"/>
    <n v="2.9"/>
    <n v="3.5555555555555558"/>
  </r>
  <r>
    <x v="9"/>
    <x v="298"/>
    <x v="7"/>
    <s v="Epices-Moutarde en poudre-Vrac 1000 g"/>
    <n v="5.5E-2"/>
    <n v="3760190106735"/>
    <n v="5.2"/>
    <n v="9.2999999999999989"/>
    <n v="11.555555555555554"/>
  </r>
  <r>
    <x v="9"/>
    <x v="298"/>
    <x v="8"/>
    <s v="Epices-Moutarde en poudre-Vrac 250 g"/>
    <n v="5.5E-2"/>
    <n v="3700897910976"/>
    <n v="2.2000000000000002"/>
    <n v="4.1999999999999993"/>
    <n v="5.238095238095239"/>
  </r>
  <r>
    <x v="9"/>
    <x v="298"/>
    <x v="9"/>
    <s v="Epices-Moutarde en poudre-Vrac 500 g"/>
    <n v="5.5E-2"/>
    <n v="3700897913601"/>
    <n v="3.2"/>
    <n v="6.1"/>
    <n v="7.6190476190476195"/>
  </r>
  <r>
    <x v="9"/>
    <x v="299"/>
    <x v="2"/>
    <s v="Epices-Moutarde jaune graines-Saupoudreur 100 ml"/>
    <n v="5.5E-2"/>
    <n v="3760190101709"/>
    <n v="2.2999999999999998"/>
    <n v="3.7"/>
    <n v="4.6000000000000005"/>
  </r>
  <r>
    <x v="9"/>
    <x v="299"/>
    <x v="3"/>
    <s v="Epices-Moutarde jaune graines-Verrine 116 ml"/>
    <n v="5.5E-2"/>
    <n v="3760190101228"/>
    <n v="1.9"/>
    <n v="3.1"/>
    <n v="3.8000000000000003"/>
  </r>
  <r>
    <x v="9"/>
    <x v="299"/>
    <x v="4"/>
    <s v="Epices-Moutarde jaune graines-Verrine 47 ml"/>
    <n v="5.5E-2"/>
    <n v="3700897903046"/>
    <n v="1.4"/>
    <n v="2.3000000000000003"/>
    <n v="2.8000000000000003"/>
  </r>
  <r>
    <x v="9"/>
    <x v="299"/>
    <x v="5"/>
    <s v="Epices-Moutarde jaune graines-Vrac"/>
    <n v="5.5E-2"/>
    <n v="3700897937799"/>
    <n v="1.3"/>
    <n v="1.8"/>
    <n v="2.166666666666667"/>
  </r>
  <r>
    <x v="9"/>
    <x v="299"/>
    <x v="6"/>
    <s v="Epices-Moutarde jaune graines-Vrac 100 g"/>
    <n v="5.5E-2"/>
    <n v="3700897908324"/>
    <n v="1.6"/>
    <n v="2.9"/>
    <n v="3.5555555555555558"/>
  </r>
  <r>
    <x v="9"/>
    <x v="299"/>
    <x v="7"/>
    <s v="Epices-Moutarde jaune graines-Vrac 1000 g"/>
    <n v="5.5E-2"/>
    <n v="3760190106711"/>
    <n v="5.2"/>
    <n v="9.2999999999999989"/>
    <n v="11.555555555555554"/>
  </r>
  <r>
    <x v="9"/>
    <x v="299"/>
    <x v="8"/>
    <s v="Epices-Moutarde jaune graines-Vrac 250 g"/>
    <n v="5.5E-2"/>
    <n v="3700897910952"/>
    <n v="2.2000000000000002"/>
    <n v="4.1999999999999993"/>
    <n v="5.238095238095239"/>
  </r>
  <r>
    <x v="9"/>
    <x v="299"/>
    <x v="9"/>
    <s v="Epices-Moutarde jaune graines-Vrac 500 g"/>
    <n v="5.5E-2"/>
    <n v="3700897913588"/>
    <n v="3.2"/>
    <n v="6.1"/>
    <n v="7.6190476190476195"/>
  </r>
  <r>
    <x v="9"/>
    <x v="300"/>
    <x v="2"/>
    <s v="Epices-Moutarde noire graines-Saupoudreur 100 ml"/>
    <n v="5.5E-2"/>
    <n v="3760190101716"/>
    <n v="2.2999999999999998"/>
    <n v="3.7"/>
    <n v="4.6000000000000005"/>
  </r>
  <r>
    <x v="9"/>
    <x v="300"/>
    <x v="3"/>
    <s v="Epices-Moutarde noire graines-Verrine 116 ml"/>
    <n v="5.5E-2"/>
    <n v="3760190101235"/>
    <n v="1.9"/>
    <n v="3.1"/>
    <n v="3.8000000000000003"/>
  </r>
  <r>
    <x v="9"/>
    <x v="300"/>
    <x v="4"/>
    <s v="Epices-Moutarde noire graines-Verrine 47 ml"/>
    <n v="5.5E-2"/>
    <n v="3700897903053"/>
    <n v="1.4"/>
    <n v="2.3000000000000003"/>
    <n v="2.8000000000000003"/>
  </r>
  <r>
    <x v="9"/>
    <x v="300"/>
    <x v="5"/>
    <s v="Epices-Moutarde noire graines-Vrac"/>
    <n v="5.5E-2"/>
    <n v="3700897937805"/>
    <n v="1.3"/>
    <n v="1.8"/>
    <n v="2.166666666666667"/>
  </r>
  <r>
    <x v="9"/>
    <x v="300"/>
    <x v="6"/>
    <s v="Epices-Moutarde noire graines-Vrac 100 g"/>
    <n v="5.5E-2"/>
    <n v="3700897908331"/>
    <n v="1.6"/>
    <n v="2.9"/>
    <n v="3.5555555555555558"/>
  </r>
  <r>
    <x v="9"/>
    <x v="300"/>
    <x v="7"/>
    <s v="Epices-Moutarde noire graines-Vrac 1000 g"/>
    <n v="5.5E-2"/>
    <n v="3760190106728"/>
    <n v="5.2"/>
    <n v="9.2999999999999989"/>
    <n v="11.555555555555554"/>
  </r>
  <r>
    <x v="9"/>
    <x v="300"/>
    <x v="8"/>
    <s v="Epices-Moutarde noire graines-Vrac 250 g"/>
    <n v="5.5E-2"/>
    <n v="3700897910969"/>
    <n v="2.2000000000000002"/>
    <n v="4.1999999999999993"/>
    <n v="5.238095238095239"/>
  </r>
  <r>
    <x v="9"/>
    <x v="300"/>
    <x v="9"/>
    <s v="Epices-Moutarde noire graines-Vrac 500 g"/>
    <n v="5.5E-2"/>
    <n v="3700897913595"/>
    <n v="3.2"/>
    <n v="6.1"/>
    <n v="7.6190476190476195"/>
  </r>
  <r>
    <x v="9"/>
    <x v="301"/>
    <x v="2"/>
    <s v="Epices-Muscade noix -Saupoudreur 100 ml"/>
    <n v="5.5E-2"/>
    <n v="3760190101754"/>
    <n v="2.6"/>
    <n v="4.1999999999999993"/>
    <n v="5.2"/>
  </r>
  <r>
    <x v="9"/>
    <x v="301"/>
    <x v="3"/>
    <s v="Epices-Muscade noix -Verrine 116 ml"/>
    <n v="5.5E-2"/>
    <n v="3760190101273"/>
    <n v="2.2000000000000002"/>
    <n v="3.6"/>
    <n v="4.4000000000000004"/>
  </r>
  <r>
    <x v="9"/>
    <x v="301"/>
    <x v="4"/>
    <s v="Epices-Muscade noix -Verrine 47 ml"/>
    <n v="5.5E-2"/>
    <n v="3700897903091"/>
    <n v="1.5"/>
    <n v="2.4"/>
    <n v="3"/>
  </r>
  <r>
    <x v="9"/>
    <x v="301"/>
    <x v="5"/>
    <s v="Epices-Muscade noix -Vrac"/>
    <n v="5.5E-2"/>
    <n v="3700897937812"/>
    <n v="1.5"/>
    <n v="2"/>
    <n v="2.5"/>
  </r>
  <r>
    <x v="9"/>
    <x v="301"/>
    <x v="6"/>
    <s v="Epices-Muscade noix -Vrac 100 g"/>
    <n v="5.5E-2"/>
    <n v="3700897908386"/>
    <n v="4.2"/>
    <n v="7.5"/>
    <n v="9.3333333333333321"/>
  </r>
  <r>
    <x v="9"/>
    <x v="301"/>
    <x v="7"/>
    <s v="Epices-Muscade noix -Vrac 1000 g"/>
    <n v="5.5E-2"/>
    <n v="3760190106773"/>
    <n v="31.4"/>
    <n v="55.9"/>
    <n v="69.777777777777786"/>
  </r>
  <r>
    <x v="9"/>
    <x v="301"/>
    <x v="8"/>
    <s v="Epices-Muscade noix -Vrac 250 g"/>
    <n v="5.5E-2"/>
    <n v="3700897911010"/>
    <n v="8.6999999999999993"/>
    <n v="16.600000000000001"/>
    <n v="20.714285714285712"/>
  </r>
  <r>
    <x v="9"/>
    <x v="301"/>
    <x v="9"/>
    <s v="Epices-Muscade noix -Vrac 500 g"/>
    <n v="5.5E-2"/>
    <n v="3700897913649"/>
    <n v="16.3"/>
    <n v="31.1"/>
    <n v="38.80952380952381"/>
  </r>
  <r>
    <x v="9"/>
    <x v="302"/>
    <x v="2"/>
    <s v="Epices-Muscade poudre -Saupoudreur 100 ml"/>
    <n v="5.5E-2"/>
    <n v="3760190101747"/>
    <n v="3.1"/>
    <n v="5"/>
    <n v="6.2"/>
  </r>
  <r>
    <x v="9"/>
    <x v="302"/>
    <x v="3"/>
    <s v="Epices-Muscade poudre -Verrine 116 ml"/>
    <n v="5.5E-2"/>
    <n v="3760190101266"/>
    <n v="2.8"/>
    <n v="4.5"/>
    <n v="5.6000000000000005"/>
  </r>
  <r>
    <x v="9"/>
    <x v="302"/>
    <x v="4"/>
    <s v="Epices-Muscade poudre -Verrine 47 ml"/>
    <n v="5.5E-2"/>
    <n v="3700897903084"/>
    <n v="1.8"/>
    <n v="2.9"/>
    <n v="3.6"/>
  </r>
  <r>
    <x v="9"/>
    <x v="302"/>
    <x v="5"/>
    <s v="Epices-Muscade poudre -Vrac"/>
    <n v="5.5E-2"/>
    <n v="3700897937829"/>
    <n v="1.3"/>
    <n v="1.8"/>
    <n v="2.166666666666667"/>
  </r>
  <r>
    <x v="9"/>
    <x v="302"/>
    <x v="6"/>
    <s v="Epices-Muscade poudre -Vrac 100 g"/>
    <n v="5.5E-2"/>
    <n v="3700897908379"/>
    <n v="3"/>
    <n v="5.3999999999999995"/>
    <n v="6.6666666666666661"/>
  </r>
  <r>
    <x v="9"/>
    <x v="302"/>
    <x v="7"/>
    <s v="Epices-Muscade poudre -Vrac 1000 g"/>
    <n v="5.5E-2"/>
    <n v="3760190106766"/>
    <n v="19.600000000000001"/>
    <n v="34.9"/>
    <n v="43.555555555555557"/>
  </r>
  <r>
    <x v="9"/>
    <x v="302"/>
    <x v="8"/>
    <s v="Epices-Muscade poudre -Vrac 250 g"/>
    <n v="5.5E-2"/>
    <n v="3700897911003"/>
    <n v="5.8"/>
    <n v="11.1"/>
    <n v="13.80952380952381"/>
  </r>
  <r>
    <x v="9"/>
    <x v="302"/>
    <x v="9"/>
    <s v="Epices-Muscade poudre -Vrac 500 g"/>
    <n v="5.5E-2"/>
    <n v="3700897913632"/>
    <n v="10.4"/>
    <n v="19.900000000000002"/>
    <n v="24.761904761904763"/>
  </r>
  <r>
    <x v="9"/>
    <x v="303"/>
    <x v="2"/>
    <s v="Epices-Nigelle -Saupoudreur 100 ml"/>
    <n v="5.5E-2"/>
    <n v="3760190101723"/>
    <n v="2.4"/>
    <n v="3.9"/>
    <n v="4.8"/>
  </r>
  <r>
    <x v="9"/>
    <x v="303"/>
    <x v="3"/>
    <s v="Epices-Nigelle -Verrine 116 ml"/>
    <n v="5.5E-2"/>
    <n v="3760190101242"/>
    <n v="2"/>
    <n v="3.2"/>
    <n v="4"/>
  </r>
  <r>
    <x v="9"/>
    <x v="303"/>
    <x v="4"/>
    <s v="Epices-Nigelle -Verrine 47 ml"/>
    <n v="5.5E-2"/>
    <n v="3700897903060"/>
    <n v="1.4"/>
    <n v="2.3000000000000003"/>
    <n v="2.8000000000000003"/>
  </r>
  <r>
    <x v="9"/>
    <x v="303"/>
    <x v="5"/>
    <s v="Epices-Nigelle -Vrac"/>
    <n v="5.5E-2"/>
    <n v="3700897937836"/>
    <n v="1.4"/>
    <n v="1.9000000000000001"/>
    <n v="2.3333333333333335"/>
  </r>
  <r>
    <x v="9"/>
    <x v="303"/>
    <x v="6"/>
    <s v="Epices-Nigelle -Vrac 100 g"/>
    <n v="5.5E-2"/>
    <n v="3700897908355"/>
    <n v="1.8"/>
    <n v="3.2"/>
    <n v="4"/>
  </r>
  <r>
    <x v="9"/>
    <x v="303"/>
    <x v="7"/>
    <s v="Epices-Nigelle -Vrac 1000 g"/>
    <n v="5.5E-2"/>
    <n v="3760190106742"/>
    <n v="8.1"/>
    <n v="14.4"/>
    <n v="18"/>
  </r>
  <r>
    <x v="9"/>
    <x v="303"/>
    <x v="8"/>
    <s v="Epices-Nigelle -Vrac 250 g"/>
    <n v="5.5E-2"/>
    <n v="3700897910983"/>
    <n v="2.9"/>
    <n v="5.6"/>
    <n v="6.9047619047619051"/>
  </r>
  <r>
    <x v="9"/>
    <x v="303"/>
    <x v="9"/>
    <s v="Epices-Nigelle -Vrac 500 g"/>
    <n v="5.5E-2"/>
    <n v="3700897913618"/>
    <n v="4.5999999999999996"/>
    <n v="8.7999999999999989"/>
    <n v="10.952380952380953"/>
  </r>
  <r>
    <x v="9"/>
    <x v="304"/>
    <x v="2"/>
    <s v="Epices-Noix de coco rapée-Saupoudreur 100 ml"/>
    <n v="5.5E-2"/>
    <n v="3760190101730"/>
    <n v="2.2999999999999998"/>
    <n v="3.7"/>
    <n v="4.6000000000000005"/>
  </r>
  <r>
    <x v="9"/>
    <x v="304"/>
    <x v="3"/>
    <s v="Epices-Noix de coco rapée-Verrine 116 ml"/>
    <n v="5.5E-2"/>
    <n v="3760190101259"/>
    <n v="1.8"/>
    <n v="2.9"/>
    <n v="3.6"/>
  </r>
  <r>
    <x v="9"/>
    <x v="304"/>
    <x v="4"/>
    <s v="Epices-Noix de coco rapée-Verrine 47 ml"/>
    <n v="5.5E-2"/>
    <n v="3700897903077"/>
    <n v="1.4"/>
    <n v="2.3000000000000003"/>
    <n v="2.8000000000000003"/>
  </r>
  <r>
    <x v="9"/>
    <x v="304"/>
    <x v="5"/>
    <s v="Epices-Noix de coco rapée-Vrac"/>
    <n v="5.5E-2"/>
    <n v="3700897937843"/>
    <n v="1.4"/>
    <n v="1.9000000000000001"/>
    <n v="2.3333333333333335"/>
  </r>
  <r>
    <x v="9"/>
    <x v="304"/>
    <x v="6"/>
    <s v="Epices-Noix de coco rapée-Vrac 100 g"/>
    <n v="5.5E-2"/>
    <n v="3700897908362"/>
    <n v="1.9"/>
    <n v="3.4"/>
    <n v="4.2222222222222223"/>
  </r>
  <r>
    <x v="9"/>
    <x v="304"/>
    <x v="7"/>
    <s v="Epices-Noix de coco rapée-Vrac 1000 g"/>
    <n v="5.5E-2"/>
    <n v="3760190106759"/>
    <n v="8.6999999999999993"/>
    <n v="15.5"/>
    <n v="19.333333333333332"/>
  </r>
  <r>
    <x v="9"/>
    <x v="304"/>
    <x v="8"/>
    <s v="Epices-Noix de coco rapée-Vrac 250 g"/>
    <n v="5.5E-2"/>
    <n v="3700897910990"/>
    <n v="3"/>
    <n v="5.8"/>
    <n v="7.1428571428571432"/>
  </r>
  <r>
    <x v="9"/>
    <x v="304"/>
    <x v="9"/>
    <s v="Epices-Noix de coco rapée-Vrac 500 g"/>
    <n v="5.5E-2"/>
    <n v="3700897913625"/>
    <n v="4.9000000000000004"/>
    <n v="9.4"/>
    <n v="11.666666666666666"/>
  </r>
  <r>
    <x v="9"/>
    <x v="305"/>
    <x v="2"/>
    <s v="Epices-Paprika -Saupoudreur 100 ml"/>
    <n v="5.5E-2"/>
    <n v="3760190101761"/>
    <n v="2.2999999999999998"/>
    <n v="3.7"/>
    <n v="4.6000000000000005"/>
  </r>
  <r>
    <x v="9"/>
    <x v="305"/>
    <x v="3"/>
    <s v="Epices-Paprika -Verrine 116 ml"/>
    <n v="5.5E-2"/>
    <n v="3760190101280"/>
    <n v="1.8"/>
    <n v="2.9"/>
    <n v="3.6"/>
  </r>
  <r>
    <x v="9"/>
    <x v="305"/>
    <x v="4"/>
    <s v="Epices-Paprika -Verrine 47 ml"/>
    <n v="5.5E-2"/>
    <n v="3700897903114"/>
    <n v="1.4"/>
    <n v="2.3000000000000003"/>
    <n v="2.8000000000000003"/>
  </r>
  <r>
    <x v="9"/>
    <x v="305"/>
    <x v="5"/>
    <s v="Epices-Paprika -Vrac"/>
    <n v="5.5E-2"/>
    <n v="3700897937911"/>
    <n v="1.4"/>
    <n v="1.9000000000000001"/>
    <n v="2.3333333333333335"/>
  </r>
  <r>
    <x v="9"/>
    <x v="305"/>
    <x v="6"/>
    <s v="Epices-Paprika -Vrac 100 g"/>
    <n v="5.5E-2"/>
    <n v="3700897908461"/>
    <n v="1.8"/>
    <n v="3.2"/>
    <n v="4"/>
  </r>
  <r>
    <x v="9"/>
    <x v="305"/>
    <x v="7"/>
    <s v="Epices-Paprika -Vrac 1000 g"/>
    <n v="5.5E-2"/>
    <n v="3760190106858"/>
    <n v="7.2"/>
    <n v="12.8"/>
    <n v="15.999999999999998"/>
  </r>
  <r>
    <x v="9"/>
    <x v="305"/>
    <x v="8"/>
    <s v="Epices-Paprika -Vrac 250 g"/>
    <n v="5.5E-2"/>
    <n v="3700897911096"/>
    <n v="2.7"/>
    <n v="5.1999999999999993"/>
    <n v="6.4285714285714288"/>
  </r>
  <r>
    <x v="9"/>
    <x v="305"/>
    <x v="9"/>
    <s v="Epices-Paprika -Vrac 500 g"/>
    <n v="5.5E-2"/>
    <n v="3700897913724"/>
    <n v="4.2"/>
    <n v="8"/>
    <n v="9.9999999999999982"/>
  </r>
  <r>
    <x v="9"/>
    <x v="306"/>
    <x v="2"/>
    <s v="Epices-Paprika Fumé-Saupoudreur 100 ml"/>
    <n v="5.5E-2"/>
    <n v="3700897900984"/>
    <n v="2.5"/>
    <n v="4"/>
    <n v="5"/>
  </r>
  <r>
    <x v="9"/>
    <x v="306"/>
    <x v="3"/>
    <s v="Epices-Paprika Fumé-Verrine 116 ml"/>
    <n v="5.5E-2"/>
    <n v="3700897900878"/>
    <n v="2"/>
    <n v="3.2"/>
    <n v="4"/>
  </r>
  <r>
    <x v="9"/>
    <x v="306"/>
    <x v="4"/>
    <s v="Epices-Paprika Fumé-Verrine 47 ml"/>
    <n v="5.5E-2"/>
    <n v="3700897901202"/>
    <n v="1.5"/>
    <n v="2.4"/>
    <n v="3"/>
  </r>
  <r>
    <x v="9"/>
    <x v="306"/>
    <x v="5"/>
    <s v="Epices-Paprika Fumé-Vrac"/>
    <n v="5.5E-2"/>
    <n v="3700897937928"/>
    <n v="1.4"/>
    <n v="1.9000000000000001"/>
    <n v="2.3333333333333335"/>
  </r>
  <r>
    <x v="9"/>
    <x v="306"/>
    <x v="6"/>
    <s v="Epices-Paprika Fumé-Vrac 100 g"/>
    <n v="5.5E-2"/>
    <n v="3700897909659"/>
    <n v="1.8"/>
    <n v="3.2"/>
    <n v="4"/>
  </r>
  <r>
    <x v="9"/>
    <x v="306"/>
    <x v="7"/>
    <s v="Epices-Paprika Fumé-Vrac 1000 g"/>
    <n v="5.5E-2"/>
    <n v="3700897902308"/>
    <n v="8"/>
    <n v="14.299999999999999"/>
    <n v="17.777777777777779"/>
  </r>
  <r>
    <x v="9"/>
    <x v="306"/>
    <x v="8"/>
    <s v="Epices-Paprika Fumé-Vrac 250 g"/>
    <n v="5.5E-2"/>
    <n v="3700897912284"/>
    <n v="2.9"/>
    <n v="5.6"/>
    <n v="6.9047619047619051"/>
  </r>
  <r>
    <x v="9"/>
    <x v="306"/>
    <x v="9"/>
    <s v="Epices-Paprika Fumé-Vrac 500 g"/>
    <n v="5.5E-2"/>
    <n v="3700897914912"/>
    <n v="4.5999999999999996"/>
    <n v="8.7999999999999989"/>
    <n v="10.952380952380953"/>
  </r>
  <r>
    <x v="9"/>
    <x v="307"/>
    <x v="2"/>
    <s v="Epices-Pavot bleu graines -Saupoudreur 100 ml"/>
    <n v="5.5E-2"/>
    <n v="3760190101778"/>
    <n v="2.5"/>
    <n v="4"/>
    <n v="5"/>
  </r>
  <r>
    <x v="9"/>
    <x v="307"/>
    <x v="3"/>
    <s v="Epices-Pavot bleu graines -Verrine 116 ml"/>
    <n v="5.5E-2"/>
    <n v="3760190101297"/>
    <n v="2"/>
    <n v="3.2"/>
    <n v="4"/>
  </r>
  <r>
    <x v="9"/>
    <x v="307"/>
    <x v="4"/>
    <s v="Epices-Pavot bleu graines -Verrine 47 ml"/>
    <n v="5.5E-2"/>
    <n v="3700897903121"/>
    <n v="1.5"/>
    <n v="2.4"/>
    <n v="3"/>
  </r>
  <r>
    <x v="9"/>
    <x v="307"/>
    <x v="5"/>
    <s v="Epices-Pavot bleu graines -Vrac"/>
    <n v="5.5E-2"/>
    <n v="3700897937935"/>
    <n v="1.4"/>
    <n v="1.9000000000000001"/>
    <n v="2.3333333333333335"/>
  </r>
  <r>
    <x v="9"/>
    <x v="307"/>
    <x v="6"/>
    <s v="Epices-Pavot bleu graines -Vrac 100 g"/>
    <n v="5.5E-2"/>
    <n v="3700897908416"/>
    <n v="1.8"/>
    <n v="3.2"/>
    <n v="4"/>
  </r>
  <r>
    <x v="9"/>
    <x v="307"/>
    <x v="7"/>
    <s v="Epices-Pavot bleu graines -Vrac 1000 g"/>
    <n v="5.5E-2"/>
    <n v="3760190106803"/>
    <n v="7.7"/>
    <n v="13.7"/>
    <n v="17.111111111111111"/>
  </r>
  <r>
    <x v="9"/>
    <x v="307"/>
    <x v="8"/>
    <s v="Epices-Pavot bleu graines -Vrac 250 g"/>
    <n v="5.5E-2"/>
    <n v="3700897911041"/>
    <n v="2.8"/>
    <n v="5.3999999999999995"/>
    <n v="6.6666666666666679"/>
  </r>
  <r>
    <x v="9"/>
    <x v="307"/>
    <x v="9"/>
    <s v="Epices-Pavot bleu graines -Vrac 500 g"/>
    <n v="5.5E-2"/>
    <n v="3700897913670"/>
    <n v="4.4000000000000004"/>
    <n v="8.4"/>
    <n v="10.476190476190474"/>
  </r>
  <r>
    <x v="9"/>
    <x v="308"/>
    <x v="2"/>
    <s v="Epices-Pignons de pin entier-Saupoudreur 100 ml"/>
    <n v="5.5E-2"/>
    <n v="3760190101785"/>
    <n v="5.8"/>
    <n v="9.2999999999999989"/>
    <n v="11.6"/>
  </r>
  <r>
    <x v="9"/>
    <x v="308"/>
    <x v="3"/>
    <s v="Epices-Pignons de pin entier-Verrine 116 ml"/>
    <n v="5.5E-2"/>
    <n v="3760190101303"/>
    <n v="4.5999999999999996"/>
    <n v="7.3999999999999995"/>
    <n v="9.1999999999999993"/>
  </r>
  <r>
    <x v="9"/>
    <x v="308"/>
    <x v="4"/>
    <s v="Epices-Pignons de pin entier-Verrine 47 ml"/>
    <n v="5.5E-2"/>
    <n v="3700897903138"/>
    <n v="3"/>
    <n v="4.8"/>
    <n v="6"/>
  </r>
  <r>
    <x v="9"/>
    <x v="308"/>
    <x v="5"/>
    <s v="Epices-Pignons de pin entier-Vrac"/>
    <n v="5.5E-2"/>
    <n v="3700897937959"/>
    <n v="2.2999999999999998"/>
    <n v="3.1"/>
    <n v="3.8333333333333339"/>
  </r>
  <r>
    <x v="9"/>
    <x v="308"/>
    <x v="6"/>
    <s v="Epices-Pignons de pin entier-Vrac 100 g"/>
    <n v="5.5E-2"/>
    <n v="3700897908454"/>
    <n v="6.9"/>
    <n v="12.299999999999999"/>
    <n v="15.333333333333332"/>
  </r>
  <r>
    <x v="9"/>
    <x v="308"/>
    <x v="7"/>
    <s v="Epices-Pignons de pin entier-Vrac 1000 g"/>
    <n v="5.5E-2"/>
    <n v="3760190106841"/>
    <n v="58.8"/>
    <n v="104.6"/>
    <n v="130.66666666666669"/>
  </r>
  <r>
    <x v="9"/>
    <x v="308"/>
    <x v="8"/>
    <s v="Epices-Pignons de pin entier-Vrac 250 g"/>
    <n v="5.5E-2"/>
    <n v="3700897911089"/>
    <n v="15.6"/>
    <n v="29.8"/>
    <n v="37.142857142857146"/>
  </r>
  <r>
    <x v="9"/>
    <x v="308"/>
    <x v="9"/>
    <s v="Epices-Pignons de pin entier-Vrac 500 g"/>
    <n v="5.5E-2"/>
    <n v="3700897913717"/>
    <n v="30"/>
    <n v="57.2"/>
    <n v="71.428571428571431"/>
  </r>
  <r>
    <x v="9"/>
    <x v="309"/>
    <x v="5"/>
    <s v="Epices-Réglisse bâton-Vrac"/>
    <n v="5.5E-2"/>
    <n v="3700897938369"/>
    <n v="1.9"/>
    <n v="2.6"/>
    <n v="3.166666666666667"/>
  </r>
  <r>
    <x v="9"/>
    <x v="309"/>
    <x v="6"/>
    <s v="Epices-Réglisse bâton-Vrac 100 g"/>
    <n v="5.5E-2"/>
    <n v="3700897908751"/>
    <n v="3"/>
    <n v="5.3999999999999995"/>
    <n v="6.6666666666666661"/>
  </r>
  <r>
    <x v="9"/>
    <x v="309"/>
    <x v="7"/>
    <s v="Epices-Réglisse bâton-Vrac 1000 g"/>
    <n v="5.5E-2"/>
    <n v="3760190107152"/>
    <n v="19.5"/>
    <n v="34.700000000000003"/>
    <n v="43.333333333333336"/>
  </r>
  <r>
    <x v="9"/>
    <x v="309"/>
    <x v="8"/>
    <s v="Epices-Réglisse bâton-Vrac 250 g"/>
    <n v="5.5E-2"/>
    <n v="3700897911386"/>
    <n v="5.7"/>
    <n v="10.9"/>
    <n v="13.571428571428569"/>
  </r>
  <r>
    <x v="9"/>
    <x v="309"/>
    <x v="9"/>
    <s v="Epices-Réglisse bâton-Vrac 500 g"/>
    <n v="5.5E-2"/>
    <n v="3700897914011"/>
    <n v="10.3"/>
    <n v="19.700000000000003"/>
    <n v="24.523809523809522"/>
  </r>
  <r>
    <x v="9"/>
    <x v="310"/>
    <x v="2"/>
    <s v="Epices-Réglisse poudre-Saupoudreur 100 ml"/>
    <n v="5.5E-2"/>
    <n v="3760190101792"/>
    <n v="2.9"/>
    <n v="4.6999999999999993"/>
    <n v="5.8"/>
  </r>
  <r>
    <x v="9"/>
    <x v="310"/>
    <x v="3"/>
    <s v="Epices-Réglisse poudre-Verrine 116 ml"/>
    <n v="5.5E-2"/>
    <n v="3760190101310"/>
    <n v="2.6"/>
    <n v="4.1999999999999993"/>
    <n v="5.2"/>
  </r>
  <r>
    <x v="9"/>
    <x v="310"/>
    <x v="4"/>
    <s v="Epices-Réglisse poudre-Verrine 47 ml"/>
    <n v="5.5E-2"/>
    <n v="3700897903145"/>
    <n v="1.7"/>
    <n v="2.8000000000000003"/>
    <n v="3.4000000000000004"/>
  </r>
  <r>
    <x v="9"/>
    <x v="310"/>
    <x v="5"/>
    <s v="Epices-Réglisse poudre-Vrac"/>
    <n v="5.5E-2"/>
    <n v="3700897938376"/>
    <n v="1.8"/>
    <n v="2.4"/>
    <n v="3"/>
  </r>
  <r>
    <x v="9"/>
    <x v="310"/>
    <x v="6"/>
    <s v="Epices-Réglisse poudre-Vrac 100 g"/>
    <n v="5.5E-2"/>
    <n v="3700897908768"/>
    <n v="2.7"/>
    <n v="4.8"/>
    <n v="6"/>
  </r>
  <r>
    <x v="9"/>
    <x v="310"/>
    <x v="7"/>
    <s v="Epices-Réglisse poudre-Vrac 1000 g"/>
    <n v="5.5E-2"/>
    <n v="3760190107169"/>
    <n v="17"/>
    <n v="30.3"/>
    <n v="37.777777777777779"/>
  </r>
  <r>
    <x v="9"/>
    <x v="310"/>
    <x v="8"/>
    <s v="Epices-Réglisse poudre-Vrac 250 g"/>
    <n v="5.5E-2"/>
    <n v="3700897911393"/>
    <n v="5.0999999999999996"/>
    <n v="9.7999999999999989"/>
    <n v="12.142857142857142"/>
  </r>
  <r>
    <x v="9"/>
    <x v="310"/>
    <x v="9"/>
    <s v="Epices-Réglisse poudre-Vrac 500 g"/>
    <n v="5.5E-2"/>
    <n v="3700897914028"/>
    <n v="9.1"/>
    <n v="17.400000000000002"/>
    <n v="21.666666666666668"/>
  </r>
  <r>
    <x v="9"/>
    <x v="311"/>
    <x v="2"/>
    <s v="Epices-Rocou graines-Saupoudreur 100 ml"/>
    <n v="5.5E-2"/>
    <n v="3700897921958"/>
    <n v="3.1"/>
    <n v="5"/>
    <n v="6.2"/>
  </r>
  <r>
    <x v="9"/>
    <x v="311"/>
    <x v="3"/>
    <s v="Epices-Rocou graines-Verrine 116 ml"/>
    <n v="5.5E-2"/>
    <n v="3700897921934"/>
    <n v="2.8"/>
    <n v="4.5"/>
    <n v="5.6000000000000005"/>
  </r>
  <r>
    <x v="9"/>
    <x v="311"/>
    <x v="4"/>
    <s v="Epices-Rocou graines-Verrine 47 ml"/>
    <n v="5.5E-2"/>
    <n v="3700897921941"/>
    <n v="1.8"/>
    <n v="2.9"/>
    <n v="3.6"/>
  </r>
  <r>
    <x v="9"/>
    <x v="311"/>
    <x v="5"/>
    <s v="Epices-Rocou graines-Vrac"/>
    <n v="5.5E-2"/>
    <n v="3700897938383"/>
    <n v="1.7"/>
    <n v="2.3000000000000003"/>
    <n v="2.8333333333333339"/>
  </r>
  <r>
    <x v="9"/>
    <x v="311"/>
    <x v="6"/>
    <s v="Epices-Rocou graines-Vrac 100 g"/>
    <n v="5.5E-2"/>
    <n v="3700897908775"/>
    <n v="2.6"/>
    <n v="4.6999999999999993"/>
    <n v="5.7777777777777777"/>
  </r>
  <r>
    <x v="9"/>
    <x v="311"/>
    <x v="7"/>
    <s v="Epices-Rocou graines-Vrac 1000 g"/>
    <n v="5.5E-2"/>
    <n v="3760190107176"/>
    <n v="15.8"/>
    <n v="28.1"/>
    <n v="35.111111111111107"/>
  </r>
  <r>
    <x v="9"/>
    <x v="311"/>
    <x v="8"/>
    <s v="Epices-Rocou graines-Vrac 250 g"/>
    <n v="5.5E-2"/>
    <n v="3700897911409"/>
    <n v="4.8"/>
    <n v="9.1999999999999993"/>
    <n v="11.428571428571429"/>
  </r>
  <r>
    <x v="9"/>
    <x v="311"/>
    <x v="9"/>
    <s v="Epices-Rocou graines-Vrac 500 g"/>
    <n v="5.5E-2"/>
    <n v="3700897914035"/>
    <n v="8.5"/>
    <n v="16.200000000000003"/>
    <n v="20.238095238095237"/>
  </r>
  <r>
    <x v="9"/>
    <x v="312"/>
    <x v="2"/>
    <s v="Epices-Sésame au Wasabi-Saupoudreur 100 ml"/>
    <n v="5.5E-2"/>
    <n v="3700897950736"/>
    <n v="3.8"/>
    <n v="6.1"/>
    <n v="7.6000000000000005"/>
  </r>
  <r>
    <x v="9"/>
    <x v="312"/>
    <x v="3"/>
    <s v="Epices-Sésame au Wasabi-Verrine 116 ml"/>
    <n v="5.5E-2"/>
    <n v="3700897950712"/>
    <n v="3.8"/>
    <n v="4.3999999999999995"/>
    <n v="5.4285714285714297"/>
  </r>
  <r>
    <x v="9"/>
    <x v="312"/>
    <x v="4"/>
    <s v="Epices-Sésame au Wasabi-Verrine 47 ml"/>
    <n v="5.5E-2"/>
    <n v="3700897950729"/>
    <n v="2"/>
    <n v="3.2"/>
    <n v="4"/>
  </r>
  <r>
    <x v="9"/>
    <x v="312"/>
    <x v="5"/>
    <s v="Epices-Sésame au Wasabi-Vrac"/>
    <n v="5.5E-2"/>
    <n v="3700897950668"/>
    <n v="2"/>
    <n v="2.7"/>
    <n v="3.3333333333333335"/>
  </r>
  <r>
    <x v="9"/>
    <x v="312"/>
    <x v="6"/>
    <s v="Epices-Sésame au Wasabi-Vrac 100 g"/>
    <n v="5.5E-2"/>
    <n v="3700897950675"/>
    <n v="6"/>
    <n v="10.7"/>
    <n v="13.333333333333332"/>
  </r>
  <r>
    <x v="9"/>
    <x v="312"/>
    <x v="7"/>
    <s v="Epices-Sésame au Wasabi-Vrac 1000 g"/>
    <n v="5.5E-2"/>
    <n v="3700897950705"/>
    <n v="51.1"/>
    <n v="90.899999999999991"/>
    <n v="113.55555555555556"/>
  </r>
  <r>
    <x v="9"/>
    <x v="312"/>
    <x v="8"/>
    <s v="Epices-Sésame au Wasabi-Vrac 250 g"/>
    <n v="5.5E-2"/>
    <n v="3700897950682"/>
    <n v="13.5"/>
    <n v="25.8"/>
    <n v="32.142857142857146"/>
  </r>
  <r>
    <x v="9"/>
    <x v="312"/>
    <x v="9"/>
    <s v="Epices-Sésame au Wasabi-Vrac 500 g"/>
    <n v="5.5E-2"/>
    <n v="3700897950699"/>
    <n v="26.1"/>
    <n v="49.800000000000004"/>
    <n v="62.142857142857146"/>
  </r>
  <r>
    <x v="9"/>
    <x v="313"/>
    <x v="2"/>
    <s v="Epices-Sésame blanc-Saupoudreur 100 ml"/>
    <n v="5.5E-2"/>
    <n v="3760190101808"/>
    <n v="2.2999999999999998"/>
    <n v="3.7"/>
    <n v="4.6000000000000005"/>
  </r>
  <r>
    <x v="9"/>
    <x v="313"/>
    <x v="3"/>
    <s v="Epices-Sésame blanc-Verrine 116 ml"/>
    <n v="5.5E-2"/>
    <n v="3760190101327"/>
    <n v="1.9"/>
    <n v="3.1"/>
    <n v="3.8000000000000003"/>
  </r>
  <r>
    <x v="9"/>
    <x v="313"/>
    <x v="4"/>
    <s v="Epices-Sésame blanc-Verrine 47 ml"/>
    <n v="5.5E-2"/>
    <n v="3700897903152"/>
    <n v="1.4"/>
    <n v="2.3000000000000003"/>
    <n v="2.8000000000000003"/>
  </r>
  <r>
    <x v="9"/>
    <x v="313"/>
    <x v="5"/>
    <s v="Epices-Sésame blanc-Vrac"/>
    <n v="5.5E-2"/>
    <n v="3700897939120"/>
    <n v="1.4"/>
    <n v="1.9000000000000001"/>
    <n v="2.3333333333333335"/>
  </r>
  <r>
    <x v="9"/>
    <x v="313"/>
    <x v="6"/>
    <s v="Epices-Sésame blanc-Vrac 100 g"/>
    <n v="5.5E-2"/>
    <n v="3700897909116"/>
    <n v="1.7"/>
    <n v="3.1"/>
    <n v="3.7777777777777781"/>
  </r>
  <r>
    <x v="9"/>
    <x v="313"/>
    <x v="7"/>
    <s v="Epices-Sésame blanc-Vrac 1000 g"/>
    <n v="5.5E-2"/>
    <n v="3760190107510"/>
    <n v="7.1"/>
    <n v="12.7"/>
    <n v="15.777777777777777"/>
  </r>
  <r>
    <x v="9"/>
    <x v="313"/>
    <x v="8"/>
    <s v="Epices-Sésame blanc-Vrac 250 g"/>
    <n v="5.5E-2"/>
    <n v="3700897911744"/>
    <n v="2.6"/>
    <n v="5"/>
    <n v="6.1904761904761907"/>
  </r>
  <r>
    <x v="9"/>
    <x v="313"/>
    <x v="9"/>
    <s v="Epices-Sésame blanc-Vrac 500 g"/>
    <n v="5.5E-2"/>
    <n v="3700897914370"/>
    <n v="4.0999999999999996"/>
    <n v="7.8999999999999995"/>
    <n v="9.761904761904761"/>
  </r>
  <r>
    <x v="9"/>
    <x v="314"/>
    <x v="2"/>
    <s v="Epices-Sésame doré-Saupoudreur 100 ml"/>
    <n v="5.5E-2"/>
    <n v="3700897918644"/>
    <n v="2.2999999999999998"/>
    <n v="3.7"/>
    <n v="4.6000000000000005"/>
  </r>
  <r>
    <x v="9"/>
    <x v="314"/>
    <x v="3"/>
    <s v="Epices-Sésame doré-Verrine 116 ml"/>
    <n v="5.5E-2"/>
    <n v="3700897918651"/>
    <n v="1.9"/>
    <n v="3.1"/>
    <n v="3.8000000000000003"/>
  </r>
  <r>
    <x v="9"/>
    <x v="314"/>
    <x v="4"/>
    <s v="Epices-Sésame doré-Verrine 47 ml"/>
    <n v="5.5E-2"/>
    <n v="3700897918675"/>
    <n v="1.4"/>
    <n v="2.3000000000000003"/>
    <n v="2.8000000000000003"/>
  </r>
  <r>
    <x v="9"/>
    <x v="314"/>
    <x v="5"/>
    <s v="Epices-Sésame doré-Vrac"/>
    <n v="5.5E-2"/>
    <n v="3700897939137"/>
    <n v="1.4"/>
    <n v="1.9000000000000001"/>
    <n v="2.3333333333333335"/>
  </r>
  <r>
    <x v="9"/>
    <x v="314"/>
    <x v="6"/>
    <s v="Epices-Sésame doré-Vrac 100 g"/>
    <n v="5.5E-2"/>
    <n v="3700897909130"/>
    <n v="1.8"/>
    <n v="3.2"/>
    <n v="4"/>
  </r>
  <r>
    <x v="9"/>
    <x v="314"/>
    <x v="7"/>
    <s v="Epices-Sésame doré-Vrac 1000 g"/>
    <n v="5.5E-2"/>
    <n v="3760190107534"/>
    <n v="7.2"/>
    <n v="12.8"/>
    <n v="15.999999999999998"/>
  </r>
  <r>
    <x v="9"/>
    <x v="314"/>
    <x v="8"/>
    <s v="Epices-Sésame doré-Vrac 250 g"/>
    <n v="5.5E-2"/>
    <n v="3700897911768"/>
    <n v="2.7"/>
    <n v="5.1999999999999993"/>
    <n v="6.4285714285714288"/>
  </r>
  <r>
    <x v="9"/>
    <x v="314"/>
    <x v="9"/>
    <s v="Epices-Sésame doré-Vrac 500 g"/>
    <n v="5.5E-2"/>
    <n v="3700897914394"/>
    <n v="4.2"/>
    <n v="8"/>
    <n v="9.9999999999999982"/>
  </r>
  <r>
    <x v="9"/>
    <x v="315"/>
    <x v="2"/>
    <s v="Epices-Sésame noir-Saupoudreur 100 ml"/>
    <n v="5.5E-2"/>
    <n v="3700897926076"/>
    <n v="2.6"/>
    <n v="4.1999999999999993"/>
    <n v="5.2"/>
  </r>
  <r>
    <x v="9"/>
    <x v="315"/>
    <x v="3"/>
    <s v="Epices-Sésame noir-Verrine 116 ml"/>
    <n v="5.5E-2"/>
    <n v="3700897926052"/>
    <n v="2.1"/>
    <n v="3.4"/>
    <n v="4.2"/>
  </r>
  <r>
    <x v="9"/>
    <x v="315"/>
    <x v="4"/>
    <s v="Epices-Sésame noir-Verrine 47 ml"/>
    <n v="5.5E-2"/>
    <n v="3700897926069"/>
    <n v="1.5"/>
    <n v="2.4"/>
    <n v="3"/>
  </r>
  <r>
    <x v="9"/>
    <x v="315"/>
    <x v="5"/>
    <s v="Epices-Sésame noir-Vrac"/>
    <n v="5.5E-2"/>
    <n v="3700897939144"/>
    <n v="1.5"/>
    <n v="2"/>
    <n v="2.5"/>
  </r>
  <r>
    <x v="9"/>
    <x v="315"/>
    <x v="6"/>
    <s v="Epices-Sésame noir-Vrac 100 g"/>
    <n v="5.5E-2"/>
    <n v="3700897909147"/>
    <n v="1.9"/>
    <n v="3.4"/>
    <n v="4.2222222222222223"/>
  </r>
  <r>
    <x v="9"/>
    <x v="315"/>
    <x v="7"/>
    <s v="Epices-Sésame noir-Vrac 1000 g"/>
    <n v="5.5E-2"/>
    <n v="3760190107541"/>
    <n v="8.9"/>
    <n v="15.9"/>
    <n v="19.777777777777779"/>
  </r>
  <r>
    <x v="9"/>
    <x v="315"/>
    <x v="8"/>
    <s v="Epices-Sésame noir-Vrac 250 g"/>
    <n v="5.5E-2"/>
    <n v="3700897911775"/>
    <n v="3.1"/>
    <n v="6"/>
    <n v="7.3809523809523814"/>
  </r>
  <r>
    <x v="9"/>
    <x v="315"/>
    <x v="9"/>
    <s v="Epices-Sésame noir-Vrac 500 g"/>
    <n v="5.5E-2"/>
    <n v="3700897914400"/>
    <n v="5"/>
    <n v="9.6"/>
    <n v="11.904761904761905"/>
  </r>
  <r>
    <x v="9"/>
    <x v="316"/>
    <x v="2"/>
    <s v="Epices-Wasabi-Saupoudreur 100 ml"/>
    <n v="5.5E-2"/>
    <n v="3700897900991"/>
    <n v="4.2"/>
    <n v="6.8"/>
    <n v="8.3999999999999986"/>
  </r>
  <r>
    <x v="9"/>
    <x v="316"/>
    <x v="3"/>
    <s v="Epices-Wasabi-Verrine 116 ml"/>
    <n v="5.5E-2"/>
    <n v="3700897900885"/>
    <n v="4.0999999999999996"/>
    <n v="6.6"/>
    <n v="8.1999999999999993"/>
  </r>
  <r>
    <x v="9"/>
    <x v="316"/>
    <x v="4"/>
    <s v="Epices-Wasabi-Verrine 47 ml"/>
    <n v="5.5E-2"/>
    <n v="3700897901219"/>
    <n v="2.2999999999999998"/>
    <n v="3.7"/>
    <n v="4.6000000000000005"/>
  </r>
  <r>
    <x v="9"/>
    <x v="316"/>
    <x v="5"/>
    <s v="Epices-Wasabi-Vrac"/>
    <n v="5.5E-2"/>
    <n v="3700897939243"/>
    <n v="2"/>
    <n v="2.7"/>
    <n v="3.3333333333333335"/>
  </r>
  <r>
    <x v="9"/>
    <x v="316"/>
    <x v="6"/>
    <s v="Epices-Wasabi-Vrac 100 g"/>
    <n v="5.5E-2"/>
    <n v="3700897909765"/>
    <n v="5.5"/>
    <n v="9.7999999999999989"/>
    <n v="12.222222222222221"/>
  </r>
  <r>
    <x v="9"/>
    <x v="316"/>
    <x v="7"/>
    <s v="Epices-Wasabi-Vrac 1000 g"/>
    <n v="5.5E-2"/>
    <n v="3700897902414"/>
    <n v="44.5"/>
    <n v="79.199999999999989"/>
    <n v="98.888888888888886"/>
  </r>
  <r>
    <x v="9"/>
    <x v="316"/>
    <x v="8"/>
    <s v="Epices-Wasabi-Vrac 250 g"/>
    <n v="5.5E-2"/>
    <n v="3700897912390"/>
    <n v="12"/>
    <n v="22.900000000000002"/>
    <n v="28.571428571428573"/>
  </r>
  <r>
    <x v="9"/>
    <x v="316"/>
    <x v="9"/>
    <s v="Epices-Wasabi-Vrac 500 g"/>
    <n v="5.5E-2"/>
    <n v="3700897915025"/>
    <n v="22.8"/>
    <n v="43.5"/>
    <n v="54.285714285714292"/>
  </r>
  <r>
    <x v="9"/>
    <x v="317"/>
    <x v="3"/>
    <s v="Epices-Yuzu-Verrine 116 ml"/>
    <n v="5.5E-2"/>
    <n v="3700897924546"/>
    <n v="0"/>
    <n v="1.3"/>
    <n v="1.5714285714285716"/>
  </r>
  <r>
    <x v="9"/>
    <x v="317"/>
    <x v="4"/>
    <s v="Epices-Yuzu-Verrine 47 ml"/>
    <n v="5.5E-2"/>
    <n v="3700897901226"/>
    <n v="6.7"/>
    <n v="10.799999999999999"/>
    <n v="13.399999999999999"/>
  </r>
  <r>
    <x v="9"/>
    <x v="317"/>
    <x v="5"/>
    <s v="Epices-Yuzu-Vrac"/>
    <n v="5.5E-2"/>
    <n v="3700897939250"/>
    <n v="5.8"/>
    <n v="7.8"/>
    <n v="9.6666666666666661"/>
  </r>
  <r>
    <x v="9"/>
    <x v="317"/>
    <x v="6"/>
    <s v="Epices-Yuzu-Vrac 100 g"/>
    <n v="5.5E-2"/>
    <n v="3700897909772"/>
    <n v="25"/>
    <n v="44.5"/>
    <n v="55.555555555555557"/>
  </r>
  <r>
    <x v="9"/>
    <x v="317"/>
    <x v="7"/>
    <s v="Epices-Yuzu-Vrac 1000 g"/>
    <n v="5.5E-2"/>
    <n v="3700897902421"/>
    <n v="241"/>
    <n v="428.5"/>
    <n v="535.55555555555554"/>
  </r>
  <r>
    <x v="9"/>
    <x v="317"/>
    <x v="8"/>
    <s v="Epices-Yuzu-Vrac 250 g"/>
    <n v="5.5E-2"/>
    <n v="3700897912406"/>
    <n v="61"/>
    <n v="116.19999999999999"/>
    <n v="145.23809523809524"/>
  </r>
  <r>
    <x v="9"/>
    <x v="317"/>
    <x v="9"/>
    <s v="Epices-Yuzu-Vrac 500 g"/>
    <n v="5.5E-2"/>
    <n v="3700897915032"/>
    <n v="121"/>
    <n v="230.5"/>
    <n v="288.09523809523813"/>
  </r>
  <r>
    <x v="10"/>
    <x v="318"/>
    <x v="3"/>
    <s v="Fleurs-Carotte-Verrine 116 ml"/>
    <n v="5.5E-2"/>
    <n v="3700897958107"/>
    <n v="2.2999999999999998"/>
    <n v="3.7"/>
    <n v="4.6000000000000005"/>
  </r>
  <r>
    <x v="10"/>
    <x v="318"/>
    <x v="4"/>
    <s v="Fleurs-Carotte-Verrine 47 ml"/>
    <n v="5.5E-2"/>
    <n v="3700897958114"/>
    <n v="1.6"/>
    <n v="2.6"/>
    <n v="3.2"/>
  </r>
  <r>
    <x v="10"/>
    <x v="318"/>
    <x v="5"/>
    <s v="Fleurs-Carotte-Vrac"/>
    <n v="5.5E-2"/>
    <n v="3700897958053"/>
    <n v="1.8"/>
    <n v="2.4"/>
    <n v="3"/>
  </r>
  <r>
    <x v="10"/>
    <x v="318"/>
    <x v="6"/>
    <s v="Fleurs-Carotte-Vrac 100 g"/>
    <n v="5.5E-2"/>
    <n v="3700897958060"/>
    <n v="2.5"/>
    <n v="4.5"/>
    <n v="5.5555555555555554"/>
  </r>
  <r>
    <x v="10"/>
    <x v="318"/>
    <x v="7"/>
    <s v="Fleurs-Carotte-Vrac 1000 g"/>
    <n v="5.5E-2"/>
    <n v="3700897958091"/>
    <n v="14.3"/>
    <n v="25.5"/>
    <n v="31.777777777777775"/>
  </r>
  <r>
    <x v="10"/>
    <x v="318"/>
    <x v="8"/>
    <s v="Fleurs-Carotte-Vrac 250 g"/>
    <n v="5.5E-2"/>
    <n v="3700897958077"/>
    <n v="4.4000000000000004"/>
    <n v="8.4"/>
    <n v="10.476190476190474"/>
  </r>
  <r>
    <x v="10"/>
    <x v="318"/>
    <x v="9"/>
    <s v="Fleurs-Carotte-Vrac 500 g"/>
    <n v="5.5E-2"/>
    <n v="3700897958084"/>
    <n v="7.7"/>
    <n v="14.7"/>
    <n v="18.333333333333332"/>
  </r>
  <r>
    <x v="10"/>
    <x v="319"/>
    <x v="2"/>
    <s v="Fleurs-Carthame fleurs-Saupoudreur 100 ml"/>
    <n v="5.5E-2"/>
    <n v="3700897903534"/>
    <n v="2.7"/>
    <n v="4.3999999999999995"/>
    <n v="5.4"/>
  </r>
  <r>
    <x v="10"/>
    <x v="319"/>
    <x v="3"/>
    <s v="Fleurs-Carthame fleurs-Verrine 116 ml"/>
    <n v="5.5E-2"/>
    <n v="3700897903510"/>
    <n v="2.6"/>
    <n v="3"/>
    <n v="3.7142857142857149"/>
  </r>
  <r>
    <x v="10"/>
    <x v="319"/>
    <x v="4"/>
    <s v="Fleurs-Carthame fleurs-Verrine 47 ml"/>
    <n v="5.5E-2"/>
    <n v="3700897920340"/>
    <n v="1.4"/>
    <n v="2.3000000000000003"/>
    <n v="2.8000000000000003"/>
  </r>
  <r>
    <x v="10"/>
    <x v="319"/>
    <x v="5"/>
    <s v="Fleurs-Carthame fleurs-Vrac"/>
    <n v="5.5E-2"/>
    <n v="3700897937225"/>
    <n v="1.5"/>
    <n v="2"/>
    <n v="2.5"/>
  </r>
  <r>
    <x v="10"/>
    <x v="319"/>
    <x v="6"/>
    <s v="Fleurs-Carthame fleurs-Vrac 100 g"/>
    <n v="5.5E-2"/>
    <n v="3700897909581"/>
    <n v="11.7"/>
    <n v="20.8"/>
    <n v="25.999999999999996"/>
  </r>
  <r>
    <x v="10"/>
    <x v="319"/>
    <x v="7"/>
    <s v="Fleurs-Carthame fleurs-Vrac 1000 g"/>
    <n v="5.5E-2"/>
    <n v="3700897902230"/>
    <n v="108.1"/>
    <n v="192.2"/>
    <n v="240.2222222222222"/>
  </r>
  <r>
    <x v="10"/>
    <x v="319"/>
    <x v="8"/>
    <s v="Fleurs-Carthame fleurs-Vrac 250 g"/>
    <n v="5.5E-2"/>
    <n v="3700897912215"/>
    <n v="27.8"/>
    <n v="53"/>
    <n v="66.19047619047619"/>
  </r>
  <r>
    <x v="10"/>
    <x v="319"/>
    <x v="9"/>
    <s v="Fleurs-Carthame fleurs-Vrac 500 g"/>
    <n v="5.5E-2"/>
    <n v="3700897914844"/>
    <n v="54.6"/>
    <n v="104"/>
    <n v="130"/>
  </r>
  <r>
    <x v="10"/>
    <x v="320"/>
    <x v="2"/>
    <s v="Fleurs-Cheveux du diable-Saupoudreur 100 ml"/>
    <n v="5.5E-2"/>
    <n v="3760190101488"/>
    <n v="2.1"/>
    <n v="3.4"/>
    <n v="4.2"/>
  </r>
  <r>
    <x v="10"/>
    <x v="320"/>
    <x v="3"/>
    <s v="Fleurs-Cheveux du diable-Verrine 116 ml"/>
    <n v="5.5E-2"/>
    <n v="3760190101006"/>
    <n v="1.6"/>
    <n v="2.6"/>
    <n v="3.2"/>
  </r>
  <r>
    <x v="10"/>
    <x v="320"/>
    <x v="4"/>
    <s v="Fleurs-Cheveux du diable-Verrine 47 ml"/>
    <n v="5.5E-2"/>
    <n v="3700897902834"/>
    <n v="1.3"/>
    <n v="2.1"/>
    <n v="2.6"/>
  </r>
  <r>
    <x v="10"/>
    <x v="320"/>
    <x v="5"/>
    <s v="Fleurs-Cheveux du diable-Vrac"/>
    <n v="5.5E-2"/>
    <n v="3700897937317"/>
    <n v="1.6"/>
    <n v="2.2000000000000002"/>
    <n v="2.666666666666667"/>
  </r>
  <r>
    <x v="10"/>
    <x v="320"/>
    <x v="6"/>
    <s v="Fleurs-Cheveux du diable-Vrac 100 g"/>
    <n v="5.5E-2"/>
    <n v="3700897907570"/>
    <n v="6.1"/>
    <n v="10.9"/>
    <n v="13.555555555555554"/>
  </r>
  <r>
    <x v="10"/>
    <x v="320"/>
    <x v="7"/>
    <s v="Fleurs-Cheveux du diable-Vrac 1000 g"/>
    <n v="5.5E-2"/>
    <n v="3760190105950"/>
    <n v="50.3"/>
    <n v="89.5"/>
    <n v="111.77777777777779"/>
  </r>
  <r>
    <x v="10"/>
    <x v="320"/>
    <x v="8"/>
    <s v="Fleurs-Cheveux du diable-Vrac 250 g"/>
    <n v="5.5E-2"/>
    <n v="3700897910204"/>
    <n v="13.4"/>
    <n v="25.6"/>
    <n v="31.904761904761905"/>
  </r>
  <r>
    <x v="10"/>
    <x v="320"/>
    <x v="9"/>
    <s v="Fleurs-Cheveux du diable-Vrac 500 g"/>
    <n v="5.5E-2"/>
    <n v="3700897912833"/>
    <n v="25.7"/>
    <n v="49"/>
    <n v="61.190476190476197"/>
  </r>
  <r>
    <x v="10"/>
    <x v="321"/>
    <x v="2"/>
    <s v="Fleurs-Hibiscus fleurs-Saupoudreur 100 ml"/>
    <n v="5.5E-2"/>
    <n v="3760190108050"/>
    <n v="2.1"/>
    <n v="3.4"/>
    <n v="4.2"/>
  </r>
  <r>
    <x v="10"/>
    <x v="321"/>
    <x v="3"/>
    <s v="Fleurs-Hibiscus fleurs-Verrine 116 ml"/>
    <n v="5.5E-2"/>
    <n v="3760190107985"/>
    <n v="1.6"/>
    <n v="2.6"/>
    <n v="3.2"/>
  </r>
  <r>
    <x v="10"/>
    <x v="321"/>
    <x v="4"/>
    <s v="Fleurs-Hibiscus fleurs-Verrine 47 ml"/>
    <n v="5.5E-2"/>
    <n v="3700897920647"/>
    <n v="1.3"/>
    <n v="2.1"/>
    <n v="2.6"/>
  </r>
  <r>
    <x v="10"/>
    <x v="321"/>
    <x v="5"/>
    <s v="Fleurs-Hibiscus fleurs-Vrac"/>
    <n v="5.5E-2"/>
    <n v="3700897937652"/>
    <n v="1.3"/>
    <n v="1.8"/>
    <n v="2.166666666666667"/>
  </r>
  <r>
    <x v="10"/>
    <x v="321"/>
    <x v="6"/>
    <s v="Fleurs-Hibiscus fleurs-Vrac 100 g"/>
    <n v="5.5E-2"/>
    <n v="3700897907976"/>
    <n v="2.1"/>
    <n v="3.8000000000000003"/>
    <n v="4.666666666666667"/>
  </r>
  <r>
    <x v="10"/>
    <x v="321"/>
    <x v="7"/>
    <s v="Fleurs-Hibiscus fleurs-Vrac 1000 g"/>
    <n v="5.5E-2"/>
    <n v="3760190106377"/>
    <n v="10.3"/>
    <n v="18.400000000000002"/>
    <n v="22.888888888888886"/>
  </r>
  <r>
    <x v="10"/>
    <x v="321"/>
    <x v="8"/>
    <s v="Fleurs-Hibiscus fleurs-Vrac 250 g"/>
    <n v="5.5E-2"/>
    <n v="3700897910600"/>
    <n v="3.4"/>
    <n v="6.5"/>
    <n v="8.0952380952380949"/>
  </r>
  <r>
    <x v="10"/>
    <x v="321"/>
    <x v="9"/>
    <s v="Fleurs-Hibiscus fleurs-Vrac 500 g"/>
    <n v="5.5E-2"/>
    <n v="3700897913236"/>
    <n v="5.7"/>
    <n v="10.9"/>
    <n v="13.571428571428569"/>
  </r>
  <r>
    <x v="10"/>
    <x v="322"/>
    <x v="2"/>
    <s v="Fleurs-Lavande fleurs-Saupoudreur 100 ml"/>
    <n v="5.5E-2"/>
    <n v="3760190108036"/>
    <n v="2.1"/>
    <n v="3.4"/>
    <n v="4.2"/>
  </r>
  <r>
    <x v="10"/>
    <x v="322"/>
    <x v="3"/>
    <s v="Fleurs-Lavande fleurs-Verrine 116 ml"/>
    <n v="5.5E-2"/>
    <n v="3760190107961"/>
    <n v="1.6"/>
    <n v="2.6"/>
    <n v="3.2"/>
  </r>
  <r>
    <x v="10"/>
    <x v="322"/>
    <x v="4"/>
    <s v="Fleurs-Lavande fleurs-Verrine 47 ml"/>
    <n v="5.5E-2"/>
    <n v="3700897920784"/>
    <n v="1.3"/>
    <n v="2.1"/>
    <n v="2.6"/>
  </r>
  <r>
    <x v="10"/>
    <x v="322"/>
    <x v="5"/>
    <s v="Fleurs-Lavande fleurs-Vrac"/>
    <n v="5.5E-2"/>
    <n v="3700897937690"/>
    <n v="1.4"/>
    <n v="1.9000000000000001"/>
    <n v="2.3333333333333335"/>
  </r>
  <r>
    <x v="10"/>
    <x v="322"/>
    <x v="6"/>
    <s v="Fleurs-Lavande fleurs-Vrac 100 g"/>
    <n v="5.5E-2"/>
    <n v="3700897908010"/>
    <n v="2.2000000000000002"/>
    <n v="4"/>
    <n v="4.8888888888888893"/>
  </r>
  <r>
    <x v="10"/>
    <x v="322"/>
    <x v="7"/>
    <s v="Fleurs-Lavande fleurs-Vrac 1000 g"/>
    <n v="5.5E-2"/>
    <n v="3760190106414"/>
    <n v="11.5"/>
    <n v="20.5"/>
    <n v="25.555555555555554"/>
  </r>
  <r>
    <x v="10"/>
    <x v="322"/>
    <x v="8"/>
    <s v="Fleurs-Lavande fleurs-Vrac 250 g"/>
    <n v="5.5E-2"/>
    <n v="3700897910648"/>
    <n v="3.7"/>
    <n v="7.1"/>
    <n v="8.8095238095238102"/>
  </r>
  <r>
    <x v="10"/>
    <x v="322"/>
    <x v="9"/>
    <s v="Fleurs-Lavande fleurs-Vrac 500 g"/>
    <n v="5.5E-2"/>
    <n v="3700897913274"/>
    <n v="6.3"/>
    <n v="12"/>
    <n v="15"/>
  </r>
  <r>
    <x v="10"/>
    <x v="323"/>
    <x v="2"/>
    <s v="Fleurs-Mélange Herbes saveur Provençale-Saupoudreur 100 ml"/>
    <n v="5.5E-2"/>
    <n v="3760190102621"/>
    <n v="2.2000000000000002"/>
    <n v="3.6"/>
    <n v="4.4000000000000004"/>
  </r>
  <r>
    <x v="10"/>
    <x v="323"/>
    <x v="3"/>
    <s v="Fleurs-Mélange Herbes saveur Provençale-Verrine 116 ml"/>
    <n v="5.5E-2"/>
    <n v="3760190102416"/>
    <n v="1.7"/>
    <n v="2.8000000000000003"/>
    <n v="3.4000000000000004"/>
  </r>
  <r>
    <x v="10"/>
    <x v="323"/>
    <x v="4"/>
    <s v="Fleurs-Mélange Herbes saveur Provençale-Verrine 47 ml"/>
    <n v="5.5E-2"/>
    <n v="3700897902599"/>
    <n v="1.3"/>
    <n v="2.1"/>
    <n v="2.6"/>
  </r>
  <r>
    <x v="10"/>
    <x v="323"/>
    <x v="5"/>
    <s v="Fleurs-Mélange Herbes saveur Provençale-Vrac"/>
    <n v="5.5E-2"/>
    <n v="3700897936518"/>
    <n v="1.4"/>
    <n v="1.9000000000000001"/>
    <n v="2.3333333333333335"/>
  </r>
  <r>
    <x v="10"/>
    <x v="323"/>
    <x v="6"/>
    <s v="Fleurs-Mélange Herbes saveur Provençale-Vrac 100 g"/>
    <n v="5.5E-2"/>
    <n v="3700897907969"/>
    <n v="1.9"/>
    <n v="3.4"/>
    <n v="4.2222222222222223"/>
  </r>
  <r>
    <x v="10"/>
    <x v="323"/>
    <x v="7"/>
    <s v="Fleurs-Mélange Herbes saveur Provençale-Vrac 1000 g"/>
    <n v="5.5E-2"/>
    <n v="3760190106360"/>
    <n v="8.3000000000000007"/>
    <n v="14.799999999999999"/>
    <n v="18.444444444444443"/>
  </r>
  <r>
    <x v="10"/>
    <x v="323"/>
    <x v="8"/>
    <s v="Fleurs-Mélange Herbes saveur Provençale-Vrac 250 g"/>
    <n v="5.5E-2"/>
    <n v="3700897910594"/>
    <n v="2.9"/>
    <n v="5.6"/>
    <n v="6.9047619047619051"/>
  </r>
  <r>
    <x v="10"/>
    <x v="323"/>
    <x v="9"/>
    <s v="Fleurs-Mélange Herbes saveur Provençale-Vrac 500 g"/>
    <n v="5.5E-2"/>
    <n v="3700897913229"/>
    <n v="4.7"/>
    <n v="9"/>
    <n v="11.19047619047619"/>
  </r>
  <r>
    <x v="10"/>
    <x v="324"/>
    <x v="2"/>
    <s v="Fleurs-Mélange Persillade-Saupoudreur 100 ml"/>
    <n v="5.5E-2"/>
    <n v="3760190102676"/>
    <n v="2.6"/>
    <n v="4.1999999999999993"/>
    <n v="5.2"/>
  </r>
  <r>
    <x v="10"/>
    <x v="324"/>
    <x v="3"/>
    <s v="Fleurs-Mélange Persillade-Verrine 116 ml"/>
    <n v="5.5E-2"/>
    <n v="3760190102461"/>
    <n v="1.9"/>
    <n v="3.1"/>
    <n v="3.8000000000000003"/>
  </r>
  <r>
    <x v="10"/>
    <x v="324"/>
    <x v="4"/>
    <s v="Fleurs-Mélange Persillade-Verrine 47 ml"/>
    <n v="5.5E-2"/>
    <n v="3700897902643"/>
    <n v="1.5"/>
    <n v="2.4"/>
    <n v="3"/>
  </r>
  <r>
    <x v="10"/>
    <x v="324"/>
    <x v="5"/>
    <s v="Fleurs-Mélange Persillade-Vrac"/>
    <n v="5.5E-2"/>
    <n v="3700897936709"/>
    <n v="1.4"/>
    <n v="1.9000000000000001"/>
    <n v="2.3333333333333335"/>
  </r>
  <r>
    <x v="10"/>
    <x v="324"/>
    <x v="6"/>
    <s v="Fleurs-Mélange Persillade-Vrac 100 g"/>
    <n v="5.5E-2"/>
    <n v="3700897908430"/>
    <n v="2.2999999999999998"/>
    <n v="4.0999999999999996"/>
    <n v="5.1111111111111116"/>
  </r>
  <r>
    <x v="10"/>
    <x v="324"/>
    <x v="7"/>
    <s v="Fleurs-Mélange Persillade-Vrac 1000 g"/>
    <n v="5.5E-2"/>
    <n v="3760190106827"/>
    <n v="12.8"/>
    <n v="22.8"/>
    <n v="28.444444444444443"/>
  </r>
  <r>
    <x v="10"/>
    <x v="324"/>
    <x v="8"/>
    <s v="Fleurs-Mélange Persillade-Vrac 250 g"/>
    <n v="5.5E-2"/>
    <n v="3700897911065"/>
    <n v="4.0999999999999996"/>
    <n v="7.8999999999999995"/>
    <n v="9.761904761904761"/>
  </r>
  <r>
    <x v="10"/>
    <x v="324"/>
    <x v="9"/>
    <s v="Fleurs-Mélange Persillade-Vrac 500 g"/>
    <n v="5.5E-2"/>
    <n v="3700897913694"/>
    <n v="7"/>
    <n v="13.4"/>
    <n v="16.666666666666668"/>
  </r>
  <r>
    <x v="10"/>
    <x v="325"/>
    <x v="2"/>
    <s v="Fleurs-Mélange pour salade-Saupoudreur 100 ml"/>
    <n v="5.5E-2"/>
    <n v="3700897951351"/>
    <n v="2.8"/>
    <n v="4.5"/>
    <n v="5.6000000000000005"/>
  </r>
  <r>
    <x v="10"/>
    <x v="325"/>
    <x v="3"/>
    <s v="Fleurs-Mélange pour salade-Verrine 116 ml"/>
    <n v="5.5E-2"/>
    <n v="3700897951337"/>
    <n v="2.4"/>
    <n v="3.9"/>
    <n v="4.8"/>
  </r>
  <r>
    <x v="10"/>
    <x v="325"/>
    <x v="4"/>
    <s v="Fleurs-Mélange pour salade-Verrine 47 ml"/>
    <n v="5.5E-2"/>
    <n v="3700897951344"/>
    <n v="1.7"/>
    <n v="2.8000000000000003"/>
    <n v="3.4000000000000004"/>
  </r>
  <r>
    <x v="10"/>
    <x v="325"/>
    <x v="5"/>
    <s v="Fleurs-Mélange pour salade-Vrac"/>
    <n v="5.5E-2"/>
    <n v="3700897951283"/>
    <n v="2.1"/>
    <n v="2.8"/>
    <n v="3.5000000000000004"/>
  </r>
  <r>
    <x v="10"/>
    <x v="325"/>
    <x v="6"/>
    <s v="Fleurs-Mélange pour salade-Vrac 100 g"/>
    <n v="5.5E-2"/>
    <n v="3700897951290"/>
    <n v="6.2"/>
    <n v="11.1"/>
    <n v="13.777777777777775"/>
  </r>
  <r>
    <x v="10"/>
    <x v="325"/>
    <x v="7"/>
    <s v="Fleurs-Mélange pour salade-Vrac 1000 g"/>
    <n v="5.5E-2"/>
    <n v="3700897951320"/>
    <n v="51.2"/>
    <n v="91.1"/>
    <n v="113.77777777777779"/>
  </r>
  <r>
    <x v="10"/>
    <x v="325"/>
    <x v="8"/>
    <s v="Fleurs-Mélange pour salade-Vrac 250 g"/>
    <n v="5.5E-2"/>
    <n v="3700897951306"/>
    <n v="13.7"/>
    <n v="26.1"/>
    <n v="32.61904761904762"/>
  </r>
  <r>
    <x v="10"/>
    <x v="325"/>
    <x v="9"/>
    <s v="Fleurs-Mélange pour salade-Vrac 500 g"/>
    <n v="5.5E-2"/>
    <n v="3700897951313"/>
    <n v="26.2"/>
    <n v="50"/>
    <n v="62.380952380952387"/>
  </r>
  <r>
    <x v="10"/>
    <x v="326"/>
    <x v="2"/>
    <s v="Fleurs-Oranger fleurs-Saupoudreur 100 ml"/>
    <n v="5.5E-2"/>
    <n v="3760190108067"/>
    <n v="2.7"/>
    <n v="4.3999999999999995"/>
    <n v="5.4"/>
  </r>
  <r>
    <x v="10"/>
    <x v="326"/>
    <x v="3"/>
    <s v="Fleurs-Oranger fleurs-Verrine 116 ml"/>
    <n v="5.5E-2"/>
    <n v="3760190107992"/>
    <n v="2.2999999999999998"/>
    <n v="3.7"/>
    <n v="4.6000000000000005"/>
  </r>
  <r>
    <x v="10"/>
    <x v="326"/>
    <x v="4"/>
    <s v="Fleurs-Oranger fleurs-Verrine 47 ml"/>
    <n v="5.5E-2"/>
    <n v="3700897921217"/>
    <n v="1.5"/>
    <n v="2.4"/>
    <n v="3"/>
  </r>
  <r>
    <x v="10"/>
    <x v="326"/>
    <x v="5"/>
    <s v="Fleurs-Oranger fleurs-Vrac"/>
    <n v="5.5E-2"/>
    <n v="3700897937898"/>
    <n v="1.7"/>
    <n v="2.3000000000000003"/>
    <n v="2.8333333333333339"/>
  </r>
  <r>
    <x v="10"/>
    <x v="326"/>
    <x v="6"/>
    <s v="Fleurs-Oranger fleurs-Vrac 100 g"/>
    <n v="5.5E-2"/>
    <n v="3700897907884"/>
    <n v="7"/>
    <n v="12.5"/>
    <n v="15.555555555555555"/>
  </r>
  <r>
    <x v="10"/>
    <x v="326"/>
    <x v="7"/>
    <s v="Fleurs-Oranger fleurs-Vrac 1000 g"/>
    <n v="5.5E-2"/>
    <n v="3760190106278"/>
    <n v="59.5"/>
    <n v="105.8"/>
    <n v="132.22222222222223"/>
  </r>
  <r>
    <x v="10"/>
    <x v="326"/>
    <x v="8"/>
    <s v="Fleurs-Oranger fleurs-Vrac 250 g"/>
    <n v="5.5E-2"/>
    <n v="3700897910518"/>
    <n v="15.7"/>
    <n v="30"/>
    <n v="37.38095238095238"/>
  </r>
  <r>
    <x v="10"/>
    <x v="326"/>
    <x v="9"/>
    <s v="Fleurs-Oranger fleurs-Vrac 500 g"/>
    <n v="5.5E-2"/>
    <n v="3700897913144"/>
    <n v="30.3"/>
    <n v="57.800000000000004"/>
    <n v="72.142857142857153"/>
  </r>
  <r>
    <x v="10"/>
    <x v="327"/>
    <x v="3"/>
    <s v="Fleurs-Poivron rouge-Verrine 116 ml"/>
    <n v="5.5E-2"/>
    <n v="3700897955694"/>
    <n v="1.5"/>
    <n v="2.4"/>
    <n v="3"/>
  </r>
  <r>
    <x v="10"/>
    <x v="327"/>
    <x v="4"/>
    <s v="Fleurs-Poivron rouge-Verrine 47 ml"/>
    <n v="5.5E-2"/>
    <n v="3700897955984"/>
    <n v="1.2"/>
    <n v="2"/>
    <n v="2.4000000000000004"/>
  </r>
  <r>
    <x v="10"/>
    <x v="327"/>
    <x v="5"/>
    <s v="Fleurs-Poivron rouge-Vrac"/>
    <n v="5.5E-2"/>
    <n v="3700897953584"/>
    <n v="1.4"/>
    <n v="1.9000000000000001"/>
    <n v="2.3333333333333335"/>
  </r>
  <r>
    <x v="10"/>
    <x v="327"/>
    <x v="6"/>
    <s v="Fleurs-Poivron rouge-Vrac 100 g"/>
    <n v="5.5E-2"/>
    <n v="3700897953935"/>
    <n v="1.8"/>
    <n v="3.2"/>
    <n v="4"/>
  </r>
  <r>
    <x v="10"/>
    <x v="327"/>
    <x v="7"/>
    <s v="Fleurs-Poivron rouge-Vrac 1000 g"/>
    <n v="5.5E-2"/>
    <n v="3700897955342"/>
    <n v="7.9"/>
    <n v="14.1"/>
    <n v="17.555555555555554"/>
  </r>
  <r>
    <x v="10"/>
    <x v="327"/>
    <x v="8"/>
    <s v="Fleurs-Poivron rouge-Vrac 250 g"/>
    <n v="5.5E-2"/>
    <n v="3700897954406"/>
    <n v="2.8"/>
    <n v="5.3999999999999995"/>
    <n v="6.6666666666666679"/>
  </r>
  <r>
    <x v="10"/>
    <x v="327"/>
    <x v="9"/>
    <s v="Fleurs-Poivron rouge-Vrac 500 g"/>
    <n v="5.5E-2"/>
    <n v="3700897954871"/>
    <n v="4.5"/>
    <n v="8.6"/>
    <n v="10.714285714285715"/>
  </r>
  <r>
    <x v="10"/>
    <x v="328"/>
    <x v="3"/>
    <s v="Fleurs-Poivron vert-Verrine 116 ml"/>
    <n v="5.5E-2"/>
    <n v="3700897958244"/>
    <n v="3.1"/>
    <n v="5"/>
    <n v="6.2"/>
  </r>
  <r>
    <x v="10"/>
    <x v="328"/>
    <x v="4"/>
    <s v="Fleurs-Poivron vert-Verrine 47 ml"/>
    <n v="5.5E-2"/>
    <n v="3700897958251"/>
    <n v="1.9"/>
    <n v="3.1"/>
    <n v="3.8000000000000003"/>
  </r>
  <r>
    <x v="10"/>
    <x v="328"/>
    <x v="5"/>
    <s v="Fleurs-Poivron vert-Vrac"/>
    <n v="5.5E-2"/>
    <n v="3700897958190"/>
    <n v="2.5"/>
    <n v="3.4"/>
    <n v="4.166666666666667"/>
  </r>
  <r>
    <x v="10"/>
    <x v="328"/>
    <x v="6"/>
    <s v="Fleurs-Poivron vert-Vrac 100 g"/>
    <n v="5.5E-2"/>
    <n v="3700897958206"/>
    <n v="3.9"/>
    <n v="7"/>
    <n v="8.6666666666666661"/>
  </r>
  <r>
    <x v="10"/>
    <x v="328"/>
    <x v="7"/>
    <s v="Fleurs-Poivron vert-Vrac 1000 g"/>
    <n v="5.5E-2"/>
    <n v="3700897958237"/>
    <n v="28.7"/>
    <n v="51.1"/>
    <n v="63.777777777777786"/>
  </r>
  <r>
    <x v="10"/>
    <x v="328"/>
    <x v="8"/>
    <s v="Fleurs-Poivron vert-Vrac 250 g"/>
    <n v="5.5E-2"/>
    <n v="3700897958213"/>
    <n v="8"/>
    <n v="15.299999999999999"/>
    <n v="19.047619047619047"/>
  </r>
  <r>
    <x v="10"/>
    <x v="328"/>
    <x v="9"/>
    <s v="Fleurs-Poivron vert-Vrac 500 g"/>
    <n v="5.5E-2"/>
    <n v="3700897958220"/>
    <n v="14.9"/>
    <n v="28.400000000000002"/>
    <n v="35.476190476190482"/>
  </r>
  <r>
    <x v="10"/>
    <x v="329"/>
    <x v="3"/>
    <s v="Fleurs-Raisin sec-Verrine 116 ml"/>
    <n v="5.5E-2"/>
    <n v="3700897958916"/>
    <n v="1.9"/>
    <n v="3.1"/>
    <n v="3.8000000000000003"/>
  </r>
  <r>
    <x v="10"/>
    <x v="329"/>
    <x v="4"/>
    <s v="Fleurs-Raisin sec-Verrine 47 ml"/>
    <n v="5.5E-2"/>
    <n v="3700897958954"/>
    <n v="1.4"/>
    <n v="2.3000000000000003"/>
    <n v="2.8000000000000003"/>
  </r>
  <r>
    <x v="10"/>
    <x v="329"/>
    <x v="5"/>
    <s v="Fleurs-Raisin sec-Vrac"/>
    <n v="5.5E-2"/>
    <n v="3700897958367"/>
    <n v="1.5"/>
    <n v="2"/>
    <n v="2.5"/>
  </r>
  <r>
    <x v="10"/>
    <x v="329"/>
    <x v="6"/>
    <s v="Fleurs-Raisin sec-Vrac 100 g"/>
    <n v="5.5E-2"/>
    <n v="3700897958473"/>
    <n v="1.8"/>
    <n v="3.2"/>
    <n v="4"/>
  </r>
  <r>
    <x v="10"/>
    <x v="329"/>
    <x v="7"/>
    <s v="Fleurs-Raisin sec-Vrac 1000 g"/>
    <n v="5.5E-2"/>
    <n v="3700897958800"/>
    <n v="7.8"/>
    <n v="13.9"/>
    <n v="17.333333333333332"/>
  </r>
  <r>
    <x v="10"/>
    <x v="329"/>
    <x v="8"/>
    <s v="Fleurs-Raisin sec-Vrac 250 g"/>
    <n v="5.5E-2"/>
    <n v="3700897958589"/>
    <n v="2.8"/>
    <n v="5.3999999999999995"/>
    <n v="6.6666666666666679"/>
  </r>
  <r>
    <x v="10"/>
    <x v="329"/>
    <x v="9"/>
    <s v="Fleurs-Raisin sec-Vrac 500 g"/>
    <n v="5.5E-2"/>
    <n v="3700897958695"/>
    <n v="4.5"/>
    <n v="8.6"/>
    <n v="10.714285714285715"/>
  </r>
  <r>
    <x v="10"/>
    <x v="330"/>
    <x v="2"/>
    <s v="Fleurs-Rose  boutons-Saupoudreur 100 ml"/>
    <n v="5.5E-2"/>
    <n v="3760190108012"/>
    <n v="2.1"/>
    <n v="3.4"/>
    <n v="4.2"/>
  </r>
  <r>
    <x v="10"/>
    <x v="330"/>
    <x v="3"/>
    <s v="Fleurs-Rose  boutons-Verrine 116 ml"/>
    <n v="5.5E-2"/>
    <n v="3760190107947"/>
    <n v="1.9"/>
    <n v="2.2000000000000002"/>
    <n v="2.7142857142857149"/>
  </r>
  <r>
    <x v="10"/>
    <x v="330"/>
    <x v="4"/>
    <s v="Fleurs-Rose  boutons-Verrine 47 ml"/>
    <n v="5.5E-2"/>
    <n v="3700897921989"/>
    <n v="1.3"/>
    <n v="2.1"/>
    <n v="2.6"/>
  </r>
  <r>
    <x v="10"/>
    <x v="330"/>
    <x v="5"/>
    <s v="Fleurs-Rose  boutons-Vrac"/>
    <n v="5.5E-2"/>
    <n v="3700897938413"/>
    <n v="1.6"/>
    <n v="2.2000000000000002"/>
    <n v="2.666666666666667"/>
  </r>
  <r>
    <x v="10"/>
    <x v="330"/>
    <x v="6"/>
    <s v="Fleurs-Rose  boutons-Vrac 100 g"/>
    <n v="5.5E-2"/>
    <n v="3700897908805"/>
    <n v="6.9"/>
    <n v="12.299999999999999"/>
    <n v="15.333333333333332"/>
  </r>
  <r>
    <x v="10"/>
    <x v="330"/>
    <x v="7"/>
    <s v="Fleurs-Rose  boutons-Vrac 1000 g"/>
    <n v="5.5E-2"/>
    <n v="3760190107206"/>
    <n v="59.6"/>
    <n v="106"/>
    <n v="132.44444444444446"/>
  </r>
  <r>
    <x v="10"/>
    <x v="330"/>
    <x v="8"/>
    <s v="Fleurs-Rose  boutons-Vrac 250 g"/>
    <n v="5.5E-2"/>
    <n v="3700897911430"/>
    <n v="15.6"/>
    <n v="29.8"/>
    <n v="37.142857142857146"/>
  </r>
  <r>
    <x v="10"/>
    <x v="330"/>
    <x v="9"/>
    <s v="Fleurs-Rose  boutons-Vrac 500 g"/>
    <n v="5.5E-2"/>
    <n v="3700897914066"/>
    <n v="30.3"/>
    <n v="57.800000000000004"/>
    <n v="72.142857142857153"/>
  </r>
  <r>
    <x v="10"/>
    <x v="331"/>
    <x v="2"/>
    <s v="Fleurs-Rose pétales -Saupoudreur 100 ml"/>
    <n v="5.5E-2"/>
    <n v="3760190108074"/>
    <n v="2.2000000000000002"/>
    <n v="3.6"/>
    <n v="4.4000000000000004"/>
  </r>
  <r>
    <x v="10"/>
    <x v="331"/>
    <x v="3"/>
    <s v="Fleurs-Rose pétales -Verrine 116 ml"/>
    <n v="5.5E-2"/>
    <n v="3760190108005"/>
    <n v="1.7"/>
    <n v="2.8000000000000003"/>
    <n v="3.4000000000000004"/>
  </r>
  <r>
    <x v="10"/>
    <x v="331"/>
    <x v="4"/>
    <s v="Fleurs-Rose pétales -Verrine 47 ml"/>
    <n v="5.5E-2"/>
    <n v="3700897904449"/>
    <n v="1.3"/>
    <n v="2.1"/>
    <n v="2.6"/>
  </r>
  <r>
    <x v="10"/>
    <x v="331"/>
    <x v="5"/>
    <s v="Fleurs-Rose pétales -Vrac"/>
    <n v="5.5E-2"/>
    <n v="3700897938420"/>
    <n v="1.5"/>
    <n v="2"/>
    <n v="2.5"/>
  </r>
  <r>
    <x v="10"/>
    <x v="331"/>
    <x v="6"/>
    <s v="Fleurs-Rose pétales -Vrac 100 g"/>
    <n v="5.5E-2"/>
    <n v="3700897908799"/>
    <n v="4.3"/>
    <n v="7.6999999999999993"/>
    <n v="9.5555555555555554"/>
  </r>
  <r>
    <x v="10"/>
    <x v="331"/>
    <x v="7"/>
    <s v="Fleurs-Rose pétales -Vrac 1000 g"/>
    <n v="5.5E-2"/>
    <n v="3760190107190"/>
    <n v="32.799999999999997"/>
    <n v="58.4"/>
    <n v="72.8888888888889"/>
  </r>
  <r>
    <x v="10"/>
    <x v="331"/>
    <x v="8"/>
    <s v="Fleurs-Rose pétales -Vrac 250 g"/>
    <n v="5.5E-2"/>
    <n v="3700897911423"/>
    <n v="9.1"/>
    <n v="17.400000000000002"/>
    <n v="21.666666666666668"/>
  </r>
  <r>
    <x v="10"/>
    <x v="331"/>
    <x v="9"/>
    <s v="Fleurs-Rose pétales -Vrac 500 g"/>
    <n v="5.5E-2"/>
    <n v="3700897914059"/>
    <n v="17"/>
    <n v="32.4"/>
    <n v="40.476190476190474"/>
  </r>
  <r>
    <x v="10"/>
    <x v="332"/>
    <x v="2"/>
    <s v="Fleurs-Tomate poudre-Saupoudreur 100 ml"/>
    <n v="5.5E-2"/>
    <n v="3700897956288"/>
    <n v="3"/>
    <n v="4.8"/>
    <n v="6"/>
  </r>
  <r>
    <x v="10"/>
    <x v="332"/>
    <x v="3"/>
    <s v="Fleurs-Tomate poudre-Verrine 116 ml"/>
    <n v="5.5E-2"/>
    <n v="3700897955700"/>
    <n v="2.6"/>
    <n v="4.1999999999999993"/>
    <n v="5.2"/>
  </r>
  <r>
    <x v="10"/>
    <x v="332"/>
    <x v="4"/>
    <s v="Fleurs-Tomate poudre-Verrine 47 ml"/>
    <n v="5.5E-2"/>
    <n v="3700897955991"/>
    <n v="1.7"/>
    <n v="2.8000000000000003"/>
    <n v="3.4000000000000004"/>
  </r>
  <r>
    <x v="10"/>
    <x v="332"/>
    <x v="5"/>
    <s v="Fleurs-Tomate poudre-Vrac"/>
    <n v="5.5E-2"/>
    <n v="3700897953591"/>
    <n v="1.7"/>
    <n v="2.3000000000000003"/>
    <n v="2.8333333333333339"/>
  </r>
  <r>
    <x v="10"/>
    <x v="332"/>
    <x v="6"/>
    <s v="Fleurs-Tomate poudre-Vrac 100 g"/>
    <n v="5.5E-2"/>
    <n v="3700897953942"/>
    <n v="2.7"/>
    <n v="4.8"/>
    <n v="6"/>
  </r>
  <r>
    <x v="10"/>
    <x v="332"/>
    <x v="7"/>
    <s v="Fleurs-Tomate poudre-Vrac 1000 g"/>
    <n v="5.5E-2"/>
    <n v="3700897955359"/>
    <n v="16.100000000000001"/>
    <n v="28.700000000000003"/>
    <n v="35.777777777777779"/>
  </r>
  <r>
    <x v="10"/>
    <x v="332"/>
    <x v="8"/>
    <s v="Fleurs-Tomate poudre-Vrac 250 g"/>
    <n v="5.5E-2"/>
    <n v="3700897954413"/>
    <n v="4.9000000000000004"/>
    <n v="9.4"/>
    <n v="11.666666666666666"/>
  </r>
  <r>
    <x v="10"/>
    <x v="332"/>
    <x v="9"/>
    <s v="Fleurs-Tomate poudre-Vrac 500 g"/>
    <n v="5.5E-2"/>
    <n v="3700897954888"/>
    <n v="8.6"/>
    <n v="16.400000000000002"/>
    <n v="20.476190476190474"/>
  </r>
  <r>
    <x v="11"/>
    <x v="333"/>
    <x v="13"/>
    <s v="Huiles, Moutardes-Huile de colza &amp; poivre sarawak-B 10 cl"/>
    <n v="5.5E-2"/>
    <n v="3700897960216"/>
    <n v="2.7"/>
    <n v="4.3999999999999995"/>
    <n v="5.4"/>
  </r>
  <r>
    <x v="11"/>
    <x v="333"/>
    <x v="14"/>
    <s v="Huiles, Moutardes-Huile de colza &amp; poivre sarawak-B 25 cl"/>
    <n v="5.5E-2"/>
    <n v="3700897960155"/>
    <n v="4.9000000000000004"/>
    <n v="8.7999999999999989"/>
    <n v="10.888888888888888"/>
  </r>
  <r>
    <x v="11"/>
    <x v="333"/>
    <x v="15"/>
    <s v="Huiles, Moutardes-Huile de colza &amp; poivre sarawak-B 5 cl"/>
    <n v="5.5E-2"/>
    <n v="3700897960278"/>
    <n v="1.8"/>
    <n v="2.9"/>
    <n v="3.6"/>
  </r>
  <r>
    <x v="11"/>
    <x v="333"/>
    <x v="16"/>
    <s v="Huiles, Moutardes-Huile de colza &amp; poivre sarawak-B 50 cl VH"/>
    <n v="5.5E-2"/>
    <n v="3700897960339"/>
    <n v="6.3"/>
    <n v="10.1"/>
    <n v="12.6"/>
  </r>
  <r>
    <x v="11"/>
    <x v="334"/>
    <x v="13"/>
    <s v="Huiles, Moutardes-Huile d'olive &amp; baies de sichuan-B 10 cl"/>
    <n v="5.5E-2"/>
    <n v="3700897960179"/>
    <n v="2.7"/>
    <n v="4.3999999999999995"/>
    <n v="5.4"/>
  </r>
  <r>
    <x v="11"/>
    <x v="334"/>
    <x v="14"/>
    <s v="Huiles, Moutardes-Huile d'olive &amp; baies de sichuan-B 25 cl"/>
    <n v="5.5E-2"/>
    <n v="3700897960117"/>
    <n v="4.9000000000000004"/>
    <n v="8.7999999999999989"/>
    <n v="10.888888888888888"/>
  </r>
  <r>
    <x v="11"/>
    <x v="334"/>
    <x v="15"/>
    <s v="Huiles, Moutardes-Huile d'olive &amp; baies de sichuan-B 5 cl"/>
    <n v="5.5E-2"/>
    <n v="3700897960230"/>
    <n v="1.8"/>
    <n v="2.9"/>
    <n v="3.6"/>
  </r>
  <r>
    <x v="11"/>
    <x v="334"/>
    <x v="16"/>
    <s v="Huiles, Moutardes-Huile d'olive &amp; baies de sichuan-B 50 cl VH"/>
    <n v="5.5E-2"/>
    <n v="3700897960292"/>
    <n v="6.3"/>
    <n v="10.1"/>
    <n v="12.6"/>
  </r>
  <r>
    <x v="11"/>
    <x v="335"/>
    <x v="13"/>
    <s v="Huiles, Moutardes-Huile d'olive &amp; basilic-B 10 cl"/>
    <n v="5.5E-2"/>
    <n v="3700897960186"/>
    <n v="2.7"/>
    <n v="4.3999999999999995"/>
    <n v="5.4"/>
  </r>
  <r>
    <x v="11"/>
    <x v="335"/>
    <x v="14"/>
    <s v="Huiles, Moutardes-Huile d'olive &amp; basilic-B 25 cl"/>
    <n v="5.5E-2"/>
    <n v="3700897960124"/>
    <n v="4.9000000000000004"/>
    <n v="8.7999999999999989"/>
    <n v="10.888888888888888"/>
  </r>
  <r>
    <x v="11"/>
    <x v="335"/>
    <x v="15"/>
    <s v="Huiles, Moutardes-Huile d'olive &amp; basilic-B 5 cl"/>
    <n v="5.5E-2"/>
    <n v="3700897960247"/>
    <n v="1.8"/>
    <n v="2.9"/>
    <n v="3.6"/>
  </r>
  <r>
    <x v="11"/>
    <x v="335"/>
    <x v="16"/>
    <s v="Huiles, Moutardes-Huile d'olive &amp; basilic-B 50 cl VH"/>
    <n v="5.5E-2"/>
    <n v="3700897960308"/>
    <n v="6.3"/>
    <n v="10.1"/>
    <n v="12.6"/>
  </r>
  <r>
    <x v="11"/>
    <x v="336"/>
    <x v="13"/>
    <s v="Huiles, Moutardes-Huile d'olive &amp; épices pour salade-B 10 cl"/>
    <n v="5.5E-2"/>
    <n v="3700897960193"/>
    <n v="2.7"/>
    <n v="4.3999999999999995"/>
    <n v="5.4"/>
  </r>
  <r>
    <x v="11"/>
    <x v="336"/>
    <x v="14"/>
    <s v="Huiles, Moutardes-Huile d'olive &amp; épices pour salade-B 25 cl"/>
    <n v="5.5E-2"/>
    <n v="3700897960131"/>
    <n v="4.9000000000000004"/>
    <n v="8.7999999999999989"/>
    <n v="10.888888888888888"/>
  </r>
  <r>
    <x v="11"/>
    <x v="336"/>
    <x v="15"/>
    <s v="Huiles, Moutardes-Huile d'olive &amp; épices pour salade-B 5 cl"/>
    <n v="5.5E-2"/>
    <n v="3700897960254"/>
    <n v="1.8"/>
    <n v="2.9"/>
    <n v="3.6"/>
  </r>
  <r>
    <x v="11"/>
    <x v="336"/>
    <x v="16"/>
    <s v="Huiles, Moutardes-Huile d'olive &amp; épices pour salade-B 50 cl VH"/>
    <n v="5.5E-2"/>
    <n v="3700897960315"/>
    <n v="6.3"/>
    <n v="10.1"/>
    <n v="12.6"/>
  </r>
  <r>
    <x v="11"/>
    <x v="337"/>
    <x v="13"/>
    <s v="Huiles, Moutardes-Huile d'olive pimentée-B 10 cl"/>
    <n v="5.5E-2"/>
    <n v="3700897960209"/>
    <n v="2.7"/>
    <n v="4.3999999999999995"/>
    <n v="5.4"/>
  </r>
  <r>
    <x v="11"/>
    <x v="337"/>
    <x v="14"/>
    <s v="Huiles, Moutardes-Huile d'olive pimentée-B 25 cl"/>
    <n v="5.5E-2"/>
    <n v="3700897960148"/>
    <n v="4.9000000000000004"/>
    <n v="8.7999999999999989"/>
    <n v="10.888888888888888"/>
  </r>
  <r>
    <x v="11"/>
    <x v="337"/>
    <x v="15"/>
    <s v="Huiles, Moutardes-Huile d'olive pimentée-B 5 cl"/>
    <n v="5.5E-2"/>
    <n v="3700897960261"/>
    <n v="1.8"/>
    <n v="2.9"/>
    <n v="3.6"/>
  </r>
  <r>
    <x v="11"/>
    <x v="337"/>
    <x v="16"/>
    <s v="Huiles, Moutardes-Huile d'olive pimentée-B 50 cl VH"/>
    <n v="5.5E-2"/>
    <n v="3700897960322"/>
    <n v="6.3"/>
    <n v="10.1"/>
    <n v="12.6"/>
  </r>
  <r>
    <x v="11"/>
    <x v="338"/>
    <x v="13"/>
    <s v="Huiles, Moutardes-Huile du Zébu-B 10 cl"/>
    <n v="5.5E-2"/>
    <n v="3700897960223"/>
    <n v="2.7"/>
    <n v="4.3999999999999995"/>
    <n v="5.4"/>
  </r>
  <r>
    <x v="11"/>
    <x v="338"/>
    <x v="14"/>
    <s v="Huiles, Moutardes-Huile du Zébu-B 25 cl"/>
    <n v="5.5E-2"/>
    <n v="3700897960162"/>
    <n v="4.9000000000000004"/>
    <n v="8.7999999999999989"/>
    <n v="10.888888888888888"/>
  </r>
  <r>
    <x v="11"/>
    <x v="338"/>
    <x v="15"/>
    <s v="Huiles, Moutardes-Huile du Zébu-B 5 cl"/>
    <n v="5.5E-2"/>
    <n v="3700897960285"/>
    <n v="1.8"/>
    <n v="2.9"/>
    <n v="3.6"/>
  </r>
  <r>
    <x v="11"/>
    <x v="338"/>
    <x v="16"/>
    <s v="Huiles, Moutardes-Huile du Zébu-B 50 cl VH"/>
    <n v="5.5E-2"/>
    <n v="3700897960346"/>
    <n v="6.3"/>
    <n v="10.1"/>
    <n v="12.6"/>
  </r>
  <r>
    <x v="11"/>
    <x v="339"/>
    <x v="3"/>
    <s v="Huiles, Moutardes-Moutarde à la persillade-Verrine 116 ml"/>
    <n v="5.5E-2"/>
    <n v="3700897951702"/>
    <n v="1.8"/>
    <n v="2.9"/>
    <n v="3.6"/>
  </r>
  <r>
    <x v="11"/>
    <x v="339"/>
    <x v="17"/>
    <s v="Huiles, Moutardes-Moutarde à la persillade-Verrine 288 ml"/>
    <n v="5.5E-2"/>
    <n v="3700897953072"/>
    <n v="2.8"/>
    <n v="4.5"/>
    <n v="5.6000000000000005"/>
  </r>
  <r>
    <x v="11"/>
    <x v="339"/>
    <x v="4"/>
    <s v="Huiles, Moutardes-Moutarde à la persillade-Verrine 47 ml"/>
    <n v="5.5E-2"/>
    <n v="3700897953195"/>
    <n v="1.1000000000000001"/>
    <n v="1.8"/>
    <n v="2.2000000000000002"/>
  </r>
  <r>
    <x v="11"/>
    <x v="340"/>
    <x v="3"/>
    <s v="Huiles, Moutardes-Moutarde à l'ail des Ours-Verrine 116 ml"/>
    <n v="5.5E-2"/>
    <n v="3700897951672"/>
    <n v="1.8"/>
    <n v="2.9"/>
    <n v="3.6"/>
  </r>
  <r>
    <x v="11"/>
    <x v="340"/>
    <x v="17"/>
    <s v="Huiles, Moutardes-Moutarde à l'ail des Ours-Verrine 288 ml"/>
    <n v="5.5E-2"/>
    <n v="3700897953041"/>
    <n v="2.8"/>
    <n v="4.5"/>
    <n v="5.6000000000000005"/>
  </r>
  <r>
    <x v="11"/>
    <x v="340"/>
    <x v="4"/>
    <s v="Huiles, Moutardes-Moutarde à l'ail des Ours-Verrine 47 ml"/>
    <n v="5.5E-2"/>
    <n v="3700897953164"/>
    <n v="1.1000000000000001"/>
    <n v="1.8"/>
    <n v="2.2000000000000002"/>
  </r>
  <r>
    <x v="11"/>
    <x v="341"/>
    <x v="3"/>
    <s v="Huiles, Moutardes-Moutarde à l'ancienne-Verrine 116 ml"/>
    <n v="5.5E-2"/>
    <n v="3700897951689"/>
    <n v="1.8"/>
    <n v="2.9"/>
    <n v="3.6"/>
  </r>
  <r>
    <x v="11"/>
    <x v="341"/>
    <x v="17"/>
    <s v="Huiles, Moutardes-Moutarde à l'ancienne-Verrine 288 ml"/>
    <n v="5.5E-2"/>
    <n v="3700897953058"/>
    <n v="2.8"/>
    <n v="4.5"/>
    <n v="5.6000000000000005"/>
  </r>
  <r>
    <x v="11"/>
    <x v="341"/>
    <x v="4"/>
    <s v="Huiles, Moutardes-Moutarde à l'ancienne-Verrine 47 ml"/>
    <n v="5.5E-2"/>
    <n v="3700897953171"/>
    <n v="1.1000000000000001"/>
    <n v="1.8"/>
    <n v="2.2000000000000002"/>
  </r>
  <r>
    <x v="11"/>
    <x v="342"/>
    <x v="3"/>
    <s v="Huiles, Moutardes-Moutarde à l'ancienne aux cassis et épices à pain d'épices-Verrine 116 ml"/>
    <n v="5.5E-2"/>
    <n v="3700897953256"/>
    <n v="1.8"/>
    <n v="2.9"/>
    <n v="3.6"/>
  </r>
  <r>
    <x v="11"/>
    <x v="342"/>
    <x v="17"/>
    <s v="Huiles, Moutardes-Moutarde à l'ancienne aux cassis et épices à pain d'épices-Verrine 288 ml"/>
    <n v="5.5E-2"/>
    <n v="3700897953249"/>
    <n v="2.8"/>
    <n v="4.5"/>
    <n v="5.6000000000000005"/>
  </r>
  <r>
    <x v="11"/>
    <x v="342"/>
    <x v="4"/>
    <s v="Huiles, Moutardes-Moutarde à l'ancienne aux cassis et épices à pain d'épices-Verrine 47 ml"/>
    <n v="5.5E-2"/>
    <n v="3700897953263"/>
    <n v="1.1000000000000001"/>
    <n v="1.8"/>
    <n v="2.2000000000000002"/>
  </r>
  <r>
    <x v="11"/>
    <x v="343"/>
    <x v="3"/>
    <s v="Huiles, Moutardes-Moutarde à l'ancienne aux groseilles et hibiscus-Verrine 116 ml"/>
    <n v="5.5E-2"/>
    <n v="3700897953300"/>
    <n v="1.8"/>
    <n v="2.9"/>
    <n v="3.6"/>
  </r>
  <r>
    <x v="11"/>
    <x v="343"/>
    <x v="17"/>
    <s v="Huiles, Moutardes-Moutarde à l'ancienne aux groseilles et hibiscus-Verrine 288 ml"/>
    <n v="5.5E-2"/>
    <n v="3700897953294"/>
    <n v="2.8"/>
    <n v="4.5"/>
    <n v="5.6000000000000005"/>
  </r>
  <r>
    <x v="11"/>
    <x v="343"/>
    <x v="4"/>
    <s v="Huiles, Moutardes-Moutarde à l'ancienne aux groseilles et hibiscus-Verrine 47 ml"/>
    <n v="5.5E-2"/>
    <n v="3700897953317"/>
    <n v="1.1000000000000001"/>
    <n v="1.8"/>
    <n v="2.2000000000000002"/>
  </r>
  <r>
    <x v="11"/>
    <x v="344"/>
    <x v="3"/>
    <s v="Huiles, Moutardes-Moutarde au curry doux-Verrine 116 ml"/>
    <n v="5.5E-2"/>
    <n v="3700897951733"/>
    <n v="1.8"/>
    <n v="2.9"/>
    <n v="3.6"/>
  </r>
  <r>
    <x v="11"/>
    <x v="344"/>
    <x v="17"/>
    <s v="Huiles, Moutardes-Moutarde au curry doux-Verrine 288 ml"/>
    <n v="5.5E-2"/>
    <n v="3700897953096"/>
    <n v="2.8"/>
    <n v="4.5"/>
    <n v="5.6000000000000005"/>
  </r>
  <r>
    <x v="11"/>
    <x v="344"/>
    <x v="4"/>
    <s v="Huiles, Moutardes-Moutarde au curry doux-Verrine 47 ml"/>
    <n v="5.5E-2"/>
    <n v="3700897953218"/>
    <n v="1.1000000000000001"/>
    <n v="1.8"/>
    <n v="2.2000000000000002"/>
  </r>
  <r>
    <x v="11"/>
    <x v="345"/>
    <x v="3"/>
    <s v="Huiles, Moutardes-Moutarde au paprika fumé-Verrine 116 ml"/>
    <n v="5.5E-2"/>
    <n v="3700897951726"/>
    <n v="1.8"/>
    <n v="2.9"/>
    <n v="3.6"/>
  </r>
  <r>
    <x v="11"/>
    <x v="345"/>
    <x v="17"/>
    <s v="Huiles, Moutardes-Moutarde au paprika fumé-Verrine 288 ml"/>
    <n v="5.5E-2"/>
    <n v="3700897953089"/>
    <n v="2.8"/>
    <n v="4.5"/>
    <n v="5.6000000000000005"/>
  </r>
  <r>
    <x v="11"/>
    <x v="345"/>
    <x v="4"/>
    <s v="Huiles, Moutardes-Moutarde au paprika fumé-Verrine 47 ml"/>
    <n v="5.5E-2"/>
    <n v="3700897953201"/>
    <n v="1.1000000000000001"/>
    <n v="1.8"/>
    <n v="2.2000000000000002"/>
  </r>
  <r>
    <x v="11"/>
    <x v="346"/>
    <x v="3"/>
    <s v="Huiles, Moutardes-Moutarde aux 3 sésames-Verrine 116 ml"/>
    <n v="5.5E-2"/>
    <n v="3700897952051"/>
    <n v="1.8"/>
    <n v="2.9"/>
    <n v="3.6"/>
  </r>
  <r>
    <x v="11"/>
    <x v="346"/>
    <x v="17"/>
    <s v="Huiles, Moutardes-Moutarde aux 3 sésames-Verrine 288 ml"/>
    <n v="5.5E-2"/>
    <n v="3700897953119"/>
    <n v="2.8"/>
    <n v="4.5"/>
    <n v="5.6000000000000005"/>
  </r>
  <r>
    <x v="11"/>
    <x v="346"/>
    <x v="4"/>
    <s v="Huiles, Moutardes-Moutarde aux 3 sésames-Verrine 47 ml"/>
    <n v="5.5E-2"/>
    <n v="3700897953232"/>
    <n v="1.1000000000000001"/>
    <n v="1.8"/>
    <n v="2.2000000000000002"/>
  </r>
  <r>
    <x v="11"/>
    <x v="347"/>
    <x v="3"/>
    <s v="Huiles, Moutardes-Moutarde aux baies de Timut-Verrine 116 ml"/>
    <n v="5.5E-2"/>
    <n v="3700897951696"/>
    <n v="1.8"/>
    <n v="2.9"/>
    <n v="3.6"/>
  </r>
  <r>
    <x v="11"/>
    <x v="347"/>
    <x v="17"/>
    <s v="Huiles, Moutardes-Moutarde aux baies de Timut-Verrine 288 ml"/>
    <n v="5.5E-2"/>
    <n v="3700897953065"/>
    <n v="2.8"/>
    <n v="4.5"/>
    <n v="5.6000000000000005"/>
  </r>
  <r>
    <x v="11"/>
    <x v="347"/>
    <x v="4"/>
    <s v="Huiles, Moutardes-Moutarde aux baies de Timut-Verrine 47 ml"/>
    <n v="5.5E-2"/>
    <n v="3700897953188"/>
    <n v="1.1000000000000001"/>
    <n v="1.8"/>
    <n v="2.2000000000000002"/>
  </r>
  <r>
    <x v="11"/>
    <x v="348"/>
    <x v="3"/>
    <s v="Huiles, Moutardes-Moutarde aux épices guacamole-Verrine 116 ml"/>
    <n v="5.5E-2"/>
    <n v="3700897951665"/>
    <n v="1.8"/>
    <n v="2.9"/>
    <n v="3.6"/>
  </r>
  <r>
    <x v="11"/>
    <x v="348"/>
    <x v="17"/>
    <s v="Huiles, Moutardes-Moutarde aux épices guacamole-Verrine 288 ml"/>
    <n v="5.5E-2"/>
    <n v="3700897953034"/>
    <n v="2.8"/>
    <n v="4.5"/>
    <n v="5.6000000000000005"/>
  </r>
  <r>
    <x v="11"/>
    <x v="348"/>
    <x v="4"/>
    <s v="Huiles, Moutardes-Moutarde aux épices guacamole-Verrine 47 ml"/>
    <n v="5.5E-2"/>
    <n v="3700897953157"/>
    <n v="1.1000000000000001"/>
    <n v="1.8"/>
    <n v="2.2000000000000002"/>
  </r>
  <r>
    <x v="11"/>
    <x v="349"/>
    <x v="3"/>
    <s v="Huiles, Moutardes-Moutarde du trappeur-Verrine 116 ml"/>
    <n v="5.5E-2"/>
    <n v="3700897951658"/>
    <n v="1.8"/>
    <n v="2.9"/>
    <n v="3.6"/>
  </r>
  <r>
    <x v="11"/>
    <x v="349"/>
    <x v="17"/>
    <s v="Huiles, Moutardes-Moutarde du trappeur-Verrine 288 ml"/>
    <n v="5.5E-2"/>
    <n v="3700897953027"/>
    <n v="2.8"/>
    <n v="4.5"/>
    <n v="5.6000000000000005"/>
  </r>
  <r>
    <x v="11"/>
    <x v="349"/>
    <x v="4"/>
    <s v="Huiles, Moutardes-Moutarde du trappeur-Verrine 47 ml"/>
    <n v="5.5E-2"/>
    <n v="3700897953140"/>
    <n v="1.1000000000000001"/>
    <n v="1.8"/>
    <n v="2.2000000000000002"/>
  </r>
  <r>
    <x v="11"/>
    <x v="350"/>
    <x v="3"/>
    <s v="Huiles, Moutardes-Moutarde saveur Antillaise-Verrine 116 ml"/>
    <n v="5.5E-2"/>
    <n v="3700897951740"/>
    <n v="1.8"/>
    <n v="2.9"/>
    <n v="3.6"/>
  </r>
  <r>
    <x v="11"/>
    <x v="350"/>
    <x v="17"/>
    <s v="Huiles, Moutardes-Moutarde saveur Antillaise-Verrine 288 ml"/>
    <n v="5.5E-2"/>
    <n v="3700897953102"/>
    <n v="2.8"/>
    <n v="4.5"/>
    <n v="5.6000000000000005"/>
  </r>
  <r>
    <x v="11"/>
    <x v="350"/>
    <x v="4"/>
    <s v="Huiles, Moutardes-Moutarde saveur Antillaise-Verrine 47 ml"/>
    <n v="5.5E-2"/>
    <n v="3700897953225"/>
    <n v="1.1000000000000001"/>
    <n v="1.8"/>
    <n v="2.2000000000000002"/>
  </r>
  <r>
    <x v="12"/>
    <x v="351"/>
    <x v="2"/>
    <s v="Infusions-Bleuet fleurs -Saupoudreur 100 ml"/>
    <n v="5.5E-2"/>
    <n v="3760190108029"/>
    <n v="1.9"/>
    <n v="3.1"/>
    <n v="3.8000000000000003"/>
  </r>
  <r>
    <x v="12"/>
    <x v="351"/>
    <x v="3"/>
    <s v="Infusions-Bleuet fleurs -Verrine 116 ml"/>
    <n v="5.5E-2"/>
    <n v="3760190107954"/>
    <n v="1.7"/>
    <n v="2"/>
    <n v="2.4285714285714288"/>
  </r>
  <r>
    <x v="12"/>
    <x v="351"/>
    <x v="4"/>
    <s v="Infusions-Bleuet fleurs -Verrine 47 ml"/>
    <n v="5.5E-2"/>
    <n v="3700897920302"/>
    <n v="1.1000000000000001"/>
    <n v="1.8"/>
    <n v="2.2000000000000002"/>
  </r>
  <r>
    <x v="12"/>
    <x v="351"/>
    <x v="5"/>
    <s v="Infusions-Bleuet fleurs -Vrac"/>
    <n v="5.5E-2"/>
    <n v="3700897937119"/>
    <n v="1.6"/>
    <n v="2.2000000000000002"/>
    <n v="2.666666666666667"/>
  </r>
  <r>
    <x v="12"/>
    <x v="351"/>
    <x v="6"/>
    <s v="Infusions-Bleuet fleurs -Vrac 100 g"/>
    <n v="5.5E-2"/>
    <n v="3700897907457"/>
    <n v="13.1"/>
    <n v="17.5"/>
    <n v="21.833333333333332"/>
  </r>
  <r>
    <x v="12"/>
    <x v="351"/>
    <x v="7"/>
    <s v="Infusions-Bleuet fleurs -Vrac 1000 g"/>
    <n v="5.5E-2"/>
    <n v="3760190105837"/>
    <n v="122.4"/>
    <n v="184.79999999999998"/>
    <n v="230.94339622641508"/>
  </r>
  <r>
    <x v="12"/>
    <x v="351"/>
    <x v="8"/>
    <s v="Infusions-Bleuet fleurs -Vrac 250 g"/>
    <n v="5.5E-2"/>
    <n v="3700897910082"/>
    <n v="31.4"/>
    <n v="48.4"/>
    <n v="60.384615384615387"/>
  </r>
  <r>
    <x v="12"/>
    <x v="351"/>
    <x v="9"/>
    <s v="Infusions-Bleuet fleurs -Vrac 500 g"/>
    <n v="5.5E-2"/>
    <n v="3700897912710"/>
    <n v="61.7"/>
    <n v="96.8"/>
    <n v="120.98039215686275"/>
  </r>
  <r>
    <x v="12"/>
    <x v="352"/>
    <x v="2"/>
    <s v="Infusions-Camomille-Saupoudreur 100 ml"/>
    <n v="5.5E-2"/>
    <n v="3700897920319"/>
    <n v="2.2999999999999998"/>
    <n v="3.7"/>
    <n v="4.6000000000000005"/>
  </r>
  <r>
    <x v="12"/>
    <x v="352"/>
    <x v="3"/>
    <s v="Infusions-Camomille-Verrine 116 ml"/>
    <n v="5.5E-2"/>
    <n v="3700897903503"/>
    <n v="2.1"/>
    <n v="2.4"/>
    <n v="3.0000000000000004"/>
  </r>
  <r>
    <x v="12"/>
    <x v="352"/>
    <x v="4"/>
    <s v="Infusions-Camomille-Verrine 47 ml"/>
    <n v="5.5E-2"/>
    <n v="0"/>
    <n v="0.9"/>
    <n v="1.5"/>
    <n v="1.8"/>
  </r>
  <r>
    <x v="12"/>
    <x v="352"/>
    <x v="5"/>
    <s v="Infusions-Camomille-Vrac"/>
    <n v="5.5E-2"/>
    <n v="3700897937126"/>
    <n v="1.8"/>
    <n v="2.4"/>
    <n v="3"/>
  </r>
  <r>
    <x v="12"/>
    <x v="352"/>
    <x v="6"/>
    <s v="Infusions-Camomille-Vrac 100 g"/>
    <n v="5.5E-2"/>
    <n v="3700897909543"/>
    <n v="9.4"/>
    <n v="12.6"/>
    <n v="15.666666666666668"/>
  </r>
  <r>
    <x v="12"/>
    <x v="352"/>
    <x v="7"/>
    <s v="Infusions-Camomille-Vrac 1000 g"/>
    <n v="5.5E-2"/>
    <n v="3700897902193"/>
    <n v="85.3"/>
    <n v="128.79999999999998"/>
    <n v="160.94339622641508"/>
  </r>
  <r>
    <x v="12"/>
    <x v="352"/>
    <x v="8"/>
    <s v="Infusions-Camomille-Vrac 250 g"/>
    <n v="5.5E-2"/>
    <n v="3700897912178"/>
    <n v="22.1"/>
    <n v="34"/>
    <n v="42.5"/>
  </r>
  <r>
    <x v="12"/>
    <x v="352"/>
    <x v="9"/>
    <s v="Infusions-Camomille-Vrac 500 g"/>
    <n v="5.5E-2"/>
    <n v="3700897914806"/>
    <n v="43.1"/>
    <n v="67.699999999999989"/>
    <n v="84.509803921568633"/>
  </r>
  <r>
    <x v="12"/>
    <x v="353"/>
    <x v="5"/>
    <s v="Infusions-Cocktail de Noël-Vrac"/>
    <n v="5.5E-2"/>
    <n v="3700897944667"/>
    <n v="2"/>
    <n v="2.7"/>
    <n v="3.3333333333333335"/>
  </r>
  <r>
    <x v="12"/>
    <x v="353"/>
    <x v="6"/>
    <s v="Infusions-Cocktail de Noël-Vrac 100 g"/>
    <n v="5.5E-2"/>
    <n v="3700897942786"/>
    <n v="4.4000000000000004"/>
    <n v="5.8999999999999995"/>
    <n v="7.333333333333333"/>
  </r>
  <r>
    <x v="12"/>
    <x v="353"/>
    <x v="7"/>
    <s v="Infusions-Cocktail de Noël-Vrac 1000 g"/>
    <n v="5.5E-2"/>
    <n v="3700897935672"/>
    <n v="35.5"/>
    <n v="53.6"/>
    <n v="66.981132075471692"/>
  </r>
  <r>
    <x v="12"/>
    <x v="353"/>
    <x v="8"/>
    <s v="Infusions-Cocktail de Noël-Vrac 250 g"/>
    <n v="5.5E-2"/>
    <n v="3700897960629"/>
    <n v="9.6"/>
    <n v="14.799999999999999"/>
    <n v="18.46153846153846"/>
  </r>
  <r>
    <x v="12"/>
    <x v="353"/>
    <x v="9"/>
    <s v="Infusions-Cocktail de Noël-Vrac 500 g"/>
    <n v="5.5E-2"/>
    <n v="3700897943523"/>
    <n v="18.2"/>
    <n v="28.6"/>
    <n v="35.68627450980393"/>
  </r>
  <r>
    <x v="12"/>
    <x v="354"/>
    <x v="2"/>
    <s v="Infusions-Eucalyptus feuilles-Saupoudreur 100 ml"/>
    <n v="5.5E-2"/>
    <n v="3700897903541"/>
    <n v="1.9"/>
    <n v="3.1"/>
    <n v="3.8000000000000003"/>
  </r>
  <r>
    <x v="12"/>
    <x v="354"/>
    <x v="3"/>
    <s v="Infusions-Eucalyptus feuilles-Verrine 116 ml"/>
    <n v="5.5E-2"/>
    <n v="3700897903527"/>
    <n v="1.5"/>
    <n v="2.4"/>
    <n v="3"/>
  </r>
  <r>
    <x v="12"/>
    <x v="354"/>
    <x v="4"/>
    <s v="Infusions-Eucalyptus feuilles-Verrine 47 ml"/>
    <n v="5.5E-2"/>
    <n v="3700897920470"/>
    <n v="1.2"/>
    <n v="2"/>
    <n v="2.4000000000000004"/>
  </r>
  <r>
    <x v="12"/>
    <x v="354"/>
    <x v="5"/>
    <s v="Infusions-Eucalyptus feuilles-Vrac"/>
    <n v="5.5E-2"/>
    <n v="3700897937515"/>
    <n v="1.3"/>
    <n v="1.8"/>
    <n v="2.166666666666667"/>
  </r>
  <r>
    <x v="12"/>
    <x v="354"/>
    <x v="6"/>
    <s v="Infusions-Eucalyptus feuilles-Vrac 100 g"/>
    <n v="5.5E-2"/>
    <n v="3700897909635"/>
    <n v="2.8"/>
    <n v="3.8000000000000003"/>
    <n v="4.666666666666667"/>
  </r>
  <r>
    <x v="12"/>
    <x v="354"/>
    <x v="7"/>
    <s v="Infusions-Eucalyptus feuilles-Vrac 1000 g"/>
    <n v="5.5E-2"/>
    <n v="3700897902285"/>
    <n v="18.600000000000001"/>
    <n v="28.1"/>
    <n v="35.094339622641513"/>
  </r>
  <r>
    <x v="12"/>
    <x v="354"/>
    <x v="8"/>
    <s v="Infusions-Eucalyptus feuilles-Vrac 250 g"/>
    <n v="5.5E-2"/>
    <n v="3700897912260"/>
    <n v="5.4"/>
    <n v="8.4"/>
    <n v="10.384615384615383"/>
  </r>
  <r>
    <x v="12"/>
    <x v="354"/>
    <x v="9"/>
    <s v="Infusions-Eucalyptus feuilles-Vrac 500 g"/>
    <n v="5.5E-2"/>
    <n v="3700897914899"/>
    <n v="9.8000000000000007"/>
    <n v="15.4"/>
    <n v="19.215686274509803"/>
  </r>
  <r>
    <x v="12"/>
    <x v="355"/>
    <x v="3"/>
    <s v="Infusions-Feuilles de Cassis-Verrine 116 ml"/>
    <n v="5.5E-2"/>
    <n v="3700897958893"/>
    <n v="1.4"/>
    <n v="2.3000000000000003"/>
    <n v="2.8000000000000003"/>
  </r>
  <r>
    <x v="12"/>
    <x v="355"/>
    <x v="4"/>
    <s v="Infusions-Feuilles de Cassis-Verrine 47 ml"/>
    <n v="5.5E-2"/>
    <n v="3700897958930"/>
    <n v="1.1000000000000001"/>
    <n v="1.8"/>
    <n v="2.2000000000000002"/>
  </r>
  <r>
    <x v="12"/>
    <x v="355"/>
    <x v="5"/>
    <s v="Infusions-Feuilles de Cassis-Vrac"/>
    <n v="5.5E-2"/>
    <n v="3700897958343"/>
    <n v="1.2"/>
    <n v="1.6"/>
    <n v="2.0000000000000004"/>
  </r>
  <r>
    <x v="12"/>
    <x v="355"/>
    <x v="6"/>
    <s v="Infusions-Feuilles de Cassis-Vrac 100 g"/>
    <n v="5.5E-2"/>
    <n v="3700897958459"/>
    <n v="4.7"/>
    <n v="6.3"/>
    <n v="7.8333333333333321"/>
  </r>
  <r>
    <x v="12"/>
    <x v="355"/>
    <x v="7"/>
    <s v="Infusions-Feuilles de Cassis-Vrac 1000 g"/>
    <n v="5.5E-2"/>
    <n v="3700897958787"/>
    <n v="38"/>
    <n v="57.4"/>
    <n v="71.698113207547166"/>
  </r>
  <r>
    <x v="12"/>
    <x v="355"/>
    <x v="8"/>
    <s v="Infusions-Feuilles de Cassis-Vrac 250 g"/>
    <n v="5.5E-2"/>
    <n v="3700897958565"/>
    <n v="10.199999999999999"/>
    <n v="15.7"/>
    <n v="19.615384615384613"/>
  </r>
  <r>
    <x v="12"/>
    <x v="355"/>
    <x v="9"/>
    <s v="Infusions-Feuilles de Cassis-Vrac 500 g"/>
    <n v="5.5E-2"/>
    <n v="3700897958671"/>
    <n v="19.5"/>
    <n v="30.6"/>
    <n v="38.235294117647058"/>
  </r>
  <r>
    <x v="12"/>
    <x v="356"/>
    <x v="3"/>
    <s v="Infusions-Feuilles de vigne rouge-Verrine 116 ml"/>
    <n v="5.5E-2"/>
    <n v="3700897958886"/>
    <n v="1.4"/>
    <n v="2.3000000000000003"/>
    <n v="2.8000000000000003"/>
  </r>
  <r>
    <x v="12"/>
    <x v="356"/>
    <x v="4"/>
    <s v="Infusions-Feuilles de vigne rouge-Verrine 47 ml"/>
    <n v="5.5E-2"/>
    <n v="3700897958923"/>
    <n v="1.1000000000000001"/>
    <n v="1.8"/>
    <n v="2.2000000000000002"/>
  </r>
  <r>
    <x v="12"/>
    <x v="356"/>
    <x v="5"/>
    <s v="Infusions-Feuilles de vigne rouge-Vrac"/>
    <n v="5.5E-2"/>
    <n v="3700897958336"/>
    <n v="1.2"/>
    <n v="1.6"/>
    <n v="2.0000000000000004"/>
  </r>
  <r>
    <x v="12"/>
    <x v="356"/>
    <x v="6"/>
    <s v="Infusions-Feuilles de vigne rouge-Vrac 100 g"/>
    <n v="5.5E-2"/>
    <n v="3700897958442"/>
    <n v="2.6"/>
    <n v="3.5"/>
    <n v="4.3333333333333339"/>
  </r>
  <r>
    <x v="12"/>
    <x v="356"/>
    <x v="7"/>
    <s v="Infusions-Feuilles de vigne rouge-Vrac 1000 g"/>
    <n v="5.5E-2"/>
    <n v="3700897958770"/>
    <n v="17.100000000000001"/>
    <n v="25.900000000000002"/>
    <n v="32.264150943396224"/>
  </r>
  <r>
    <x v="12"/>
    <x v="356"/>
    <x v="8"/>
    <s v="Infusions-Feuilles de vigne rouge-Vrac 250 g"/>
    <n v="5.5E-2"/>
    <n v="3700897958558"/>
    <n v="5"/>
    <n v="7.6999999999999993"/>
    <n v="9.615384615384615"/>
  </r>
  <r>
    <x v="12"/>
    <x v="356"/>
    <x v="9"/>
    <s v="Infusions-Feuilles de vigne rouge-Vrac 500 g"/>
    <n v="5.5E-2"/>
    <n v="3700897958664"/>
    <n v="9"/>
    <n v="14.2"/>
    <n v="17.647058823529413"/>
  </r>
  <r>
    <x v="12"/>
    <x v="357"/>
    <x v="3"/>
    <s v="Infusions-Hysope fleurs-Verrine 116 ml"/>
    <n v="5.5E-2"/>
    <n v="3700897959012"/>
    <n v="1.7"/>
    <n v="2.8000000000000003"/>
    <n v="3.4000000000000004"/>
  </r>
  <r>
    <x v="12"/>
    <x v="357"/>
    <x v="4"/>
    <s v="Infusions-Hysope fleurs-Verrine 47 ml"/>
    <n v="5.5E-2"/>
    <n v="3700897959029"/>
    <n v="1.2"/>
    <n v="2"/>
    <n v="2.4000000000000004"/>
  </r>
  <r>
    <x v="12"/>
    <x v="357"/>
    <x v="5"/>
    <s v="Infusions-Hysope fleurs-Vrac"/>
    <n v="5.5E-2"/>
    <n v="3700897958961"/>
    <n v="1.4"/>
    <n v="1.9000000000000001"/>
    <n v="2.3333333333333335"/>
  </r>
  <r>
    <x v="12"/>
    <x v="357"/>
    <x v="6"/>
    <s v="Infusions-Hysope fleurs-Vrac 100 g"/>
    <n v="5.5E-2"/>
    <n v="3700897958978"/>
    <n v="4.7"/>
    <n v="6.3"/>
    <n v="7.8333333333333321"/>
  </r>
  <r>
    <x v="12"/>
    <x v="357"/>
    <x v="7"/>
    <s v="Infusions-Hysope fleurs-Vrac 1000 g"/>
    <n v="5.5E-2"/>
    <n v="3700897959005"/>
    <n v="38"/>
    <n v="57.4"/>
    <n v="71.698113207547166"/>
  </r>
  <r>
    <x v="12"/>
    <x v="357"/>
    <x v="8"/>
    <s v="Infusions-Hysope fleurs-Vrac 250 g"/>
    <n v="5.5E-2"/>
    <n v="3700897958985"/>
    <n v="10.199999999999999"/>
    <n v="15.7"/>
    <n v="19.615384615384613"/>
  </r>
  <r>
    <x v="12"/>
    <x v="357"/>
    <x v="9"/>
    <s v="Infusions-Hysope fleurs-Vrac 500 g"/>
    <n v="5.5E-2"/>
    <n v="3700897958992"/>
    <n v="19.5"/>
    <n v="30.6"/>
    <n v="38.235294117647058"/>
  </r>
  <r>
    <x v="12"/>
    <x v="358"/>
    <x v="5"/>
    <s v="Infusions-Infusion cynorhodon pomme ananas-Vrac"/>
    <n v="5.5E-2"/>
    <n v="3700897944537"/>
    <n v="1.9"/>
    <n v="2.6"/>
    <n v="3.166666666666667"/>
  </r>
  <r>
    <x v="12"/>
    <x v="358"/>
    <x v="6"/>
    <s v="Infusions-Infusion cynorhodon pomme ananas-Vrac 100 g"/>
    <n v="5.5E-2"/>
    <n v="3700897960773"/>
    <n v="3.9"/>
    <n v="5.2"/>
    <n v="6.5"/>
  </r>
  <r>
    <x v="12"/>
    <x v="358"/>
    <x v="7"/>
    <s v="Infusions-Infusion cynorhodon pomme ananas-Vrac 1000 g"/>
    <n v="5.5E-2"/>
    <n v="3700897934804"/>
    <n v="29.9"/>
    <n v="45.2"/>
    <n v="56.415094339622641"/>
  </r>
  <r>
    <x v="12"/>
    <x v="358"/>
    <x v="8"/>
    <s v="Infusions-Infusion cynorhodon pomme ananas-Vrac 250 g"/>
    <n v="5.5E-2"/>
    <n v="3700897934378"/>
    <n v="8.1999999999999993"/>
    <n v="12.7"/>
    <n v="15.769230769230766"/>
  </r>
  <r>
    <x v="12"/>
    <x v="358"/>
    <x v="9"/>
    <s v="Infusions-Infusion cynorhodon pomme ananas-Vrac 500 g"/>
    <n v="5.5E-2"/>
    <n v="3700897943394"/>
    <n v="15.5"/>
    <n v="24.400000000000002"/>
    <n v="30.392156862745097"/>
  </r>
  <r>
    <x v="12"/>
    <x v="359"/>
    <x v="8"/>
    <s v="Infusions-Infusion du soir-Vrac 250 g"/>
    <n v="5.5E-2"/>
    <n v="3700897960605"/>
    <n v="26"/>
    <n v="40"/>
    <n v="50"/>
  </r>
  <r>
    <x v="12"/>
    <x v="360"/>
    <x v="8"/>
    <s v="Infusions-Infusion du soleil levant-Vrac 250 g"/>
    <n v="5.5E-2"/>
    <n v="3700897960612"/>
    <n v="18.899999999999999"/>
    <n v="29.1"/>
    <n v="36.346153846153847"/>
  </r>
  <r>
    <x v="12"/>
    <x v="361"/>
    <x v="5"/>
    <s v="Infusions-Infusion hibiscus pomme et cerise-Vrac"/>
    <n v="5.5E-2"/>
    <n v="3700897944544"/>
    <n v="1.9"/>
    <n v="2.6"/>
    <n v="3.166666666666667"/>
  </r>
  <r>
    <x v="12"/>
    <x v="361"/>
    <x v="6"/>
    <s v="Infusions-Infusion hibiscus pomme et cerise-Vrac 100 g"/>
    <n v="5.5E-2"/>
    <n v="3700897960766"/>
    <n v="3.9"/>
    <n v="5.2"/>
    <n v="6.5"/>
  </r>
  <r>
    <x v="12"/>
    <x v="361"/>
    <x v="7"/>
    <s v="Infusions-Infusion hibiscus pomme et cerise-Vrac 1000 g"/>
    <n v="5.5E-2"/>
    <n v="3700897934811"/>
    <n v="29.9"/>
    <n v="45.2"/>
    <n v="56.415094339622641"/>
  </r>
  <r>
    <x v="12"/>
    <x v="361"/>
    <x v="8"/>
    <s v="Infusions-Infusion hibiscus pomme et cerise-Vrac 250 g"/>
    <n v="5.5E-2"/>
    <n v="3700897934385"/>
    <n v="8.1999999999999993"/>
    <n v="12.7"/>
    <n v="15.769230769230766"/>
  </r>
  <r>
    <x v="12"/>
    <x v="361"/>
    <x v="9"/>
    <s v="Infusions-Infusion hibiscus pomme et cerise-Vrac 500 g"/>
    <n v="5.5E-2"/>
    <n v="3700897943400"/>
    <n v="15.5"/>
    <n v="24.400000000000002"/>
    <n v="30.392156862745097"/>
  </r>
  <r>
    <x v="12"/>
    <x v="362"/>
    <x v="5"/>
    <s v="Infusions-Infusion papaye cassis et sureau-Vrac"/>
    <n v="5.5E-2"/>
    <n v="3700897944551"/>
    <n v="2"/>
    <n v="2.7"/>
    <n v="3.3333333333333335"/>
  </r>
  <r>
    <x v="12"/>
    <x v="362"/>
    <x v="6"/>
    <s v="Infusions-Infusion papaye cassis et sureau-Vrac 100 g"/>
    <n v="5.5E-2"/>
    <n v="3700897960759"/>
    <n v="4.3"/>
    <n v="5.8"/>
    <n v="7.166666666666667"/>
  </r>
  <r>
    <x v="12"/>
    <x v="362"/>
    <x v="7"/>
    <s v="Infusions-Infusion papaye cassis et sureau-Vrac 1000 g"/>
    <n v="5.5E-2"/>
    <n v="3700897934828"/>
    <n v="34.200000000000003"/>
    <n v="51.7"/>
    <n v="64.528301886792448"/>
  </r>
  <r>
    <x v="12"/>
    <x v="362"/>
    <x v="8"/>
    <s v="Infusions-Infusion papaye cassis et sureau-Vrac 250 g"/>
    <n v="5.5E-2"/>
    <n v="3700897934392"/>
    <n v="9.3000000000000007"/>
    <n v="14.4"/>
    <n v="17.884615384615383"/>
  </r>
  <r>
    <x v="12"/>
    <x v="362"/>
    <x v="9"/>
    <s v="Infusions-Infusion papaye cassis et sureau-Vrac 500 g"/>
    <n v="5.5E-2"/>
    <n v="3700897943417"/>
    <n v="17.600000000000001"/>
    <n v="27.700000000000003"/>
    <n v="34.509803921568633"/>
  </r>
  <r>
    <x v="12"/>
    <x v="363"/>
    <x v="3"/>
    <s v="Infusions-Jasmin fleur-Verrine 116 ml"/>
    <n v="5.5E-2"/>
    <n v="3700897958312"/>
    <n v="1.4"/>
    <n v="1.6"/>
    <n v="2.0000000000000004"/>
  </r>
  <r>
    <x v="12"/>
    <x v="363"/>
    <x v="4"/>
    <s v="Infusions-Jasmin fleur-Verrine 47 ml"/>
    <n v="5.5E-2"/>
    <n v="3700897958329"/>
    <n v="1.2"/>
    <n v="2"/>
    <n v="2.4000000000000004"/>
  </r>
  <r>
    <x v="12"/>
    <x v="363"/>
    <x v="5"/>
    <s v="Infusions-Jasmin fleur-Vrac"/>
    <n v="5.5E-2"/>
    <n v="3700897958268"/>
    <n v="1.3"/>
    <n v="1.8"/>
    <n v="2.166666666666667"/>
  </r>
  <r>
    <x v="12"/>
    <x v="363"/>
    <x v="6"/>
    <s v="Infusions-Jasmin fleur-Vrac 100 g"/>
    <n v="5.5E-2"/>
    <n v="3700897958275"/>
    <n v="8"/>
    <n v="10.7"/>
    <n v="13.333333333333334"/>
  </r>
  <r>
    <x v="12"/>
    <x v="363"/>
    <x v="7"/>
    <s v="Infusions-Jasmin fleur-Vrac 1000 g"/>
    <n v="5.5E-2"/>
    <n v="3700897958305"/>
    <n v="71"/>
    <n v="107.19999999999999"/>
    <n v="133.96226415094338"/>
  </r>
  <r>
    <x v="12"/>
    <x v="363"/>
    <x v="8"/>
    <s v="Infusions-Jasmin fleur-Vrac 250 g"/>
    <n v="5.5E-2"/>
    <n v="3700897958282"/>
    <n v="18.5"/>
    <n v="28.5"/>
    <n v="35.576923076923073"/>
  </r>
  <r>
    <x v="12"/>
    <x v="363"/>
    <x v="9"/>
    <s v="Infusions-Jasmin fleur-Vrac 500 g"/>
    <n v="5.5E-2"/>
    <n v="3700897958299"/>
    <n v="36"/>
    <n v="56.5"/>
    <n v="70.588235294117652"/>
  </r>
  <r>
    <x v="12"/>
    <x v="364"/>
    <x v="5"/>
    <s v="Infusions-Maté torréfié-Vrac"/>
    <n v="5.5E-2"/>
    <n v="3700897959814"/>
    <n v="1.5"/>
    <n v="2"/>
    <n v="2.5"/>
  </r>
  <r>
    <x v="12"/>
    <x v="364"/>
    <x v="6"/>
    <s v="Infusions-Maté torréfié-Vrac 100 g"/>
    <n v="5.5E-2"/>
    <n v="3700897959821"/>
    <n v="2.8"/>
    <n v="3.8000000000000003"/>
    <n v="4.666666666666667"/>
  </r>
  <r>
    <x v="12"/>
    <x v="364"/>
    <x v="7"/>
    <s v="Infusions-Maté torréfié-Vrac 1000 g"/>
    <n v="5.5E-2"/>
    <n v="3700897959852"/>
    <n v="18.8"/>
    <n v="28.400000000000002"/>
    <n v="35.471698113207545"/>
  </r>
  <r>
    <x v="12"/>
    <x v="364"/>
    <x v="8"/>
    <s v="Infusions-Maté torréfié-Vrac 250 g"/>
    <n v="5.5E-2"/>
    <n v="3700897959838"/>
    <n v="5.4"/>
    <n v="8.4"/>
    <n v="10.384615384615383"/>
  </r>
  <r>
    <x v="12"/>
    <x v="364"/>
    <x v="9"/>
    <s v="Infusions-Maté torréfié-Vrac 500 g"/>
    <n v="5.5E-2"/>
    <n v="3700897959845"/>
    <n v="9.9"/>
    <n v="15.6"/>
    <n v="19.411764705882355"/>
  </r>
  <r>
    <x v="12"/>
    <x v="365"/>
    <x v="3"/>
    <s v="Infusions-Mauve-Verrine 116 ml"/>
    <n v="5.5E-2"/>
    <n v="3700897955731"/>
    <n v="1.3"/>
    <n v="1.5"/>
    <n v="1.8571428571428574"/>
  </r>
  <r>
    <x v="12"/>
    <x v="365"/>
    <x v="4"/>
    <s v="Infusions-Mauve-Verrine 47 ml"/>
    <n v="5.5E-2"/>
    <n v="3700897956028"/>
    <n v="1.2"/>
    <n v="2"/>
    <n v="2.4000000000000004"/>
  </r>
  <r>
    <x v="12"/>
    <x v="365"/>
    <x v="5"/>
    <s v="Infusions-Mauve-Vrac"/>
    <n v="5.5E-2"/>
    <n v="3700897953621"/>
    <n v="1.3"/>
    <n v="1.8"/>
    <n v="2.166666666666667"/>
  </r>
  <r>
    <x v="12"/>
    <x v="365"/>
    <x v="6"/>
    <s v="Infusions-Mauve-Vrac 100 g"/>
    <n v="5.5E-2"/>
    <n v="3700897953973"/>
    <n v="8"/>
    <n v="10.7"/>
    <n v="13.333333333333334"/>
  </r>
  <r>
    <x v="12"/>
    <x v="365"/>
    <x v="7"/>
    <s v="Infusions-Mauve-Vrac 1000 g"/>
    <n v="5.5E-2"/>
    <n v="3700897955380"/>
    <n v="71"/>
    <n v="107.19999999999999"/>
    <n v="133.96226415094338"/>
  </r>
  <r>
    <x v="12"/>
    <x v="365"/>
    <x v="8"/>
    <s v="Infusions-Mauve-Vrac 250 g"/>
    <n v="5.5E-2"/>
    <n v="3700897954444"/>
    <n v="18.5"/>
    <n v="28.5"/>
    <n v="35.576923076923073"/>
  </r>
  <r>
    <x v="12"/>
    <x v="365"/>
    <x v="9"/>
    <s v="Infusions-Mauve-Vrac 500 g"/>
    <n v="5.5E-2"/>
    <n v="3700897954918"/>
    <n v="36"/>
    <n v="56.5"/>
    <n v="70.588235294117652"/>
  </r>
  <r>
    <x v="12"/>
    <x v="366"/>
    <x v="3"/>
    <s v="Infusions-Queue de cerise-Verrine 116 ml"/>
    <n v="5.5E-2"/>
    <n v="3700897958176"/>
    <n v="2.4"/>
    <n v="3.9"/>
    <n v="4.8"/>
  </r>
  <r>
    <x v="12"/>
    <x v="366"/>
    <x v="4"/>
    <s v="Infusions-Queue de cerise-Verrine 47 ml"/>
    <n v="5.5E-2"/>
    <n v="3700897958183"/>
    <n v="1.5"/>
    <n v="2.4"/>
    <n v="3"/>
  </r>
  <r>
    <x v="12"/>
    <x v="366"/>
    <x v="5"/>
    <s v="Infusions-Queue de cerise-Vrac"/>
    <n v="5.5E-2"/>
    <n v="3700897958121"/>
    <n v="2"/>
    <n v="2.7"/>
    <n v="3.3333333333333335"/>
  </r>
  <r>
    <x v="12"/>
    <x v="366"/>
    <x v="6"/>
    <s v="Infusions-Queue de cerise-Vrac 100 g"/>
    <n v="5.5E-2"/>
    <n v="3700897958138"/>
    <n v="4.2"/>
    <n v="5.6"/>
    <n v="6.9999999999999991"/>
  </r>
  <r>
    <x v="12"/>
    <x v="366"/>
    <x v="7"/>
    <s v="Infusions-Queue de cerise-Vrac 1000 g"/>
    <n v="5.5E-2"/>
    <n v="3700897958169"/>
    <n v="33.200000000000003"/>
    <n v="50.2"/>
    <n v="62.64150943396227"/>
  </r>
  <r>
    <x v="12"/>
    <x v="366"/>
    <x v="8"/>
    <s v="Infusions-Queue de cerise-Vrac 250 g"/>
    <n v="5.5E-2"/>
    <n v="3700897958145"/>
    <n v="9"/>
    <n v="13.9"/>
    <n v="17.307692307692307"/>
  </r>
  <r>
    <x v="12"/>
    <x v="366"/>
    <x v="9"/>
    <s v="Infusions-Queue de cerise-Vrac 500 g"/>
    <n v="5.5E-2"/>
    <n v="3700897958152"/>
    <n v="17.100000000000001"/>
    <n v="26.900000000000002"/>
    <n v="33.529411764705884"/>
  </r>
  <r>
    <x v="12"/>
    <x v="367"/>
    <x v="3"/>
    <s v="Infusions-Reine des prés-Verrine 116 ml"/>
    <n v="5.5E-2"/>
    <n v="3700897958909"/>
    <n v="1.5"/>
    <n v="2.4"/>
    <n v="3"/>
  </r>
  <r>
    <x v="12"/>
    <x v="367"/>
    <x v="4"/>
    <s v="Infusions-Reine des prés-Verrine 47 ml"/>
    <n v="5.5E-2"/>
    <n v="3700897958947"/>
    <n v="1.2"/>
    <n v="2"/>
    <n v="2.4000000000000004"/>
  </r>
  <r>
    <x v="12"/>
    <x v="367"/>
    <x v="5"/>
    <s v="Infusions-Reine des prés-Vrac"/>
    <n v="5.5E-2"/>
    <n v="3700897958350"/>
    <n v="1.2"/>
    <n v="1.6"/>
    <n v="2.0000000000000004"/>
  </r>
  <r>
    <x v="12"/>
    <x v="367"/>
    <x v="6"/>
    <s v="Infusions-Reine des prés-Vrac 100 g"/>
    <n v="5.5E-2"/>
    <n v="3700897958466"/>
    <n v="3.3"/>
    <n v="4.4000000000000004"/>
    <n v="5.5000000000000009"/>
  </r>
  <r>
    <x v="12"/>
    <x v="367"/>
    <x v="7"/>
    <s v="Infusions-Reine des prés-Vrac 1000 g"/>
    <n v="5.5E-2"/>
    <n v="3700897958794"/>
    <n v="24.1"/>
    <n v="36.4"/>
    <n v="45.471698113207545"/>
  </r>
  <r>
    <x v="12"/>
    <x v="367"/>
    <x v="8"/>
    <s v="Infusions-Reine des prés-Vrac 250 g"/>
    <n v="5.5E-2"/>
    <n v="3700897958572"/>
    <n v="6.8"/>
    <n v="10.5"/>
    <n v="13.076923076923077"/>
  </r>
  <r>
    <x v="12"/>
    <x v="367"/>
    <x v="9"/>
    <s v="Infusions-Reine des prés-Vrac 500 g"/>
    <n v="5.5E-2"/>
    <n v="3700897958688"/>
    <n v="12.6"/>
    <n v="19.8"/>
    <n v="24.705882352941174"/>
  </r>
  <r>
    <x v="12"/>
    <x v="368"/>
    <x v="5"/>
    <s v="Infusions-Stevia feuille-Vrac"/>
    <n v="5.5E-2"/>
    <n v="3700897957001"/>
    <n v="1.5"/>
    <n v="2"/>
    <n v="2.5"/>
  </r>
  <r>
    <x v="12"/>
    <x v="368"/>
    <x v="6"/>
    <s v="Infusions-Stevia feuille-Vrac 100 g"/>
    <n v="5.5E-2"/>
    <n v="3700897957018"/>
    <n v="2.7"/>
    <n v="3.6"/>
    <n v="4.5000000000000009"/>
  </r>
  <r>
    <x v="12"/>
    <x v="368"/>
    <x v="7"/>
    <s v="Infusions-Stevia feuille-Vrac 1000 g"/>
    <n v="5.5E-2"/>
    <n v="3700897957049"/>
    <n v="18.100000000000001"/>
    <n v="27.400000000000002"/>
    <n v="34.150943396226417"/>
  </r>
  <r>
    <x v="12"/>
    <x v="368"/>
    <x v="8"/>
    <s v="Infusions-Stevia feuille-Vrac 250 g"/>
    <n v="5.5E-2"/>
    <n v="3700897957025"/>
    <n v="5.3"/>
    <n v="8.1999999999999993"/>
    <n v="10.192307692307692"/>
  </r>
  <r>
    <x v="12"/>
    <x v="368"/>
    <x v="9"/>
    <s v="Infusions-Stevia feuille-Vrac 500 g"/>
    <n v="5.5E-2"/>
    <n v="3700897957032"/>
    <n v="9.5"/>
    <n v="15"/>
    <n v="18.627450980392158"/>
  </r>
  <r>
    <x v="12"/>
    <x v="369"/>
    <x v="3"/>
    <s v="Infusions-Tilleul-Verrine 116 ml"/>
    <n v="5.5E-2"/>
    <n v="3700897903480"/>
    <n v="1.2"/>
    <n v="2"/>
    <n v="2.4000000000000004"/>
  </r>
  <r>
    <x v="12"/>
    <x v="369"/>
    <x v="4"/>
    <s v="Infusions-Tilleul-Verrine 47 ml"/>
    <n v="5.5E-2"/>
    <n v="0"/>
    <n v="1"/>
    <n v="1.6"/>
    <n v="2"/>
  </r>
  <r>
    <x v="12"/>
    <x v="369"/>
    <x v="5"/>
    <s v="Infusions-Tilleul-Vrac"/>
    <n v="5.5E-2"/>
    <n v="3700897939182"/>
    <n v="1.2"/>
    <n v="1.6"/>
    <n v="2.0000000000000004"/>
  </r>
  <r>
    <x v="12"/>
    <x v="369"/>
    <x v="6"/>
    <s v="Infusions-Tilleul-Vrac 100 g"/>
    <n v="5.5E-2"/>
    <n v="3700897909307"/>
    <n v="3.3"/>
    <n v="4.4000000000000004"/>
    <n v="5.5000000000000009"/>
  </r>
  <r>
    <x v="12"/>
    <x v="369"/>
    <x v="7"/>
    <s v="Infusions-Tilleul-Vrac 1000 g"/>
    <n v="5.5E-2"/>
    <n v="3700897901950"/>
    <n v="24.2"/>
    <n v="36.6"/>
    <n v="45.660377358490571"/>
  </r>
  <r>
    <x v="12"/>
    <x v="369"/>
    <x v="8"/>
    <s v="Infusions-Tilleul-Vrac 250 g"/>
    <n v="5.5E-2"/>
    <n v="3700897911935"/>
    <n v="6.8"/>
    <n v="10.5"/>
    <n v="13.076923076923077"/>
  </r>
  <r>
    <x v="12"/>
    <x v="369"/>
    <x v="9"/>
    <s v="Infusions-Tilleul-Vrac 500 g"/>
    <n v="5.5E-2"/>
    <n v="3700897914561"/>
    <n v="12.6"/>
    <n v="19.8"/>
    <n v="24.705882352941174"/>
  </r>
  <r>
    <x v="12"/>
    <x v="370"/>
    <x v="5"/>
    <s v="Infusions-Tisane Boost carotte-Vrac"/>
    <n v="5.5E-2"/>
    <n v="3700897958374"/>
    <n v="1.5"/>
    <n v="2"/>
    <n v="2.5"/>
  </r>
  <r>
    <x v="12"/>
    <x v="370"/>
    <x v="6"/>
    <s v="Infusions-Tisane Boost carotte-Vrac 100 g"/>
    <n v="5.5E-2"/>
    <n v="3700897958480"/>
    <n v="3.7"/>
    <n v="5"/>
    <n v="6.166666666666667"/>
  </r>
  <r>
    <x v="12"/>
    <x v="370"/>
    <x v="7"/>
    <s v="Infusions-Tisane Boost carotte-Vrac 1000 g"/>
    <n v="5.5E-2"/>
    <n v="3700897958817"/>
    <n v="28.1"/>
    <n v="42.5"/>
    <n v="53.018867924528301"/>
  </r>
  <r>
    <x v="12"/>
    <x v="370"/>
    <x v="8"/>
    <s v="Infusions-Tisane Boost carotte-Vrac 250 g"/>
    <n v="5.5E-2"/>
    <n v="3700897958596"/>
    <n v="7.8"/>
    <n v="12"/>
    <n v="15"/>
  </r>
  <r>
    <x v="12"/>
    <x v="370"/>
    <x v="9"/>
    <s v="Infusions-Tisane Boost carotte-Vrac 500 g"/>
    <n v="5.5E-2"/>
    <n v="3700897958701"/>
    <n v="14.5"/>
    <n v="22.8"/>
    <n v="28.431372549019606"/>
  </r>
  <r>
    <x v="12"/>
    <x v="371"/>
    <x v="5"/>
    <s v="Infusions-Tisane de la Guêpe-Vrac"/>
    <n v="5.5E-2"/>
    <n v="3700897958435"/>
    <n v="1.4"/>
    <n v="1.9000000000000001"/>
    <n v="2.3333333333333335"/>
  </r>
  <r>
    <x v="12"/>
    <x v="371"/>
    <x v="6"/>
    <s v="Infusions-Tisane de la Guêpe-Vrac 100 g"/>
    <n v="5.5E-2"/>
    <n v="3700897958541"/>
    <n v="2.9"/>
    <n v="3.9"/>
    <n v="4.833333333333333"/>
  </r>
  <r>
    <x v="12"/>
    <x v="371"/>
    <x v="7"/>
    <s v="Infusions-Tisane de la Guêpe-Vrac 1000 g"/>
    <n v="5.5E-2"/>
    <n v="3700897958879"/>
    <n v="19.600000000000001"/>
    <n v="29.6"/>
    <n v="36.981132075471699"/>
  </r>
  <r>
    <x v="12"/>
    <x v="371"/>
    <x v="8"/>
    <s v="Infusions-Tisane de la Guêpe-Vrac 250 g"/>
    <n v="5.5E-2"/>
    <n v="3700897958657"/>
    <n v="5.6"/>
    <n v="8.6999999999999993"/>
    <n v="10.769230769230768"/>
  </r>
  <r>
    <x v="12"/>
    <x v="371"/>
    <x v="9"/>
    <s v="Infusions-Tisane de la Guêpe-Vrac 500 g"/>
    <n v="5.5E-2"/>
    <n v="3700897958763"/>
    <n v="10.3"/>
    <n v="16.200000000000003"/>
    <n v="20.196078431372548"/>
  </r>
  <r>
    <x v="12"/>
    <x v="372"/>
    <x v="5"/>
    <s v="Infusions-Tisane du petit escargot-Vrac"/>
    <n v="5.5E-2"/>
    <n v="3700897958428"/>
    <n v="1.5"/>
    <n v="2"/>
    <n v="2.5"/>
  </r>
  <r>
    <x v="12"/>
    <x v="372"/>
    <x v="6"/>
    <s v="Infusions-Tisane du petit escargot-Vrac 100 g"/>
    <n v="5.5E-2"/>
    <n v="3700897958534"/>
    <n v="3.6"/>
    <n v="4.8"/>
    <n v="6"/>
  </r>
  <r>
    <x v="12"/>
    <x v="372"/>
    <x v="7"/>
    <s v="Infusions-Tisane du petit escargot-Vrac 1000 g"/>
    <n v="5.5E-2"/>
    <n v="3700897958862"/>
    <n v="26.9"/>
    <n v="40.700000000000003"/>
    <n v="50.754716981132077"/>
  </r>
  <r>
    <x v="12"/>
    <x v="372"/>
    <x v="8"/>
    <s v="Infusions-Tisane du petit escargot-Vrac 250 g"/>
    <n v="5.5E-2"/>
    <n v="3700897958640"/>
    <n v="7.5"/>
    <n v="11.6"/>
    <n v="14.423076923076923"/>
  </r>
  <r>
    <x v="12"/>
    <x v="372"/>
    <x v="9"/>
    <s v="Infusions-Tisane du petit escargot-Vrac 500 g"/>
    <n v="5.5E-2"/>
    <n v="3700897958756"/>
    <n v="14"/>
    <n v="22"/>
    <n v="27.450980392156861"/>
  </r>
  <r>
    <x v="12"/>
    <x v="373"/>
    <x v="5"/>
    <s v="Infusions-Tisane Jasmin forever-Vrac"/>
    <n v="5.5E-2"/>
    <n v="3700897958411"/>
    <n v="1.7"/>
    <n v="2.3000000000000003"/>
    <n v="2.8333333333333339"/>
  </r>
  <r>
    <x v="12"/>
    <x v="373"/>
    <x v="6"/>
    <s v="Infusions-Tisane Jasmin forever-Vrac 100 g"/>
    <n v="5.5E-2"/>
    <n v="3700897958527"/>
    <n v="4.5999999999999996"/>
    <n v="6.1999999999999993"/>
    <n v="7.6666666666666661"/>
  </r>
  <r>
    <x v="12"/>
    <x v="373"/>
    <x v="7"/>
    <s v="Infusions-Tisane Jasmin forever-Vrac 1000 g"/>
    <n v="5.5E-2"/>
    <n v="3700897958855"/>
    <n v="37.299999999999997"/>
    <n v="56.4"/>
    <n v="70.377358490566039"/>
  </r>
  <r>
    <x v="12"/>
    <x v="373"/>
    <x v="8"/>
    <s v="Infusions-Tisane Jasmin forever-Vrac 250 g"/>
    <n v="5.5E-2"/>
    <n v="3700897958633"/>
    <n v="10.1"/>
    <n v="15.6"/>
    <n v="19.423076923076923"/>
  </r>
  <r>
    <x v="12"/>
    <x v="373"/>
    <x v="9"/>
    <s v="Infusions-Tisane Jasmin forever-Vrac 500 g"/>
    <n v="5.5E-2"/>
    <n v="3700897958749"/>
    <n v="19.2"/>
    <n v="30.200000000000003"/>
    <n v="37.64705882352942"/>
  </r>
  <r>
    <x v="12"/>
    <x v="374"/>
    <x v="5"/>
    <s v="Infusions-Tisane La pause Fraîcheur-Vrac"/>
    <n v="5.5E-2"/>
    <n v="3700897958404"/>
    <n v="1.5"/>
    <n v="2"/>
    <n v="2.5"/>
  </r>
  <r>
    <x v="12"/>
    <x v="374"/>
    <x v="6"/>
    <s v="Infusions-Tisane La pause Fraîcheur-Vrac 100 g"/>
    <n v="5.5E-2"/>
    <n v="3700897958510"/>
    <n v="3.4"/>
    <n v="4.5999999999999996"/>
    <n v="5.666666666666667"/>
  </r>
  <r>
    <x v="12"/>
    <x v="374"/>
    <x v="7"/>
    <s v="Infusions-Tisane La pause Fraîcheur-Vrac 1000 g"/>
    <n v="5.5E-2"/>
    <n v="3700897958848"/>
    <n v="25.5"/>
    <n v="38.5"/>
    <n v="48.113207547169807"/>
  </r>
  <r>
    <x v="12"/>
    <x v="374"/>
    <x v="8"/>
    <s v="Infusions-Tisane La pause Fraîcheur-Vrac 250 g"/>
    <n v="5.5E-2"/>
    <n v="3700897958626"/>
    <n v="7.1"/>
    <n v="11"/>
    <n v="13.653846153846153"/>
  </r>
  <r>
    <x v="12"/>
    <x v="374"/>
    <x v="9"/>
    <s v="Infusions-Tisane La pause Fraîcheur-Vrac 500 g"/>
    <n v="5.5E-2"/>
    <n v="3700897958732"/>
    <n v="13.2"/>
    <n v="20.8"/>
    <n v="25.882352941176467"/>
  </r>
  <r>
    <x v="12"/>
    <x v="375"/>
    <x v="5"/>
    <s v="Infusions-Tisane Mélodie du soir-Vrac"/>
    <n v="5.5E-2"/>
    <n v="3700897958398"/>
    <n v="1.8"/>
    <n v="2.4"/>
    <n v="3"/>
  </r>
  <r>
    <x v="12"/>
    <x v="375"/>
    <x v="6"/>
    <s v="Infusions-Tisane Mélodie du soir-Vrac 100 g"/>
    <n v="5.5E-2"/>
    <n v="3700897958503"/>
    <n v="5.0999999999999996"/>
    <n v="6.8"/>
    <n v="8.5"/>
  </r>
  <r>
    <x v="12"/>
    <x v="375"/>
    <x v="7"/>
    <s v="Infusions-Tisane Mélodie du soir-Vrac 1000 g"/>
    <n v="5.5E-2"/>
    <n v="3700897958831"/>
    <n v="42.1"/>
    <n v="63.6"/>
    <n v="79.433962264150935"/>
  </r>
  <r>
    <x v="12"/>
    <x v="375"/>
    <x v="8"/>
    <s v="Infusions-Tisane Mélodie du soir-Vrac 250 g"/>
    <n v="5.5E-2"/>
    <n v="3700897958619"/>
    <n v="11.3"/>
    <n v="17.400000000000002"/>
    <n v="21.730769230769226"/>
  </r>
  <r>
    <x v="12"/>
    <x v="375"/>
    <x v="9"/>
    <s v="Infusions-Tisane Mélodie du soir-Vrac 500 g"/>
    <n v="5.5E-2"/>
    <n v="3700897958725"/>
    <n v="21.6"/>
    <n v="33.9"/>
    <n v="42.352941176470587"/>
  </r>
  <r>
    <x v="12"/>
    <x v="376"/>
    <x v="5"/>
    <s v="Infusions-Tisane Zen Poivron-Vrac"/>
    <n v="5.5E-2"/>
    <n v="3700897958381"/>
    <n v="1.3"/>
    <n v="1.8"/>
    <n v="2.166666666666667"/>
  </r>
  <r>
    <x v="12"/>
    <x v="376"/>
    <x v="6"/>
    <s v="Infusions-Tisane Zen Poivron-Vrac 100 g"/>
    <n v="5.5E-2"/>
    <n v="3700897958497"/>
    <n v="2.6"/>
    <n v="3.5"/>
    <n v="4.3333333333333339"/>
  </r>
  <r>
    <x v="12"/>
    <x v="376"/>
    <x v="7"/>
    <s v="Infusions-Tisane Zen Poivron-Vrac 1000 g"/>
    <n v="5.5E-2"/>
    <n v="3700897958824"/>
    <n v="17.2"/>
    <n v="26"/>
    <n v="32.452830188679251"/>
  </r>
  <r>
    <x v="12"/>
    <x v="376"/>
    <x v="8"/>
    <s v="Infusions-Tisane Zen Poivron-Vrac 250 g"/>
    <n v="5.5E-2"/>
    <n v="3700897958602"/>
    <n v="5"/>
    <n v="7.6999999999999993"/>
    <n v="9.615384615384615"/>
  </r>
  <r>
    <x v="12"/>
    <x v="376"/>
    <x v="9"/>
    <s v="Infusions-Tisane Zen Poivron-Vrac 500 g"/>
    <n v="5.5E-2"/>
    <n v="3700897958718"/>
    <n v="9.1"/>
    <n v="14.299999999999999"/>
    <n v="17.843137254901961"/>
  </r>
  <r>
    <x v="12"/>
    <x v="377"/>
    <x v="5"/>
    <s v="Infusions-Verveine-Vrac"/>
    <n v="5.5E-2"/>
    <n v="3700897939236"/>
    <n v="1.2"/>
    <n v="1.6"/>
    <n v="2.0000000000000004"/>
  </r>
  <r>
    <x v="12"/>
    <x v="377"/>
    <x v="6"/>
    <s v="Infusions-Verveine-Vrac 100 g"/>
    <n v="5.5E-2"/>
    <n v="3700897909314"/>
    <n v="3.4"/>
    <n v="4.5999999999999996"/>
    <n v="5.666666666666667"/>
  </r>
  <r>
    <x v="12"/>
    <x v="377"/>
    <x v="7"/>
    <s v="Infusions-Verveine-Vrac 1000 g"/>
    <n v="5.5E-2"/>
    <n v="3700897901967"/>
    <n v="24.8"/>
    <n v="37.5"/>
    <n v="46.79245283018868"/>
  </r>
  <r>
    <x v="12"/>
    <x v="377"/>
    <x v="8"/>
    <s v="Infusions-Verveine-Vrac 250 g"/>
    <n v="5.5E-2"/>
    <n v="3700897911942"/>
    <n v="6.9"/>
    <n v="10.7"/>
    <n v="13.269230769230768"/>
  </r>
  <r>
    <x v="12"/>
    <x v="377"/>
    <x v="9"/>
    <s v="Infusions-Verveine-Vrac 500 g"/>
    <n v="5.5E-2"/>
    <n v="3700897914578"/>
    <n v="12.9"/>
    <n v="20.3"/>
    <n v="25.294117647058822"/>
  </r>
  <r>
    <x v="12"/>
    <x v="378"/>
    <x v="5"/>
    <s v="Infusions-Verveine &quot;Bollywood&quot;-Vrac"/>
    <n v="5.5E-2"/>
    <n v="3700897944902"/>
    <n v="1.3"/>
    <n v="1.8"/>
    <n v="2.166666666666667"/>
  </r>
  <r>
    <x v="12"/>
    <x v="378"/>
    <x v="6"/>
    <s v="Infusions-Verveine &quot;Bollywood&quot;-Vrac 100 g"/>
    <n v="5.5E-2"/>
    <n v="3700897943028"/>
    <n v="3.9"/>
    <n v="5.2"/>
    <n v="6.5"/>
  </r>
  <r>
    <x v="12"/>
    <x v="378"/>
    <x v="7"/>
    <s v="Infusions-Verveine &quot;Bollywood&quot;-Vrac 1000 g"/>
    <n v="5.5E-2"/>
    <n v="3700897935917"/>
    <n v="29.9"/>
    <n v="45.2"/>
    <n v="56.415094339622641"/>
  </r>
  <r>
    <x v="12"/>
    <x v="378"/>
    <x v="8"/>
    <s v="Infusions-Verveine &quot;Bollywood&quot;-Vrac 250 g"/>
    <n v="5.5E-2"/>
    <n v="3700897957094"/>
    <n v="8.3000000000000007"/>
    <n v="12.799999999999999"/>
    <n v="15.961538461538458"/>
  </r>
  <r>
    <x v="12"/>
    <x v="378"/>
    <x v="9"/>
    <s v="Infusions-Verveine &quot;Bollywood&quot;-Vrac 500 g"/>
    <n v="5.5E-2"/>
    <n v="3700897943769"/>
    <n v="15.4"/>
    <n v="24.200000000000003"/>
    <n v="30.196078431372548"/>
  </r>
  <r>
    <x v="12"/>
    <x v="379"/>
    <x v="5"/>
    <s v="Infusions-Verveine &quot;La traversée du Siam&quot;-Vrac"/>
    <n v="5.5E-2"/>
    <n v="3700897944896"/>
    <n v="1.2"/>
    <n v="1.6"/>
    <n v="2.0000000000000004"/>
  </r>
  <r>
    <x v="12"/>
    <x v="379"/>
    <x v="6"/>
    <s v="Infusions-Verveine &quot;La traversée du Siam&quot;-Vrac 100 g"/>
    <n v="5.5E-2"/>
    <n v="3700897943011"/>
    <n v="3.5"/>
    <n v="4.6999999999999993"/>
    <n v="5.8333333333333339"/>
  </r>
  <r>
    <x v="12"/>
    <x v="379"/>
    <x v="7"/>
    <s v="Infusions-Verveine &quot;La traversée du Siam&quot;-Vrac 1000 g"/>
    <n v="5.5E-2"/>
    <n v="3700897935900"/>
    <n v="26.1"/>
    <n v="39.4"/>
    <n v="49.245283018867923"/>
  </r>
  <r>
    <x v="12"/>
    <x v="379"/>
    <x v="8"/>
    <s v="Infusions-Verveine &quot;La traversée du Siam&quot;-Vrac 250 g"/>
    <n v="5.5E-2"/>
    <n v="3700897957087"/>
    <n v="7.3"/>
    <n v="11.299999999999999"/>
    <n v="14.038461538461538"/>
  </r>
  <r>
    <x v="12"/>
    <x v="379"/>
    <x v="9"/>
    <s v="Infusions-Verveine &quot;La traversée du Siam&quot;-Vrac 500 g"/>
    <n v="5.5E-2"/>
    <n v="3700897943752"/>
    <n v="13.5"/>
    <n v="21.200000000000003"/>
    <n v="26.470588235294116"/>
  </r>
  <r>
    <x v="12"/>
    <x v="380"/>
    <x v="5"/>
    <s v="Infusions-Verveine &quot;Une nuit dans le désert&quot;-Vrac"/>
    <n v="5.5E-2"/>
    <n v="3700897944872"/>
    <n v="1.3"/>
    <n v="1.8"/>
    <n v="2.166666666666667"/>
  </r>
  <r>
    <x v="12"/>
    <x v="380"/>
    <x v="6"/>
    <s v="Infusions-Verveine &quot;Une nuit dans le désert&quot;-Vrac 100 g"/>
    <n v="5.5E-2"/>
    <n v="3700897942991"/>
    <n v="3.6"/>
    <n v="4.8"/>
    <n v="6"/>
  </r>
  <r>
    <x v="12"/>
    <x v="380"/>
    <x v="7"/>
    <s v="Infusions-Verveine &quot;Une nuit dans le désert&quot;-Vrac 1000 g"/>
    <n v="5.5E-2"/>
    <n v="3700897935887"/>
    <n v="27"/>
    <n v="40.800000000000004"/>
    <n v="50.943396226415089"/>
  </r>
  <r>
    <x v="12"/>
    <x v="380"/>
    <x v="8"/>
    <s v="Infusions-Verveine &quot;Une nuit dans le désert&quot;-Vrac 250 g"/>
    <n v="5.5E-2"/>
    <n v="3700897957063"/>
    <n v="7.5"/>
    <n v="11.6"/>
    <n v="14.423076923076923"/>
  </r>
  <r>
    <x v="12"/>
    <x v="380"/>
    <x v="9"/>
    <s v="Infusions-Verveine &quot;Une nuit dans le désert&quot;-Vrac 500 g"/>
    <n v="5.5E-2"/>
    <n v="3700897943738"/>
    <n v="14"/>
    <n v="22"/>
    <n v="27.450980392156861"/>
  </r>
  <r>
    <x v="12"/>
    <x v="381"/>
    <x v="5"/>
    <s v="Infusions-Verveine du marabout-Vrac"/>
    <n v="5.5E-2"/>
    <n v="3700897944889"/>
    <n v="1.2"/>
    <n v="1.6"/>
    <n v="2.0000000000000004"/>
  </r>
  <r>
    <x v="12"/>
    <x v="381"/>
    <x v="6"/>
    <s v="Infusions-Verveine du marabout-Vrac 100 g"/>
    <n v="5.5E-2"/>
    <n v="3700897943004"/>
    <n v="3.5"/>
    <n v="4.6999999999999993"/>
    <n v="5.8333333333333339"/>
  </r>
  <r>
    <x v="12"/>
    <x v="381"/>
    <x v="7"/>
    <s v="Infusions-Verveine du marabout-Vrac 1000 g"/>
    <n v="5.5E-2"/>
    <n v="3700897935894"/>
    <n v="26"/>
    <n v="39.300000000000004"/>
    <n v="49.056603773584904"/>
  </r>
  <r>
    <x v="12"/>
    <x v="381"/>
    <x v="8"/>
    <s v="Infusions-Verveine du marabout-Vrac 250 g"/>
    <n v="5.5E-2"/>
    <n v="3700897957070"/>
    <n v="7.3"/>
    <n v="11.299999999999999"/>
    <n v="14.038461538461538"/>
  </r>
  <r>
    <x v="12"/>
    <x v="381"/>
    <x v="9"/>
    <s v="Infusions-Verveine du marabout-Vrac 500 g"/>
    <n v="5.5E-2"/>
    <n v="3700897943745"/>
    <n v="13.5"/>
    <n v="21.200000000000003"/>
    <n v="26.470588235294116"/>
  </r>
  <r>
    <x v="13"/>
    <x v="382"/>
    <x v="18"/>
    <s v="Kit Epices Dessert-Baba au rhum à la vanille de Madagascar-Sachet recette"/>
    <n v="5.5E-2"/>
    <n v="3760190105011"/>
    <n v="1.5"/>
    <n v="2.4"/>
    <n v="3"/>
  </r>
  <r>
    <x v="13"/>
    <x v="383"/>
    <x v="18"/>
    <s v="Kit Epices Dessert-Bricks de fruits secs au raz el hanout-Sachet recette"/>
    <n v="5.5E-2"/>
    <n v="3760190109491"/>
    <n v="1.5"/>
    <n v="2.4"/>
    <n v="3"/>
  </r>
  <r>
    <x v="13"/>
    <x v="384"/>
    <x v="18"/>
    <s v="Kit Epices Dessert-Brownies à la fève de tonka-Sachet recette"/>
    <n v="5.5E-2"/>
    <n v="3760190109637"/>
    <n v="1.5"/>
    <n v="2.4"/>
    <n v="3"/>
  </r>
  <r>
    <x v="13"/>
    <x v="385"/>
    <x v="18"/>
    <s v="Kit Epices Dessert-Cake au thé vert et cardamome-Sachet recette"/>
    <n v="5.5E-2"/>
    <n v="3760190109477"/>
    <n v="1.5"/>
    <n v="2.4"/>
    <n v="3"/>
  </r>
  <r>
    <x v="13"/>
    <x v="386"/>
    <x v="18"/>
    <s v="Kit Epices Dessert-Cake aux fruits confits et cinq-épices-Sachet recette"/>
    <n v="5.5E-2"/>
    <n v="3760190109507"/>
    <n v="1.5"/>
    <n v="2.4"/>
    <n v="3"/>
  </r>
  <r>
    <x v="13"/>
    <x v="387"/>
    <x v="18"/>
    <s v="Kit Epices Dessert-Carpaccio de melon au poivre noir-Sachet recette"/>
    <n v="5.5E-2"/>
    <n v="3760190109514"/>
    <n v="1.5"/>
    <n v="2.4"/>
    <n v="3"/>
  </r>
  <r>
    <x v="13"/>
    <x v="388"/>
    <x v="18"/>
    <s v="Kit Epices Dessert-Clafoutis aux cerises vanille et l’hibiscus-Sachet recette"/>
    <n v="5.5E-2"/>
    <n v="3760190109682"/>
    <n v="1.5"/>
    <n v="2.4"/>
    <n v="3"/>
  </r>
  <r>
    <x v="13"/>
    <x v="389"/>
    <x v="18"/>
    <s v="Kit Epices Dessert-Crème anglaise vanille et pétales de roses-Sachet recette"/>
    <n v="5.5E-2"/>
    <n v="3760190105028"/>
    <n v="1.5"/>
    <n v="2.4"/>
    <n v="3"/>
  </r>
  <r>
    <x v="13"/>
    <x v="390"/>
    <x v="18"/>
    <s v="Kit Epices Dessert-Crème brulée à la cardamome et passion-Sachet recette"/>
    <n v="5.5E-2"/>
    <n v="3760190109620"/>
    <n v="1.5"/>
    <n v="2.4"/>
    <n v="3"/>
  </r>
  <r>
    <x v="13"/>
    <x v="391"/>
    <x v="18"/>
    <s v="Kit Epices Dessert-Crème brulée à la vanille et tonka-Sachet recette"/>
    <n v="5.5E-2"/>
    <n v="3760190109453"/>
    <n v="1.5"/>
    <n v="2.4"/>
    <n v="3"/>
  </r>
  <r>
    <x v="13"/>
    <x v="392"/>
    <x v="18"/>
    <s v="Kit Epices Dessert-Crèpes flambées sucre coco des iles-Sachet recette"/>
    <n v="5.5E-2"/>
    <n v="3760190105035"/>
    <n v="1.5"/>
    <n v="2.4"/>
    <n v="3"/>
  </r>
  <r>
    <x v="13"/>
    <x v="393"/>
    <x v="18"/>
    <s v="Kit Epices Dessert-Epices pour bananes et/ou ananas flambés-Sachet recette"/>
    <n v="5.5E-2"/>
    <n v="3760190105042"/>
    <n v="1.7"/>
    <n v="2.8000000000000003"/>
    <n v="3.4000000000000004"/>
  </r>
  <r>
    <x v="13"/>
    <x v="394"/>
    <x v="18"/>
    <s v="Kit Epices Dessert-Flammenkuche aux pommes et cannelle-Sachet recette"/>
    <n v="5.5E-2"/>
    <n v="3760190109521"/>
    <n v="1.5"/>
    <n v="2.4"/>
    <n v="3"/>
  </r>
  <r>
    <x v="13"/>
    <x v="395"/>
    <x v="18"/>
    <s v="Kit Epices Dessert-Flan pâtissier à la framboise et Espelette-Sachet recette"/>
    <n v="5.5E-2"/>
    <n v="3760190109613"/>
    <n v="1.5"/>
    <n v="2.4"/>
    <n v="3"/>
  </r>
  <r>
    <x v="13"/>
    <x v="396"/>
    <x v="18"/>
    <s v="Kit Epices Dessert-Flan pâtissier à la mangue et pétales de roses de Damas-Sachet recette"/>
    <n v="5.5E-2"/>
    <n v="3760190109590"/>
    <n v="1.5"/>
    <n v="2.4"/>
    <n v="3"/>
  </r>
  <r>
    <x v="13"/>
    <x v="397"/>
    <x v="18"/>
    <s v="Kit Epices Dessert-Flan pâtissier à la vanille et tonka du Brésil-Sachet recette"/>
    <n v="5.5E-2"/>
    <n v="3760190109606"/>
    <n v="1.5"/>
    <n v="2.4"/>
    <n v="3"/>
  </r>
  <r>
    <x v="13"/>
    <x v="398"/>
    <x v="18"/>
    <s v="Kit Epices Dessert-Fourré de pommes-figues-raisins aux épices-Sachet recette"/>
    <n v="5.5E-2"/>
    <n v="3760190109699"/>
    <n v="1.5"/>
    <n v="2.4"/>
    <n v="3"/>
  </r>
  <r>
    <x v="13"/>
    <x v="399"/>
    <x v="18"/>
    <s v="Kit Epices Dessert-Granité de pastèque au curcuma-Sachet recette"/>
    <n v="5.5E-2"/>
    <n v="3760190109538"/>
    <n v="1.5"/>
    <n v="2.4"/>
    <n v="3"/>
  </r>
  <r>
    <x v="13"/>
    <x v="400"/>
    <x v="18"/>
    <s v="Kit Epices Dessert-Macarons aux cinq épices-Sachet recette"/>
    <n v="5.5E-2"/>
    <n v="3760190109675"/>
    <n v="1.5"/>
    <n v="2.4"/>
    <n v="3"/>
  </r>
  <r>
    <x v="13"/>
    <x v="401"/>
    <x v="18"/>
    <s v="Kit Epices Dessert-Moelleux chocolat et fèves de tonka-Sachet recette"/>
    <n v="5.5E-2"/>
    <n v="3760190105066"/>
    <n v="1.7"/>
    <n v="2.8000000000000003"/>
    <n v="3.4000000000000004"/>
  </r>
  <r>
    <x v="13"/>
    <x v="402"/>
    <x v="18"/>
    <s v="Kit Epices Dessert-Moelleux de pommes cannelle-Sachet recette"/>
    <n v="5.5E-2"/>
    <n v="3760190105073"/>
    <n v="1.5"/>
    <n v="2.4"/>
    <n v="3"/>
  </r>
  <r>
    <x v="13"/>
    <x v="403"/>
    <x v="18"/>
    <s v="Kit Epices Dessert-Moelleux retour des vendanges pomme-calva-Sachet recette"/>
    <n v="5.5E-2"/>
    <n v="3760190105059"/>
    <n v="1.5"/>
    <n v="2.4"/>
    <n v="3"/>
  </r>
  <r>
    <x v="13"/>
    <x v="404"/>
    <x v="18"/>
    <s v="Kit Epices Dessert-Mousse au chocolat à la vanille et piment d’Espelette AOC-Sachet recette"/>
    <n v="5.5E-2"/>
    <n v="3760190109545"/>
    <n v="1.5"/>
    <n v="2.4"/>
    <n v="3"/>
  </r>
  <r>
    <x v="13"/>
    <x v="405"/>
    <x v="18"/>
    <s v="Kit Epices Dessert-Mousse de fruits rouges-Sachet recette"/>
    <n v="5.5E-2"/>
    <n v="3760190109460"/>
    <n v="1.5"/>
    <n v="2.4"/>
    <n v="3"/>
  </r>
  <r>
    <x v="13"/>
    <x v="406"/>
    <x v="18"/>
    <s v="Kit Epices Dessert-Pain d’épices &quot;Saint Martin&quot;-Sachet recette"/>
    <n v="5.5E-2"/>
    <n v="3760190105080"/>
    <n v="1.5"/>
    <n v="2.4"/>
    <n v="3"/>
  </r>
  <r>
    <x v="13"/>
    <x v="407"/>
    <x v="18"/>
    <s v="Kit Epices Dessert-Panna cotta citron vert ananas -Sachet recette"/>
    <n v="5.5E-2"/>
    <n v="3760190105097"/>
    <n v="1.7"/>
    <n v="2.8000000000000003"/>
    <n v="3.4000000000000004"/>
  </r>
  <r>
    <x v="13"/>
    <x v="408"/>
    <x v="18"/>
    <s v="Kit Epices Dessert-Poires pochées à la cannelle de Madagascar-Sachet recette"/>
    <n v="5.5E-2"/>
    <n v="3760190105103"/>
    <n v="1.7"/>
    <n v="2.8000000000000003"/>
    <n v="3.4000000000000004"/>
  </r>
  <r>
    <x v="13"/>
    <x v="409"/>
    <x v="18"/>
    <s v="Kit Epices Dessert-Pommes au four et quatre-épices-Sachet recette"/>
    <n v="5.5E-2"/>
    <n v="3760190109552"/>
    <n v="1.5"/>
    <n v="2.4"/>
    <n v="3"/>
  </r>
  <r>
    <x v="13"/>
    <x v="410"/>
    <x v="18"/>
    <s v="Kit Epices Dessert-Riz au lait à la cardamome (khir)-Sachet recette"/>
    <n v="5.5E-2"/>
    <n v="3700897900243"/>
    <n v="1.7"/>
    <n v="2.8000000000000003"/>
    <n v="3.4000000000000004"/>
  </r>
  <r>
    <x v="13"/>
    <x v="411"/>
    <x v="18"/>
    <s v="Kit Epices Dessert-Salade de fruits tropicale-Sachet recette"/>
    <n v="5.5E-2"/>
    <n v="3760190105110"/>
    <n v="1.7"/>
    <n v="2.8000000000000003"/>
    <n v="3.4000000000000004"/>
  </r>
  <r>
    <x v="13"/>
    <x v="412"/>
    <x v="18"/>
    <s v="Kit Epices Dessert-Soufflés à la banane miel et anis-Sachet recette"/>
    <n v="5.5E-2"/>
    <n v="3760190109576"/>
    <n v="1.5"/>
    <n v="2.4"/>
    <n v="3"/>
  </r>
  <r>
    <x v="13"/>
    <x v="413"/>
    <x v="18"/>
    <s v="Kit Epices Dessert-Soupe de raisin noir à la cardamome-Sachet recette"/>
    <n v="5.5E-2"/>
    <n v="3760190109644"/>
    <n v="1.5"/>
    <n v="2.4"/>
    <n v="3"/>
  </r>
  <r>
    <x v="13"/>
    <x v="414"/>
    <x v="18"/>
    <s v="Kit Epices Dessert-Tarte alsacienne aux pommes et à la vanille de Tahiti-Sachet recette"/>
    <n v="5.5E-2"/>
    <n v="3760190109583"/>
    <n v="1.5"/>
    <n v="2.4"/>
    <n v="3"/>
  </r>
  <r>
    <x v="13"/>
    <x v="415"/>
    <x v="18"/>
    <s v="Kit Epices Dessert-Tarte amandine aux poires et pignons de pin-Sachet recette"/>
    <n v="5.5E-2"/>
    <n v="3760190109941"/>
    <n v="1.5"/>
    <n v="2.4"/>
    <n v="3"/>
  </r>
  <r>
    <x v="13"/>
    <x v="416"/>
    <x v="18"/>
    <s v="Kit Epices Dessert-Tarte au « suc » des ch’tis-Sachet recette"/>
    <n v="5.5E-2"/>
    <n v="3760190105127"/>
    <n v="1.7"/>
    <n v="2.8000000000000003"/>
    <n v="3.4000000000000004"/>
  </r>
  <r>
    <x v="13"/>
    <x v="417"/>
    <x v="18"/>
    <s v="Kit Epices Dessert-Tarte tatin et à la vanille de Madagascar-Sachet recette"/>
    <n v="5.5E-2"/>
    <n v="3760190109651"/>
    <n v="1.5"/>
    <n v="2.4"/>
    <n v="3"/>
  </r>
  <r>
    <x v="13"/>
    <x v="418"/>
    <x v="18"/>
    <s v="Kit Epices Dessert-Tiramisu-Sachet recette"/>
    <n v="5.5E-2"/>
    <n v="3760190105134"/>
    <n v="1.5"/>
    <n v="2.4"/>
    <n v="3"/>
  </r>
  <r>
    <x v="13"/>
    <x v="419"/>
    <x v="18"/>
    <s v="Kit Epices Dessert-Verrine façon crumble à la framboise et Espelette-Sachet recette"/>
    <n v="5.5E-2"/>
    <n v="3760190109668"/>
    <n v="1.5"/>
    <n v="2.4"/>
    <n v="3"/>
  </r>
  <r>
    <x v="14"/>
    <x v="420"/>
    <x v="18"/>
    <s v="Kit Epices légumes-Aspics aux agrumes et au cumin-Sachet recette"/>
    <n v="5.5E-2"/>
    <n v="3760190109484"/>
    <n v="1.5"/>
    <n v="2.4"/>
    <n v="3"/>
  </r>
  <r>
    <x v="14"/>
    <x v="421"/>
    <x v="18"/>
    <s v="Kit Epices légumes-Barquettes d’endive au guacamole-Sachet recette"/>
    <n v="5.5E-2"/>
    <n v="3700897900021"/>
    <n v="1.7"/>
    <n v="2.8000000000000003"/>
    <n v="3.4000000000000004"/>
  </r>
  <r>
    <x v="14"/>
    <x v="422"/>
    <x v="18"/>
    <s v="Kit Epices légumes-Curry d’aubergine et pommes de terre-Sachet recette"/>
    <n v="5.5E-2"/>
    <n v="3760190109996"/>
    <n v="1.7"/>
    <n v="2.8000000000000003"/>
    <n v="3.4000000000000004"/>
  </r>
  <r>
    <x v="14"/>
    <x v="423"/>
    <x v="18"/>
    <s v="Kit Epices légumes-Dhal de lentilles aux épices-Sachet recette"/>
    <n v="5.5E-2"/>
    <n v="3700897900250"/>
    <n v="1.5"/>
    <n v="2.4"/>
    <n v="3"/>
  </r>
  <r>
    <x v="14"/>
    <x v="424"/>
    <x v="18"/>
    <s v="Kit Epices légumes-Epices pour préparation Guacamole-Sachet recette"/>
    <n v="5.5E-2"/>
    <n v="3760190105165"/>
    <n v="1.7"/>
    <n v="2.8000000000000003"/>
    <n v="3.4000000000000004"/>
  </r>
  <r>
    <x v="14"/>
    <x v="425"/>
    <x v="18"/>
    <s v="Kit Epices légumes-Fricassé à la plancha-Sachet recette"/>
    <n v="5.5E-2"/>
    <n v="3760190109385"/>
    <n v="1.7"/>
    <n v="2.8000000000000003"/>
    <n v="3.4000000000000004"/>
  </r>
  <r>
    <x v="14"/>
    <x v="426"/>
    <x v="18"/>
    <s v="Kit Epices légumes-Gauffres à la carotte et au cumin-Sachet recette"/>
    <n v="5.5E-2"/>
    <n v="3700897900014"/>
    <n v="1.7"/>
    <n v="2.8000000000000003"/>
    <n v="3.4000000000000004"/>
  </r>
  <r>
    <x v="14"/>
    <x v="427"/>
    <x v="18"/>
    <s v="Kit Epices légumes-Gratin de légumes d’été -Sachet recette"/>
    <n v="5.5E-2"/>
    <n v="3760190105455"/>
    <n v="1.5"/>
    <n v="2.4"/>
    <n v="3"/>
  </r>
  <r>
    <x v="14"/>
    <x v="428"/>
    <x v="18"/>
    <s v="Kit Epices légumes-Gratin de pates au Maroilles-Sachet recette"/>
    <n v="5.5E-2"/>
    <n v="3760190105462"/>
    <n v="1.5"/>
    <n v="2.4"/>
    <n v="3"/>
  </r>
  <r>
    <x v="14"/>
    <x v="429"/>
    <x v="18"/>
    <s v="Kit Epices légumes-Marinade créole-Sachet recette"/>
    <n v="5.5E-2"/>
    <n v="3760190109019"/>
    <n v="1.7"/>
    <n v="2.8000000000000003"/>
    <n v="3.4000000000000004"/>
  </r>
  <r>
    <x v="14"/>
    <x v="430"/>
    <x v="18"/>
    <s v="Kit Epices légumes-Marinade provencale-Sachet recette"/>
    <n v="5.5E-2"/>
    <n v="3760190109033"/>
    <n v="1.7"/>
    <n v="2.8000000000000003"/>
    <n v="3.4000000000000004"/>
  </r>
  <r>
    <x v="14"/>
    <x v="431"/>
    <x v="18"/>
    <s v="Kit Epices légumes-Marinade thailandaise-Sachet recette"/>
    <n v="5.5E-2"/>
    <n v="3760190109002"/>
    <n v="1.7"/>
    <n v="2.8000000000000003"/>
    <n v="3.4000000000000004"/>
  </r>
  <r>
    <x v="14"/>
    <x v="432"/>
    <x v="18"/>
    <s v="Kit Epices légumes-Marinade viande-Sachet recette"/>
    <n v="5.5E-2"/>
    <n v="3760190105493"/>
    <n v="1.5"/>
    <n v="2.4"/>
    <n v="3"/>
  </r>
  <r>
    <x v="14"/>
    <x v="433"/>
    <x v="18"/>
    <s v="Kit Epices légumes-Moussaka-Sachet recette"/>
    <n v="5.5E-2"/>
    <n v="3760190109972"/>
    <n v="1.7"/>
    <n v="2.8000000000000003"/>
    <n v="3.4000000000000004"/>
  </r>
  <r>
    <x v="14"/>
    <x v="434"/>
    <x v="18"/>
    <s v="Kit Epices légumes-Patate douce farcie-Sachet recette"/>
    <n v="5.5E-2"/>
    <n v="3700897900007"/>
    <n v="1.7"/>
    <n v="2.8000000000000003"/>
    <n v="3.4000000000000004"/>
  </r>
  <r>
    <x v="14"/>
    <x v="435"/>
    <x v="18"/>
    <s v="Kit Epices légumes-Pizza aux légumes -Sachet recette"/>
    <n v="5.5E-2"/>
    <n v="3760190105561"/>
    <n v="1.7"/>
    <n v="2.8000000000000003"/>
    <n v="3.4000000000000004"/>
  </r>
  <r>
    <x v="14"/>
    <x v="436"/>
    <x v="18"/>
    <s v="Kit Epices légumes-Ratatouille-Sachet recette"/>
    <n v="5.5E-2"/>
    <n v="3760190109965"/>
    <n v="1.7"/>
    <n v="2.8000000000000003"/>
    <n v="3.4000000000000004"/>
  </r>
  <r>
    <x v="14"/>
    <x v="437"/>
    <x v="18"/>
    <s v="Kit Epices légumes-Recette de la Flamiche-Sachet recette"/>
    <n v="5.5E-2"/>
    <n v="3760190105172"/>
    <n v="1.5"/>
    <n v="2.4"/>
    <n v="3"/>
  </r>
  <r>
    <x v="14"/>
    <x v="438"/>
    <x v="18"/>
    <s v="Kit Epices légumes-Salade de lentilles gauloises-Sachet recette"/>
    <n v="5.5E-2"/>
    <n v="3700897907327"/>
    <n v="1.5"/>
    <n v="2.4"/>
    <n v="3"/>
  </r>
  <r>
    <x v="14"/>
    <x v="439"/>
    <x v="18"/>
    <s v="Kit Epices légumes-Salade de pâtes Antillaise-Sachet recette"/>
    <n v="5.5E-2"/>
    <n v="3700897900137"/>
    <n v="1.5"/>
    <n v="2.4"/>
    <n v="3"/>
  </r>
  <r>
    <x v="14"/>
    <x v="440"/>
    <x v="18"/>
    <s v="Kit Epices légumes-Sauce aïoli-Sachet recette"/>
    <n v="5.5E-2"/>
    <n v="3760190109163"/>
    <n v="1.5"/>
    <n v="2.4"/>
    <n v="3"/>
  </r>
  <r>
    <x v="14"/>
    <x v="441"/>
    <x v="18"/>
    <s v="Kit Epices légumes-Sauce Atlantique-Sachet recette"/>
    <n v="5.5E-2"/>
    <n v="3760190109255"/>
    <n v="1.5"/>
    <n v="2.4"/>
    <n v="3"/>
  </r>
  <r>
    <x v="14"/>
    <x v="442"/>
    <x v="18"/>
    <s v="Kit Epices légumes-Sauce barbecue -Sachet recette"/>
    <n v="5.5E-2"/>
    <n v="3760190109132"/>
    <n v="1.5"/>
    <n v="2.4"/>
    <n v="3"/>
  </r>
  <r>
    <x v="14"/>
    <x v="443"/>
    <x v="18"/>
    <s v="Kit Epices légumes-Sauce béarnaise-Sachet recette"/>
    <n v="5.5E-2"/>
    <n v="3760190109095"/>
    <n v="1.5"/>
    <n v="2.4"/>
    <n v="3"/>
  </r>
  <r>
    <x v="14"/>
    <x v="444"/>
    <x v="18"/>
    <s v="Kit Epices légumes-Sauce bourguignonne-Sachet recette"/>
    <n v="5.5E-2"/>
    <n v="3760190109101"/>
    <n v="1.5"/>
    <n v="2.4"/>
    <n v="3"/>
  </r>
  <r>
    <x v="14"/>
    <x v="445"/>
    <x v="18"/>
    <s v="Kit Epices légumes-Sauce Chien à la Créole-Sachet recette"/>
    <n v="5.5E-2"/>
    <n v="3700897900144"/>
    <n v="1.7"/>
    <n v="2.8000000000000003"/>
    <n v="3.4000000000000004"/>
  </r>
  <r>
    <x v="14"/>
    <x v="446"/>
    <x v="18"/>
    <s v="Kit Epices légumes-Sauce curry-Sachet recette"/>
    <n v="5.5E-2"/>
    <n v="3760190109149"/>
    <n v="1.5"/>
    <n v="2.4"/>
    <n v="3"/>
  </r>
  <r>
    <x v="14"/>
    <x v="447"/>
    <x v="18"/>
    <s v="Kit Epices légumes-Sauce libanaise-Sachet recette"/>
    <n v="5.5E-2"/>
    <n v="3760190109125"/>
    <n v="1.5"/>
    <n v="2.4"/>
    <n v="3"/>
  </r>
  <r>
    <x v="14"/>
    <x v="448"/>
    <x v="18"/>
    <s v="Kit Epices légumes-Sauce méditerranéenne-Sachet recette"/>
    <n v="5.5E-2"/>
    <n v="3760190109248"/>
    <n v="1.5"/>
    <n v="2.4"/>
    <n v="3"/>
  </r>
  <r>
    <x v="14"/>
    <x v="449"/>
    <x v="18"/>
    <s v="Kit Epices légumes-Sauce océan indien-Sachet recette"/>
    <n v="5.5E-2"/>
    <n v="3760190109170"/>
    <n v="1.5"/>
    <n v="2.4"/>
    <n v="3"/>
  </r>
  <r>
    <x v="14"/>
    <x v="450"/>
    <x v="18"/>
    <s v="Kit Epices légumes-Sauce pacifique-Sachet recette"/>
    <n v="5.5E-2"/>
    <n v="3760190109231"/>
    <n v="1.5"/>
    <n v="2.4"/>
    <n v="3"/>
  </r>
  <r>
    <x v="14"/>
    <x v="451"/>
    <x v="18"/>
    <s v="Kit Epices légumes-Sauce rouille -Sachet recette"/>
    <n v="5.5E-2"/>
    <n v="3760190109224"/>
    <n v="1.5"/>
    <n v="2.4"/>
    <n v="3"/>
  </r>
  <r>
    <x v="14"/>
    <x v="452"/>
    <x v="18"/>
    <s v="Kit Epices légumes-Sauce salsa-Sachet recette"/>
    <n v="5.5E-2"/>
    <n v="3760190109118"/>
    <n v="1.5"/>
    <n v="2.4"/>
    <n v="3"/>
  </r>
  <r>
    <x v="14"/>
    <x v="453"/>
    <x v="18"/>
    <s v="Kit Epices légumes-Soupe minestrone de fruits à la cardamome verte-Sachet recette"/>
    <n v="5.5E-2"/>
    <n v="3760190109569"/>
    <n v="1.5"/>
    <n v="2.4"/>
    <n v="3"/>
  </r>
  <r>
    <x v="14"/>
    <x v="454"/>
    <x v="18"/>
    <s v="Kit Epices légumes-Tarte à la tomate au thym indien-Sachet recette"/>
    <n v="5.5E-2"/>
    <n v="3760190105189"/>
    <n v="1.5"/>
    <n v="2.4"/>
    <n v="3"/>
  </r>
  <r>
    <x v="14"/>
    <x v="455"/>
    <x v="18"/>
    <s v="Kit Epices légumes-Tatin de légumes au chèvre -Sachet recette"/>
    <n v="5.5E-2"/>
    <n v="3760190105196"/>
    <n v="1.5"/>
    <n v="2.4"/>
    <n v="3"/>
  </r>
  <r>
    <x v="14"/>
    <x v="456"/>
    <x v="18"/>
    <s v="Kit Epices légumes-Zaalouk (purée d’aubergine)-Sachet recette"/>
    <n v="5.5E-2"/>
    <n v="3760190109989"/>
    <n v="1.7"/>
    <n v="2.8000000000000003"/>
    <n v="3.4000000000000004"/>
  </r>
  <r>
    <x v="15"/>
    <x v="457"/>
    <x v="18"/>
    <s v="Kit épices Poisson- « rince doigt »-Sachet recette"/>
    <n v="5.5E-2"/>
    <n v="3760190109446"/>
    <n v="1.7"/>
    <n v="2.8000000000000003"/>
    <n v="3.4000000000000004"/>
  </r>
  <r>
    <x v="15"/>
    <x v="458"/>
    <x v="18"/>
    <s v="Kit épices Poisson-Accras de crevette gingembre citronnelle-Sachet recette"/>
    <n v="5.5E-2"/>
    <n v="3760190105141"/>
    <n v="1.5"/>
    <n v="2.4"/>
    <n v="3"/>
  </r>
  <r>
    <x v="15"/>
    <x v="459"/>
    <x v="18"/>
    <s v="Kit épices Poisson-Accras de morue antillais-Sachet recette"/>
    <n v="5.5E-2"/>
    <n v="3760190105158"/>
    <n v="1.5"/>
    <n v="2.4"/>
    <n v="3"/>
  </r>
  <r>
    <x v="15"/>
    <x v="460"/>
    <x v="18"/>
    <s v="Kit épices Poisson-Barquettes d’endive au tarama-Sachet recette"/>
    <n v="5.5E-2"/>
    <n v="3700897900038"/>
    <n v="1.7"/>
    <n v="2.8000000000000003"/>
    <n v="3.4000000000000004"/>
  </r>
  <r>
    <x v="15"/>
    <x v="461"/>
    <x v="18"/>
    <s v="Kit épices Poisson-Bouillabaisse-Sachet recette"/>
    <n v="5.5E-2"/>
    <n v="3760190109194"/>
    <n v="1.7"/>
    <n v="2.8000000000000003"/>
    <n v="3.4000000000000004"/>
  </r>
  <r>
    <x v="15"/>
    <x v="462"/>
    <x v="18"/>
    <s v="Kit épices Poisson-Brandade de morue à l’antillaise-Sachet recette"/>
    <n v="5.5E-2"/>
    <n v="3760190109200"/>
    <n v="1.7"/>
    <n v="2.8000000000000003"/>
    <n v="3.4000000000000004"/>
  </r>
  <r>
    <x v="15"/>
    <x v="463"/>
    <x v="18"/>
    <s v="Kit épices Poisson-Brochettes de fruits de mer sauce poivre vert-Sachet recette"/>
    <n v="5.5E-2"/>
    <n v="3760190109415"/>
    <n v="1.7"/>
    <n v="2.8000000000000003"/>
    <n v="3.4000000000000004"/>
  </r>
  <r>
    <x v="15"/>
    <x v="464"/>
    <x v="18"/>
    <s v="Kit épices Poisson-Cabillaud moutarde et citronnelle-Sachet recette"/>
    <n v="5.5E-2"/>
    <n v="3760190105295"/>
    <n v="1.5"/>
    <n v="2.4"/>
    <n v="3"/>
  </r>
  <r>
    <x v="15"/>
    <x v="465"/>
    <x v="18"/>
    <s v="Kit épices Poisson-Colombo de poissons et crevettes -Sachet recette"/>
    <n v="5.5E-2"/>
    <n v="3760190105356"/>
    <n v="1.7"/>
    <n v="2.8000000000000003"/>
    <n v="3.4000000000000004"/>
  </r>
  <r>
    <x v="15"/>
    <x v="466"/>
    <x v="18"/>
    <s v="Kit épices Poisson-Colombo vanillé de poisson à l'antillaise-Sachet recette"/>
    <n v="5.5E-2"/>
    <n v="3700897900212"/>
    <n v="1.7"/>
    <n v="2.8000000000000003"/>
    <n v="3.4000000000000004"/>
  </r>
  <r>
    <x v="15"/>
    <x v="467"/>
    <x v="18"/>
    <s v="Kit épices Poisson-Court bouillon poisson-Sachet recette"/>
    <n v="5.5E-2"/>
    <n v="3760190105370"/>
    <n v="1.5"/>
    <n v="2.4"/>
    <n v="3"/>
  </r>
  <r>
    <x v="15"/>
    <x v="468"/>
    <x v="18"/>
    <s v="Kit épices Poisson-Crevettes à la Thaï Citronnelle des îles-Sachet recette"/>
    <n v="5.5E-2"/>
    <n v="3700897900175"/>
    <n v="1.5"/>
    <n v="2.4"/>
    <n v="3"/>
  </r>
  <r>
    <x v="15"/>
    <x v="469"/>
    <x v="18"/>
    <s v="Kit épices Poisson-Curry de crevettes-Sachet recette"/>
    <n v="5.5E-2"/>
    <n v="3700897900267"/>
    <n v="1.5"/>
    <n v="2.4"/>
    <n v="3"/>
  </r>
  <r>
    <x v="15"/>
    <x v="470"/>
    <x v="18"/>
    <s v="Kit épices Poisson-Dorade au barbecue-Sachet recette"/>
    <n v="5.5E-2"/>
    <n v="3760190109347"/>
    <n v="1.7"/>
    <n v="2.8000000000000003"/>
    <n v="3.4000000000000004"/>
  </r>
  <r>
    <x v="15"/>
    <x v="471"/>
    <x v="18"/>
    <s v="Kit épices Poisson-Dorade au fenouil et curcuma -Sachet recette"/>
    <n v="5.5E-2"/>
    <n v="3760190105394"/>
    <n v="1.5"/>
    <n v="2.4"/>
    <n v="3"/>
  </r>
  <r>
    <x v="15"/>
    <x v="472"/>
    <x v="18"/>
    <s v="Kit épices Poisson-Encornets farcis-Sachet recette"/>
    <n v="5.5E-2"/>
    <n v="3760190109323"/>
    <n v="1.7"/>
    <n v="2.8000000000000003"/>
    <n v="3.4000000000000004"/>
  </r>
  <r>
    <x v="15"/>
    <x v="473"/>
    <x v="18"/>
    <s v="Kit épices Poisson-Etouffée de poissons à l’orientale-Sachet recette"/>
    <n v="5.5E-2"/>
    <n v="3760190109422"/>
    <n v="1.7"/>
    <n v="2.8000000000000003"/>
    <n v="3.4000000000000004"/>
  </r>
  <r>
    <x v="15"/>
    <x v="474"/>
    <x v="18"/>
    <s v="Kit épices Poisson-Filet de lieu noir à la moutarde -Sachet recette"/>
    <n v="5.5E-2"/>
    <n v="3760190105417"/>
    <n v="1.5"/>
    <n v="2.4"/>
    <n v="3"/>
  </r>
  <r>
    <x v="15"/>
    <x v="475"/>
    <x v="18"/>
    <s v="Kit épices Poisson-Filet de Panga sauce anisée -Sachet recette"/>
    <n v="5.5E-2"/>
    <n v="3760190105424"/>
    <n v="1.5"/>
    <n v="2.4"/>
    <n v="3"/>
  </r>
  <r>
    <x v="15"/>
    <x v="476"/>
    <x v="18"/>
    <s v="Kit épices Poisson-Filet de perche à l'aneth et aux poivres indiens-Sachet recette"/>
    <n v="5.5E-2"/>
    <n v="3760190109279"/>
    <n v="1.5"/>
    <n v="2.4"/>
    <n v="3"/>
  </r>
  <r>
    <x v="15"/>
    <x v="477"/>
    <x v="18"/>
    <s v="Kit épices Poisson-Gambas au poivre sauvage de Madagascar-Sachet recette"/>
    <n v="5.5E-2"/>
    <n v="3760190109187"/>
    <n v="1.7"/>
    <n v="2.8000000000000003"/>
    <n v="3.4000000000000004"/>
  </r>
  <r>
    <x v="15"/>
    <x v="478"/>
    <x v="18"/>
    <s v="Kit épices Poisson-Gambas flambées à l'Antillaise-Sachet recette"/>
    <n v="5.5E-2"/>
    <n v="3700897900113"/>
    <n v="1.5"/>
    <n v="2.4"/>
    <n v="3"/>
  </r>
  <r>
    <x v="15"/>
    <x v="479"/>
    <x v="18"/>
    <s v="Kit épices Poisson-Grillade Poissons St Barth-Sachet recette"/>
    <n v="5.5E-2"/>
    <n v="3700897900182"/>
    <n v="1.5"/>
    <n v="2.4"/>
    <n v="3"/>
  </r>
  <r>
    <x v="15"/>
    <x v="480"/>
    <x v="18"/>
    <s v="Kit épices Poisson-Langoustine au beurre blanc vanillé-Sachet recette"/>
    <n v="5.5E-2"/>
    <n v="3760190109408"/>
    <n v="1.7"/>
    <n v="2.8000000000000003"/>
    <n v="3.4000000000000004"/>
  </r>
  <r>
    <x v="15"/>
    <x v="481"/>
    <x v="18"/>
    <s v="Kit épices Poisson-Maquereau au barbecue-Sachet recette"/>
    <n v="5.5E-2"/>
    <n v="3760190109354"/>
    <n v="1.7"/>
    <n v="2.8000000000000003"/>
    <n v="3.4000000000000004"/>
  </r>
  <r>
    <x v="15"/>
    <x v="482"/>
    <x v="18"/>
    <s v="Kit épices Poisson-Maquereaux sauce cajun-Sachet recette"/>
    <n v="5.5E-2"/>
    <n v="3760190105486"/>
    <n v="1.5"/>
    <n v="2.4"/>
    <n v="3"/>
  </r>
  <r>
    <x v="15"/>
    <x v="483"/>
    <x v="18"/>
    <s v="Kit épices Poisson-Marinade à crustacés-Sachet recette"/>
    <n v="5.5E-2"/>
    <n v="3760190109217"/>
    <n v="1.5"/>
    <n v="2.4"/>
    <n v="3"/>
  </r>
  <r>
    <x v="15"/>
    <x v="484"/>
    <x v="18"/>
    <s v="Kit épices Poisson-Marinade de sardines-Sachet recette"/>
    <n v="5.5E-2"/>
    <n v="3760190109330"/>
    <n v="1.7"/>
    <n v="2.8000000000000003"/>
    <n v="3.4000000000000004"/>
  </r>
  <r>
    <x v="15"/>
    <x v="485"/>
    <x v="18"/>
    <s v="Kit épices Poisson-Marmite de moules au curry-Sachet recette"/>
    <n v="5.5E-2"/>
    <n v="3760190105509"/>
    <n v="1.7"/>
    <n v="2.8000000000000003"/>
    <n v="3.4000000000000004"/>
  </r>
  <r>
    <x v="15"/>
    <x v="486"/>
    <x v="18"/>
    <s v="Kit épices Poisson-Marmite de moules aux épices -Sachet recette"/>
    <n v="5.5E-2"/>
    <n v="3760190105516"/>
    <n v="1.7"/>
    <n v="2.8000000000000003"/>
    <n v="3.4000000000000004"/>
  </r>
  <r>
    <x v="15"/>
    <x v="487"/>
    <x v="18"/>
    <s v="Kit épices Poisson-Moules à la plancha-Sachet recette"/>
    <n v="5.5E-2"/>
    <n v="3760190109378"/>
    <n v="1.5"/>
    <n v="2.4"/>
    <n v="3"/>
  </r>
  <r>
    <x v="15"/>
    <x v="488"/>
    <x v="18"/>
    <s v="Kit épices Poisson-Mousse de saumon-Sachet recette"/>
    <n v="5.5E-2"/>
    <n v="3760190109286"/>
    <n v="1.5"/>
    <n v="2.4"/>
    <n v="3"/>
  </r>
  <r>
    <x v="15"/>
    <x v="489"/>
    <x v="18"/>
    <s v="Kit épices Poisson-Papillote aux trois poissons sauce antillaise-Sachet recette"/>
    <n v="5.5E-2"/>
    <n v="3760190105523"/>
    <n v="1.5"/>
    <n v="2.4"/>
    <n v="3"/>
  </r>
  <r>
    <x v="15"/>
    <x v="490"/>
    <x v="18"/>
    <s v="Kit épices Poisson-Papillote de poissons St Barth-Sachet recette"/>
    <n v="5.5E-2"/>
    <n v="3700897900199"/>
    <n v="1.5"/>
    <n v="2.4"/>
    <n v="3"/>
  </r>
  <r>
    <x v="15"/>
    <x v="491"/>
    <x v="18"/>
    <s v="Kit épices Poisson-Pavé de saumon à l’aneth et poivre indien-Sachet recette"/>
    <n v="5.5E-2"/>
    <n v="3760190105547"/>
    <n v="1.5"/>
    <n v="2.4"/>
    <n v="3"/>
  </r>
  <r>
    <x v="15"/>
    <x v="492"/>
    <x v="18"/>
    <s v="Kit épices Poisson-Poélée de sardines épicées-Sachet recette"/>
    <n v="5.5E-2"/>
    <n v="3760190105585"/>
    <n v="1.7"/>
    <n v="2.8000000000000003"/>
    <n v="3.4000000000000004"/>
  </r>
  <r>
    <x v="15"/>
    <x v="493"/>
    <x v="18"/>
    <s v="Kit épices Poisson-Poelée de thons/dorades épicées-Sachet recette"/>
    <n v="5.5E-2"/>
    <n v="3700897900229"/>
    <n v="1.5"/>
    <n v="2.4"/>
    <n v="3"/>
  </r>
  <r>
    <x v="15"/>
    <x v="494"/>
    <x v="18"/>
    <s v="Kit épices Poisson-Quiche océane-Sachet recette"/>
    <n v="5.5E-2"/>
    <n v="3760190109293"/>
    <n v="1.5"/>
    <n v="2.4"/>
    <n v="3"/>
  </r>
  <r>
    <x v="15"/>
    <x v="495"/>
    <x v="18"/>
    <s v="Kit épices Poisson-Rillettes de thon « maison »-Sachet recette"/>
    <n v="5.5E-2"/>
    <n v="3760190109262"/>
    <n v="1.7"/>
    <n v="2.8000000000000003"/>
    <n v="3.4000000000000004"/>
  </r>
  <r>
    <x v="15"/>
    <x v="496"/>
    <x v="18"/>
    <s v="Kit épices Poisson-Roussette façon osso bucco-Sachet recette"/>
    <n v="5.5E-2"/>
    <n v="3760190109392"/>
    <n v="1.7"/>
    <n v="2.8000000000000003"/>
    <n v="3.4000000000000004"/>
  </r>
  <r>
    <x v="15"/>
    <x v="497"/>
    <x v="18"/>
    <s v="Kit épices Poisson-Salade de poulpe au coriandre-Sachet recette"/>
    <n v="5.5E-2"/>
    <n v="3760190109309"/>
    <n v="1.7"/>
    <n v="2.8000000000000003"/>
    <n v="3.4000000000000004"/>
  </r>
  <r>
    <x v="15"/>
    <x v="498"/>
    <x v="18"/>
    <s v="Kit épices Poisson-Salade océane-Sachet recette"/>
    <n v="5.5E-2"/>
    <n v="3760190109316"/>
    <n v="1.5"/>
    <n v="2.4"/>
    <n v="3"/>
  </r>
  <r>
    <x v="15"/>
    <x v="499"/>
    <x v="18"/>
    <s v="Kit épices Poisson-Samossa de crevettes-Sachet recette"/>
    <n v="5.5E-2"/>
    <n v="3760190109439"/>
    <n v="1.7"/>
    <n v="2.8000000000000003"/>
    <n v="3.4000000000000004"/>
  </r>
  <r>
    <x v="15"/>
    <x v="500"/>
    <x v="18"/>
    <s v="Kit épices Poisson-Saumon au lait de coco et curry-Sachet recette"/>
    <n v="5.5E-2"/>
    <n v="3760190105639"/>
    <n v="1.7"/>
    <n v="2.8000000000000003"/>
    <n v="3.4000000000000004"/>
  </r>
  <r>
    <x v="15"/>
    <x v="501"/>
    <x v="18"/>
    <s v="Kit épices Poisson-Steak de thon mariné aux épices-Sachet recette"/>
    <n v="5.5E-2"/>
    <n v="3760190105646"/>
    <n v="1.5"/>
    <n v="2.4"/>
    <n v="3"/>
  </r>
  <r>
    <x v="15"/>
    <x v="502"/>
    <x v="18"/>
    <s v="Kit épices Poisson-Tagine de poisson-Sachet recette"/>
    <n v="5.5E-2"/>
    <n v="3760190105660"/>
    <n v="1.5"/>
    <n v="2.4"/>
    <n v="3"/>
  </r>
  <r>
    <x v="15"/>
    <x v="503"/>
    <x v="18"/>
    <s v="Kit épices Poisson-Tartare de dorade à la Felix St Barth-Sachet recette"/>
    <n v="5.5E-2"/>
    <n v="3700897900205"/>
    <n v="1.5"/>
    <n v="2.4"/>
    <n v="3"/>
  </r>
  <r>
    <x v="15"/>
    <x v="504"/>
    <x v="18"/>
    <s v="Kit épices Poisson-Terrine de poissons mexicaine au guacamole-Sachet recette"/>
    <n v="5.5E-2"/>
    <n v="3760190105202"/>
    <n v="1.5"/>
    <n v="2.4"/>
    <n v="3"/>
  </r>
  <r>
    <x v="15"/>
    <x v="505"/>
    <x v="18"/>
    <s v="Kit épices Poisson-Truite au barbecue-Sachet recette"/>
    <n v="5.5E-2"/>
    <n v="3760190109361"/>
    <n v="1.7"/>
    <n v="2.8000000000000003"/>
    <n v="3.4000000000000004"/>
  </r>
  <r>
    <x v="15"/>
    <x v="506"/>
    <x v="18"/>
    <s v="Kit épices Poisson-Truite au curry massalé -Sachet recette"/>
    <n v="5.5E-2"/>
    <n v="3760190105684"/>
    <n v="1.5"/>
    <n v="2.4"/>
    <n v="3"/>
  </r>
  <r>
    <x v="15"/>
    <x v="507"/>
    <x v="18"/>
    <s v="Kit épices Poisson-Truites à l'ail de Madagascar-Sachet recette"/>
    <n v="5.5E-2"/>
    <n v="3760190105691"/>
    <n v="1.5"/>
    <n v="2.4"/>
    <n v="3"/>
  </r>
  <r>
    <x v="15"/>
    <x v="508"/>
    <x v="18"/>
    <s v="Kit épices Poisson-Vindaye (fenugrec) de thon à la créole-Sachet recette"/>
    <n v="5.5E-2"/>
    <n v="3760190105707"/>
    <n v="1.5"/>
    <n v="2.4"/>
    <n v="3"/>
  </r>
  <r>
    <x v="16"/>
    <x v="509"/>
    <x v="18"/>
    <s v="Kit épices Viande-Assaisonnement pour Poulet rôti-Sachet recette"/>
    <n v="5.5E-2"/>
    <n v="3760190105240"/>
    <n v="1.7"/>
    <n v="2.8000000000000003"/>
    <n v="3.4000000000000004"/>
  </r>
  <r>
    <x v="16"/>
    <x v="510"/>
    <x v="18"/>
    <s v="Kit épices Viande-BBQ Viande St Barth-Sachet recette"/>
    <n v="5.5E-2"/>
    <n v="3700897900168"/>
    <n v="1.7"/>
    <n v="2.8000000000000003"/>
    <n v="3.4000000000000004"/>
  </r>
  <r>
    <x v="16"/>
    <x v="511"/>
    <x v="18"/>
    <s v="Kit épices Viande-Bœuf grillade-Sachet recette"/>
    <n v="5.5E-2"/>
    <n v="3760190105257"/>
    <n v="1.5"/>
    <n v="2.4"/>
    <n v="3"/>
  </r>
  <r>
    <x v="16"/>
    <x v="512"/>
    <x v="18"/>
    <s v="Kit épices Viande-Bœuf saté -Sachet recette"/>
    <n v="5.5E-2"/>
    <n v="3760190105264"/>
    <n v="1.5"/>
    <n v="2.4"/>
    <n v="3"/>
  </r>
  <r>
    <x v="16"/>
    <x v="513"/>
    <x v="18"/>
    <s v="Kit épices Viande-Bourguignon de joue de bœuf à l’orange-Sachet recette"/>
    <n v="5.5E-2"/>
    <n v="3760190105271"/>
    <n v="1.5"/>
    <n v="2.4"/>
    <n v="3"/>
  </r>
  <r>
    <x v="16"/>
    <x v="514"/>
    <x v="18"/>
    <s v="Kit épices Viande-Canard à la vanille-Sachet recette"/>
    <n v="5.5E-2"/>
    <n v="3760190105301"/>
    <n v="1.7"/>
    <n v="2.8000000000000003"/>
    <n v="3.4000000000000004"/>
  </r>
  <r>
    <x v="16"/>
    <x v="515"/>
    <x v="18"/>
    <s v="Kit épices Viande-Canard au poivre vert-Sachet recette"/>
    <n v="5.5E-2"/>
    <n v="3760190105318"/>
    <n v="1.5"/>
    <n v="2.4"/>
    <n v="3"/>
  </r>
  <r>
    <x v="16"/>
    <x v="516"/>
    <x v="18"/>
    <s v="Kit épices Viande-Carpaccio de bœuf -Sachet recette"/>
    <n v="5.5E-2"/>
    <n v="3760190105325"/>
    <n v="1.5"/>
    <n v="2.4"/>
    <n v="3"/>
  </r>
  <r>
    <x v="16"/>
    <x v="517"/>
    <x v="18"/>
    <s v="Kit épices Viande-Carry de porc-Sachet recette"/>
    <n v="5.5E-2"/>
    <n v="3760190105332"/>
    <n v="1.7"/>
    <n v="2.8000000000000003"/>
    <n v="3.4000000000000004"/>
  </r>
  <r>
    <x v="16"/>
    <x v="518"/>
    <x v="18"/>
    <s v="Kit épices Viande-Chevreuil aux aromates-Sachet recette"/>
    <n v="5.5E-2"/>
    <n v="3760190108937"/>
    <n v="1.5"/>
    <n v="2.4"/>
    <n v="3"/>
  </r>
  <r>
    <x v="16"/>
    <x v="519"/>
    <x v="18"/>
    <s v="Kit épices Viande-Chili con carne -Sachet recette"/>
    <n v="5.5E-2"/>
    <n v="3760190105349"/>
    <n v="1.5"/>
    <n v="2.4"/>
    <n v="3"/>
  </r>
  <r>
    <x v="16"/>
    <x v="520"/>
    <x v="18"/>
    <s v="Kit épices Viande-Civet de lapin aux épices douces-Sachet recette"/>
    <n v="5.5E-2"/>
    <n v="3760190108982"/>
    <n v="1.5"/>
    <n v="2.4"/>
    <n v="3"/>
  </r>
  <r>
    <x v="16"/>
    <x v="521"/>
    <x v="18"/>
    <s v="Kit épices Viande-Colombo de poulet -Sachet recette"/>
    <n v="5.5E-2"/>
    <n v="3760190105363"/>
    <n v="1.7"/>
    <n v="2.8000000000000003"/>
    <n v="3.4000000000000004"/>
  </r>
  <r>
    <x v="16"/>
    <x v="522"/>
    <x v="18"/>
    <s v="Kit épices Viande-Côte de bœuf grillée-Sachet recette"/>
    <n v="5.5E-2"/>
    <n v="3760190109088"/>
    <n v="1.7"/>
    <n v="2.8000000000000003"/>
    <n v="3.4000000000000004"/>
  </r>
  <r>
    <x v="16"/>
    <x v="523"/>
    <x v="18"/>
    <s v="Kit épices Viande-Côtelettes d’agneau à la libanaise-Sachet recette"/>
    <n v="5.5E-2"/>
    <n v="3760190108944"/>
    <n v="1.7"/>
    <n v="2.8000000000000003"/>
    <n v="3.4000000000000004"/>
  </r>
  <r>
    <x v="16"/>
    <x v="524"/>
    <x v="18"/>
    <s v="Kit épices Viande-Court bouillon viande-Sachet recette"/>
    <n v="5.5E-2"/>
    <n v="3760190105387"/>
    <n v="1.5"/>
    <n v="2.4"/>
    <n v="3"/>
  </r>
  <r>
    <x v="16"/>
    <x v="525"/>
    <x v="18"/>
    <s v="Kit épices Viande-Filet mignon cardamome en papillote -Sachet recette"/>
    <n v="5.5E-2"/>
    <n v="3760190105431"/>
    <n v="1.5"/>
    <n v="2.4"/>
    <n v="3"/>
  </r>
  <r>
    <x v="16"/>
    <x v="526"/>
    <x v="18"/>
    <s v="Kit épices Viande-Foie de volaille à la crème -Sachet recette"/>
    <n v="5.5E-2"/>
    <n v="3760190105448"/>
    <n v="1.5"/>
    <n v="2.4"/>
    <n v="3"/>
  </r>
  <r>
    <x v="16"/>
    <x v="527"/>
    <x v="18"/>
    <s v="Kit épices Viande-Foie gras « maison »-Sachet recette"/>
    <n v="5.5E-2"/>
    <n v="3760190108968"/>
    <n v="1.5"/>
    <n v="2.4"/>
    <n v="3"/>
  </r>
  <r>
    <x v="16"/>
    <x v="528"/>
    <x v="18"/>
    <s v="Kit épices Viande-Fondue bourguignonne-Sachet recette"/>
    <n v="5.5E-2"/>
    <n v="3760190105400"/>
    <n v="1.5"/>
    <n v="2.4"/>
    <n v="3"/>
  </r>
  <r>
    <x v="16"/>
    <x v="529"/>
    <x v="18"/>
    <s v="Kit épices Viande-Gigot à la provençal-Sachet recette"/>
    <n v="5.5E-2"/>
    <n v="3760190108951"/>
    <n v="1.7"/>
    <n v="2.8000000000000003"/>
    <n v="3.4000000000000004"/>
  </r>
  <r>
    <x v="16"/>
    <x v="530"/>
    <x v="18"/>
    <s v="Kit épices Viande-Grillade d’agneau-Sachet recette"/>
    <n v="5.5E-2"/>
    <n v="3760190109040"/>
    <n v="1.7"/>
    <n v="2.8000000000000003"/>
    <n v="3.4000000000000004"/>
  </r>
  <r>
    <x v="16"/>
    <x v="531"/>
    <x v="18"/>
    <s v="Kit épices Viande-Grillade de boeuf-Sachet recette"/>
    <n v="5.5E-2"/>
    <n v="3760190109071"/>
    <n v="1.7"/>
    <n v="2.8000000000000003"/>
    <n v="3.4000000000000004"/>
  </r>
  <r>
    <x v="16"/>
    <x v="532"/>
    <x v="18"/>
    <s v="Kit épices Viande-Grillade de porc-Sachet recette"/>
    <n v="5.5E-2"/>
    <n v="3760190109064"/>
    <n v="1.7"/>
    <n v="2.8000000000000003"/>
    <n v="3.4000000000000004"/>
  </r>
  <r>
    <x v="16"/>
    <x v="533"/>
    <x v="18"/>
    <s v="Kit épices Viande-Grillade de poulet-Sachet recette"/>
    <n v="5.5E-2"/>
    <n v="3760190109057"/>
    <n v="1.7"/>
    <n v="2.8000000000000003"/>
    <n v="3.4000000000000004"/>
  </r>
  <r>
    <x v="16"/>
    <x v="534"/>
    <x v="18"/>
    <s v="Kit épices Viande-Lapin mariné aux épices-Sachet recette"/>
    <n v="5.5E-2"/>
    <n v="3760190105479"/>
    <n v="1.7"/>
    <n v="2.8000000000000003"/>
    <n v="3.4000000000000004"/>
  </r>
  <r>
    <x v="16"/>
    <x v="535"/>
    <x v="18"/>
    <s v="Kit épices Viande-Lapin sauce cajun-Sachet recette"/>
    <n v="5.5E-2"/>
    <n v="3760190108906"/>
    <n v="1.5"/>
    <n v="2.4"/>
    <n v="3"/>
  </r>
  <r>
    <x v="16"/>
    <x v="536"/>
    <x v="18"/>
    <s v="Kit épices Viande-Paupiettes de veau -Sachet recette"/>
    <n v="5.5E-2"/>
    <n v="3760190105530"/>
    <n v="1.7"/>
    <n v="2.8000000000000003"/>
    <n v="3.4000000000000004"/>
  </r>
  <r>
    <x v="16"/>
    <x v="537"/>
    <x v="18"/>
    <s v="Kit épices Viande-Petit salé aromatique-Sachet recette"/>
    <n v="5.5E-2"/>
    <n v="3760190105554"/>
    <n v="1.5"/>
    <n v="2.4"/>
    <n v="3"/>
  </r>
  <r>
    <x v="16"/>
    <x v="538"/>
    <x v="18"/>
    <s v="Kit épices Viande-Poulet à la citronnelle-Sachet recette"/>
    <n v="5.5E-2"/>
    <n v="3760190105592"/>
    <n v="1.5"/>
    <n v="2.4"/>
    <n v="3"/>
  </r>
  <r>
    <x v="16"/>
    <x v="539"/>
    <x v="18"/>
    <s v="Kit épices Viande-Poulet à la vanille et lait de coco épicé-Sachet recette"/>
    <n v="5.5E-2"/>
    <n v="3760190105608"/>
    <n v="1.7"/>
    <n v="2.8000000000000003"/>
    <n v="3.4000000000000004"/>
  </r>
  <r>
    <x v="16"/>
    <x v="540"/>
    <x v="18"/>
    <s v="Kit épices Viande-Poulet basquaise-Sachet recette"/>
    <n v="5.5E-2"/>
    <n v="3760190108975"/>
    <n v="1.5"/>
    <n v="2.4"/>
    <n v="3"/>
  </r>
  <r>
    <x v="16"/>
    <x v="541"/>
    <x v="18"/>
    <s v="Kit épices Viande-Poulet tandoori-Sachet recette"/>
    <n v="5.5E-2"/>
    <n v="3760190105615"/>
    <n v="1.7"/>
    <n v="2.8000000000000003"/>
    <n v="3.4000000000000004"/>
  </r>
  <r>
    <x v="16"/>
    <x v="542"/>
    <x v="18"/>
    <s v="Kit épices Viande-Ribbs du boucher à l’antillaise-Sachet recette"/>
    <n v="5.5E-2"/>
    <n v="3760190108920"/>
    <n v="1.7"/>
    <n v="2.8000000000000003"/>
    <n v="3.4000000000000004"/>
  </r>
  <r>
    <x v="16"/>
    <x v="543"/>
    <x v="18"/>
    <s v="Kit épices Viande-Ribbs du boucher de St Barth-Sachet recette"/>
    <n v="5.5E-2"/>
    <n v="3700897900120"/>
    <n v="1.7"/>
    <n v="2.8000000000000003"/>
    <n v="3.4000000000000004"/>
  </r>
  <r>
    <x v="16"/>
    <x v="544"/>
    <x v="18"/>
    <s v="Kit épices Viande-Ris de veau aromatique-Sachet recette"/>
    <n v="5.5E-2"/>
    <n v="3760190108999"/>
    <n v="1.5"/>
    <n v="2.4"/>
    <n v="3"/>
  </r>
  <r>
    <x v="16"/>
    <x v="545"/>
    <x v="18"/>
    <s v="Kit épices Viande-Roti de porc à a cannelle-Sachet recette"/>
    <n v="5.5E-2"/>
    <n v="3760190105622"/>
    <n v="1.5"/>
    <n v="2.4"/>
    <n v="3"/>
  </r>
  <r>
    <x v="16"/>
    <x v="546"/>
    <x v="18"/>
    <s v="Kit épices Viande-Rouelle de porc à la Lousiane-Sachet recette"/>
    <n v="5.5E-2"/>
    <n v="3760190108913"/>
    <n v="1.7"/>
    <n v="2.8000000000000003"/>
    <n v="3.4000000000000004"/>
  </r>
  <r>
    <x v="16"/>
    <x v="547"/>
    <x v="18"/>
    <s v="Kit épices Viande-Samoussa de boeuf-Sachet recette"/>
    <n v="5.5E-2"/>
    <n v="3760190109156"/>
    <n v="1.7"/>
    <n v="2.8000000000000003"/>
    <n v="3.4000000000000004"/>
  </r>
  <r>
    <x v="16"/>
    <x v="548"/>
    <x v="18"/>
    <s v="Kit épices Viande-Tagine d’agneau-Sachet recette"/>
    <n v="5.5E-2"/>
    <n v="3760190105653"/>
    <n v="1.7"/>
    <n v="2.8000000000000003"/>
    <n v="3.4000000000000004"/>
  </r>
  <r>
    <x v="16"/>
    <x v="549"/>
    <x v="18"/>
    <s v="Kit épices Viande-Tagine de poulet à l'Antillaise-Sachet recette"/>
    <n v="5.5E-2"/>
    <n v="3700897900151"/>
    <n v="1.7"/>
    <n v="2.8000000000000003"/>
    <n v="3.4000000000000004"/>
  </r>
  <r>
    <x v="16"/>
    <x v="550"/>
    <x v="18"/>
    <s v="Kit épices Viande-Tomates farcies-Sachet recette"/>
    <n v="5.5E-2"/>
    <n v="3760190105677"/>
    <n v="1.5"/>
    <n v="2.4"/>
    <n v="3"/>
  </r>
  <r>
    <x v="17"/>
    <x v="551"/>
    <x v="18"/>
    <s v="Kits cocktails et Rhums-Bissap la grenadine africaine-Sachet recette"/>
    <n v="5.5E-2"/>
    <n v="3760190104915"/>
    <n v="1.5"/>
    <n v="2.4"/>
    <n v="3"/>
  </r>
  <r>
    <x v="17"/>
    <x v="552"/>
    <x v="18"/>
    <s v="Kits cocktails et Rhums-Bloody Mary-Sachet recette"/>
    <n v="5.5E-2"/>
    <n v="3760190109712"/>
    <n v="1.5"/>
    <n v="2.4"/>
    <n v="3"/>
  </r>
  <r>
    <x v="17"/>
    <x v="553"/>
    <x v="18"/>
    <s v="Kits cocktails et Rhums-Boisson chocolatée aux épices-Sachet recette"/>
    <n v="5.5E-2"/>
    <n v="3760190109842"/>
    <n v="1.5"/>
    <n v="2.4"/>
    <n v="3"/>
  </r>
  <r>
    <x v="17"/>
    <x v="554"/>
    <x v="18"/>
    <s v="Kits cocktails et Rhums-Café turc à la cardamome-Sachet recette"/>
    <n v="5.5E-2"/>
    <n v="3760190109781"/>
    <n v="1.5"/>
    <n v="2.4"/>
    <n v="3"/>
  </r>
  <r>
    <x v="17"/>
    <x v="555"/>
    <x v="18"/>
    <s v="Kits cocktails et Rhums-Café viennois aux épices-Sachet recette"/>
    <n v="5.5E-2"/>
    <n v="3760190109798"/>
    <n v="1.5"/>
    <n v="2.4"/>
    <n v="3"/>
  </r>
  <r>
    <x v="17"/>
    <x v="556"/>
    <x v="19"/>
    <s v="Kits cocktails et Rhums-Cléret médiéval (vin blanc cuit)-B 50 cl"/>
    <n v="5.5E-2"/>
    <n v="3700897940041"/>
    <n v="5.3"/>
    <n v="8.5"/>
    <n v="10.6"/>
  </r>
  <r>
    <x v="17"/>
    <x v="556"/>
    <x v="3"/>
    <s v="Kits cocktails et Rhums-Cléret médiéval (vin blanc cuit)-Verrine 116 ml"/>
    <n v="5.5E-2"/>
    <n v="3760190107923"/>
    <n v="2.2999999999999998"/>
    <n v="3.7"/>
    <n v="4.6000000000000005"/>
  </r>
  <r>
    <x v="17"/>
    <x v="556"/>
    <x v="5"/>
    <s v="Kits cocktails et Rhums-Cléret médiéval (vin blanc cuit)-Vrac"/>
    <n v="5.5E-2"/>
    <n v="3700897939441"/>
    <n v="2.2000000000000002"/>
    <n v="3"/>
    <n v="3.666666666666667"/>
  </r>
  <r>
    <x v="17"/>
    <x v="556"/>
    <x v="6"/>
    <s v="Kits cocktails et Rhums-Cléret médiéval (vin blanc cuit)-Vrac 100 g"/>
    <n v="5.5E-2"/>
    <n v="3700897939564"/>
    <n v="2.4"/>
    <n v="4.3"/>
    <n v="5.333333333333333"/>
  </r>
  <r>
    <x v="17"/>
    <x v="556"/>
    <x v="7"/>
    <s v="Kits cocktails et Rhums-Cléret médiéval (vin blanc cuit)-Vrac 1000 g"/>
    <n v="5.5E-2"/>
    <n v="3700897939922"/>
    <n v="11.9"/>
    <n v="21.200000000000003"/>
    <n v="26.444444444444443"/>
  </r>
  <r>
    <x v="17"/>
    <x v="556"/>
    <x v="8"/>
    <s v="Kits cocktails et Rhums-Cléret médiéval (vin blanc cuit)-Vrac 250 g"/>
    <n v="5.5E-2"/>
    <n v="3700897939687"/>
    <n v="4"/>
    <n v="7.6999999999999993"/>
    <n v="9.5238095238095237"/>
  </r>
  <r>
    <x v="17"/>
    <x v="556"/>
    <x v="9"/>
    <s v="Kits cocktails et Rhums-Cléret médiéval (vin blanc cuit)-Vrac 500 g"/>
    <n v="5.5E-2"/>
    <n v="3700897939809"/>
    <n v="6.6"/>
    <n v="12.6"/>
    <n v="15.714285714285714"/>
  </r>
  <r>
    <x v="17"/>
    <x v="557"/>
    <x v="18"/>
    <s v="Kits cocktails et Rhums-Cocktail chaleur des Isles-Sachet recette"/>
    <n v="5.5E-2"/>
    <n v="3760190104922"/>
    <n v="1.5"/>
    <n v="2.4"/>
    <n v="3"/>
  </r>
  <r>
    <x v="17"/>
    <x v="558"/>
    <x v="18"/>
    <s v="Kits cocktails et Rhums-Cocktail gingembre, ananas, piment cayenne-Sachet recette"/>
    <n v="5.5E-2"/>
    <n v="3760190104939"/>
    <n v="1.5"/>
    <n v="2.4"/>
    <n v="3"/>
  </r>
  <r>
    <x v="17"/>
    <x v="559"/>
    <x v="18"/>
    <s v="Kits cocktails et Rhums-Cocktail mangue, vanille, romarin-Sachet recette"/>
    <n v="5.5E-2"/>
    <n v="3760190104946"/>
    <n v="1.5"/>
    <n v="2.4"/>
    <n v="3"/>
  </r>
  <r>
    <x v="17"/>
    <x v="560"/>
    <x v="18"/>
    <s v="Kits cocktails et Rhums-Cocktail sans alcool fraise-banane-Sachet recette"/>
    <n v="5.5E-2"/>
    <n v="3760190109903"/>
    <n v="1.7"/>
    <n v="2.8000000000000003"/>
    <n v="3.4000000000000004"/>
  </r>
  <r>
    <x v="17"/>
    <x v="561"/>
    <x v="18"/>
    <s v="Kits cocktails et Rhums-Cocktail sans alcool jus d’abricot-pêche-Sachet recette"/>
    <n v="5.5E-2"/>
    <n v="3760190109859"/>
    <n v="1.7"/>
    <n v="2.8000000000000003"/>
    <n v="3.4000000000000004"/>
  </r>
  <r>
    <x v="17"/>
    <x v="562"/>
    <x v="18"/>
    <s v="Kits cocktails et Rhums-Cocktail sans alcool jus de pomme-kiwi-Sachet recette"/>
    <n v="5.5E-2"/>
    <n v="3760190109873"/>
    <n v="1.7"/>
    <n v="2.8000000000000003"/>
    <n v="3.4000000000000004"/>
  </r>
  <r>
    <x v="17"/>
    <x v="563"/>
    <x v="18"/>
    <s v="Kits cocktails et Rhums-Cocktail sans alcool jus de pomme-poire-Sachet recette"/>
    <n v="5.5E-2"/>
    <n v="3760190109880"/>
    <n v="1.7"/>
    <n v="2.8000000000000003"/>
    <n v="3.4000000000000004"/>
  </r>
  <r>
    <x v="17"/>
    <x v="564"/>
    <x v="18"/>
    <s v="Kits cocktails et Rhums-Cocktail sans alcool jus de tomate-Sachet recette"/>
    <n v="5.5E-2"/>
    <n v="3760190109866"/>
    <n v="1.5"/>
    <n v="2.4"/>
    <n v="3"/>
  </r>
  <r>
    <x v="17"/>
    <x v="565"/>
    <x v="18"/>
    <s v="Kits cocktails et Rhums-Cocktail sans alcool multi-fruits-Sachet recette"/>
    <n v="5.5E-2"/>
    <n v="3760190109897"/>
    <n v="1.7"/>
    <n v="2.8000000000000003"/>
    <n v="3.4000000000000004"/>
  </r>
  <r>
    <x v="17"/>
    <x v="566"/>
    <x v="18"/>
    <s v="Kits cocktails et Rhums-Cocktail sans alcool pêche-goyave-Sachet recette"/>
    <n v="5.5E-2"/>
    <n v="3760190109910"/>
    <n v="1.7"/>
    <n v="2.8000000000000003"/>
    <n v="3.4000000000000004"/>
  </r>
  <r>
    <x v="17"/>
    <x v="567"/>
    <x v="18"/>
    <s v="Kits cocktails et Rhums-Epices à Marquisette-Sachet recette"/>
    <n v="5.5E-2"/>
    <n v="3760190104953"/>
    <n v="1.5"/>
    <n v="2.4"/>
    <n v="3"/>
  </r>
  <r>
    <x v="17"/>
    <x v="568"/>
    <x v="18"/>
    <s v="Kits cocktails et Rhums-Epices à Sangria-Sachet recette"/>
    <n v="5.5E-2"/>
    <n v="3760190104960"/>
    <n v="1.5"/>
    <n v="2.4"/>
    <n v="3"/>
  </r>
  <r>
    <x v="17"/>
    <x v="569"/>
    <x v="18"/>
    <s v="Kits cocktails et Rhums-Epices à vin chaud bourguignon-Sachet recette"/>
    <n v="5.5E-2"/>
    <n v="3760190104977"/>
    <n v="1.5"/>
    <n v="2.4"/>
    <n v="3"/>
  </r>
  <r>
    <x v="17"/>
    <x v="570"/>
    <x v="18"/>
    <s v="Kits cocktails et Rhums-Epices pour rhum arrangé cannelle et sucre de canne-Sachet recette"/>
    <n v="5.5E-2"/>
    <n v="3760190104984"/>
    <n v="1.5"/>
    <n v="2.4"/>
    <n v="3"/>
  </r>
  <r>
    <x v="17"/>
    <x v="571"/>
    <x v="18"/>
    <s v="Kits cocktails et Rhums-Epices pour rhum arrangé orange citronnelle-Sachet recette"/>
    <n v="5.5E-2"/>
    <n v="3760190104991"/>
    <n v="1.5"/>
    <n v="2.4"/>
    <n v="3"/>
  </r>
  <r>
    <x v="17"/>
    <x v="572"/>
    <x v="18"/>
    <s v="Kits cocktails et Rhums-Epices pour rhum arrangé vanille/tonka du brésil-Sachet recette"/>
    <n v="5.5E-2"/>
    <n v="3760190105004"/>
    <n v="1.5"/>
    <n v="2.4"/>
    <n v="3"/>
  </r>
  <r>
    <x v="17"/>
    <x v="573"/>
    <x v="18"/>
    <s v="Kits cocktails et Rhums-Gin Fizz-Sachet recette"/>
    <n v="5.5E-2"/>
    <n v="3760190109729"/>
    <n v="1.7"/>
    <n v="2.8000000000000003"/>
    <n v="3.4000000000000004"/>
  </r>
  <r>
    <x v="17"/>
    <x v="574"/>
    <x v="18"/>
    <s v="Kits cocktails et Rhums-Hypocras-Sachet recette"/>
    <n v="5.5E-2"/>
    <n v="3760190109927"/>
    <n v="1.5"/>
    <n v="2.4"/>
    <n v="3"/>
  </r>
  <r>
    <x v="17"/>
    <x v="575"/>
    <x v="19"/>
    <s v="Kits cocktails et Rhums-Hypocras (Vin rouge cuit) -B 50 cl"/>
    <n v="5.5E-2"/>
    <n v="3700897940058"/>
    <n v="5.3"/>
    <n v="8.5"/>
    <n v="10.6"/>
  </r>
  <r>
    <x v="17"/>
    <x v="575"/>
    <x v="3"/>
    <s v="Kits cocktails et Rhums-Hypocras (Vin rouge cuit) -Verrine 116 ml"/>
    <n v="5.5E-2"/>
    <n v="3760190107930"/>
    <n v="2.2999999999999998"/>
    <n v="3.7"/>
    <n v="4.6000000000000005"/>
  </r>
  <r>
    <x v="17"/>
    <x v="575"/>
    <x v="5"/>
    <s v="Kits cocktails et Rhums-Hypocras (Vin rouge cuit) -Vrac"/>
    <n v="5.5E-2"/>
    <n v="3700897939458"/>
    <n v="2.2000000000000002"/>
    <n v="3"/>
    <n v="3.666666666666667"/>
  </r>
  <r>
    <x v="17"/>
    <x v="575"/>
    <x v="6"/>
    <s v="Kits cocktails et Rhums-Hypocras (Vin rouge cuit) -Vrac 100 g"/>
    <n v="5.5E-2"/>
    <n v="3700897939571"/>
    <n v="2.4"/>
    <n v="4.3"/>
    <n v="5.333333333333333"/>
  </r>
  <r>
    <x v="17"/>
    <x v="575"/>
    <x v="7"/>
    <s v="Kits cocktails et Rhums-Hypocras (Vin rouge cuit) -Vrac 1000 g"/>
    <n v="5.5E-2"/>
    <n v="3700897939939"/>
    <n v="11.9"/>
    <n v="21.200000000000003"/>
    <n v="26.444444444444443"/>
  </r>
  <r>
    <x v="17"/>
    <x v="575"/>
    <x v="8"/>
    <s v="Kits cocktails et Rhums-Hypocras (Vin rouge cuit) -Vrac 250 g"/>
    <n v="5.5E-2"/>
    <n v="3700897939694"/>
    <n v="4"/>
    <n v="7.6999999999999993"/>
    <n v="9.5238095238095237"/>
  </r>
  <r>
    <x v="17"/>
    <x v="575"/>
    <x v="9"/>
    <s v="Kits cocktails et Rhums-Hypocras (Vin rouge cuit) -Vrac 500 g"/>
    <n v="5.5E-2"/>
    <n v="3700897939816"/>
    <n v="6.6"/>
    <n v="12.6"/>
    <n v="15.714285714285714"/>
  </r>
  <r>
    <x v="17"/>
    <x v="576"/>
    <x v="18"/>
    <s v="Kits cocktails et Rhums-Lassi &quot; la boisson des Indes-Sachet recette"/>
    <n v="5.5E-2"/>
    <n v="3760190104908"/>
    <n v="1.5"/>
    <n v="2.4"/>
    <n v="3"/>
  </r>
  <r>
    <x v="17"/>
    <x v="577"/>
    <x v="18"/>
    <s v="Kits cocktails et Rhums-Margarita-Sachet recette"/>
    <n v="5.5E-2"/>
    <n v="3760190109750"/>
    <n v="1.7"/>
    <n v="2.8000000000000003"/>
    <n v="3.4000000000000004"/>
  </r>
  <r>
    <x v="17"/>
    <x v="578"/>
    <x v="19"/>
    <s v="Kits cocktails et Rhums-Mélange Vin chaud-B 50 cl"/>
    <n v="5.5E-2"/>
    <n v="3700897940126"/>
    <n v="5.3"/>
    <n v="8.5"/>
    <n v="10.6"/>
  </r>
  <r>
    <x v="17"/>
    <x v="578"/>
    <x v="3"/>
    <s v="Kits cocktails et Rhums-Mélange Vin chaud-Verrine 116 ml"/>
    <n v="5.5E-2"/>
    <n v="3760190100085"/>
    <n v="2.2999999999999998"/>
    <n v="3.7"/>
    <n v="4.6000000000000005"/>
  </r>
  <r>
    <x v="17"/>
    <x v="578"/>
    <x v="4"/>
    <s v="Kits cocktails et Rhums-Mélange Vin chaud-Verrine 47 ml"/>
    <n v="5.5E-2"/>
    <n v="3700897903268"/>
    <n v="1.6"/>
    <n v="2.6"/>
    <n v="3.2"/>
  </r>
  <r>
    <x v="17"/>
    <x v="578"/>
    <x v="5"/>
    <s v="Kits cocktails et Rhums-Mélange Vin chaud-Vrac"/>
    <n v="5.5E-2"/>
    <n v="3700897936921"/>
    <n v="2.2000000000000002"/>
    <n v="3"/>
    <n v="3.666666666666667"/>
  </r>
  <r>
    <x v="17"/>
    <x v="578"/>
    <x v="6"/>
    <s v="Kits cocktails et Rhums-Mélange Vin chaud-Vrac 100 g"/>
    <n v="5.5E-2"/>
    <n v="3700897908201"/>
    <n v="2.4"/>
    <n v="4.3"/>
    <n v="5.333333333333333"/>
  </r>
  <r>
    <x v="17"/>
    <x v="578"/>
    <x v="7"/>
    <s v="Kits cocktails et Rhums-Mélange Vin chaud-Vrac 1000 g"/>
    <n v="5.5E-2"/>
    <n v="3760190106599"/>
    <n v="11.9"/>
    <n v="21.200000000000003"/>
    <n v="26.444444444444443"/>
  </r>
  <r>
    <x v="17"/>
    <x v="578"/>
    <x v="8"/>
    <s v="Kits cocktails et Rhums-Mélange Vin chaud-Vrac 250 g"/>
    <n v="5.5E-2"/>
    <n v="3700897910839"/>
    <n v="4"/>
    <n v="7.6999999999999993"/>
    <n v="9.5238095238095237"/>
  </r>
  <r>
    <x v="17"/>
    <x v="578"/>
    <x v="9"/>
    <s v="Kits cocktails et Rhums-Mélange Vin chaud-Vrac 500 g"/>
    <n v="5.5E-2"/>
    <n v="3700897913465"/>
    <n v="6.6"/>
    <n v="12.6"/>
    <n v="15.714285714285714"/>
  </r>
  <r>
    <x v="17"/>
    <x v="579"/>
    <x v="18"/>
    <s v="Kits cocktails et Rhums-Mojito royal-Sachet recette"/>
    <n v="5.5E-2"/>
    <n v="3760190109705"/>
    <n v="1.7"/>
    <n v="2.8000000000000003"/>
    <n v="3.4000000000000004"/>
  </r>
  <r>
    <x v="17"/>
    <x v="580"/>
    <x v="18"/>
    <s v="Kits cocktails et Rhums-Moretum ou vin doux de mûres-Sachet recette"/>
    <n v="5.5E-2"/>
    <n v="3760190109934"/>
    <n v="1.5"/>
    <n v="2.4"/>
    <n v="3"/>
  </r>
  <r>
    <x v="17"/>
    <x v="581"/>
    <x v="18"/>
    <s v="Kits cocktails et Rhums-Pina Colada-Sachet recette"/>
    <n v="5.5E-2"/>
    <n v="3760190109767"/>
    <n v="1.7"/>
    <n v="2.8000000000000003"/>
    <n v="3.4000000000000004"/>
  </r>
  <r>
    <x v="17"/>
    <x v="582"/>
    <x v="18"/>
    <s v="Kits cocktails et Rhums-Pink Lady-Sachet recette"/>
    <n v="5.5E-2"/>
    <n v="3760190109736"/>
    <n v="1.7"/>
    <n v="2.8000000000000003"/>
    <n v="3.4000000000000004"/>
  </r>
  <r>
    <x v="17"/>
    <x v="583"/>
    <x v="19"/>
    <s v="Kits cocktails et Rhums-Rhum arrangé &quot;West Indies&quot;-B 50 cl"/>
    <n v="5.5E-2"/>
    <n v="3700897940133"/>
    <n v="5.3"/>
    <n v="8.5"/>
    <n v="10.6"/>
  </r>
  <r>
    <x v="17"/>
    <x v="583"/>
    <x v="3"/>
    <s v="Kits cocktails et Rhums-Rhum arrangé &quot;West Indies&quot;-Verrine 116 ml"/>
    <n v="5.5E-2"/>
    <n v="3700897921101"/>
    <n v="2.4"/>
    <n v="3.9"/>
    <n v="4.8"/>
  </r>
  <r>
    <x v="17"/>
    <x v="583"/>
    <x v="4"/>
    <s v="Kits cocktails et Rhums-Rhum arrangé &quot;West Indies&quot;-Verrine 47 ml"/>
    <n v="5.5E-2"/>
    <n v="3700897903404"/>
    <n v="1.6"/>
    <n v="2.6"/>
    <n v="3.2"/>
  </r>
  <r>
    <x v="17"/>
    <x v="583"/>
    <x v="5"/>
    <s v="Kits cocktails et Rhums-Rhum arrangé &quot;West Indies&quot;-Vrac"/>
    <n v="5.5E-2"/>
    <n v="3700897936761"/>
    <n v="2.2000000000000002"/>
    <n v="3"/>
    <n v="3.666666666666667"/>
  </r>
  <r>
    <x v="17"/>
    <x v="583"/>
    <x v="6"/>
    <s v="Kits cocktails et Rhums-Rhum arrangé &quot;West Indies&quot;-Vrac 100 g"/>
    <n v="5.5E-2"/>
    <n v="3700897908119"/>
    <n v="2.4"/>
    <n v="4.3"/>
    <n v="5.333333333333333"/>
  </r>
  <r>
    <x v="17"/>
    <x v="583"/>
    <x v="7"/>
    <s v="Kits cocktails et Rhums-Rhum arrangé &quot;West Indies&quot;-Vrac 1000 g"/>
    <n v="5.5E-2"/>
    <n v="3760190106513"/>
    <n v="11.9"/>
    <n v="21.200000000000003"/>
    <n v="26.444444444444443"/>
  </r>
  <r>
    <x v="17"/>
    <x v="583"/>
    <x v="8"/>
    <s v="Kits cocktails et Rhums-Rhum arrangé &quot;West Indies&quot;-Vrac 250 g"/>
    <n v="5.5E-2"/>
    <n v="3700897910747"/>
    <n v="4"/>
    <n v="7.6999999999999993"/>
    <n v="9.5238095238095237"/>
  </r>
  <r>
    <x v="17"/>
    <x v="583"/>
    <x v="9"/>
    <s v="Kits cocktails et Rhums-Rhum arrangé &quot;West Indies&quot;-Vrac 500 g"/>
    <n v="5.5E-2"/>
    <n v="3700897913373"/>
    <n v="6.6"/>
    <n v="12.6"/>
    <n v="15.714285714285714"/>
  </r>
  <r>
    <x v="17"/>
    <x v="584"/>
    <x v="19"/>
    <s v="Kits cocktails et Rhums-Rhum arrangé et cocktail  &quot;Tea-Rhum-Blue&quot;-B 50 cl"/>
    <n v="5.5E-2"/>
    <n v="3700897940096"/>
    <n v="5.3"/>
    <n v="8.5"/>
    <n v="10.6"/>
  </r>
  <r>
    <x v="17"/>
    <x v="584"/>
    <x v="3"/>
    <s v="Kits cocktails et Rhums-Rhum arrangé et cocktail  &quot;Tea-Rhum-Blue&quot;-Verrine 116 ml"/>
    <n v="5.5E-2"/>
    <n v="3700897900311"/>
    <n v="2.2999999999999998"/>
    <n v="3.7"/>
    <n v="4.6000000000000005"/>
  </r>
  <r>
    <x v="17"/>
    <x v="584"/>
    <x v="5"/>
    <s v="Kits cocktails et Rhums-Rhum arrangé et cocktail  &quot;Tea-Rhum-Blue&quot;-Vrac"/>
    <n v="5.5E-2"/>
    <n v="3700897939496"/>
    <n v="2.2000000000000002"/>
    <n v="3"/>
    <n v="3.666666666666667"/>
  </r>
  <r>
    <x v="17"/>
    <x v="584"/>
    <x v="6"/>
    <s v="Kits cocktails et Rhums-Rhum arrangé et cocktail  &quot;Tea-Rhum-Blue&quot;-Vrac 100 g"/>
    <n v="5.5E-2"/>
    <n v="3700897939618"/>
    <n v="2.4"/>
    <n v="4.3"/>
    <n v="5.333333333333333"/>
  </r>
  <r>
    <x v="17"/>
    <x v="584"/>
    <x v="7"/>
    <s v="Kits cocktails et Rhums-Rhum arrangé et cocktail  &quot;Tea-Rhum-Blue&quot;-Vrac 1000 g"/>
    <n v="5.5E-2"/>
    <n v="3700897939977"/>
    <n v="11.9"/>
    <n v="21.200000000000003"/>
    <n v="26.444444444444443"/>
  </r>
  <r>
    <x v="17"/>
    <x v="584"/>
    <x v="8"/>
    <s v="Kits cocktails et Rhums-Rhum arrangé et cocktail  &quot;Tea-Rhum-Blue&quot;-Vrac 250 g"/>
    <n v="5.5E-2"/>
    <n v="3700897939731"/>
    <n v="4"/>
    <n v="7.6999999999999993"/>
    <n v="9.5238095238095237"/>
  </r>
  <r>
    <x v="17"/>
    <x v="584"/>
    <x v="9"/>
    <s v="Kits cocktails et Rhums-Rhum arrangé et cocktail  &quot;Tea-Rhum-Blue&quot;-Vrac 500 g"/>
    <n v="5.5E-2"/>
    <n v="3700897939854"/>
    <n v="6.6"/>
    <n v="12.6"/>
    <n v="15.714285714285714"/>
  </r>
  <r>
    <x v="17"/>
    <x v="585"/>
    <x v="19"/>
    <s v="Kits cocktails et Rhums-Rhum arrangé et cocktail  &quot;Tea-Rhum-Sand&quot;-B 50 cl"/>
    <n v="5.5E-2"/>
    <n v="3700897940102"/>
    <n v="5.3"/>
    <n v="8.5"/>
    <n v="10.6"/>
  </r>
  <r>
    <x v="17"/>
    <x v="585"/>
    <x v="3"/>
    <s v="Kits cocktails et Rhums-Rhum arrangé et cocktail  &quot;Tea-Rhum-Sand&quot;-Verrine 116 ml"/>
    <n v="5.5E-2"/>
    <n v="3700897900328"/>
    <n v="2.2999999999999998"/>
    <n v="3.7"/>
    <n v="4.6000000000000005"/>
  </r>
  <r>
    <x v="17"/>
    <x v="585"/>
    <x v="5"/>
    <s v="Kits cocktails et Rhums-Rhum arrangé et cocktail  &quot;Tea-Rhum-Sand&quot;-Vrac"/>
    <n v="5.5E-2"/>
    <n v="3700897939502"/>
    <n v="2.2000000000000002"/>
    <n v="3"/>
    <n v="3.666666666666667"/>
  </r>
  <r>
    <x v="17"/>
    <x v="585"/>
    <x v="6"/>
    <s v="Kits cocktails et Rhums-Rhum arrangé et cocktail  &quot;Tea-Rhum-Sand&quot;-Vrac 100 g"/>
    <n v="5.5E-2"/>
    <n v="3700897939625"/>
    <n v="2.4"/>
    <n v="4.3"/>
    <n v="5.333333333333333"/>
  </r>
  <r>
    <x v="17"/>
    <x v="585"/>
    <x v="7"/>
    <s v="Kits cocktails et Rhums-Rhum arrangé et cocktail  &quot;Tea-Rhum-Sand&quot;-Vrac 1000 g"/>
    <n v="5.5E-2"/>
    <n v="3700897939984"/>
    <n v="11.9"/>
    <n v="21.200000000000003"/>
    <n v="26.444444444444443"/>
  </r>
  <r>
    <x v="17"/>
    <x v="585"/>
    <x v="8"/>
    <s v="Kits cocktails et Rhums-Rhum arrangé et cocktail  &quot;Tea-Rhum-Sand&quot;-Vrac 250 g"/>
    <n v="5.5E-2"/>
    <n v="3700897939748"/>
    <n v="4"/>
    <n v="7.6999999999999993"/>
    <n v="9.5238095238095237"/>
  </r>
  <r>
    <x v="17"/>
    <x v="585"/>
    <x v="9"/>
    <s v="Kits cocktails et Rhums-Rhum arrangé et cocktail  &quot;Tea-Rhum-Sand&quot;-Vrac 500 g"/>
    <n v="5.5E-2"/>
    <n v="3700897939861"/>
    <n v="6.6"/>
    <n v="12.6"/>
    <n v="15.714285714285714"/>
  </r>
  <r>
    <x v="17"/>
    <x v="586"/>
    <x v="19"/>
    <s v="Kits cocktails et Rhums-Rhum arrangé et cocktail &quot;chaleur des isles&quot;-B 50 cl"/>
    <n v="5.5E-2"/>
    <n v="3700897940003"/>
    <n v="5.3"/>
    <n v="8.5"/>
    <n v="10.6"/>
  </r>
  <r>
    <x v="17"/>
    <x v="586"/>
    <x v="3"/>
    <s v="Kits cocktails et Rhums-Rhum arrangé et cocktail &quot;chaleur des isles&quot;-Verrine 116 ml"/>
    <n v="5.5E-2"/>
    <n v="3760190107879"/>
    <n v="2.2999999999999998"/>
    <n v="3.7"/>
    <n v="4.6000000000000005"/>
  </r>
  <r>
    <x v="17"/>
    <x v="586"/>
    <x v="5"/>
    <s v="Kits cocktails et Rhums-Rhum arrangé et cocktail &quot;chaleur des isles&quot;-Vrac"/>
    <n v="5.5E-2"/>
    <n v="3700897939403"/>
    <n v="2.2000000000000002"/>
    <n v="3"/>
    <n v="3.666666666666667"/>
  </r>
  <r>
    <x v="17"/>
    <x v="586"/>
    <x v="6"/>
    <s v="Kits cocktails et Rhums-Rhum arrangé et cocktail &quot;chaleur des isles&quot;-Vrac 100 g"/>
    <n v="5.5E-2"/>
    <n v="3700897939526"/>
    <n v="2.4"/>
    <n v="4.3"/>
    <n v="5.333333333333333"/>
  </r>
  <r>
    <x v="17"/>
    <x v="586"/>
    <x v="7"/>
    <s v="Kits cocktails et Rhums-Rhum arrangé et cocktail &quot;chaleur des isles&quot;-Vrac 1000 g"/>
    <n v="5.5E-2"/>
    <n v="3700897939885"/>
    <n v="11.9"/>
    <n v="21.200000000000003"/>
    <n v="26.444444444444443"/>
  </r>
  <r>
    <x v="17"/>
    <x v="586"/>
    <x v="8"/>
    <s v="Kits cocktails et Rhums-Rhum arrangé et cocktail &quot;chaleur des isles&quot;-Vrac 250 g"/>
    <n v="5.5E-2"/>
    <n v="3700897939649"/>
    <n v="4"/>
    <n v="7.6999999999999993"/>
    <n v="9.5238095238095237"/>
  </r>
  <r>
    <x v="17"/>
    <x v="586"/>
    <x v="9"/>
    <s v="Kits cocktails et Rhums-Rhum arrangé et cocktail &quot;chaleur des isles&quot;-Vrac 500 g"/>
    <n v="5.5E-2"/>
    <n v="3700897939762"/>
    <n v="6.6"/>
    <n v="12.6"/>
    <n v="15.714285714285714"/>
  </r>
  <r>
    <x v="17"/>
    <x v="587"/>
    <x v="19"/>
    <s v="Kits cocktails et Rhums-Rhum arrangé et cocktail &quot;Rouge Brésil&quot;-B 50 cl"/>
    <n v="5.5E-2"/>
    <n v="3700897940119"/>
    <n v="5.3"/>
    <n v="8.5"/>
    <n v="10.6"/>
  </r>
  <r>
    <x v="17"/>
    <x v="587"/>
    <x v="3"/>
    <s v="Kits cocktails et Rhums-Rhum arrangé et cocktail &quot;Rouge Brésil&quot;-Verrine 116 ml"/>
    <n v="5.5E-2"/>
    <n v="3700897900335"/>
    <n v="2.2999999999999998"/>
    <n v="3.7"/>
    <n v="4.6000000000000005"/>
  </r>
  <r>
    <x v="17"/>
    <x v="587"/>
    <x v="5"/>
    <s v="Kits cocktails et Rhums-Rhum arrangé et cocktail &quot;Rouge Brésil&quot;-Vrac"/>
    <n v="5.5E-2"/>
    <n v="3700897939519"/>
    <n v="2.2000000000000002"/>
    <n v="3"/>
    <n v="3.666666666666667"/>
  </r>
  <r>
    <x v="17"/>
    <x v="587"/>
    <x v="6"/>
    <s v="Kits cocktails et Rhums-Rhum arrangé et cocktail &quot;Rouge Brésil&quot;-Vrac 100 g"/>
    <n v="5.5E-2"/>
    <n v="3700897939632"/>
    <n v="2.4"/>
    <n v="4.3"/>
    <n v="5.333333333333333"/>
  </r>
  <r>
    <x v="17"/>
    <x v="587"/>
    <x v="7"/>
    <s v="Kits cocktails et Rhums-Rhum arrangé et cocktail &quot;Rouge Brésil&quot;-Vrac 1000 g"/>
    <n v="5.5E-2"/>
    <n v="3700897939991"/>
    <n v="11.9"/>
    <n v="21.200000000000003"/>
    <n v="26.444444444444443"/>
  </r>
  <r>
    <x v="17"/>
    <x v="587"/>
    <x v="8"/>
    <s v="Kits cocktails et Rhums-Rhum arrangé et cocktail &quot;Rouge Brésil&quot;-Vrac 250 g"/>
    <n v="5.5E-2"/>
    <n v="3700897939755"/>
    <n v="4"/>
    <n v="7.6999999999999993"/>
    <n v="9.5238095238095237"/>
  </r>
  <r>
    <x v="17"/>
    <x v="587"/>
    <x v="9"/>
    <s v="Kits cocktails et Rhums-Rhum arrangé et cocktail &quot;Rouge Brésil&quot;-Vrac 500 g"/>
    <n v="5.5E-2"/>
    <n v="3700897939878"/>
    <n v="6.6"/>
    <n v="12.6"/>
    <n v="15.714285714285714"/>
  </r>
  <r>
    <x v="17"/>
    <x v="588"/>
    <x v="19"/>
    <s v="Kits cocktails et Rhums-Rhum arrangé et cocktail coco-citronnelle-B 50 cl"/>
    <n v="5.5E-2"/>
    <n v="3700897940010"/>
    <n v="5.3"/>
    <n v="8.5"/>
    <n v="10.6"/>
  </r>
  <r>
    <x v="17"/>
    <x v="588"/>
    <x v="3"/>
    <s v="Kits cocktails et Rhums-Rhum arrangé et cocktail coco-citronnelle-Verrine 116 ml"/>
    <n v="5.5E-2"/>
    <n v="3760190107893"/>
    <n v="2.2999999999999998"/>
    <n v="3.7"/>
    <n v="4.6000000000000005"/>
  </r>
  <r>
    <x v="17"/>
    <x v="588"/>
    <x v="5"/>
    <s v="Kits cocktails et Rhums-Rhum arrangé et cocktail coco-citronnelle-Vrac"/>
    <n v="5.5E-2"/>
    <n v="3700897939410"/>
    <n v="2.2000000000000002"/>
    <n v="3"/>
    <n v="3.666666666666667"/>
  </r>
  <r>
    <x v="17"/>
    <x v="588"/>
    <x v="6"/>
    <s v="Kits cocktails et Rhums-Rhum arrangé et cocktail coco-citronnelle-Vrac 100 g"/>
    <n v="5.5E-2"/>
    <n v="3700897939533"/>
    <n v="2.4"/>
    <n v="4.3"/>
    <n v="5.333333333333333"/>
  </r>
  <r>
    <x v="17"/>
    <x v="588"/>
    <x v="7"/>
    <s v="Kits cocktails et Rhums-Rhum arrangé et cocktail coco-citronnelle-Vrac 1000 g"/>
    <n v="5.5E-2"/>
    <n v="3700897939892"/>
    <n v="11.9"/>
    <n v="21.200000000000003"/>
    <n v="26.444444444444443"/>
  </r>
  <r>
    <x v="17"/>
    <x v="588"/>
    <x v="8"/>
    <s v="Kits cocktails et Rhums-Rhum arrangé et cocktail coco-citronnelle-Vrac 250 g"/>
    <n v="5.5E-2"/>
    <n v="3700897939656"/>
    <n v="4"/>
    <n v="7.6999999999999993"/>
    <n v="9.5238095238095237"/>
  </r>
  <r>
    <x v="17"/>
    <x v="588"/>
    <x v="9"/>
    <s v="Kits cocktails et Rhums-Rhum arrangé et cocktail coco-citronnelle-Vrac 500 g"/>
    <n v="5.5E-2"/>
    <n v="3700897939779"/>
    <n v="6.6"/>
    <n v="12.6"/>
    <n v="15.714285714285714"/>
  </r>
  <r>
    <x v="17"/>
    <x v="589"/>
    <x v="19"/>
    <s v="Kits cocktails et Rhums-Rhum arrangé et cocktail Fleur d'hibiscus-B 50 cl"/>
    <n v="5.5E-2"/>
    <n v="3700897940089"/>
    <n v="5.3"/>
    <n v="8.5"/>
    <n v="10.6"/>
  </r>
  <r>
    <x v="17"/>
    <x v="589"/>
    <x v="3"/>
    <s v="Kits cocktails et Rhums-Rhum arrangé et cocktail Fleur d'hibiscus-Verrine 116 ml"/>
    <n v="5.5E-2"/>
    <n v="3700897900304"/>
    <n v="2.2999999999999998"/>
    <n v="3.7"/>
    <n v="4.6000000000000005"/>
  </r>
  <r>
    <x v="17"/>
    <x v="589"/>
    <x v="5"/>
    <s v="Kits cocktails et Rhums-Rhum arrangé et cocktail Fleur d'hibiscus-Vrac"/>
    <n v="5.5E-2"/>
    <n v="3700897939489"/>
    <n v="2.2000000000000002"/>
    <n v="3"/>
    <n v="3.666666666666667"/>
  </r>
  <r>
    <x v="17"/>
    <x v="589"/>
    <x v="6"/>
    <s v="Kits cocktails et Rhums-Rhum arrangé et cocktail Fleur d'hibiscus-Vrac 100 g"/>
    <n v="5.5E-2"/>
    <n v="3700897939601"/>
    <n v="2.4"/>
    <n v="4.3"/>
    <n v="5.333333333333333"/>
  </r>
  <r>
    <x v="17"/>
    <x v="589"/>
    <x v="7"/>
    <s v="Kits cocktails et Rhums-Rhum arrangé et cocktail Fleur d'hibiscus-Vrac 1000 g"/>
    <n v="5.5E-2"/>
    <n v="3700897939960"/>
    <n v="11.9"/>
    <n v="21.200000000000003"/>
    <n v="26.444444444444443"/>
  </r>
  <r>
    <x v="17"/>
    <x v="589"/>
    <x v="8"/>
    <s v="Kits cocktails et Rhums-Rhum arrangé et cocktail Fleur d'hibiscus-Vrac 250 g"/>
    <n v="5.5E-2"/>
    <n v="3700897939724"/>
    <n v="4"/>
    <n v="7.6999999999999993"/>
    <n v="9.5238095238095237"/>
  </r>
  <r>
    <x v="17"/>
    <x v="589"/>
    <x v="9"/>
    <s v="Kits cocktails et Rhums-Rhum arrangé et cocktail Fleur d'hibiscus-Vrac 500 g"/>
    <n v="5.5E-2"/>
    <n v="3700897939847"/>
    <n v="6.6"/>
    <n v="12.6"/>
    <n v="15.714285714285714"/>
  </r>
  <r>
    <x v="17"/>
    <x v="590"/>
    <x v="19"/>
    <s v="Kits cocktails et Rhums-Rhum arrangé et cocktail Grand Mojito-B 50 cl"/>
    <n v="5.5E-2"/>
    <n v="3700897952822"/>
    <n v="5.3"/>
    <n v="8.5"/>
    <n v="10.6"/>
  </r>
  <r>
    <x v="17"/>
    <x v="590"/>
    <x v="3"/>
    <s v="Kits cocktails et Rhums-Rhum arrangé et cocktail Grand Mojito-Verrine 116 ml"/>
    <n v="5.5E-2"/>
    <n v="3700897952969"/>
    <n v="2.2999999999999998"/>
    <n v="3.7"/>
    <n v="4.6000000000000005"/>
  </r>
  <r>
    <x v="17"/>
    <x v="590"/>
    <x v="5"/>
    <s v="Kits cocktails et Rhums-Rhum arrangé et cocktail Grand Mojito-Vrac"/>
    <n v="5.5E-2"/>
    <n v="3700897952815"/>
    <n v="2.2000000000000002"/>
    <n v="3"/>
    <n v="3.666666666666667"/>
  </r>
  <r>
    <x v="17"/>
    <x v="590"/>
    <x v="6"/>
    <s v="Kits cocktails et Rhums-Rhum arrangé et cocktail Grand Mojito-Vrac 100 g"/>
    <n v="5.5E-2"/>
    <n v="3700897953003"/>
    <n v="2.4"/>
    <n v="4.3"/>
    <n v="5.333333333333333"/>
  </r>
  <r>
    <x v="17"/>
    <x v="590"/>
    <x v="7"/>
    <s v="Kits cocktails et Rhums-Rhum arrangé et cocktail Grand Mojito-Vrac 1000 g"/>
    <n v="5.5E-2"/>
    <n v="3700897955045"/>
    <n v="11.9"/>
    <n v="21.200000000000003"/>
    <n v="26.444444444444443"/>
  </r>
  <r>
    <x v="17"/>
    <x v="590"/>
    <x v="8"/>
    <s v="Kits cocktails et Rhums-Rhum arrangé et cocktail Grand Mojito-Vrac 250 g"/>
    <n v="5.5E-2"/>
    <n v="3700897954109"/>
    <n v="4"/>
    <n v="7.6999999999999993"/>
    <n v="9.5238095238095237"/>
  </r>
  <r>
    <x v="17"/>
    <x v="590"/>
    <x v="9"/>
    <s v="Kits cocktails et Rhums-Rhum arrangé et cocktail Grand Mojito-Vrac 500 g"/>
    <n v="5.5E-2"/>
    <n v="3700897954574"/>
    <n v="6.6"/>
    <n v="12.6"/>
    <n v="15.714285714285714"/>
  </r>
  <r>
    <x v="17"/>
    <x v="591"/>
    <x v="19"/>
    <s v="Kits cocktails et Rhums-Rhum arrangé et cocktail orange-citron combava-B 50 cl"/>
    <n v="5.5E-2"/>
    <n v="3700897940027"/>
    <n v="5.3"/>
    <n v="8.5"/>
    <n v="10.6"/>
  </r>
  <r>
    <x v="17"/>
    <x v="591"/>
    <x v="3"/>
    <s v="Kits cocktails et Rhums-Rhum arrangé et cocktail orange-citron combava-Verrine 116 ml"/>
    <n v="5.5E-2"/>
    <n v="3760190107909"/>
    <n v="2.2000000000000002"/>
    <n v="3.6"/>
    <n v="4.4000000000000004"/>
  </r>
  <r>
    <x v="17"/>
    <x v="591"/>
    <x v="5"/>
    <s v="Kits cocktails et Rhums-Rhum arrangé et cocktail orange-citron combava-Vrac"/>
    <n v="5.5E-2"/>
    <n v="3700897939427"/>
    <n v="2.2000000000000002"/>
    <n v="3"/>
    <n v="3.666666666666667"/>
  </r>
  <r>
    <x v="17"/>
    <x v="591"/>
    <x v="6"/>
    <s v="Kits cocktails et Rhums-Rhum arrangé et cocktail orange-citron combava-Vrac 100 g"/>
    <n v="5.5E-2"/>
    <n v="3700897939540"/>
    <n v="2.4"/>
    <n v="4.3"/>
    <n v="5.333333333333333"/>
  </r>
  <r>
    <x v="17"/>
    <x v="591"/>
    <x v="7"/>
    <s v="Kits cocktails et Rhums-Rhum arrangé et cocktail orange-citron combava-Vrac 1000 g"/>
    <n v="5.5E-2"/>
    <n v="3700897939908"/>
    <n v="11.9"/>
    <n v="21.200000000000003"/>
    <n v="26.444444444444443"/>
  </r>
  <r>
    <x v="17"/>
    <x v="591"/>
    <x v="8"/>
    <s v="Kits cocktails et Rhums-Rhum arrangé et cocktail orange-citron combava-Vrac 250 g"/>
    <n v="5.5E-2"/>
    <n v="3700897939663"/>
    <n v="4"/>
    <n v="7.6999999999999993"/>
    <n v="9.5238095238095237"/>
  </r>
  <r>
    <x v="17"/>
    <x v="591"/>
    <x v="9"/>
    <s v="Kits cocktails et Rhums-Rhum arrangé et cocktail orange-citron combava-Vrac 500 g"/>
    <n v="5.5E-2"/>
    <n v="3700897939786"/>
    <n v="6.6"/>
    <n v="12.6"/>
    <n v="15.714285714285714"/>
  </r>
  <r>
    <x v="17"/>
    <x v="592"/>
    <x v="19"/>
    <s v="Kits cocktails et Rhums-Rhum arrangé et cocktail Pan Massala-B 50 cl"/>
    <n v="5.5E-2"/>
    <n v="3700897940072"/>
    <n v="5.3"/>
    <n v="8.5"/>
    <n v="10.6"/>
  </r>
  <r>
    <x v="17"/>
    <x v="592"/>
    <x v="3"/>
    <s v="Kits cocktails et Rhums-Rhum arrangé et cocktail Pan Massala-Verrine 116 ml"/>
    <n v="5.5E-2"/>
    <n v="3700897900298"/>
    <n v="2.5"/>
    <n v="4"/>
    <n v="5"/>
  </r>
  <r>
    <x v="17"/>
    <x v="592"/>
    <x v="5"/>
    <s v="Kits cocktails et Rhums-Rhum arrangé et cocktail Pan Massala-Vrac"/>
    <n v="5.5E-2"/>
    <n v="3700897939472"/>
    <n v="2.2000000000000002"/>
    <n v="3"/>
    <n v="3.666666666666667"/>
  </r>
  <r>
    <x v="17"/>
    <x v="592"/>
    <x v="6"/>
    <s v="Kits cocktails et Rhums-Rhum arrangé et cocktail Pan Massala-Vrac 100 g"/>
    <n v="5.5E-2"/>
    <n v="3700897939595"/>
    <n v="2.4"/>
    <n v="4.3"/>
    <n v="5.333333333333333"/>
  </r>
  <r>
    <x v="17"/>
    <x v="592"/>
    <x v="7"/>
    <s v="Kits cocktails et Rhums-Rhum arrangé et cocktail Pan Massala-Vrac 1000 g"/>
    <n v="5.5E-2"/>
    <n v="3700897939953"/>
    <n v="11.9"/>
    <n v="21.200000000000003"/>
    <n v="26.444444444444443"/>
  </r>
  <r>
    <x v="17"/>
    <x v="592"/>
    <x v="8"/>
    <s v="Kits cocktails et Rhums-Rhum arrangé et cocktail Pan Massala-Vrac 250 g"/>
    <n v="5.5E-2"/>
    <n v="3700897939717"/>
    <n v="4"/>
    <n v="7.6999999999999993"/>
    <n v="9.5238095238095237"/>
  </r>
  <r>
    <x v="17"/>
    <x v="592"/>
    <x v="9"/>
    <s v="Kits cocktails et Rhums-Rhum arrangé et cocktail Pan Massala-Vrac 500 g"/>
    <n v="5.5E-2"/>
    <n v="3700897939830"/>
    <n v="6.6"/>
    <n v="12.6"/>
    <n v="15.714285714285714"/>
  </r>
  <r>
    <x v="17"/>
    <x v="593"/>
    <x v="19"/>
    <s v="Kits cocktails et Rhums-Rhum arrangé et cocktail Poivre de Timut-B 50 cl"/>
    <n v="5.5E-2"/>
    <n v="3700897940065"/>
    <n v="5.3"/>
    <n v="8.5"/>
    <n v="10.6"/>
  </r>
  <r>
    <x v="17"/>
    <x v="593"/>
    <x v="3"/>
    <s v="Kits cocktails et Rhums-Rhum arrangé et cocktail Poivre de Timut-Verrine 116 ml"/>
    <n v="5.5E-2"/>
    <n v="3700897900281"/>
    <n v="2.4"/>
    <n v="3.9"/>
    <n v="4.8"/>
  </r>
  <r>
    <x v="17"/>
    <x v="593"/>
    <x v="5"/>
    <s v="Kits cocktails et Rhums-Rhum arrangé et cocktail Poivre de Timut-Vrac"/>
    <n v="5.5E-2"/>
    <n v="3700897939465"/>
    <n v="2.2000000000000002"/>
    <n v="3"/>
    <n v="3.666666666666667"/>
  </r>
  <r>
    <x v="17"/>
    <x v="593"/>
    <x v="6"/>
    <s v="Kits cocktails et Rhums-Rhum arrangé et cocktail Poivre de Timut-Vrac 100 g"/>
    <n v="5.5E-2"/>
    <n v="3700897939588"/>
    <n v="2.4"/>
    <n v="4.3"/>
    <n v="5.333333333333333"/>
  </r>
  <r>
    <x v="17"/>
    <x v="593"/>
    <x v="7"/>
    <s v="Kits cocktails et Rhums-Rhum arrangé et cocktail Poivre de Timut-Vrac 1000 g"/>
    <n v="5.5E-2"/>
    <n v="3700897939946"/>
    <n v="11.9"/>
    <n v="21.200000000000003"/>
    <n v="26.444444444444443"/>
  </r>
  <r>
    <x v="17"/>
    <x v="593"/>
    <x v="8"/>
    <s v="Kits cocktails et Rhums-Rhum arrangé et cocktail Poivre de Timut-Vrac 250 g"/>
    <n v="5.5E-2"/>
    <n v="3700897939700"/>
    <n v="4"/>
    <n v="7.6999999999999993"/>
    <n v="9.5238095238095237"/>
  </r>
  <r>
    <x v="17"/>
    <x v="593"/>
    <x v="9"/>
    <s v="Kits cocktails et Rhums-Rhum arrangé et cocktail Poivre de Timut-Vrac 500 g"/>
    <n v="5.5E-2"/>
    <n v="3700897939823"/>
    <n v="6.6"/>
    <n v="12.6"/>
    <n v="15.714285714285714"/>
  </r>
  <r>
    <x v="17"/>
    <x v="594"/>
    <x v="19"/>
    <s v="Kits cocktails et Rhums-Rhum arrangé et cocktail vanille-tonka du Brésil-B 50 cl"/>
    <n v="5.5E-2"/>
    <n v="3700897940034"/>
    <n v="5.3"/>
    <n v="8.5"/>
    <n v="10.6"/>
  </r>
  <r>
    <x v="17"/>
    <x v="594"/>
    <x v="3"/>
    <s v="Kits cocktails et Rhums-Rhum arrangé et cocktail vanille-tonka du Brésil-Verrine 116 ml"/>
    <n v="5.5E-2"/>
    <n v="3760190107916"/>
    <n v="2.5"/>
    <n v="4"/>
    <n v="5"/>
  </r>
  <r>
    <x v="17"/>
    <x v="594"/>
    <x v="5"/>
    <s v="Kits cocktails et Rhums-Rhum arrangé et cocktail vanille-tonka du Brésil-Vrac"/>
    <n v="5.5E-2"/>
    <n v="3700897939434"/>
    <n v="2.2000000000000002"/>
    <n v="3"/>
    <n v="3.666666666666667"/>
  </r>
  <r>
    <x v="17"/>
    <x v="594"/>
    <x v="6"/>
    <s v="Kits cocktails et Rhums-Rhum arrangé et cocktail vanille-tonka du Brésil-Vrac 100 g"/>
    <n v="5.5E-2"/>
    <n v="3700897939557"/>
    <n v="2.4"/>
    <n v="4.3"/>
    <n v="5.333333333333333"/>
  </r>
  <r>
    <x v="17"/>
    <x v="594"/>
    <x v="7"/>
    <s v="Kits cocktails et Rhums-Rhum arrangé et cocktail vanille-tonka du Brésil-Vrac 1000 g"/>
    <n v="5.5E-2"/>
    <n v="3700897939915"/>
    <n v="11.9"/>
    <n v="21.200000000000003"/>
    <n v="26.444444444444443"/>
  </r>
  <r>
    <x v="17"/>
    <x v="594"/>
    <x v="8"/>
    <s v="Kits cocktails et Rhums-Rhum arrangé et cocktail vanille-tonka du Brésil-Vrac 250 g"/>
    <n v="5.5E-2"/>
    <n v="3700897939670"/>
    <n v="4"/>
    <n v="7.6999999999999993"/>
    <n v="9.5238095238095237"/>
  </r>
  <r>
    <x v="17"/>
    <x v="594"/>
    <x v="9"/>
    <s v="Kits cocktails et Rhums-Rhum arrangé et cocktail vanille-tonka du Brésil-Vrac 500 g"/>
    <n v="5.5E-2"/>
    <n v="3700897939793"/>
    <n v="6.6"/>
    <n v="12.6"/>
    <n v="15.714285714285714"/>
  </r>
  <r>
    <x v="17"/>
    <x v="595"/>
    <x v="18"/>
    <s v="Kits cocktails et Rhums-Spice Ice les glaçons à boisson anisées-Sachet recette"/>
    <n v="5.5E-2"/>
    <n v="3760190105226"/>
    <n v="1.5"/>
    <n v="2.4"/>
    <n v="3"/>
  </r>
  <r>
    <x v="17"/>
    <x v="596"/>
    <x v="18"/>
    <s v="Kits cocktails et Rhums-Spice Ice les glaçons à jus des tomates au Piment D&quot;Espelette AOC-Sachet recette"/>
    <n v="5.5E-2"/>
    <n v="3760190105219"/>
    <n v="1.5"/>
    <n v="2.4"/>
    <n v="3"/>
  </r>
  <r>
    <x v="17"/>
    <x v="597"/>
    <x v="18"/>
    <s v="Kits cocktails et Rhums-Spice ice les glaçons à rhum pur-Sachet recette"/>
    <n v="5.5E-2"/>
    <n v="3760190105233"/>
    <n v="1.5"/>
    <n v="2.4"/>
    <n v="3"/>
  </r>
  <r>
    <x v="17"/>
    <x v="598"/>
    <x v="18"/>
    <s v="Kits cocktails et Rhums-Tequila Sunrise-Sachet recette"/>
    <n v="5.5E-2"/>
    <n v="3760190109743"/>
    <n v="1.7"/>
    <n v="2.8000000000000003"/>
    <n v="3.4000000000000004"/>
  </r>
  <r>
    <x v="18"/>
    <x v="599"/>
    <x v="5"/>
    <s v="Maté et Roïboos-Maté vert-Vrac"/>
    <n v="5.5E-2"/>
    <n v="3700897959760"/>
    <n v="1.7"/>
    <n v="2.3000000000000003"/>
    <n v="2.8333333333333339"/>
  </r>
  <r>
    <x v="18"/>
    <x v="599"/>
    <x v="6"/>
    <s v="Maté et Roïboos-Maté vert-Vrac 100 g"/>
    <n v="5.5E-2"/>
    <n v="3700897959777"/>
    <n v="3.3"/>
    <n v="4.4000000000000004"/>
    <n v="5.5000000000000009"/>
  </r>
  <r>
    <x v="18"/>
    <x v="599"/>
    <x v="7"/>
    <s v="Maté et Roïboos-Maté vert-Vrac 1000 g"/>
    <n v="5.5E-2"/>
    <n v="3700897959807"/>
    <n v="23.6"/>
    <n v="35.700000000000003"/>
    <n v="44.528301886792455"/>
  </r>
  <r>
    <x v="18"/>
    <x v="599"/>
    <x v="8"/>
    <s v="Maté et Roïboos-Maté vert-Vrac 250 g"/>
    <n v="5.5E-2"/>
    <n v="3700897959784"/>
    <n v="6.6"/>
    <n v="10.199999999999999"/>
    <n v="12.692307692307692"/>
  </r>
  <r>
    <x v="18"/>
    <x v="599"/>
    <x v="9"/>
    <s v="Maté et Roïboos-Maté vert-Vrac 500 g"/>
    <n v="5.5E-2"/>
    <n v="3700897959791"/>
    <n v="12.3"/>
    <n v="19.3"/>
    <n v="24.117647058823525"/>
  </r>
  <r>
    <x v="18"/>
    <x v="600"/>
    <x v="5"/>
    <s v="Maté et Roïboos-Rooibos 4 fruits rouges-Vrac"/>
    <n v="5.5E-2"/>
    <n v="3700897944599"/>
    <n v="2.1"/>
    <n v="2.8"/>
    <n v="3.5000000000000004"/>
  </r>
  <r>
    <x v="18"/>
    <x v="600"/>
    <x v="6"/>
    <s v="Maté et Roïboos-Rooibos 4 fruits rouges-Vrac 100 g"/>
    <n v="5.5E-2"/>
    <n v="3700897960728"/>
    <n v="4.8"/>
    <n v="6.4"/>
    <n v="8"/>
  </r>
  <r>
    <x v="18"/>
    <x v="600"/>
    <x v="7"/>
    <s v="Maté et Roïboos-Rooibos 4 fruits rouges-Vrac 1000 g"/>
    <n v="5.5E-2"/>
    <n v="3700897934866"/>
    <n v="39.200000000000003"/>
    <n v="59.2"/>
    <n v="73.962264150943398"/>
  </r>
  <r>
    <x v="18"/>
    <x v="600"/>
    <x v="8"/>
    <s v="Maté et Roïboos-Rooibos 4 fruits rouges-Vrac 250 g"/>
    <n v="5.5E-2"/>
    <n v="3700897934439"/>
    <n v="10.6"/>
    <n v="16.400000000000002"/>
    <n v="20.384615384615383"/>
  </r>
  <r>
    <x v="18"/>
    <x v="600"/>
    <x v="9"/>
    <s v="Maté et Roïboos-Rooibos 4 fruits rouges-Vrac 500 g"/>
    <n v="5.5E-2"/>
    <n v="3700897943455"/>
    <n v="20.100000000000001"/>
    <n v="31.6"/>
    <n v="39.411764705882355"/>
  </r>
  <r>
    <x v="18"/>
    <x v="601"/>
    <x v="5"/>
    <s v="Maté et Roïboos-Rooibos agrume-Vrac"/>
    <n v="5.5E-2"/>
    <n v="3700897957193"/>
    <n v="2"/>
    <n v="2.7"/>
    <n v="3.3333333333333335"/>
  </r>
  <r>
    <x v="18"/>
    <x v="601"/>
    <x v="6"/>
    <s v="Maté et Roïboos-Rooibos agrume-Vrac 100 g"/>
    <n v="5.5E-2"/>
    <n v="3700897957308"/>
    <n v="4.2"/>
    <n v="5.6"/>
    <n v="6.9999999999999991"/>
  </r>
  <r>
    <x v="18"/>
    <x v="601"/>
    <x v="7"/>
    <s v="Maté et Roïboos-Rooibos agrume-Vrac 1000 g"/>
    <n v="5.5E-2"/>
    <n v="3700897957636"/>
    <n v="33.299999999999997"/>
    <n v="50.300000000000004"/>
    <n v="62.830188679245289"/>
  </r>
  <r>
    <x v="18"/>
    <x v="601"/>
    <x v="8"/>
    <s v="Maté et Roïboos-Rooibos agrume-Vrac 250 g"/>
    <n v="5.5E-2"/>
    <n v="3700897957414"/>
    <n v="9.1"/>
    <n v="14"/>
    <n v="17.5"/>
  </r>
  <r>
    <x v="18"/>
    <x v="601"/>
    <x v="9"/>
    <s v="Maté et Roïboos-Rooibos agrume-Vrac 500 g"/>
    <n v="5.5E-2"/>
    <n v="3700897957520"/>
    <n v="17.100000000000001"/>
    <n v="26.900000000000002"/>
    <n v="33.529411764705884"/>
  </r>
  <r>
    <x v="18"/>
    <x v="602"/>
    <x v="5"/>
    <s v="Maté et Roïboos-Rooibos ananas-Vrac"/>
    <n v="5.5E-2"/>
    <n v="3700897957209"/>
    <n v="2"/>
    <n v="2.7"/>
    <n v="3.3333333333333335"/>
  </r>
  <r>
    <x v="18"/>
    <x v="602"/>
    <x v="6"/>
    <s v="Maté et Roïboos-Rooibos ananas-Vrac 100 g"/>
    <n v="5.5E-2"/>
    <n v="3700897957315"/>
    <n v="4.5"/>
    <n v="6"/>
    <n v="7.5"/>
  </r>
  <r>
    <x v="18"/>
    <x v="602"/>
    <x v="7"/>
    <s v="Maté et Roïboos-Rooibos ananas-Vrac 1000 g"/>
    <n v="5.5E-2"/>
    <n v="3700897957643"/>
    <n v="35.700000000000003"/>
    <n v="53.9"/>
    <n v="67.358490566037744"/>
  </r>
  <r>
    <x v="18"/>
    <x v="602"/>
    <x v="8"/>
    <s v="Maté et Roïboos-Rooibos ananas-Vrac 250 g"/>
    <n v="5.5E-2"/>
    <n v="3700897957421"/>
    <n v="9.6999999999999993"/>
    <n v="15"/>
    <n v="18.653846153846153"/>
  </r>
  <r>
    <x v="18"/>
    <x v="602"/>
    <x v="9"/>
    <s v="Maté et Roïboos-Rooibos ananas-Vrac 500 g"/>
    <n v="5.5E-2"/>
    <n v="3700897957537"/>
    <n v="18.3"/>
    <n v="28.8"/>
    <n v="35.882352941176471"/>
  </r>
  <r>
    <x v="18"/>
    <x v="603"/>
    <x v="5"/>
    <s v="Maté et Roïboos-Rooibos Citron-Vrac"/>
    <n v="5.5E-2"/>
    <n v="3700897957124"/>
    <n v="2"/>
    <n v="2.7"/>
    <n v="3.3333333333333335"/>
  </r>
  <r>
    <x v="18"/>
    <x v="603"/>
    <x v="6"/>
    <s v="Maté et Roïboos-Rooibos Citron-Vrac 100 g"/>
    <n v="5.5E-2"/>
    <n v="3700897957230"/>
    <n v="4.3"/>
    <n v="5.8"/>
    <n v="7.166666666666667"/>
  </r>
  <r>
    <x v="18"/>
    <x v="603"/>
    <x v="7"/>
    <s v="Maté et Roïboos-Rooibos Citron-Vrac 1000 g"/>
    <n v="5.5E-2"/>
    <n v="3700897957568"/>
    <n v="33.700000000000003"/>
    <n v="50.9"/>
    <n v="63.584905660377359"/>
  </r>
  <r>
    <x v="18"/>
    <x v="603"/>
    <x v="8"/>
    <s v="Maté et Roïboos-Rooibos Citron-Vrac 250 g"/>
    <n v="5.5E-2"/>
    <n v="3700897957346"/>
    <n v="9.1999999999999993"/>
    <n v="14.2"/>
    <n v="17.69230769230769"/>
  </r>
  <r>
    <x v="18"/>
    <x v="603"/>
    <x v="9"/>
    <s v="Maté et Roïboos-Rooibos Citron-Vrac 500 g"/>
    <n v="5.5E-2"/>
    <n v="3700897957452"/>
    <n v="17.3"/>
    <n v="27.200000000000003"/>
    <n v="33.921568627450981"/>
  </r>
  <r>
    <x v="18"/>
    <x v="604"/>
    <x v="5"/>
    <s v="Maté et Roïboos-Rooibos des Sorcières-Vrac"/>
    <n v="5.5E-2"/>
    <n v="3700897957117"/>
    <n v="2"/>
    <n v="2.7"/>
    <n v="3.3333333333333335"/>
  </r>
  <r>
    <x v="18"/>
    <x v="604"/>
    <x v="6"/>
    <s v="Maté et Roïboos-Rooibos des Sorcières-Vrac 100 g"/>
    <n v="5.5E-2"/>
    <n v="3700897957223"/>
    <n v="4.3"/>
    <n v="5.8"/>
    <n v="7.166666666666667"/>
  </r>
  <r>
    <x v="18"/>
    <x v="604"/>
    <x v="7"/>
    <s v="Maté et Roïboos-Rooibos des Sorcières-Vrac 1000 g"/>
    <n v="5.5E-2"/>
    <n v="3700897957551"/>
    <n v="34.1"/>
    <n v="51.5"/>
    <n v="64.339622641509436"/>
  </r>
  <r>
    <x v="18"/>
    <x v="604"/>
    <x v="8"/>
    <s v="Maté et Roïboos-Rooibos des Sorcières-Vrac 250 g"/>
    <n v="5.5E-2"/>
    <n v="3700897957339"/>
    <n v="9.3000000000000007"/>
    <n v="14.4"/>
    <n v="17.884615384615383"/>
  </r>
  <r>
    <x v="18"/>
    <x v="604"/>
    <x v="9"/>
    <s v="Maté et Roïboos-Rooibos des Sorcières-Vrac 500 g"/>
    <n v="5.5E-2"/>
    <n v="3700897957445"/>
    <n v="17.5"/>
    <n v="27.5"/>
    <n v="34.313725490196077"/>
  </r>
  <r>
    <x v="18"/>
    <x v="605"/>
    <x v="5"/>
    <s v="Maté et Roïboos-Rooibos des Z'amoureux-Vrac"/>
    <n v="5.5E-2"/>
    <n v="3700897944865"/>
    <n v="2"/>
    <n v="2.7"/>
    <n v="3.3333333333333335"/>
  </r>
  <r>
    <x v="18"/>
    <x v="605"/>
    <x v="6"/>
    <s v="Maté et Roïboos-Rooibos des Z'amoureux-Vrac 100 g"/>
    <n v="5.5E-2"/>
    <n v="3700897942984"/>
    <n v="4.4000000000000004"/>
    <n v="5.8999999999999995"/>
    <n v="7.333333333333333"/>
  </r>
  <r>
    <x v="18"/>
    <x v="605"/>
    <x v="7"/>
    <s v="Maté et Roïboos-Rooibos des Z'amoureux-Vrac 1000 g"/>
    <n v="5.5E-2"/>
    <n v="3700897935870"/>
    <n v="35"/>
    <n v="52.9"/>
    <n v="66.037735849056602"/>
  </r>
  <r>
    <x v="18"/>
    <x v="605"/>
    <x v="8"/>
    <s v="Maté et Roïboos-Rooibos des Z'amoureux-Vrac 250 g"/>
    <n v="5.5E-2"/>
    <n v="3700897957056"/>
    <n v="9.5"/>
    <n v="14.7"/>
    <n v="18.26923076923077"/>
  </r>
  <r>
    <x v="18"/>
    <x v="605"/>
    <x v="9"/>
    <s v="Maté et Roïboos-Rooibos des Z'amoureux-Vrac 500 g"/>
    <n v="5.5E-2"/>
    <n v="3700897943721"/>
    <n v="18"/>
    <n v="28.3"/>
    <n v="35.294117647058826"/>
  </r>
  <r>
    <x v="18"/>
    <x v="606"/>
    <x v="5"/>
    <s v="Maté et Roïboos-Rooibos nature-Vrac"/>
    <n v="5.5E-2"/>
    <n v="3700897944612"/>
    <n v="2"/>
    <n v="2.7"/>
    <n v="3.3333333333333335"/>
  </r>
  <r>
    <x v="18"/>
    <x v="606"/>
    <x v="6"/>
    <s v="Maté et Roïboos-Rooibos nature-Vrac 100 g"/>
    <n v="5.5E-2"/>
    <n v="3700897942731"/>
    <n v="4.2"/>
    <n v="5.6"/>
    <n v="6.9999999999999991"/>
  </r>
  <r>
    <x v="18"/>
    <x v="606"/>
    <x v="7"/>
    <s v="Maté et Roïboos-Rooibos nature-Vrac 1000 g"/>
    <n v="5.5E-2"/>
    <n v="3700897935627"/>
    <n v="32.9"/>
    <n v="49.7"/>
    <n v="62.075471698113205"/>
  </r>
  <r>
    <x v="18"/>
    <x v="606"/>
    <x v="8"/>
    <s v="Maté et Roïboos-Rooibos nature-Vrac 250 g"/>
    <n v="5.5E-2"/>
    <n v="3700897960575"/>
    <n v="9"/>
    <n v="13.9"/>
    <n v="17.307692307692307"/>
  </r>
  <r>
    <x v="18"/>
    <x v="606"/>
    <x v="9"/>
    <s v="Maté et Roïboos-Rooibos nature-Vrac 500 g"/>
    <n v="5.5E-2"/>
    <n v="3700897943479"/>
    <n v="17"/>
    <n v="26.700000000000003"/>
    <n v="33.333333333333336"/>
  </r>
  <r>
    <x v="18"/>
    <x v="607"/>
    <x v="5"/>
    <s v="Maté et Roïboos-Rooibos orange douce-Vrac"/>
    <n v="5.5E-2"/>
    <n v="3700897944582"/>
    <n v="2.1"/>
    <n v="2.8"/>
    <n v="3.5000000000000004"/>
  </r>
  <r>
    <x v="18"/>
    <x v="607"/>
    <x v="6"/>
    <s v="Maté et Roïboos-Rooibos orange douce-Vrac 100 g"/>
    <n v="5.5E-2"/>
    <n v="3700897960735"/>
    <n v="4.7"/>
    <n v="6.3"/>
    <n v="7.8333333333333321"/>
  </r>
  <r>
    <x v="18"/>
    <x v="607"/>
    <x v="7"/>
    <s v="Maté et Roïboos-Rooibos orange douce-Vrac 1000 g"/>
    <n v="5.5E-2"/>
    <n v="3700897934859"/>
    <n v="37.700000000000003"/>
    <n v="57"/>
    <n v="71.132075471698116"/>
  </r>
  <r>
    <x v="18"/>
    <x v="607"/>
    <x v="8"/>
    <s v="Maté et Roïboos-Rooibos orange douce-Vrac 250 g"/>
    <n v="5.5E-2"/>
    <n v="3700897934422"/>
    <n v="10.199999999999999"/>
    <n v="15.7"/>
    <n v="19.615384615384613"/>
  </r>
  <r>
    <x v="18"/>
    <x v="607"/>
    <x v="9"/>
    <s v="Maté et Roïboos-Rooibos orange douce-Vrac 500 g"/>
    <n v="5.5E-2"/>
    <n v="3700897943448"/>
    <n v="19.3"/>
    <n v="30.3"/>
    <n v="37.843137254901961"/>
  </r>
  <r>
    <x v="18"/>
    <x v="608"/>
    <x v="5"/>
    <s v="Maté et Roïboos-Rooibos pêche orange et cerise-Vrac"/>
    <n v="5.5E-2"/>
    <n v="3700897944575"/>
    <n v="2.1"/>
    <n v="2.8"/>
    <n v="3.5000000000000004"/>
  </r>
  <r>
    <x v="18"/>
    <x v="608"/>
    <x v="6"/>
    <s v="Maté et Roïboos-Rooibos pêche orange et cerise-Vrac 100 g"/>
    <n v="5.5E-2"/>
    <n v="3700897960742"/>
    <n v="4.8"/>
    <n v="6.4"/>
    <n v="8"/>
  </r>
  <r>
    <x v="18"/>
    <x v="608"/>
    <x v="7"/>
    <s v="Maté et Roïboos-Rooibos pêche orange et cerise-Vrac 1000 g"/>
    <n v="5.5E-2"/>
    <n v="3700897934842"/>
    <n v="38.700000000000003"/>
    <n v="58.5"/>
    <n v="73.018867924528308"/>
  </r>
  <r>
    <x v="18"/>
    <x v="608"/>
    <x v="8"/>
    <s v="Maté et Roïboos-Rooibos pêche orange et cerise-Vrac 250 g"/>
    <n v="5.5E-2"/>
    <n v="3700897934415"/>
    <n v="10.4"/>
    <n v="16"/>
    <n v="20"/>
  </r>
  <r>
    <x v="18"/>
    <x v="608"/>
    <x v="9"/>
    <s v="Maté et Roïboos-Rooibos pêche orange et cerise-Vrac 500 g"/>
    <n v="5.5E-2"/>
    <n v="3700897943431"/>
    <n v="19.899999999999999"/>
    <n v="31.3"/>
    <n v="39.019607843137258"/>
  </r>
  <r>
    <x v="18"/>
    <x v="609"/>
    <x v="5"/>
    <s v="Maté et Roïboos-Rooibos Pêcher mignon-Vrac"/>
    <n v="5.5E-2"/>
    <n v="3700897944629"/>
    <n v="2.4"/>
    <n v="3.2"/>
    <n v="4"/>
  </r>
  <r>
    <x v="18"/>
    <x v="609"/>
    <x v="6"/>
    <s v="Maté et Roïboos-Rooibos Pêcher mignon-Vrac 100 g"/>
    <n v="5.5E-2"/>
    <n v="3700897942748"/>
    <n v="5.9"/>
    <n v="7.8999999999999995"/>
    <n v="9.8333333333333321"/>
  </r>
  <r>
    <x v="18"/>
    <x v="609"/>
    <x v="7"/>
    <s v="Maté et Roïboos-Rooibos Pêcher mignon-Vrac 1000 g"/>
    <n v="5.5E-2"/>
    <n v="3700897935634"/>
    <n v="49.6"/>
    <n v="74.899999999999991"/>
    <n v="93.584905660377359"/>
  </r>
  <r>
    <x v="18"/>
    <x v="609"/>
    <x v="8"/>
    <s v="Maté et Roïboos-Rooibos Pêcher mignon-Vrac 250 g"/>
    <n v="5.5E-2"/>
    <n v="3700897960582"/>
    <n v="13.1"/>
    <n v="20.200000000000003"/>
    <n v="25.19230769230769"/>
  </r>
  <r>
    <x v="18"/>
    <x v="609"/>
    <x v="9"/>
    <s v="Maté et Roïboos-Rooibos Pêcher mignon-Vrac 500 g"/>
    <n v="5.5E-2"/>
    <n v="3700897943486"/>
    <n v="25.3"/>
    <n v="39.700000000000003"/>
    <n v="49.607843137254903"/>
  </r>
  <r>
    <x v="18"/>
    <x v="610"/>
    <x v="5"/>
    <s v="Maté et Roïboos-Rooibos vert-Vrac"/>
    <n v="5.5E-2"/>
    <n v="3700897944834"/>
    <n v="2.2000000000000002"/>
    <n v="3"/>
    <n v="3.666666666666667"/>
  </r>
  <r>
    <x v="18"/>
    <x v="610"/>
    <x v="6"/>
    <s v="Maté et Roïboos-Rooibos vert-Vrac 100 g"/>
    <n v="5.5E-2"/>
    <n v="3700897942953"/>
    <n v="5.0999999999999996"/>
    <n v="6.8"/>
    <n v="8.5"/>
  </r>
  <r>
    <x v="18"/>
    <x v="610"/>
    <x v="7"/>
    <s v="Maté et Roïboos-Rooibos vert-Vrac 1000 g"/>
    <n v="5.5E-2"/>
    <n v="3700897935849"/>
    <n v="41.6"/>
    <n v="62.800000000000004"/>
    <n v="78.490566037735846"/>
  </r>
  <r>
    <x v="18"/>
    <x v="610"/>
    <x v="8"/>
    <s v="Maté et Roïboos-Rooibos vert-Vrac 250 g"/>
    <n v="5.5E-2"/>
    <n v="3700897960599"/>
    <n v="11.2"/>
    <n v="17.3"/>
    <n v="21.538461538461537"/>
  </r>
  <r>
    <x v="18"/>
    <x v="610"/>
    <x v="9"/>
    <s v="Maté et Roïboos-Rooibos vert-Vrac 500 g"/>
    <n v="5.5E-2"/>
    <n v="3700897943691"/>
    <n v="21.3"/>
    <n v="33.5"/>
    <n v="41.764705882352942"/>
  </r>
  <r>
    <x v="19"/>
    <x v="611"/>
    <x v="10"/>
    <s v="Mélanges d'épices-Mélange &quot;Jardin Balkan&quot;-Moulin 100 ml"/>
    <n v="5.5E-2"/>
    <n v="3700897952501"/>
    <n v="4"/>
    <n v="5"/>
    <n v="6.2"/>
  </r>
  <r>
    <x v="19"/>
    <x v="611"/>
    <x v="2"/>
    <s v="Mélanges d'épices-Mélange &quot;Jardin Balkan&quot;-Saupoudreur 100 ml"/>
    <n v="5.5E-2"/>
    <n v="3700897952921"/>
    <n v="2.9"/>
    <n v="3.4"/>
    <n v="4.2"/>
  </r>
  <r>
    <x v="19"/>
    <x v="611"/>
    <x v="3"/>
    <s v="Mélanges d'épices-Mélange &quot;Jardin Balkan&quot;-Verrine 116 ml"/>
    <n v="5.5E-2"/>
    <n v="3700897952518"/>
    <n v="2.9"/>
    <n v="2.6"/>
    <n v="3.2"/>
  </r>
  <r>
    <x v="19"/>
    <x v="611"/>
    <x v="4"/>
    <s v="Mélanges d'épices-Mélange &quot;Jardin Balkan&quot;-Verrine 47 ml"/>
    <n v="5.5E-2"/>
    <n v="3700897952549"/>
    <n v="1.8"/>
    <n v="2.1"/>
    <n v="2.6"/>
  </r>
  <r>
    <x v="19"/>
    <x v="611"/>
    <x v="5"/>
    <s v="Mélanges d'épices-Mélange &quot;Jardin Balkan&quot;-Vrac"/>
    <n v="5.5E-2"/>
    <n v="3700897952532"/>
    <n v="2.1"/>
    <n v="1.6"/>
    <n v="2.0000000000000004"/>
  </r>
  <r>
    <x v="19"/>
    <x v="611"/>
    <x v="6"/>
    <s v="Mélanges d'épices-Mélange &quot;Jardin Balkan&quot;-Vrac 100 g"/>
    <n v="5.5E-2"/>
    <n v="3700897952525"/>
    <n v="3.5"/>
    <n v="2.5"/>
    <n v="3.1111111111111112"/>
  </r>
  <r>
    <x v="19"/>
    <x v="611"/>
    <x v="7"/>
    <s v="Mélanges d'épices-Mélange &quot;Jardin Balkan&quot;-Vrac 1000 g"/>
    <n v="5.5E-2"/>
    <n v="3700897954963"/>
    <n v="27.5"/>
    <n v="5.8999999999999995"/>
    <n v="7.3333333333333339"/>
  </r>
  <r>
    <x v="19"/>
    <x v="611"/>
    <x v="8"/>
    <s v="Mélanges d'épices-Mélange &quot;Jardin Balkan&quot;-Vrac 250 g"/>
    <n v="5.5E-2"/>
    <n v="3700897954024"/>
    <n v="7"/>
    <n v="3.3000000000000003"/>
    <n v="4.0476190476190483"/>
  </r>
  <r>
    <x v="19"/>
    <x v="611"/>
    <x v="9"/>
    <s v="Mélanges d'épices-Mélange &quot;Jardin Balkan&quot;-Vrac 500 g"/>
    <n v="5.5E-2"/>
    <n v="3700897954499"/>
    <n v="12.8"/>
    <n v="4.1999999999999993"/>
    <n v="5.238095238095239"/>
  </r>
  <r>
    <x v="19"/>
    <x v="612"/>
    <x v="2"/>
    <s v="Mélanges d'épices-Mélange 3 Sésames-Saupoudreur 100 ml"/>
    <n v="5.5E-2"/>
    <n v="3760190101822"/>
    <n v="2.7"/>
    <n v="4.3999999999999995"/>
    <n v="5.4"/>
  </r>
  <r>
    <x v="19"/>
    <x v="612"/>
    <x v="3"/>
    <s v="Mélanges d'épices-Mélange 3 Sésames-Verrine 116 ml"/>
    <n v="5.5E-2"/>
    <n v="3760190101341"/>
    <n v="2.2999999999999998"/>
    <n v="3.7"/>
    <n v="4.6000000000000005"/>
  </r>
  <r>
    <x v="19"/>
    <x v="612"/>
    <x v="4"/>
    <s v="Mélanges d'épices-Mélange 3 Sésames-Verrine 47 ml"/>
    <n v="5.5E-2"/>
    <n v="3700897903176"/>
    <n v="1.6"/>
    <n v="2.6"/>
    <n v="3.2"/>
  </r>
  <r>
    <x v="19"/>
    <x v="612"/>
    <x v="5"/>
    <s v="Mélanges d'épices-Mélange 3 Sésames-Vrac"/>
    <n v="5.5E-2"/>
    <n v="3700897936570"/>
    <n v="1.5"/>
    <n v="2"/>
    <n v="2.5"/>
  </r>
  <r>
    <x v="19"/>
    <x v="612"/>
    <x v="6"/>
    <s v="Mélanges d'épices-Mélange 3 Sésames-Vrac 100 g"/>
    <n v="5.5E-2"/>
    <n v="3700897909123"/>
    <n v="2.2000000000000002"/>
    <n v="4"/>
    <n v="4.8888888888888893"/>
  </r>
  <r>
    <x v="19"/>
    <x v="612"/>
    <x v="7"/>
    <s v="Mélanges d'épices-Mélange 3 Sésames-Vrac 1000 g"/>
    <n v="5.5E-2"/>
    <n v="3760190107527"/>
    <n v="11.2"/>
    <n v="20"/>
    <n v="24.888888888888886"/>
  </r>
  <r>
    <x v="19"/>
    <x v="612"/>
    <x v="8"/>
    <s v="Mélanges d'épices-Mélange 3 Sésames-Vrac 250 g"/>
    <n v="5.5E-2"/>
    <n v="3700897911751"/>
    <n v="3.7"/>
    <n v="7.1"/>
    <n v="8.8095238095238102"/>
  </r>
  <r>
    <x v="19"/>
    <x v="612"/>
    <x v="9"/>
    <s v="Mélanges d'épices-Mélange 3 Sésames-Vrac 500 g"/>
    <n v="5.5E-2"/>
    <n v="3700897914387"/>
    <n v="6.2"/>
    <n v="11.9"/>
    <n v="14.761904761904761"/>
  </r>
  <r>
    <x v="19"/>
    <x v="613"/>
    <x v="2"/>
    <s v="Mélanges d'épices-Mélange 5 épices-Saupoudreur 100 ml"/>
    <n v="5.5E-2"/>
    <n v="3700897921033"/>
    <n v="2.7"/>
    <n v="4.3999999999999995"/>
    <n v="5.4"/>
  </r>
  <r>
    <x v="19"/>
    <x v="613"/>
    <x v="3"/>
    <s v="Mélanges d'épices-Mélange 5 épices-Verrine 116 ml"/>
    <n v="5.5E-2"/>
    <n v="3760190100009"/>
    <n v="2.2999999999999998"/>
    <n v="3.7"/>
    <n v="4.6000000000000005"/>
  </r>
  <r>
    <x v="19"/>
    <x v="613"/>
    <x v="4"/>
    <s v="Mélanges d'épices-Mélange 5 épices-Verrine 47 ml"/>
    <n v="5.5E-2"/>
    <n v="3700897903183"/>
    <n v="1.6"/>
    <n v="2.6"/>
    <n v="3.2"/>
  </r>
  <r>
    <x v="19"/>
    <x v="613"/>
    <x v="5"/>
    <s v="Mélanges d'épices-Mélange 5 épices-Vrac"/>
    <n v="5.5E-2"/>
    <n v="3700897936624"/>
    <n v="1.7"/>
    <n v="2.3000000000000003"/>
    <n v="2.8333333333333339"/>
  </r>
  <r>
    <x v="19"/>
    <x v="613"/>
    <x v="6"/>
    <s v="Mélanges d'épices-Mélange 5 épices-Vrac 100 g"/>
    <n v="5.5E-2"/>
    <n v="3700897907624"/>
    <n v="2.5"/>
    <n v="4.5"/>
    <n v="5.5555555555555554"/>
  </r>
  <r>
    <x v="19"/>
    <x v="613"/>
    <x v="7"/>
    <s v="Mélanges d'épices-Mélange 5 épices-Vrac 1000 g"/>
    <n v="5.5E-2"/>
    <n v="3760190106001"/>
    <n v="14.5"/>
    <n v="25.8"/>
    <n v="32.222222222222221"/>
  </r>
  <r>
    <x v="19"/>
    <x v="613"/>
    <x v="8"/>
    <s v="Mélanges d'épices-Mélange 5 épices-Vrac 250 g"/>
    <n v="5.5E-2"/>
    <n v="3700897910259"/>
    <n v="4.5"/>
    <n v="8.6"/>
    <n v="10.714285714285715"/>
  </r>
  <r>
    <x v="19"/>
    <x v="613"/>
    <x v="9"/>
    <s v="Mélanges d'épices-Mélange 5 épices-Vrac 500 g"/>
    <n v="5.5E-2"/>
    <n v="3700897912888"/>
    <n v="7.8"/>
    <n v="14.9"/>
    <n v="18.571428571428573"/>
  </r>
  <r>
    <x v="19"/>
    <x v="614"/>
    <x v="10"/>
    <s v="Mélanges d'épices-Mélange 5 Epices saveur Bengale-Moulin 100 ml"/>
    <n v="5.5E-2"/>
    <n v="3700897951078"/>
    <n v="4.5"/>
    <n v="7.2"/>
    <n v="9"/>
  </r>
  <r>
    <x v="19"/>
    <x v="614"/>
    <x v="2"/>
    <s v="Mélanges d'épices-Mélange 5 Epices saveur Bengale-Saupoudreur 100 ml"/>
    <n v="5.5E-2"/>
    <n v="3700897951085"/>
    <n v="3.5"/>
    <n v="5.6"/>
    <n v="7"/>
  </r>
  <r>
    <x v="19"/>
    <x v="614"/>
    <x v="3"/>
    <s v="Mélanges d'épices-Mélange 5 Epices saveur Bengale-Verrine 116 ml"/>
    <n v="5.5E-2"/>
    <n v="3700897951054"/>
    <n v="3.3"/>
    <n v="5.3"/>
    <n v="6.6000000000000005"/>
  </r>
  <r>
    <x v="19"/>
    <x v="614"/>
    <x v="4"/>
    <s v="Mélanges d'épices-Mélange 5 Epices saveur Bengale-Verrine 47 ml"/>
    <n v="5.5E-2"/>
    <n v="3700897951061"/>
    <n v="1.9"/>
    <n v="3.1"/>
    <n v="3.8000000000000003"/>
  </r>
  <r>
    <x v="19"/>
    <x v="614"/>
    <x v="5"/>
    <s v="Mélanges d'épices-Mélange 5 Epices saveur Bengale-Vrac"/>
    <n v="5.5E-2"/>
    <n v="3700897951009"/>
    <n v="2.1"/>
    <n v="2.8"/>
    <n v="3.5000000000000004"/>
  </r>
  <r>
    <x v="19"/>
    <x v="614"/>
    <x v="6"/>
    <s v="Mélanges d'épices-Mélange 5 Epices saveur Bengale-Vrac 100 g"/>
    <n v="5.5E-2"/>
    <n v="3700897951016"/>
    <n v="3.5"/>
    <n v="6.3"/>
    <n v="7.7777777777777777"/>
  </r>
  <r>
    <x v="19"/>
    <x v="614"/>
    <x v="7"/>
    <s v="Mélanges d'épices-Mélange 5 Epices saveur Bengale-Vrac 1000 g"/>
    <n v="5.5E-2"/>
    <n v="3700897951047"/>
    <n v="24.5"/>
    <n v="43.6"/>
    <n v="54.444444444444443"/>
  </r>
  <r>
    <x v="19"/>
    <x v="614"/>
    <x v="8"/>
    <s v="Mélanges d'épices-Mélange 5 Epices saveur Bengale-Vrac 250 g"/>
    <n v="5.5E-2"/>
    <n v="3700897951023"/>
    <n v="7"/>
    <n v="13.4"/>
    <n v="16.666666666666668"/>
  </r>
  <r>
    <x v="19"/>
    <x v="614"/>
    <x v="9"/>
    <s v="Mélanges d'épices-Mélange 5 Epices saveur Bengale-Vrac 500 g"/>
    <n v="5.5E-2"/>
    <n v="3700897951030"/>
    <n v="12.8"/>
    <n v="24.400000000000002"/>
    <n v="30.476190476190474"/>
  </r>
  <r>
    <x v="19"/>
    <x v="615"/>
    <x v="2"/>
    <s v="Mélanges d'épices-Mélange Carry du tropique-Saupoudreur 100 ml"/>
    <n v="5.5E-2"/>
    <n v="3700897956141"/>
    <n v="2.8"/>
    <n v="4.5"/>
    <n v="5.6000000000000005"/>
  </r>
  <r>
    <x v="19"/>
    <x v="615"/>
    <x v="3"/>
    <s v="Mélanges d'épices-Mélange Carry du tropique-Verrine 116 ml"/>
    <n v="5.5E-2"/>
    <n v="3700897955502"/>
    <n v="2.4"/>
    <n v="3.9"/>
    <n v="4.8"/>
  </r>
  <r>
    <x v="19"/>
    <x v="615"/>
    <x v="4"/>
    <s v="Mélanges d'épices-Mélange Carry du tropique-Verrine 47 ml"/>
    <n v="5.5E-2"/>
    <n v="3700897955854"/>
    <n v="1.6"/>
    <n v="2.6"/>
    <n v="3.2"/>
  </r>
  <r>
    <x v="19"/>
    <x v="615"/>
    <x v="5"/>
    <s v="Mélanges d'épices-Mélange Carry du tropique-Vrac"/>
    <n v="5.5E-2"/>
    <n v="3700897953393"/>
    <n v="1.7"/>
    <n v="2.3000000000000003"/>
    <n v="2.8333333333333339"/>
  </r>
  <r>
    <x v="19"/>
    <x v="615"/>
    <x v="6"/>
    <s v="Mélanges d'épices-Mélange Carry du tropique-Vrac 100 g"/>
    <n v="5.5E-2"/>
    <n v="3700897953744"/>
    <n v="2.4"/>
    <n v="4.3"/>
    <n v="5.333333333333333"/>
  </r>
  <r>
    <x v="19"/>
    <x v="615"/>
    <x v="7"/>
    <s v="Mélanges d'épices-Mélange Carry du tropique-Vrac 1000 g"/>
    <n v="5.5E-2"/>
    <n v="3700897955151"/>
    <n v="13.8"/>
    <n v="24.6"/>
    <n v="30.666666666666664"/>
  </r>
  <r>
    <x v="19"/>
    <x v="615"/>
    <x v="8"/>
    <s v="Mélanges d'épices-Mélange Carry du tropique-Vrac 250 g"/>
    <n v="5.5E-2"/>
    <n v="3700897954215"/>
    <n v="4.3"/>
    <n v="8.1999999999999993"/>
    <n v="10.238095238095237"/>
  </r>
  <r>
    <x v="19"/>
    <x v="615"/>
    <x v="9"/>
    <s v="Mélanges d'épices-Mélange Carry du tropique-Vrac 500 g"/>
    <n v="5.5E-2"/>
    <n v="3700897954680"/>
    <n v="7.5"/>
    <n v="14.299999999999999"/>
    <n v="17.857142857142858"/>
  </r>
  <r>
    <x v="19"/>
    <x v="616"/>
    <x v="2"/>
    <s v="Mélanges d'épices-Mélange Carry noir-Saupoudreur 100 ml"/>
    <n v="5.5E-2"/>
    <n v="3700897956158"/>
    <n v="2.8"/>
    <n v="4.5"/>
    <n v="5.6000000000000005"/>
  </r>
  <r>
    <x v="19"/>
    <x v="616"/>
    <x v="3"/>
    <s v="Mélanges d'épices-Mélange Carry noir-Verrine 116 ml"/>
    <n v="5.5E-2"/>
    <n v="3700897955519"/>
    <n v="2.4"/>
    <n v="3.9"/>
    <n v="4.8"/>
  </r>
  <r>
    <x v="19"/>
    <x v="616"/>
    <x v="4"/>
    <s v="Mélanges d'épices-Mélange Carry noir-Verrine 47 ml"/>
    <n v="5.5E-2"/>
    <n v="3700897955861"/>
    <n v="1.6"/>
    <n v="2.6"/>
    <n v="3.2"/>
  </r>
  <r>
    <x v="19"/>
    <x v="616"/>
    <x v="5"/>
    <s v="Mélanges d'épices-Mélange Carry noir-Vrac"/>
    <n v="5.5E-2"/>
    <n v="3700897953409"/>
    <n v="1.7"/>
    <n v="2.3000000000000003"/>
    <n v="2.8333333333333339"/>
  </r>
  <r>
    <x v="19"/>
    <x v="616"/>
    <x v="6"/>
    <s v="Mélanges d'épices-Mélange Carry noir-Vrac 100 g"/>
    <n v="5.5E-2"/>
    <n v="3700897953751"/>
    <n v="2.5"/>
    <n v="4.5"/>
    <n v="5.5555555555555554"/>
  </r>
  <r>
    <x v="19"/>
    <x v="616"/>
    <x v="7"/>
    <s v="Mélanges d'épices-Mélange Carry noir-Vrac 1000 g"/>
    <n v="5.5E-2"/>
    <n v="3700897955168"/>
    <n v="14.5"/>
    <n v="25.8"/>
    <n v="32.222222222222221"/>
  </r>
  <r>
    <x v="19"/>
    <x v="616"/>
    <x v="8"/>
    <s v="Mélanges d'épices-Mélange Carry noir-Vrac 250 g"/>
    <n v="5.5E-2"/>
    <n v="3700897954222"/>
    <n v="4.5"/>
    <n v="8.6"/>
    <n v="10.714285714285715"/>
  </r>
  <r>
    <x v="19"/>
    <x v="616"/>
    <x v="9"/>
    <s v="Mélanges d'épices-Mélange Carry noir-Vrac 500 g"/>
    <n v="5.5E-2"/>
    <n v="3700897954697"/>
    <n v="7.8"/>
    <n v="14.9"/>
    <n v="18.571428571428573"/>
  </r>
  <r>
    <x v="19"/>
    <x v="617"/>
    <x v="2"/>
    <s v="Mélanges d'épices-Mélange Cevapcici-Saupoudreur 100 ml"/>
    <n v="5.5E-2"/>
    <n v="3700897956172"/>
    <n v="2.2999999999999998"/>
    <n v="3.7"/>
    <n v="4.6000000000000005"/>
  </r>
  <r>
    <x v="19"/>
    <x v="617"/>
    <x v="3"/>
    <s v="Mélanges d'épices-Mélange Cevapcici-Verrine 116 ml"/>
    <n v="5.5E-2"/>
    <n v="3700897955533"/>
    <n v="2.2000000000000002"/>
    <n v="3.6"/>
    <n v="4.4000000000000004"/>
  </r>
  <r>
    <x v="19"/>
    <x v="617"/>
    <x v="4"/>
    <s v="Mélanges d'épices-Mélange Cevapcici-Verrine 47 ml"/>
    <n v="5.5E-2"/>
    <n v="3700897955885"/>
    <n v="1.5"/>
    <n v="2.4"/>
    <n v="3"/>
  </r>
  <r>
    <x v="19"/>
    <x v="617"/>
    <x v="5"/>
    <s v="Mélanges d'épices-Mélange Cevapcici-Vrac"/>
    <n v="5.5E-2"/>
    <n v="3700897953423"/>
    <n v="1.6"/>
    <n v="2.2000000000000002"/>
    <n v="2.666666666666667"/>
  </r>
  <r>
    <x v="19"/>
    <x v="617"/>
    <x v="6"/>
    <s v="Mélanges d'épices-Mélange Cevapcici-Vrac 100 g"/>
    <n v="5.5E-2"/>
    <n v="3700897953775"/>
    <n v="2.2999999999999998"/>
    <n v="4.0999999999999996"/>
    <n v="5.1111111111111116"/>
  </r>
  <r>
    <x v="19"/>
    <x v="617"/>
    <x v="7"/>
    <s v="Mélanges d'épices-Mélange Cevapcici-Vrac 1000 g"/>
    <n v="5.5E-2"/>
    <n v="3700897955182"/>
    <n v="12.8"/>
    <n v="22.8"/>
    <n v="28.444444444444443"/>
  </r>
  <r>
    <x v="19"/>
    <x v="617"/>
    <x v="8"/>
    <s v="Mélanges d'épices-Mélange Cevapcici-Vrac 250 g"/>
    <n v="5.5E-2"/>
    <n v="3700897954246"/>
    <n v="4.0999999999999996"/>
    <n v="7.8999999999999995"/>
    <n v="9.761904761904761"/>
  </r>
  <r>
    <x v="19"/>
    <x v="617"/>
    <x v="9"/>
    <s v="Mélanges d'épices-Mélange Cevapcici-Vrac 500 g"/>
    <n v="5.5E-2"/>
    <n v="3700897954710"/>
    <n v="7"/>
    <n v="13.4"/>
    <n v="16.666666666666668"/>
  </r>
  <r>
    <x v="19"/>
    <x v="618"/>
    <x v="2"/>
    <s v="Mélanges d'épices-Mélange Chaar Masala -Saupoudreur 100 ml"/>
    <n v="5.5E-2"/>
    <n v="3700897956103"/>
    <n v="2.8"/>
    <n v="4.5"/>
    <n v="5.6000000000000005"/>
  </r>
  <r>
    <x v="19"/>
    <x v="618"/>
    <x v="3"/>
    <s v="Mélanges d'épices-Mélange Chaar Masala -Verrine 116 ml"/>
    <n v="5.5E-2"/>
    <n v="3700897955465"/>
    <n v="2.4"/>
    <n v="3.9"/>
    <n v="4.8"/>
  </r>
  <r>
    <x v="19"/>
    <x v="618"/>
    <x v="4"/>
    <s v="Mélanges d'épices-Mélange Chaar Masala -Verrine 47 ml"/>
    <n v="5.5E-2"/>
    <n v="3700897955816"/>
    <n v="1.6"/>
    <n v="2.6"/>
    <n v="3.2"/>
  </r>
  <r>
    <x v="19"/>
    <x v="618"/>
    <x v="5"/>
    <s v="Mélanges d'épices-Mélange Chaar Masala -Vrac"/>
    <n v="5.5E-2"/>
    <n v="3700897953355"/>
    <n v="1.8"/>
    <n v="2.4"/>
    <n v="3"/>
  </r>
  <r>
    <x v="19"/>
    <x v="618"/>
    <x v="6"/>
    <s v="Mélanges d'épices-Mélange Chaar Masala -Vrac 100 g"/>
    <n v="5.5E-2"/>
    <n v="3700897953706"/>
    <n v="2.7"/>
    <n v="4.8"/>
    <n v="6"/>
  </r>
  <r>
    <x v="19"/>
    <x v="618"/>
    <x v="7"/>
    <s v="Mélanges d'épices-Mélange Chaar Masala -Vrac 1000 g"/>
    <n v="5.5E-2"/>
    <n v="3700897955113"/>
    <n v="16.5"/>
    <n v="29.400000000000002"/>
    <n v="36.666666666666664"/>
  </r>
  <r>
    <x v="19"/>
    <x v="618"/>
    <x v="8"/>
    <s v="Mélanges d'épices-Mélange Chaar Masala -Vrac 250 g"/>
    <n v="5.5E-2"/>
    <n v="3700897954178"/>
    <n v="5"/>
    <n v="9.6"/>
    <n v="11.904761904761905"/>
  </r>
  <r>
    <x v="19"/>
    <x v="618"/>
    <x v="9"/>
    <s v="Mélanges d'épices-Mélange Chaar Masala -Vrac 500 g"/>
    <n v="5.5E-2"/>
    <n v="3700897954642"/>
    <n v="8.8000000000000007"/>
    <n v="16.8"/>
    <n v="20.952380952380949"/>
  </r>
  <r>
    <x v="19"/>
    <x v="619"/>
    <x v="2"/>
    <s v="Mélanges d'épices-Mélange Chili  -Saupoudreur 100 ml"/>
    <n v="5.5E-2"/>
    <n v="3760190102997"/>
    <n v="2.5"/>
    <n v="4"/>
    <n v="5"/>
  </r>
  <r>
    <x v="19"/>
    <x v="619"/>
    <x v="3"/>
    <s v="Mélanges d'épices-Mélange Chili  -Verrine 116 ml"/>
    <n v="5.5E-2"/>
    <n v="3760190102942"/>
    <n v="2"/>
    <n v="3.2"/>
    <n v="4"/>
  </r>
  <r>
    <x v="19"/>
    <x v="619"/>
    <x v="4"/>
    <s v="Mélanges d'épices-Mélange Chili  -Verrine 47 ml"/>
    <n v="5.5E-2"/>
    <n v="3700897901837"/>
    <n v="1.5"/>
    <n v="2.4"/>
    <n v="3"/>
  </r>
  <r>
    <x v="19"/>
    <x v="619"/>
    <x v="5"/>
    <s v="Mélanges d'épices-Mélange Chili  -Vrac"/>
    <n v="5.5E-2"/>
    <n v="3700897936327"/>
    <n v="1.7"/>
    <n v="2.3000000000000003"/>
    <n v="2.8333333333333339"/>
  </r>
  <r>
    <x v="19"/>
    <x v="619"/>
    <x v="6"/>
    <s v="Mélanges d'épices-Mélange Chili  -Vrac 100 g"/>
    <n v="5.5E-2"/>
    <n v="3700897907587"/>
    <n v="2.5"/>
    <n v="4.5"/>
    <n v="5.5555555555555554"/>
  </r>
  <r>
    <x v="19"/>
    <x v="619"/>
    <x v="7"/>
    <s v="Mélanges d'épices-Mélange Chili  -Vrac 1000 g"/>
    <n v="5.5E-2"/>
    <n v="3760190105967"/>
    <n v="14.5"/>
    <n v="25.8"/>
    <n v="32.222222222222221"/>
  </r>
  <r>
    <x v="19"/>
    <x v="619"/>
    <x v="8"/>
    <s v="Mélanges d'épices-Mélange Chili  -Vrac 250 g"/>
    <n v="5.5E-2"/>
    <n v="3700897910211"/>
    <n v="4.5"/>
    <n v="8.6"/>
    <n v="10.714285714285715"/>
  </r>
  <r>
    <x v="19"/>
    <x v="619"/>
    <x v="9"/>
    <s v="Mélanges d'épices-Mélange Chili  -Vrac 500 g"/>
    <n v="5.5E-2"/>
    <n v="3700897912840"/>
    <n v="7.8"/>
    <n v="14.9"/>
    <n v="18.571428571428573"/>
  </r>
  <r>
    <x v="19"/>
    <x v="620"/>
    <x v="2"/>
    <s v="Mélanges d'épices-Mélange Chili  con carne-Saupoudreur 100 ml"/>
    <n v="5.5E-2"/>
    <n v="3700897945961"/>
    <n v="2.5"/>
    <n v="4"/>
    <n v="5"/>
  </r>
  <r>
    <x v="19"/>
    <x v="620"/>
    <x v="3"/>
    <s v="Mélanges d'épices-Mélange Chili  con carne-Verrine 116 ml"/>
    <n v="5.5E-2"/>
    <n v="3700897945725"/>
    <n v="2"/>
    <n v="3.2"/>
    <n v="4"/>
  </r>
  <r>
    <x v="19"/>
    <x v="620"/>
    <x v="4"/>
    <s v="Mélanges d'épices-Mélange Chili  con carne-Verrine 47 ml"/>
    <n v="5.5E-2"/>
    <n v="3700897945848"/>
    <n v="1.5"/>
    <n v="2.4"/>
    <n v="3"/>
  </r>
  <r>
    <x v="19"/>
    <x v="620"/>
    <x v="5"/>
    <s v="Mélanges d'épices-Mélange Chili  con carne-Vrac"/>
    <n v="5.5E-2"/>
    <n v="3700897945121"/>
    <n v="1.7"/>
    <n v="2.3000000000000003"/>
    <n v="2.8333333333333339"/>
  </r>
  <r>
    <x v="19"/>
    <x v="620"/>
    <x v="6"/>
    <s v="Mélanges d'épices-Mélange Chili  con carne-Vrac 100 g"/>
    <n v="5.5E-2"/>
    <n v="3700897945244"/>
    <n v="2.5"/>
    <n v="4.5"/>
    <n v="5.5555555555555554"/>
  </r>
  <r>
    <x v="19"/>
    <x v="620"/>
    <x v="7"/>
    <s v="Mélanges d'épices-Mélange Chili  con carne-Vrac 1000 g"/>
    <n v="5.5E-2"/>
    <n v="3700897945602"/>
    <n v="14.5"/>
    <n v="25.8"/>
    <n v="32.222222222222221"/>
  </r>
  <r>
    <x v="19"/>
    <x v="620"/>
    <x v="8"/>
    <s v="Mélanges d'épices-Mélange Chili  con carne-Vrac 250 g"/>
    <n v="5.5E-2"/>
    <n v="3700897945367"/>
    <n v="4.5"/>
    <n v="8.6"/>
    <n v="10.714285714285715"/>
  </r>
  <r>
    <x v="19"/>
    <x v="620"/>
    <x v="9"/>
    <s v="Mélanges d'épices-Mélange Chili  con carne-Vrac 500 g"/>
    <n v="5.5E-2"/>
    <n v="3700897945480"/>
    <n v="7.8"/>
    <n v="14.9"/>
    <n v="18.571428571428573"/>
  </r>
  <r>
    <x v="19"/>
    <x v="621"/>
    <x v="2"/>
    <s v="Mélanges d'épices-Mélange Chorba-Saupoudreur 100 ml"/>
    <n v="5.5E-2"/>
    <n v="3700897956233"/>
    <n v="2.6"/>
    <n v="4.1999999999999993"/>
    <n v="5.2"/>
  </r>
  <r>
    <x v="19"/>
    <x v="621"/>
    <x v="3"/>
    <s v="Mélanges d'épices-Mélange Chorba-Verrine 116 ml"/>
    <n v="5.5E-2"/>
    <n v="3700897955656"/>
    <n v="2.1"/>
    <n v="3.4"/>
    <n v="4.2"/>
  </r>
  <r>
    <x v="19"/>
    <x v="621"/>
    <x v="4"/>
    <s v="Mélanges d'épices-Mélange Chorba-Verrine 47 ml"/>
    <n v="5.5E-2"/>
    <n v="3700897955946"/>
    <n v="1.5"/>
    <n v="2.4"/>
    <n v="3"/>
  </r>
  <r>
    <x v="19"/>
    <x v="621"/>
    <x v="5"/>
    <s v="Mélanges d'épices-Mélange Chorba-Vrac"/>
    <n v="5.5E-2"/>
    <n v="3700897953546"/>
    <n v="1.6"/>
    <n v="2.2000000000000002"/>
    <n v="2.666666666666667"/>
  </r>
  <r>
    <x v="19"/>
    <x v="621"/>
    <x v="6"/>
    <s v="Mélanges d'épices-Mélange Chorba-Vrac 100 g"/>
    <n v="5.5E-2"/>
    <n v="3700897953898"/>
    <n v="2.2999999999999998"/>
    <n v="4.0999999999999996"/>
    <n v="5.1111111111111116"/>
  </r>
  <r>
    <x v="19"/>
    <x v="621"/>
    <x v="7"/>
    <s v="Mélanges d'épices-Mélange Chorba-Vrac 1000 g"/>
    <n v="5.5E-2"/>
    <n v="3700897955304"/>
    <n v="12.3"/>
    <n v="21.900000000000002"/>
    <n v="27.333333333333329"/>
  </r>
  <r>
    <x v="19"/>
    <x v="621"/>
    <x v="8"/>
    <s v="Mélanges d'épices-Mélange Chorba-Vrac 250 g"/>
    <n v="5.5E-2"/>
    <n v="3700897954369"/>
    <n v="3.9"/>
    <n v="7.5"/>
    <n v="9.2857142857142865"/>
  </r>
  <r>
    <x v="19"/>
    <x v="621"/>
    <x v="9"/>
    <s v="Mélanges d'épices-Mélange Chorba-Vrac 500 g"/>
    <n v="5.5E-2"/>
    <n v="3700897954833"/>
    <n v="6.7"/>
    <n v="12.799999999999999"/>
    <n v="15.952380952380951"/>
  </r>
  <r>
    <x v="19"/>
    <x v="622"/>
    <x v="2"/>
    <s v="Mélanges d'épices-Mélange Chutney-Saupoudreur 100 ml"/>
    <n v="5.5E-2"/>
    <n v="3700897920227"/>
    <n v="2.7"/>
    <n v="4.3999999999999995"/>
    <n v="5.4"/>
  </r>
  <r>
    <x v="19"/>
    <x v="622"/>
    <x v="3"/>
    <s v="Mélanges d'épices-Mélange Chutney-Verrine 116 ml"/>
    <n v="5.5E-2"/>
    <n v="3700897920197"/>
    <n v="2.2999999999999998"/>
    <n v="3.7"/>
    <n v="4.6000000000000005"/>
  </r>
  <r>
    <x v="19"/>
    <x v="622"/>
    <x v="4"/>
    <s v="Mélanges d'épices-Mélange Chutney-Verrine 47 ml"/>
    <n v="5.5E-2"/>
    <n v="3700897920203"/>
    <n v="1.6"/>
    <n v="2.6"/>
    <n v="3.2"/>
  </r>
  <r>
    <x v="19"/>
    <x v="622"/>
    <x v="5"/>
    <s v="Mélanges d'épices-Mélange Chutney-Vrac"/>
    <n v="5.5E-2"/>
    <n v="3700897936341"/>
    <n v="1.7"/>
    <n v="2.3000000000000003"/>
    <n v="2.8333333333333339"/>
  </r>
  <r>
    <x v="19"/>
    <x v="622"/>
    <x v="6"/>
    <s v="Mélanges d'épices-Mélange Chutney-Vrac 100 g"/>
    <n v="5.5E-2"/>
    <n v="3700897920258"/>
    <n v="2.5"/>
    <n v="4.5"/>
    <n v="5.5555555555555554"/>
  </r>
  <r>
    <x v="19"/>
    <x v="622"/>
    <x v="7"/>
    <s v="Mélanges d'épices-Mélange Chutney-Vrac 1000 g"/>
    <n v="5.5E-2"/>
    <n v="3700897920241"/>
    <n v="14.5"/>
    <n v="25.8"/>
    <n v="32.222222222222221"/>
  </r>
  <r>
    <x v="19"/>
    <x v="622"/>
    <x v="8"/>
    <s v="Mélanges d'épices-Mélange Chutney-Vrac 250 g"/>
    <n v="5.5E-2"/>
    <n v="3700897920265"/>
    <n v="4.5"/>
    <n v="8.6"/>
    <n v="10.714285714285715"/>
  </r>
  <r>
    <x v="19"/>
    <x v="622"/>
    <x v="9"/>
    <s v="Mélanges d'épices-Mélange Chutney-Vrac 500 g"/>
    <n v="5.5E-2"/>
    <n v="3700897920272"/>
    <n v="7.8"/>
    <n v="14.9"/>
    <n v="18.571428571428573"/>
  </r>
  <r>
    <x v="19"/>
    <x v="623"/>
    <x v="2"/>
    <s v="Mélanges d'épices-Mélange Colombo-Saupoudreur 100 ml"/>
    <n v="5.5E-2"/>
    <n v="3760190100306"/>
    <n v="2.6"/>
    <n v="4.1999999999999993"/>
    <n v="5.2"/>
  </r>
  <r>
    <x v="19"/>
    <x v="623"/>
    <x v="3"/>
    <s v="Mélanges d'épices-Mélange Colombo-Verrine 116 ml"/>
    <n v="5.5E-2"/>
    <n v="3760190100016"/>
    <n v="2.1"/>
    <n v="3.4"/>
    <n v="4.2"/>
  </r>
  <r>
    <x v="19"/>
    <x v="623"/>
    <x v="4"/>
    <s v="Mélanges d'épices-Mélange Colombo-Verrine 47 ml"/>
    <n v="5.5E-2"/>
    <n v="3700897903190"/>
    <n v="1.5"/>
    <n v="2.4"/>
    <n v="3"/>
  </r>
  <r>
    <x v="19"/>
    <x v="623"/>
    <x v="5"/>
    <s v="Mélanges d'épices-Mélange Colombo-Vrac"/>
    <n v="5.5E-2"/>
    <n v="3700897936358"/>
    <n v="1.5"/>
    <n v="2"/>
    <n v="2.5"/>
  </r>
  <r>
    <x v="19"/>
    <x v="623"/>
    <x v="6"/>
    <s v="Mélanges d'épices-Mélange Colombo-Vrac 100 g"/>
    <n v="5.5E-2"/>
    <n v="3700897907686"/>
    <n v="2.2000000000000002"/>
    <n v="4"/>
    <n v="4.8888888888888893"/>
  </r>
  <r>
    <x v="19"/>
    <x v="623"/>
    <x v="7"/>
    <s v="Mélanges d'épices-Mélange Colombo-Vrac 1000 g"/>
    <n v="5.5E-2"/>
    <n v="3760190106063"/>
    <n v="11.2"/>
    <n v="20"/>
    <n v="24.888888888888886"/>
  </r>
  <r>
    <x v="19"/>
    <x v="623"/>
    <x v="8"/>
    <s v="Mélanges d'épices-Mélange Colombo-Vrac 250 g"/>
    <n v="5.5E-2"/>
    <n v="3700897910310"/>
    <n v="3.7"/>
    <n v="7.1"/>
    <n v="8.8095238095238102"/>
  </r>
  <r>
    <x v="19"/>
    <x v="623"/>
    <x v="9"/>
    <s v="Mélanges d'épices-Mélange Colombo-Vrac 500 g"/>
    <n v="5.5E-2"/>
    <n v="3700897912949"/>
    <n v="6.2"/>
    <n v="11.9"/>
    <n v="14.761904761904761"/>
  </r>
  <r>
    <x v="19"/>
    <x v="624"/>
    <x v="2"/>
    <s v="Mélanges d'épices-Mélange Colombo tradition-Saupoudreur 100 ml"/>
    <n v="5.5E-2"/>
    <n v="3700897956196"/>
    <n v="2.7"/>
    <n v="4.3999999999999995"/>
    <n v="5.4"/>
  </r>
  <r>
    <x v="19"/>
    <x v="624"/>
    <x v="3"/>
    <s v="Mélanges d'épices-Mélange Colombo tradition-Verrine 116 ml"/>
    <n v="5.5E-2"/>
    <n v="3700897955557"/>
    <n v="2.2000000000000002"/>
    <n v="3.6"/>
    <n v="4.4000000000000004"/>
  </r>
  <r>
    <x v="19"/>
    <x v="624"/>
    <x v="4"/>
    <s v="Mélanges d'épices-Mélange Colombo tradition-Verrine 47 ml"/>
    <n v="5.5E-2"/>
    <n v="3700897955908"/>
    <n v="1.5"/>
    <n v="2.4"/>
    <n v="3"/>
  </r>
  <r>
    <x v="19"/>
    <x v="624"/>
    <x v="5"/>
    <s v="Mélanges d'épices-Mélange Colombo tradition-Vrac"/>
    <n v="5.5E-2"/>
    <n v="3700897953447"/>
    <n v="1.6"/>
    <n v="2.2000000000000002"/>
    <n v="2.666666666666667"/>
  </r>
  <r>
    <x v="19"/>
    <x v="624"/>
    <x v="6"/>
    <s v="Mélanges d'épices-Mélange Colombo tradition-Vrac 100 g"/>
    <n v="5.5E-2"/>
    <n v="3700897953799"/>
    <n v="2.2999999999999998"/>
    <n v="4.0999999999999996"/>
    <n v="5.1111111111111116"/>
  </r>
  <r>
    <x v="19"/>
    <x v="624"/>
    <x v="7"/>
    <s v="Mélanges d'épices-Mélange Colombo tradition-Vrac 1000 g"/>
    <n v="5.5E-2"/>
    <n v="3700897955205"/>
    <n v="12.9"/>
    <n v="23"/>
    <n v="28.666666666666668"/>
  </r>
  <r>
    <x v="19"/>
    <x v="624"/>
    <x v="8"/>
    <s v="Mélanges d'épices-Mélange Colombo tradition-Vrac 250 g"/>
    <n v="5.5E-2"/>
    <n v="3700897954260"/>
    <n v="4.0999999999999996"/>
    <n v="7.8999999999999995"/>
    <n v="9.761904761904761"/>
  </r>
  <r>
    <x v="19"/>
    <x v="624"/>
    <x v="9"/>
    <s v="Mélanges d'épices-Mélange Colombo tradition-Vrac 500 g"/>
    <n v="5.5E-2"/>
    <n v="3700897954734"/>
    <n v="7"/>
    <n v="13.4"/>
    <n v="16.666666666666668"/>
  </r>
  <r>
    <x v="19"/>
    <x v="625"/>
    <x v="2"/>
    <s v="Mélanges d'épices-Mélange Cornichons &amp; conserves-Saupoudreur 100 ml"/>
    <n v="5.5E-2"/>
    <n v="3700897921071"/>
    <n v="2.5"/>
    <n v="4"/>
    <n v="5"/>
  </r>
  <r>
    <x v="19"/>
    <x v="625"/>
    <x v="3"/>
    <s v="Mélanges d'épices-Mélange Cornichons &amp; conserves-Verrine 116 ml"/>
    <n v="5.5E-2"/>
    <n v="3700897921057"/>
    <n v="2"/>
    <n v="3.2"/>
    <n v="4"/>
  </r>
  <r>
    <x v="19"/>
    <x v="625"/>
    <x v="4"/>
    <s v="Mélanges d'épices-Mélange Cornichons &amp; conserves-Verrine 47 ml"/>
    <n v="5.5E-2"/>
    <n v="3700897921064"/>
    <n v="1.5"/>
    <n v="2.4"/>
    <n v="3"/>
  </r>
  <r>
    <x v="19"/>
    <x v="625"/>
    <x v="5"/>
    <s v="Mélanges d'épices-Mélange Cornichons &amp; conserves-Vrac"/>
    <n v="5.5E-2"/>
    <n v="3700897936365"/>
    <n v="1.5"/>
    <n v="2"/>
    <n v="2.5"/>
  </r>
  <r>
    <x v="19"/>
    <x v="625"/>
    <x v="6"/>
    <s v="Mélanges d'épices-Mélange Cornichons &amp; conserves-Vrac 100 g"/>
    <n v="5.5E-2"/>
    <n v="3700897908188"/>
    <n v="2.2000000000000002"/>
    <n v="4"/>
    <n v="4.8888888888888893"/>
  </r>
  <r>
    <x v="19"/>
    <x v="625"/>
    <x v="7"/>
    <s v="Mélanges d'épices-Mélange Cornichons &amp; conserves-Vrac 1000 g"/>
    <n v="5.5E-2"/>
    <n v="3700897921040"/>
    <n v="11.2"/>
    <n v="20"/>
    <n v="24.888888888888886"/>
  </r>
  <r>
    <x v="19"/>
    <x v="625"/>
    <x v="8"/>
    <s v="Mélanges d'épices-Mélange Cornichons &amp; conserves-Vrac 250 g"/>
    <n v="5.5E-2"/>
    <n v="3700897910815"/>
    <n v="3.7"/>
    <n v="7.1"/>
    <n v="8.8095238095238102"/>
  </r>
  <r>
    <x v="19"/>
    <x v="625"/>
    <x v="9"/>
    <s v="Mélanges d'épices-Mélange Cornichons &amp; conserves-Vrac 500 g"/>
    <n v="5.5E-2"/>
    <n v="3700897913441"/>
    <n v="6.2"/>
    <n v="11.9"/>
    <n v="14.761904761904761"/>
  </r>
  <r>
    <x v="19"/>
    <x v="626"/>
    <x v="2"/>
    <s v="Mélanges d'épices-Mélange Court bouillon poisson-Saupoudreur 100 ml"/>
    <n v="5.5E-2"/>
    <n v="3760190100313"/>
    <n v="2.4"/>
    <n v="3.9"/>
    <n v="4.8"/>
  </r>
  <r>
    <x v="19"/>
    <x v="626"/>
    <x v="3"/>
    <s v="Mélanges d'épices-Mélange Court bouillon poisson-Verrine 116 ml"/>
    <n v="5.5E-2"/>
    <n v="3760190100023"/>
    <n v="1.9"/>
    <n v="3.1"/>
    <n v="3.8000000000000003"/>
  </r>
  <r>
    <x v="19"/>
    <x v="626"/>
    <x v="4"/>
    <s v="Mélanges d'épices-Mélange Court bouillon poisson-Verrine 47 ml"/>
    <n v="5.5E-2"/>
    <n v="3700897903206"/>
    <n v="1.4"/>
    <n v="2.3000000000000003"/>
    <n v="2.8000000000000003"/>
  </r>
  <r>
    <x v="19"/>
    <x v="626"/>
    <x v="5"/>
    <s v="Mélanges d'épices-Mélange Court bouillon poisson-Vrac"/>
    <n v="5.5E-2"/>
    <n v="3700897936372"/>
    <n v="1.7"/>
    <n v="2.3000000000000003"/>
    <n v="2.8333333333333339"/>
  </r>
  <r>
    <x v="19"/>
    <x v="626"/>
    <x v="6"/>
    <s v="Mélanges d'épices-Mélange Court bouillon poisson-Vrac 100 g"/>
    <n v="5.5E-2"/>
    <n v="3700897907723"/>
    <n v="2.5"/>
    <n v="4.5"/>
    <n v="5.5555555555555554"/>
  </r>
  <r>
    <x v="19"/>
    <x v="626"/>
    <x v="7"/>
    <s v="Mélanges d'épices-Mélange Court bouillon poisson-Vrac 1000 g"/>
    <n v="5.5E-2"/>
    <n v="3760190106100"/>
    <n v="14.5"/>
    <n v="25.8"/>
    <n v="32.222222222222221"/>
  </r>
  <r>
    <x v="19"/>
    <x v="626"/>
    <x v="8"/>
    <s v="Mélanges d'épices-Mélange Court bouillon poisson-Vrac 250 g"/>
    <n v="5.5E-2"/>
    <n v="3700897910358"/>
    <n v="4.5"/>
    <n v="8.6"/>
    <n v="10.714285714285715"/>
  </r>
  <r>
    <x v="19"/>
    <x v="626"/>
    <x v="9"/>
    <s v="Mélanges d'épices-Mélange Court bouillon poisson-Vrac 500 g"/>
    <n v="5.5E-2"/>
    <n v="3700897912987"/>
    <n v="7.8"/>
    <n v="14.9"/>
    <n v="18.571428571428573"/>
  </r>
  <r>
    <x v="19"/>
    <x v="627"/>
    <x v="2"/>
    <s v="Mélanges d'épices-Mélange Court bouillon viande-Saupoudreur 100 ml"/>
    <n v="5.5E-2"/>
    <n v="3760190100320"/>
    <n v="2.4"/>
    <n v="3.9"/>
    <n v="4.8"/>
  </r>
  <r>
    <x v="19"/>
    <x v="627"/>
    <x v="3"/>
    <s v="Mélanges d'épices-Mélange Court bouillon viande-Verrine 116 ml"/>
    <n v="5.5E-2"/>
    <n v="3760190100030"/>
    <n v="1.9"/>
    <n v="3.1"/>
    <n v="3.8000000000000003"/>
  </r>
  <r>
    <x v="19"/>
    <x v="627"/>
    <x v="4"/>
    <s v="Mélanges d'épices-Mélange Court bouillon viande-Verrine 47 ml"/>
    <n v="5.5E-2"/>
    <n v="3700897903213"/>
    <n v="1.4"/>
    <n v="2.3000000000000003"/>
    <n v="2.8000000000000003"/>
  </r>
  <r>
    <x v="19"/>
    <x v="627"/>
    <x v="5"/>
    <s v="Mélanges d'épices-Mélange Court bouillon viande-Vrac"/>
    <n v="5.5E-2"/>
    <n v="3700897936389"/>
    <n v="1.7"/>
    <n v="2.3000000000000003"/>
    <n v="2.8333333333333339"/>
  </r>
  <r>
    <x v="19"/>
    <x v="627"/>
    <x v="6"/>
    <s v="Mélanges d'épices-Mélange Court bouillon viande-Vrac 100 g"/>
    <n v="5.5E-2"/>
    <n v="3700897907730"/>
    <n v="2.5"/>
    <n v="4.5"/>
    <n v="5.5555555555555554"/>
  </r>
  <r>
    <x v="19"/>
    <x v="627"/>
    <x v="7"/>
    <s v="Mélanges d'épices-Mélange Court bouillon viande-Vrac 1000 g"/>
    <n v="5.5E-2"/>
    <n v="3760190106117"/>
    <n v="14.5"/>
    <n v="25.8"/>
    <n v="32.222222222222221"/>
  </r>
  <r>
    <x v="19"/>
    <x v="627"/>
    <x v="8"/>
    <s v="Mélanges d'épices-Mélange Court bouillon viande-Vrac 250 g"/>
    <n v="5.5E-2"/>
    <n v="3700897910365"/>
    <n v="4.5"/>
    <n v="8.6"/>
    <n v="10.714285714285715"/>
  </r>
  <r>
    <x v="19"/>
    <x v="627"/>
    <x v="9"/>
    <s v="Mélanges d'épices-Mélange Court bouillon viande-Vrac 500 g"/>
    <n v="5.5E-2"/>
    <n v="3700897912994"/>
    <n v="7.8"/>
    <n v="14.9"/>
    <n v="18.571428571428573"/>
  </r>
  <r>
    <x v="19"/>
    <x v="628"/>
    <x v="2"/>
    <s v="Mélanges d'épices-Mélange Couscous-Saupoudreur 100 ml"/>
    <n v="5.5E-2"/>
    <n v="3760190100351"/>
    <n v="2.7"/>
    <n v="4.3999999999999995"/>
    <n v="5.4"/>
  </r>
  <r>
    <x v="19"/>
    <x v="628"/>
    <x v="3"/>
    <s v="Mélanges d'épices-Mélange Couscous-Verrine 116 ml"/>
    <n v="5.5E-2"/>
    <n v="3760190100061"/>
    <n v="2.2999999999999998"/>
    <n v="3.7"/>
    <n v="4.6000000000000005"/>
  </r>
  <r>
    <x v="19"/>
    <x v="628"/>
    <x v="4"/>
    <s v="Mélanges d'épices-Mélange Couscous-Verrine 47 ml"/>
    <n v="5.5E-2"/>
    <n v="3700897903244"/>
    <n v="1.6"/>
    <n v="2.6"/>
    <n v="3.2"/>
  </r>
  <r>
    <x v="19"/>
    <x v="628"/>
    <x v="5"/>
    <s v="Mélanges d'épices-Mélange Couscous-Vrac"/>
    <n v="5.5E-2"/>
    <n v="3700897936396"/>
    <n v="1.6"/>
    <n v="2.2000000000000002"/>
    <n v="2.666666666666667"/>
  </r>
  <r>
    <x v="19"/>
    <x v="628"/>
    <x v="6"/>
    <s v="Mélanges d'épices-Mélange Couscous-Vrac 100 g"/>
    <n v="5.5E-2"/>
    <n v="3700897908195"/>
    <n v="2.2999999999999998"/>
    <n v="4.0999999999999996"/>
    <n v="5.1111111111111116"/>
  </r>
  <r>
    <x v="19"/>
    <x v="628"/>
    <x v="7"/>
    <s v="Mélanges d'épices-Mélange Couscous-Vrac 1000 g"/>
    <n v="5.5E-2"/>
    <n v="3760190106582"/>
    <n v="12.5"/>
    <n v="22.3"/>
    <n v="27.777777777777779"/>
  </r>
  <r>
    <x v="19"/>
    <x v="628"/>
    <x v="8"/>
    <s v="Mélanges d'épices-Mélange Couscous-Vrac 250 g"/>
    <n v="5.5E-2"/>
    <n v="3700897910822"/>
    <n v="4"/>
    <n v="7.6999999999999993"/>
    <n v="9.5238095238095237"/>
  </r>
  <r>
    <x v="19"/>
    <x v="628"/>
    <x v="9"/>
    <s v="Mélanges d'épices-Mélange Couscous-Vrac 500 g"/>
    <n v="5.5E-2"/>
    <n v="3700897913458"/>
    <n v="6.8"/>
    <n v="13"/>
    <n v="16.19047619047619"/>
  </r>
  <r>
    <x v="19"/>
    <x v="629"/>
    <x v="2"/>
    <s v="Mélanges d'épices-Mélange Curry de Ceylan-Saupoudreur 100 ml"/>
    <n v="5.5E-2"/>
    <n v="3700897956073"/>
    <n v="2.6"/>
    <n v="4.1999999999999993"/>
    <n v="5.2"/>
  </r>
  <r>
    <x v="19"/>
    <x v="629"/>
    <x v="3"/>
    <s v="Mélanges d'épices-Mélange Curry de Ceylan-Verrine 116 ml"/>
    <n v="5.5E-2"/>
    <n v="3700897955434"/>
    <n v="2.1"/>
    <n v="3.4"/>
    <n v="4.2"/>
  </r>
  <r>
    <x v="19"/>
    <x v="629"/>
    <x v="4"/>
    <s v="Mélanges d'épices-Mélange Curry de Ceylan-Verrine 47 ml"/>
    <n v="5.5E-2"/>
    <n v="3700897955786"/>
    <n v="1.5"/>
    <n v="2.4"/>
    <n v="3"/>
  </r>
  <r>
    <x v="19"/>
    <x v="629"/>
    <x v="5"/>
    <s v="Mélanges d'épices-Mélange Curry de Ceylan-Vrac"/>
    <n v="5.5E-2"/>
    <n v="3700897953324"/>
    <n v="1.6"/>
    <n v="2.2000000000000002"/>
    <n v="2.666666666666667"/>
  </r>
  <r>
    <x v="19"/>
    <x v="629"/>
    <x v="6"/>
    <s v="Mélanges d'épices-Mélange Curry de Ceylan-Vrac 100 g"/>
    <n v="5.5E-2"/>
    <n v="3700897953676"/>
    <n v="2.2999999999999998"/>
    <n v="4.0999999999999996"/>
    <n v="5.1111111111111116"/>
  </r>
  <r>
    <x v="19"/>
    <x v="629"/>
    <x v="7"/>
    <s v="Mélanges d'épices-Mélange Curry de Ceylan-Vrac 1000 g"/>
    <n v="5.5E-2"/>
    <n v="3700897955083"/>
    <n v="12.5"/>
    <n v="22.3"/>
    <n v="27.777777777777779"/>
  </r>
  <r>
    <x v="19"/>
    <x v="629"/>
    <x v="8"/>
    <s v="Mélanges d'épices-Mélange Curry de Ceylan-Vrac 250 g"/>
    <n v="5.5E-2"/>
    <n v="3700897954147"/>
    <n v="4"/>
    <n v="7.6999999999999993"/>
    <n v="9.5238095238095237"/>
  </r>
  <r>
    <x v="19"/>
    <x v="629"/>
    <x v="9"/>
    <s v="Mélanges d'épices-Mélange Curry de Ceylan-Vrac 500 g"/>
    <n v="5.5E-2"/>
    <n v="3700897954611"/>
    <n v="6.8"/>
    <n v="13"/>
    <n v="16.19047619047619"/>
  </r>
  <r>
    <x v="19"/>
    <x v="630"/>
    <x v="2"/>
    <s v="Mélanges d'épices-Mélange Curry de l'empereur-Saupoudreur 100 ml"/>
    <n v="5.5E-2"/>
    <n v="3700897956080"/>
    <n v="2.7"/>
    <n v="4.3999999999999995"/>
    <n v="5.4"/>
  </r>
  <r>
    <x v="19"/>
    <x v="630"/>
    <x v="3"/>
    <s v="Mélanges d'épices-Mélange Curry de l'empereur-Verrine 116 ml"/>
    <n v="5.5E-2"/>
    <n v="3700897955441"/>
    <n v="2.2000000000000002"/>
    <n v="3.6"/>
    <n v="4.4000000000000004"/>
  </r>
  <r>
    <x v="19"/>
    <x v="630"/>
    <x v="4"/>
    <s v="Mélanges d'épices-Mélange Curry de l'empereur-Verrine 47 ml"/>
    <n v="5.5E-2"/>
    <n v="3700897955793"/>
    <n v="1.5"/>
    <n v="2.4"/>
    <n v="3"/>
  </r>
  <r>
    <x v="19"/>
    <x v="630"/>
    <x v="5"/>
    <s v="Mélanges d'épices-Mélange Curry de l'empereur-Vrac"/>
    <n v="5.5E-2"/>
    <n v="3700897953331"/>
    <n v="1.6"/>
    <n v="2.2000000000000002"/>
    <n v="2.666666666666667"/>
  </r>
  <r>
    <x v="19"/>
    <x v="630"/>
    <x v="6"/>
    <s v="Mélanges d'épices-Mélange Curry de l'empereur-Vrac 100 g"/>
    <n v="5.5E-2"/>
    <n v="3700897953683"/>
    <n v="2.2000000000000002"/>
    <n v="4"/>
    <n v="4.8888888888888893"/>
  </r>
  <r>
    <x v="19"/>
    <x v="630"/>
    <x v="7"/>
    <s v="Mélanges d'épices-Mélange Curry de l'empereur-Vrac 1000 g"/>
    <n v="5.5E-2"/>
    <n v="3700897955090"/>
    <n v="11.6"/>
    <n v="20.700000000000003"/>
    <n v="25.777777777777775"/>
  </r>
  <r>
    <x v="19"/>
    <x v="630"/>
    <x v="8"/>
    <s v="Mélanges d'épices-Mélange Curry de l'empereur-Vrac 250 g"/>
    <n v="5.5E-2"/>
    <n v="3700897954154"/>
    <n v="3.8"/>
    <n v="7.3"/>
    <n v="9.0476190476190492"/>
  </r>
  <r>
    <x v="19"/>
    <x v="630"/>
    <x v="9"/>
    <s v="Mélanges d'épices-Mélange Curry de l'empereur-Vrac 500 g"/>
    <n v="5.5E-2"/>
    <n v="3700897954628"/>
    <n v="6.4"/>
    <n v="12.2"/>
    <n v="15.238095238095237"/>
  </r>
  <r>
    <x v="19"/>
    <x v="631"/>
    <x v="2"/>
    <s v="Mélanges d'épices-Mélange Curry du delta-Saupoudreur 100 ml"/>
    <n v="5.5E-2"/>
    <n v="3700897956134"/>
    <n v="2.7"/>
    <n v="4.3999999999999995"/>
    <n v="5.4"/>
  </r>
  <r>
    <x v="19"/>
    <x v="631"/>
    <x v="3"/>
    <s v="Mélanges d'épices-Mélange Curry du delta-Verrine 116 ml"/>
    <n v="5.5E-2"/>
    <n v="3700897955496"/>
    <n v="2.2999999999999998"/>
    <n v="3.7"/>
    <n v="4.6000000000000005"/>
  </r>
  <r>
    <x v="19"/>
    <x v="631"/>
    <x v="4"/>
    <s v="Mélanges d'épices-Mélange Curry du delta-Verrine 47 ml"/>
    <n v="5.5E-2"/>
    <n v="3700897955847"/>
    <n v="1.6"/>
    <n v="2.6"/>
    <n v="3.2"/>
  </r>
  <r>
    <x v="19"/>
    <x v="631"/>
    <x v="5"/>
    <s v="Mélanges d'épices-Mélange Curry du delta-Vrac"/>
    <n v="5.5E-2"/>
    <n v="3700897953386"/>
    <n v="1.7"/>
    <n v="2.3000000000000003"/>
    <n v="2.8333333333333339"/>
  </r>
  <r>
    <x v="19"/>
    <x v="631"/>
    <x v="6"/>
    <s v="Mélanges d'épices-Mélange Curry du delta-Vrac 100 g"/>
    <n v="5.5E-2"/>
    <n v="3700897953737"/>
    <n v="2.5"/>
    <n v="4.5"/>
    <n v="5.5555555555555554"/>
  </r>
  <r>
    <x v="19"/>
    <x v="631"/>
    <x v="7"/>
    <s v="Mélanges d'épices-Mélange Curry du delta-Vrac 1000 g"/>
    <n v="5.5E-2"/>
    <n v="3700897955144"/>
    <n v="14.1"/>
    <n v="25.1"/>
    <n v="31.333333333333332"/>
  </r>
  <r>
    <x v="19"/>
    <x v="631"/>
    <x v="8"/>
    <s v="Mélanges d'épices-Mélange Curry du delta-Vrac 250 g"/>
    <n v="5.5E-2"/>
    <n v="3700897954208"/>
    <n v="4.4000000000000004"/>
    <n v="8.4"/>
    <n v="10.476190476190474"/>
  </r>
  <r>
    <x v="19"/>
    <x v="631"/>
    <x v="9"/>
    <s v="Mélanges d'épices-Mélange Curry du delta-Vrac 500 g"/>
    <n v="5.5E-2"/>
    <n v="3700897954673"/>
    <n v="7.6"/>
    <n v="14.5"/>
    <n v="18.095238095238095"/>
  </r>
  <r>
    <x v="19"/>
    <x v="632"/>
    <x v="2"/>
    <s v="Mélanges d'épices-Mélange Curry du dragon-Saupoudreur 100 ml"/>
    <n v="5.5E-2"/>
    <n v="3700897956127"/>
    <n v="2.7"/>
    <n v="4.3999999999999995"/>
    <n v="5.4"/>
  </r>
  <r>
    <x v="19"/>
    <x v="632"/>
    <x v="3"/>
    <s v="Mélanges d'épices-Mélange Curry du dragon-Verrine 116 ml"/>
    <n v="5.5E-2"/>
    <n v="3700897955489"/>
    <n v="2.2999999999999998"/>
    <n v="3.7"/>
    <n v="4.6000000000000005"/>
  </r>
  <r>
    <x v="19"/>
    <x v="632"/>
    <x v="4"/>
    <s v="Mélanges d'épices-Mélange Curry du dragon-Verrine 47 ml"/>
    <n v="5.5E-2"/>
    <n v="3700897955830"/>
    <n v="1.6"/>
    <n v="2.6"/>
    <n v="3.2"/>
  </r>
  <r>
    <x v="19"/>
    <x v="632"/>
    <x v="5"/>
    <s v="Mélanges d'épices-Mélange Curry du dragon-Vrac"/>
    <n v="5.5E-2"/>
    <n v="3700897953379"/>
    <n v="1.6"/>
    <n v="2.2000000000000002"/>
    <n v="2.666666666666667"/>
  </r>
  <r>
    <x v="19"/>
    <x v="632"/>
    <x v="6"/>
    <s v="Mélanges d'épices-Mélange Curry du dragon-Vrac 100 g"/>
    <n v="5.5E-2"/>
    <n v="3700897953720"/>
    <n v="2.2999999999999998"/>
    <n v="4.0999999999999996"/>
    <n v="5.1111111111111116"/>
  </r>
  <r>
    <x v="19"/>
    <x v="632"/>
    <x v="7"/>
    <s v="Mélanges d'épices-Mélange Curry du dragon-Vrac 1000 g"/>
    <n v="5.5E-2"/>
    <n v="3700897955137"/>
    <n v="13.1"/>
    <n v="23.3"/>
    <n v="29.111111111111111"/>
  </r>
  <r>
    <x v="19"/>
    <x v="632"/>
    <x v="8"/>
    <s v="Mélanges d'épices-Mélange Curry du dragon-Vrac 250 g"/>
    <n v="5.5E-2"/>
    <n v="3700897954192"/>
    <n v="4.0999999999999996"/>
    <n v="7.8999999999999995"/>
    <n v="9.761904761904761"/>
  </r>
  <r>
    <x v="19"/>
    <x v="632"/>
    <x v="9"/>
    <s v="Mélanges d'épices-Mélange Curry du dragon-Vrac 500 g"/>
    <n v="5.5E-2"/>
    <n v="3700897954666"/>
    <n v="7.1"/>
    <n v="13.6"/>
    <n v="16.904761904761905"/>
  </r>
  <r>
    <x v="19"/>
    <x v="633"/>
    <x v="2"/>
    <s v="Mélanges d'épices-Mélange Curry Madras doux-Saupoudreur 100 ml"/>
    <n v="5.5E-2"/>
    <n v="3760190100337"/>
    <n v="2.7"/>
    <n v="4.3999999999999995"/>
    <n v="5.4"/>
  </r>
  <r>
    <x v="19"/>
    <x v="633"/>
    <x v="3"/>
    <s v="Mélanges d'épices-Mélange Curry Madras doux-Verrine 116 ml"/>
    <n v="5.5E-2"/>
    <n v="3760190100047"/>
    <n v="2.2000000000000002"/>
    <n v="3.6"/>
    <n v="4.4000000000000004"/>
  </r>
  <r>
    <x v="19"/>
    <x v="633"/>
    <x v="4"/>
    <s v="Mélanges d'épices-Mélange Curry Madras doux-Verrine 47 ml"/>
    <n v="5.5E-2"/>
    <n v="3700897903220"/>
    <n v="1.5"/>
    <n v="2.4"/>
    <n v="3"/>
  </r>
  <r>
    <x v="19"/>
    <x v="633"/>
    <x v="5"/>
    <s v="Mélanges d'épices-Mélange Curry Madras doux-Vrac"/>
    <n v="5.5E-2"/>
    <n v="3700897936402"/>
    <n v="1.6"/>
    <n v="2.2000000000000002"/>
    <n v="2.666666666666667"/>
  </r>
  <r>
    <x v="19"/>
    <x v="633"/>
    <x v="6"/>
    <s v="Mélanges d'épices-Mélange Curry Madras doux-Vrac 100 g"/>
    <n v="5.5E-2"/>
    <n v="3700897907778"/>
    <n v="2.2000000000000002"/>
    <n v="4"/>
    <n v="4.8888888888888893"/>
  </r>
  <r>
    <x v="19"/>
    <x v="633"/>
    <x v="7"/>
    <s v="Mélanges d'épices-Mélange Curry Madras doux-Vrac 1000 g"/>
    <n v="5.5E-2"/>
    <n v="3760190106155"/>
    <n v="11.3"/>
    <n v="20.100000000000001"/>
    <n v="25.111111111111107"/>
  </r>
  <r>
    <x v="19"/>
    <x v="633"/>
    <x v="8"/>
    <s v="Mélanges d'épices-Mélange Curry Madras doux-Vrac 250 g"/>
    <n v="5.5E-2"/>
    <n v="3700897910402"/>
    <n v="3.7"/>
    <n v="7.1"/>
    <n v="8.8095238095238102"/>
  </r>
  <r>
    <x v="19"/>
    <x v="633"/>
    <x v="9"/>
    <s v="Mélanges d'épices-Mélange Curry Madras doux-Vrac 500 g"/>
    <n v="5.5E-2"/>
    <n v="3700897913038"/>
    <n v="6.2"/>
    <n v="11.9"/>
    <n v="14.761904761904761"/>
  </r>
  <r>
    <x v="19"/>
    <x v="634"/>
    <x v="2"/>
    <s v="Mélanges d'épices-Mélange Curry Madras fort-Saupoudreur 100 ml"/>
    <n v="5.5E-2"/>
    <n v="3760190100344"/>
    <n v="2.7"/>
    <n v="4.3999999999999995"/>
    <n v="5.4"/>
  </r>
  <r>
    <x v="19"/>
    <x v="634"/>
    <x v="3"/>
    <s v="Mélanges d'épices-Mélange Curry Madras fort-Verrine 116 ml"/>
    <n v="5.5E-2"/>
    <n v="3760190100054"/>
    <n v="2.2000000000000002"/>
    <n v="3.6"/>
    <n v="4.4000000000000004"/>
  </r>
  <r>
    <x v="19"/>
    <x v="634"/>
    <x v="4"/>
    <s v="Mélanges d'épices-Mélange Curry Madras fort-Verrine 47 ml"/>
    <n v="5.5E-2"/>
    <n v="3700897903237"/>
    <n v="1.5"/>
    <n v="2.4"/>
    <n v="3"/>
  </r>
  <r>
    <x v="19"/>
    <x v="634"/>
    <x v="5"/>
    <s v="Mélanges d'épices-Mélange Curry Madras fort-Vrac"/>
    <n v="5.5E-2"/>
    <n v="3700897936419"/>
    <n v="1.6"/>
    <n v="2.2000000000000002"/>
    <n v="2.666666666666667"/>
  </r>
  <r>
    <x v="19"/>
    <x v="634"/>
    <x v="6"/>
    <s v="Mélanges d'épices-Mélange Curry Madras fort-Vrac 100 g"/>
    <n v="5.5E-2"/>
    <n v="3700897907785"/>
    <n v="2.2000000000000002"/>
    <n v="4"/>
    <n v="4.8888888888888893"/>
  </r>
  <r>
    <x v="19"/>
    <x v="634"/>
    <x v="7"/>
    <s v="Mélanges d'épices-Mélange Curry Madras fort-Vrac 1000 g"/>
    <n v="5.5E-2"/>
    <n v="3760190106162"/>
    <n v="11.5"/>
    <n v="20.5"/>
    <n v="25.555555555555554"/>
  </r>
  <r>
    <x v="19"/>
    <x v="634"/>
    <x v="8"/>
    <s v="Mélanges d'épices-Mélange Curry Madras fort-Vrac 250 g"/>
    <n v="5.5E-2"/>
    <n v="3700897910419"/>
    <n v="3.7"/>
    <n v="7.1"/>
    <n v="8.8095238095238102"/>
  </r>
  <r>
    <x v="19"/>
    <x v="634"/>
    <x v="9"/>
    <s v="Mélanges d'épices-Mélange Curry Madras fort-Vrac 500 g"/>
    <n v="5.5E-2"/>
    <n v="3700897913045"/>
    <n v="6.3"/>
    <n v="12"/>
    <n v="15"/>
  </r>
  <r>
    <x v="19"/>
    <x v="635"/>
    <x v="2"/>
    <s v="Mélanges d'épices-Mélange Curry rouge des sept mers-Saupoudreur 100 ml"/>
    <n v="5.5E-2"/>
    <n v="3700897956097"/>
    <n v="2.6"/>
    <n v="4.1999999999999993"/>
    <n v="5.2"/>
  </r>
  <r>
    <x v="19"/>
    <x v="635"/>
    <x v="3"/>
    <s v="Mélanges d'épices-Mélange Curry rouge des sept mers-Verrine 116 ml"/>
    <n v="5.5E-2"/>
    <n v="3700897955458"/>
    <n v="2.1"/>
    <n v="3.4"/>
    <n v="4.2"/>
  </r>
  <r>
    <x v="19"/>
    <x v="635"/>
    <x v="4"/>
    <s v="Mélanges d'épices-Mélange Curry rouge des sept mers-Verrine 47 ml"/>
    <n v="5.5E-2"/>
    <n v="3700897955809"/>
    <n v="1.5"/>
    <n v="2.4"/>
    <n v="3"/>
  </r>
  <r>
    <x v="19"/>
    <x v="635"/>
    <x v="5"/>
    <s v="Mélanges d'épices-Mélange Curry rouge des sept mers-Vrac"/>
    <n v="5.5E-2"/>
    <n v="3700897953348"/>
    <n v="1.6"/>
    <n v="2.2000000000000002"/>
    <n v="2.666666666666667"/>
  </r>
  <r>
    <x v="19"/>
    <x v="635"/>
    <x v="6"/>
    <s v="Mélanges d'épices-Mélange Curry rouge des sept mers-Vrac 100 g"/>
    <n v="5.5E-2"/>
    <n v="3700897953690"/>
    <n v="2.2000000000000002"/>
    <n v="4"/>
    <n v="4.8888888888888893"/>
  </r>
  <r>
    <x v="19"/>
    <x v="635"/>
    <x v="7"/>
    <s v="Mélanges d'épices-Mélange Curry rouge des sept mers-Vrac 1000 g"/>
    <n v="5.5E-2"/>
    <n v="3700897955106"/>
    <n v="11.9"/>
    <n v="21.200000000000003"/>
    <n v="26.444444444444443"/>
  </r>
  <r>
    <x v="19"/>
    <x v="635"/>
    <x v="8"/>
    <s v="Mélanges d'épices-Mélange Curry rouge des sept mers-Vrac 250 g"/>
    <n v="5.5E-2"/>
    <n v="3700897954161"/>
    <n v="3.8"/>
    <n v="7.3"/>
    <n v="9.0476190476190492"/>
  </r>
  <r>
    <x v="19"/>
    <x v="635"/>
    <x v="9"/>
    <s v="Mélanges d'épices-Mélange Curry rouge des sept mers-Vrac 500 g"/>
    <n v="5.5E-2"/>
    <n v="3700897954635"/>
    <n v="6.5"/>
    <n v="12.4"/>
    <n v="15.476190476190476"/>
  </r>
  <r>
    <x v="19"/>
    <x v="636"/>
    <x v="2"/>
    <s v="Mélanges d'épices-Mélange Curry Saveur du Téraï-Saupoudreur 100 ml"/>
    <n v="5.5E-2"/>
    <n v="3700897956110"/>
    <n v="2.9"/>
    <n v="4.6999999999999993"/>
    <n v="5.8"/>
  </r>
  <r>
    <x v="19"/>
    <x v="636"/>
    <x v="3"/>
    <s v="Mélanges d'épices-Mélange Curry Saveur du Téraï-Verrine 116 ml"/>
    <n v="5.5E-2"/>
    <n v="3700897955472"/>
    <n v="2.4"/>
    <n v="3.9"/>
    <n v="4.8"/>
  </r>
  <r>
    <x v="19"/>
    <x v="636"/>
    <x v="4"/>
    <s v="Mélanges d'épices-Mélange Curry Saveur du Téraï-Verrine 47 ml"/>
    <n v="5.5E-2"/>
    <n v="3700897955823"/>
    <n v="1.6"/>
    <n v="2.6"/>
    <n v="3.2"/>
  </r>
  <r>
    <x v="19"/>
    <x v="636"/>
    <x v="5"/>
    <s v="Mélanges d'épices-Mélange Curry Saveur du Téraï-Vrac"/>
    <n v="5.5E-2"/>
    <n v="3700897953362"/>
    <n v="1.7"/>
    <n v="2.3000000000000003"/>
    <n v="2.8333333333333339"/>
  </r>
  <r>
    <x v="19"/>
    <x v="636"/>
    <x v="6"/>
    <s v="Mélanges d'épices-Mélange Curry Saveur du Téraï-Vrac 100 g"/>
    <n v="5.5E-2"/>
    <n v="3700897953713"/>
    <n v="2.6"/>
    <n v="4.6999999999999993"/>
    <n v="5.7777777777777777"/>
  </r>
  <r>
    <x v="19"/>
    <x v="636"/>
    <x v="7"/>
    <s v="Mélanges d'épices-Mélange Curry Saveur du Téraï-Vrac 1000 g"/>
    <n v="5.5E-2"/>
    <n v="3700897955120"/>
    <n v="15.6"/>
    <n v="27.8"/>
    <n v="34.666666666666664"/>
  </r>
  <r>
    <x v="19"/>
    <x v="636"/>
    <x v="8"/>
    <s v="Mélanges d'épices-Mélange Curry Saveur du Téraï-Vrac 250 g"/>
    <n v="5.5E-2"/>
    <n v="3700897954185"/>
    <n v="4.8"/>
    <n v="9.1999999999999993"/>
    <n v="11.428571428571429"/>
  </r>
  <r>
    <x v="19"/>
    <x v="636"/>
    <x v="9"/>
    <s v="Mélanges d'épices-Mélange Curry Saveur du Téraï-Vrac 500 g"/>
    <n v="5.5E-2"/>
    <n v="3700897954659"/>
    <n v="8.4"/>
    <n v="16"/>
    <n v="20"/>
  </r>
  <r>
    <x v="19"/>
    <x v="637"/>
    <x v="2"/>
    <s v="Mélanges d'épices-Mélange du sous bois-Saupoudreur 100 ml"/>
    <n v="5.5E-2"/>
    <n v="3700897956240"/>
    <n v="2.8"/>
    <n v="4.5"/>
    <n v="5.6000000000000005"/>
  </r>
  <r>
    <x v="19"/>
    <x v="637"/>
    <x v="3"/>
    <s v="Mélanges d'épices-Mélange du sous bois-Verrine 116 ml"/>
    <n v="5.5E-2"/>
    <n v="3700897955663"/>
    <n v="2.2999999999999998"/>
    <n v="3.7"/>
    <n v="4.6000000000000005"/>
  </r>
  <r>
    <x v="19"/>
    <x v="637"/>
    <x v="4"/>
    <s v="Mélanges d'épices-Mélange du sous bois-Verrine 47 ml"/>
    <n v="5.5E-2"/>
    <n v="3700897955953"/>
    <n v="1.6"/>
    <n v="2.6"/>
    <n v="3.2"/>
  </r>
  <r>
    <x v="19"/>
    <x v="637"/>
    <x v="5"/>
    <s v="Mélanges d'épices-Mélange du sous bois-Vrac"/>
    <n v="5.5E-2"/>
    <n v="3700897953553"/>
    <n v="1.7"/>
    <n v="2.3000000000000003"/>
    <n v="2.8333333333333339"/>
  </r>
  <r>
    <x v="19"/>
    <x v="637"/>
    <x v="6"/>
    <s v="Mélanges d'épices-Mélange du sous bois-Vrac 100 g"/>
    <n v="5.5E-2"/>
    <n v="3700897953904"/>
    <n v="2.5"/>
    <n v="4.5"/>
    <n v="5.5555555555555554"/>
  </r>
  <r>
    <x v="19"/>
    <x v="637"/>
    <x v="7"/>
    <s v="Mélanges d'épices-Mélange du sous bois-Vrac 1000 g"/>
    <n v="5.5E-2"/>
    <n v="3700897955311"/>
    <n v="15.1"/>
    <n v="26.900000000000002"/>
    <n v="33.555555555555557"/>
  </r>
  <r>
    <x v="19"/>
    <x v="637"/>
    <x v="8"/>
    <s v="Mélanges d'épices-Mélange du sous bois-Vrac 250 g"/>
    <n v="5.5E-2"/>
    <n v="3700897954376"/>
    <n v="4.5999999999999996"/>
    <n v="8.7999999999999989"/>
    <n v="10.952380952380953"/>
  </r>
  <r>
    <x v="19"/>
    <x v="637"/>
    <x v="9"/>
    <s v="Mélanges d'épices-Mélange du sous bois-Vrac 500 g"/>
    <n v="5.5E-2"/>
    <n v="3700897954840"/>
    <n v="8.1"/>
    <n v="15.5"/>
    <n v="19.285714285714285"/>
  </r>
  <r>
    <x v="19"/>
    <x v="638"/>
    <x v="3"/>
    <s v="Mélanges d'épices-Mélange du Trappeur-Verrine 116 ml"/>
    <n v="5.5E-2"/>
    <n v="3700897951580"/>
    <n v="3.1"/>
    <n v="5"/>
    <n v="6.2"/>
  </r>
  <r>
    <x v="19"/>
    <x v="638"/>
    <x v="4"/>
    <s v="Mélanges d'épices-Mélange du Trappeur-Verrine 47 ml"/>
    <n v="5.5E-2"/>
    <n v="3700897951597"/>
    <n v="1.8"/>
    <n v="2.9"/>
    <n v="3.6"/>
  </r>
  <r>
    <x v="19"/>
    <x v="638"/>
    <x v="5"/>
    <s v="Mélanges d'épices-Mélange du Trappeur-Vrac"/>
    <n v="5.5E-2"/>
    <n v="3700897953270"/>
    <n v="1.9"/>
    <n v="2.6"/>
    <n v="3.166666666666667"/>
  </r>
  <r>
    <x v="19"/>
    <x v="638"/>
    <x v="6"/>
    <s v="Mélanges d'épices-Mélange du Trappeur-Vrac 100 g"/>
    <n v="5.5E-2"/>
    <n v="3700897951627"/>
    <n v="3"/>
    <n v="5.3999999999999995"/>
    <n v="6.6666666666666661"/>
  </r>
  <r>
    <x v="19"/>
    <x v="638"/>
    <x v="7"/>
    <s v="Mélanges d'épices-Mélange du Trappeur-Vrac 1000 g"/>
    <n v="5.5E-2"/>
    <n v="3700897959319"/>
    <n v="19.5"/>
    <n v="34.700000000000003"/>
    <n v="43.333333333333336"/>
  </r>
  <r>
    <x v="19"/>
    <x v="638"/>
    <x v="8"/>
    <s v="Mélanges d'épices-Mélange du Trappeur-Vrac 250 g"/>
    <n v="5.5E-2"/>
    <n v="3700897959296"/>
    <n v="5.7"/>
    <n v="10.9"/>
    <n v="13.571428571428569"/>
  </r>
  <r>
    <x v="19"/>
    <x v="638"/>
    <x v="9"/>
    <s v="Mélanges d'épices-Mélange du Trappeur-Vrac 500 g"/>
    <n v="5.5E-2"/>
    <n v="3700897959302"/>
    <n v="10.3"/>
    <n v="19.700000000000003"/>
    <n v="24.523809523809522"/>
  </r>
  <r>
    <x v="19"/>
    <x v="639"/>
    <x v="2"/>
    <s v="Mélanges d'épices-Mélange Festi-Grillade-Saupoudreur 100 ml"/>
    <n v="5.5E-2"/>
    <n v="3700897907136"/>
    <n v="2.5"/>
    <n v="4"/>
    <n v="5"/>
  </r>
  <r>
    <x v="19"/>
    <x v="639"/>
    <x v="3"/>
    <s v="Mélanges d'épices-Mélange Festi-Grillade-Verrine 116 ml"/>
    <n v="5.5E-2"/>
    <n v="3700897907129"/>
    <n v="2"/>
    <n v="3.2"/>
    <n v="4"/>
  </r>
  <r>
    <x v="19"/>
    <x v="639"/>
    <x v="4"/>
    <s v="Mélanges d'épices-Mélange Festi-Grillade-Verrine 47 ml"/>
    <n v="5.5E-2"/>
    <n v="3700897907150"/>
    <n v="1.5"/>
    <n v="2.4"/>
    <n v="3"/>
  </r>
  <r>
    <x v="19"/>
    <x v="639"/>
    <x v="5"/>
    <s v="Mélanges d'épices-Mélange Festi-Grillade-Vrac"/>
    <n v="5.5E-2"/>
    <n v="3700897936426"/>
    <n v="1.6"/>
    <n v="2.2000000000000002"/>
    <n v="2.666666666666667"/>
  </r>
  <r>
    <x v="19"/>
    <x v="639"/>
    <x v="6"/>
    <s v="Mélanges d'épices-Mélange Festi-Grillade-Vrac 100 g"/>
    <n v="5.5E-2"/>
    <n v="3700897909925"/>
    <n v="2.2999999999999998"/>
    <n v="4.0999999999999996"/>
    <n v="5.1111111111111116"/>
  </r>
  <r>
    <x v="19"/>
    <x v="639"/>
    <x v="7"/>
    <s v="Mélanges d'épices-Mélange Festi-Grillade-Vrac 1000 g"/>
    <n v="5.5E-2"/>
    <n v="3700897921088"/>
    <n v="12.8"/>
    <n v="22.8"/>
    <n v="28.444444444444443"/>
  </r>
  <r>
    <x v="19"/>
    <x v="639"/>
    <x v="8"/>
    <s v="Mélanges d'épices-Mélange Festi-Grillade-Vrac 250 g"/>
    <n v="5.5E-2"/>
    <n v="3700897912550"/>
    <n v="4.0999999999999996"/>
    <n v="7.8999999999999995"/>
    <n v="9.761904761904761"/>
  </r>
  <r>
    <x v="19"/>
    <x v="639"/>
    <x v="9"/>
    <s v="Mélanges d'épices-Mélange Festi-Grillade-Vrac 500 g"/>
    <n v="5.5E-2"/>
    <n v="3700897915186"/>
    <n v="7"/>
    <n v="13.4"/>
    <n v="16.666666666666668"/>
  </r>
  <r>
    <x v="19"/>
    <x v="640"/>
    <x v="2"/>
    <s v="Mélanges d'épices-Mélange Foie gras -Saupoudreur 100 ml"/>
    <n v="5.5E-2"/>
    <n v="3700897918699"/>
    <n v="3.1"/>
    <n v="5"/>
    <n v="6.2"/>
  </r>
  <r>
    <x v="19"/>
    <x v="640"/>
    <x v="3"/>
    <s v="Mélanges d'épices-Mélange Foie gras -Verrine 116 ml"/>
    <n v="5.5E-2"/>
    <n v="3700897918682"/>
    <n v="2.7"/>
    <n v="4.3999999999999995"/>
    <n v="5.4"/>
  </r>
  <r>
    <x v="19"/>
    <x v="640"/>
    <x v="4"/>
    <s v="Mélanges d'épices-Mélange Foie gras -Verrine 47 ml"/>
    <n v="5.5E-2"/>
    <n v="3700897918712"/>
    <n v="1.7"/>
    <n v="2.8000000000000003"/>
    <n v="3.4000000000000004"/>
  </r>
  <r>
    <x v="19"/>
    <x v="640"/>
    <x v="5"/>
    <s v="Mélanges d'épices-Mélange Foie gras -Vrac"/>
    <n v="5.5E-2"/>
    <n v="3700897936433"/>
    <n v="1.7"/>
    <n v="2.3000000000000003"/>
    <n v="2.8333333333333335"/>
  </r>
  <r>
    <x v="19"/>
    <x v="640"/>
    <x v="6"/>
    <s v="Mélanges d'épices-Mélange Foie gras -Vrac 100 g"/>
    <n v="5.5E-2"/>
    <n v="3700897908089"/>
    <n v="2.7"/>
    <n v="4.8"/>
    <n v="6"/>
  </r>
  <r>
    <x v="19"/>
    <x v="640"/>
    <x v="7"/>
    <s v="Mélanges d'épices-Mélange Foie gras -Vrac 1000 g"/>
    <n v="5.5E-2"/>
    <n v="3760190106483"/>
    <n v="16.2"/>
    <n v="28.8"/>
    <n v="36.000000000000007"/>
  </r>
  <r>
    <x v="19"/>
    <x v="640"/>
    <x v="8"/>
    <s v="Mélanges d'épices-Mélange Foie gras -Vrac 250 g"/>
    <n v="5.5E-2"/>
    <n v="3700897910716"/>
    <n v="4.9000000000000004"/>
    <n v="9.4"/>
    <n v="11.666666666666666"/>
  </r>
  <r>
    <x v="19"/>
    <x v="640"/>
    <x v="9"/>
    <s v="Mélanges d'épices-Mélange Foie gras -Vrac 500 g"/>
    <n v="5.5E-2"/>
    <n v="3700897913342"/>
    <n v="8.6999999999999993"/>
    <n v="16.600000000000001"/>
    <n v="20.714285714285712"/>
  </r>
  <r>
    <x v="19"/>
    <x v="641"/>
    <x v="2"/>
    <s v="Mélanges d'épices-Mélange Garam Massala-Saupoudreur 100 ml"/>
    <n v="5.5E-2"/>
    <n v="3760190100382"/>
    <n v="2.8"/>
    <n v="4.5"/>
    <n v="5.6000000000000005"/>
  </r>
  <r>
    <x v="19"/>
    <x v="641"/>
    <x v="3"/>
    <s v="Mélanges d'épices-Mélange Garam Massala-Verrine 116 ml"/>
    <n v="5.5E-2"/>
    <n v="3760190100092"/>
    <n v="2.4"/>
    <n v="3.9"/>
    <n v="4.8"/>
  </r>
  <r>
    <x v="19"/>
    <x v="641"/>
    <x v="4"/>
    <s v="Mélanges d'épices-Mélange Garam Massala-Verrine 47 ml"/>
    <n v="5.5E-2"/>
    <n v="3700897903275"/>
    <n v="1.6"/>
    <n v="2.6"/>
    <n v="3.2"/>
  </r>
  <r>
    <x v="19"/>
    <x v="641"/>
    <x v="5"/>
    <s v="Mélanges d'épices-Mélange Garam Massala-Vrac"/>
    <n v="5.5E-2"/>
    <n v="3700897936440"/>
    <n v="1.7"/>
    <n v="2.3000000000000003"/>
    <n v="2.8333333333333335"/>
  </r>
  <r>
    <x v="19"/>
    <x v="641"/>
    <x v="6"/>
    <s v="Mélanges d'épices-Mélange Garam Massala-Vrac 100 g"/>
    <n v="5.5E-2"/>
    <n v="3700897907907"/>
    <n v="2.7"/>
    <n v="4.8"/>
    <n v="6"/>
  </r>
  <r>
    <x v="19"/>
    <x v="641"/>
    <x v="7"/>
    <s v="Mélanges d'épices-Mélange Garam Massala-Vrac 1000 g"/>
    <n v="5.5E-2"/>
    <n v="3760190106308"/>
    <n v="16.2"/>
    <n v="28.8"/>
    <n v="36.000000000000007"/>
  </r>
  <r>
    <x v="19"/>
    <x v="641"/>
    <x v="8"/>
    <s v="Mélanges d'épices-Mélange Garam Massala-Vrac 250 g"/>
    <n v="5.5E-2"/>
    <n v="3700897910532"/>
    <n v="4.9000000000000004"/>
    <n v="9.4"/>
    <n v="11.666666666666666"/>
  </r>
  <r>
    <x v="19"/>
    <x v="641"/>
    <x v="9"/>
    <s v="Mélanges d'épices-Mélange Garam Massala-Vrac 500 g"/>
    <n v="5.5E-2"/>
    <n v="3700897913168"/>
    <n v="8.6999999999999993"/>
    <n v="16.600000000000001"/>
    <n v="20.714285714285712"/>
  </r>
  <r>
    <x v="19"/>
    <x v="642"/>
    <x v="3"/>
    <s v="Mélanges d'épices-Mélange Gomasio-Verrine 116 ml"/>
    <n v="5.5E-2"/>
    <n v="3700897960667"/>
    <n v="2.6"/>
    <n v="4.1999999999999993"/>
    <n v="5.2"/>
  </r>
  <r>
    <x v="19"/>
    <x v="642"/>
    <x v="4"/>
    <s v="Mélanges d'épices-Mélange Gomasio-Verrine 47 ml"/>
    <n v="5.5E-2"/>
    <n v="3700897960674"/>
    <n v="1.8"/>
    <n v="2.9"/>
    <n v="3.6"/>
  </r>
  <r>
    <x v="19"/>
    <x v="642"/>
    <x v="5"/>
    <s v="Mélanges d'épices-Mélange Gomasio-Vrac"/>
    <n v="5.5E-2"/>
    <n v="3700897953287"/>
    <n v="1.7"/>
    <n v="2.3000000000000003"/>
    <n v="2.8333333333333339"/>
  </r>
  <r>
    <x v="19"/>
    <x v="642"/>
    <x v="6"/>
    <s v="Mélanges d'épices-Mélange Gomasio-Vrac 100 g"/>
    <n v="5.5E-2"/>
    <n v="3700897951603"/>
    <n v="2.5"/>
    <n v="4.5"/>
    <n v="5.5555555555555554"/>
  </r>
  <r>
    <x v="19"/>
    <x v="642"/>
    <x v="7"/>
    <s v="Mélanges d'épices-Mélange Gomasio-Vrac 1000 g"/>
    <n v="5.5E-2"/>
    <n v="3700897960650"/>
    <n v="14.2"/>
    <n v="25.3"/>
    <n v="31.555555555555554"/>
  </r>
  <r>
    <x v="19"/>
    <x v="642"/>
    <x v="8"/>
    <s v="Mélanges d'épices-Mélange Gomasio-Vrac 250 g"/>
    <n v="5.5E-2"/>
    <n v="3700897960636"/>
    <n v="4.4000000000000004"/>
    <n v="8.4"/>
    <n v="10.476190476190474"/>
  </r>
  <r>
    <x v="19"/>
    <x v="642"/>
    <x v="9"/>
    <s v="Mélanges d'épices-Mélange Gomasio-Vrac 500 g"/>
    <n v="5.5E-2"/>
    <n v="3700897960643"/>
    <n v="7.7"/>
    <n v="14.7"/>
    <n v="18.333333333333332"/>
  </r>
  <r>
    <x v="19"/>
    <x v="643"/>
    <x v="2"/>
    <s v="Mélanges d'épices-Mélange Goulasch-Saupoudreur 100 ml"/>
    <n v="5.5E-2"/>
    <n v="3700897918491"/>
    <n v="2.5"/>
    <n v="4"/>
    <n v="5"/>
  </r>
  <r>
    <x v="19"/>
    <x v="643"/>
    <x v="3"/>
    <s v="Mélanges d'épices-Mélange Goulasch-Verrine 116 ml"/>
    <n v="5.5E-2"/>
    <n v="3700897918484"/>
    <n v="2.1"/>
    <n v="3.4"/>
    <n v="4.2"/>
  </r>
  <r>
    <x v="19"/>
    <x v="643"/>
    <x v="4"/>
    <s v="Mélanges d'épices-Mélange Goulasch-Verrine 47 ml"/>
    <n v="5.5E-2"/>
    <n v="3700897918514"/>
    <n v="1.5"/>
    <n v="2.4"/>
    <n v="3"/>
  </r>
  <r>
    <x v="19"/>
    <x v="643"/>
    <x v="5"/>
    <s v="Mélanges d'épices-Mélange Goulasch-Vrac"/>
    <n v="5.5E-2"/>
    <n v="3700897936457"/>
    <n v="1.7"/>
    <n v="2.3000000000000003"/>
    <n v="2.8333333333333339"/>
  </r>
  <r>
    <x v="19"/>
    <x v="643"/>
    <x v="6"/>
    <s v="Mélanges d'épices-Mélange Goulasch-Vrac 100 g"/>
    <n v="5.5E-2"/>
    <n v="3700897918552"/>
    <n v="2.5"/>
    <n v="4.5"/>
    <n v="5.5555555555555554"/>
  </r>
  <r>
    <x v="19"/>
    <x v="643"/>
    <x v="7"/>
    <s v="Mélanges d'épices-Mélange Goulasch-Vrac 1000 g"/>
    <n v="5.5E-2"/>
    <n v="3700897918545"/>
    <n v="14.5"/>
    <n v="25.8"/>
    <n v="32.222222222222221"/>
  </r>
  <r>
    <x v="19"/>
    <x v="643"/>
    <x v="8"/>
    <s v="Mélanges d'épices-Mélange Goulasch-Vrac 250 g"/>
    <n v="5.5E-2"/>
    <n v="3700897918569"/>
    <n v="4.5"/>
    <n v="8.6"/>
    <n v="10.714285714285715"/>
  </r>
  <r>
    <x v="19"/>
    <x v="643"/>
    <x v="9"/>
    <s v="Mélanges d'épices-Mélange Goulasch-Vrac 500 g"/>
    <n v="5.5E-2"/>
    <n v="3700897918576"/>
    <n v="7.8"/>
    <n v="14.9"/>
    <n v="18.571428571428573"/>
  </r>
  <r>
    <x v="19"/>
    <x v="644"/>
    <x v="3"/>
    <s v="Mélanges d'épices-Mélange Grainasio-Verrine 116 ml"/>
    <n v="5.5E-2"/>
    <n v="3700897953010"/>
    <n v="1.6"/>
    <n v="2.6"/>
    <n v="3.2"/>
  </r>
  <r>
    <x v="19"/>
    <x v="644"/>
    <x v="4"/>
    <s v="Mélanges d'épices-Mélange Grainasio-Verrine 47 ml"/>
    <n v="5.5E-2"/>
    <n v="0"/>
    <n v="1.2"/>
    <n v="2"/>
    <n v="2.4000000000000004"/>
  </r>
  <r>
    <x v="19"/>
    <x v="644"/>
    <x v="5"/>
    <s v="Mélanges d'épices-Mélange Grainasio-Vrac"/>
    <n v="5.5E-2"/>
    <n v="3700897952839"/>
    <n v="1.3"/>
    <n v="1.8"/>
    <n v="2.166666666666667"/>
  </r>
  <r>
    <x v="19"/>
    <x v="644"/>
    <x v="6"/>
    <s v="Mélanges d'épices-Mélange Grainasio-Vrac 100 g"/>
    <n v="5.5E-2"/>
    <n v="3700897961121"/>
    <n v="1.4"/>
    <n v="2.5"/>
    <n v="3.1111111111111112"/>
  </r>
  <r>
    <x v="19"/>
    <x v="644"/>
    <x v="7"/>
    <s v="Mélanges d'épices-Mélange Grainasio-Vrac 1000 g"/>
    <n v="5.5E-2"/>
    <n v="3700897955052"/>
    <n v="3.3"/>
    <n v="5.8999999999999995"/>
    <n v="7.3333333333333339"/>
  </r>
  <r>
    <x v="19"/>
    <x v="644"/>
    <x v="8"/>
    <s v="Mélanges d'épices-Mélange Grainasio-Vrac 250 g"/>
    <n v="5.5E-2"/>
    <n v="3700897954116"/>
    <n v="1.7"/>
    <n v="3.3000000000000003"/>
    <n v="4.0476190476190483"/>
  </r>
  <r>
    <x v="19"/>
    <x v="644"/>
    <x v="9"/>
    <s v="Mélanges d'épices-Mélange Grainasio-Vrac 500 g"/>
    <n v="5.5E-2"/>
    <n v="3700897954581"/>
    <n v="2.2000000000000002"/>
    <n v="4.1999999999999993"/>
    <n v="5.238095238095239"/>
  </r>
  <r>
    <x v="19"/>
    <x v="645"/>
    <x v="2"/>
    <s v="Mélanges d'épices-Mélange Graines à roussir-Saupoudreur 100 ml"/>
    <n v="5.5E-2"/>
    <n v="3700897900540"/>
    <n v="2.5"/>
    <n v="4"/>
    <n v="5"/>
  </r>
  <r>
    <x v="19"/>
    <x v="645"/>
    <x v="3"/>
    <s v="Mélanges d'épices-Mélange Graines à roussir-Verrine 116 ml"/>
    <n v="5.5E-2"/>
    <n v="3700897900434"/>
    <n v="2"/>
    <n v="3.2"/>
    <n v="4"/>
  </r>
  <r>
    <x v="19"/>
    <x v="645"/>
    <x v="4"/>
    <s v="Mélanges d'épices-Mélange Graines à roussir-Verrine 47 ml"/>
    <n v="5.5E-2"/>
    <n v="3700897900762"/>
    <n v="1.5"/>
    <n v="2.4"/>
    <n v="3"/>
  </r>
  <r>
    <x v="19"/>
    <x v="645"/>
    <x v="5"/>
    <s v="Mélanges d'épices-Mélange Graines à roussir-Vrac"/>
    <n v="5.5E-2"/>
    <n v="3700897936464"/>
    <n v="1.4"/>
    <n v="1.9000000000000001"/>
    <n v="2.3333333333333335"/>
  </r>
  <r>
    <x v="19"/>
    <x v="645"/>
    <x v="6"/>
    <s v="Mélanges d'épices-Mélange Graines à roussir-Vrac 100 g"/>
    <n v="5.5E-2"/>
    <n v="3700897909468"/>
    <n v="1.8"/>
    <n v="3.2"/>
    <n v="4"/>
  </r>
  <r>
    <x v="19"/>
    <x v="645"/>
    <x v="7"/>
    <s v="Mélanges d'épices-Mélange Graines à roussir-Vrac 1000 g"/>
    <n v="5.5E-2"/>
    <n v="3700897902117"/>
    <n v="7.2"/>
    <n v="12.8"/>
    <n v="15.999999999999998"/>
  </r>
  <r>
    <x v="19"/>
    <x v="645"/>
    <x v="8"/>
    <s v="Mélanges d'épices-Mélange Graines à roussir-Vrac 250 g"/>
    <n v="5.5E-2"/>
    <n v="3700897912093"/>
    <n v="2.7"/>
    <n v="5.1999999999999993"/>
    <n v="6.4285714285714288"/>
  </r>
  <r>
    <x v="19"/>
    <x v="645"/>
    <x v="9"/>
    <s v="Mélanges d'épices-Mélange Graines à roussir-Vrac 500 g"/>
    <n v="5.5E-2"/>
    <n v="3700897914721"/>
    <n v="4.2"/>
    <n v="8"/>
    <n v="9.9999999999999982"/>
  </r>
  <r>
    <x v="19"/>
    <x v="646"/>
    <x v="2"/>
    <s v="Mélanges d'épices-Mélange Grillade poisson-Saupoudreur 100 ml"/>
    <n v="5.5E-2"/>
    <n v="3760190100443"/>
    <n v="2.2000000000000002"/>
    <n v="3.6"/>
    <n v="4.4000000000000004"/>
  </r>
  <r>
    <x v="19"/>
    <x v="646"/>
    <x v="3"/>
    <s v="Mélanges d'épices-Mélange Grillade poisson-Verrine 116 ml"/>
    <n v="5.5E-2"/>
    <n v="3760190100153"/>
    <n v="1.7"/>
    <n v="2.8000000000000003"/>
    <n v="3.4000000000000004"/>
  </r>
  <r>
    <x v="19"/>
    <x v="646"/>
    <x v="4"/>
    <s v="Mélanges d'épices-Mélange Grillade poisson-Verrine 47 ml"/>
    <n v="5.5E-2"/>
    <n v="3700897903336"/>
    <n v="1.3"/>
    <n v="2.1"/>
    <n v="2.6"/>
  </r>
  <r>
    <x v="19"/>
    <x v="646"/>
    <x v="5"/>
    <s v="Mélanges d'épices-Mélange Grillade poisson-Vrac"/>
    <n v="5.5E-2"/>
    <n v="3700897936471"/>
    <n v="1.5"/>
    <n v="2"/>
    <n v="2.5"/>
  </r>
  <r>
    <x v="19"/>
    <x v="646"/>
    <x v="6"/>
    <s v="Mélanges d'épices-Mélange Grillade poisson-Vrac 100 g"/>
    <n v="5.5E-2"/>
    <n v="3700897908225"/>
    <n v="2"/>
    <n v="3.6"/>
    <n v="4.4444444444444446"/>
  </r>
  <r>
    <x v="19"/>
    <x v="646"/>
    <x v="7"/>
    <s v="Mélanges d'épices-Mélange Grillade poisson-Vrac 1000 g"/>
    <n v="5.5E-2"/>
    <n v="3760190106612"/>
    <n v="9.5"/>
    <n v="16.900000000000002"/>
    <n v="21.111111111111111"/>
  </r>
  <r>
    <x v="19"/>
    <x v="646"/>
    <x v="8"/>
    <s v="Mélanges d'épices-Mélange Grillade poisson-Vrac 250 g"/>
    <n v="5.5E-2"/>
    <n v="3700897910853"/>
    <n v="3.2"/>
    <n v="6.1"/>
    <n v="7.6190476190476195"/>
  </r>
  <r>
    <x v="19"/>
    <x v="646"/>
    <x v="9"/>
    <s v="Mélanges d'épices-Mélange Grillade poisson-Vrac 500 g"/>
    <n v="5.5E-2"/>
    <n v="3700897913489"/>
    <n v="5.3"/>
    <n v="10.1"/>
    <n v="12.619047619047619"/>
  </r>
  <r>
    <x v="19"/>
    <x v="647"/>
    <x v="2"/>
    <s v="Mélanges d'épices-Mélange Grillade viande-Saupoudreur 100 ml"/>
    <n v="5.5E-2"/>
    <n v="3760190100450"/>
    <n v="2.2999999999999998"/>
    <n v="3.7"/>
    <n v="4.6000000000000005"/>
  </r>
  <r>
    <x v="19"/>
    <x v="647"/>
    <x v="3"/>
    <s v="Mélanges d'épices-Mélange Grillade viande-Verrine 116 ml"/>
    <n v="5.5E-2"/>
    <n v="3760190100160"/>
    <n v="1.8"/>
    <n v="2.9"/>
    <n v="3.6"/>
  </r>
  <r>
    <x v="19"/>
    <x v="647"/>
    <x v="4"/>
    <s v="Mélanges d'épices-Mélange Grillade viande-Verrine 47 ml"/>
    <n v="5.5E-2"/>
    <n v="3700897903343"/>
    <n v="1.4"/>
    <n v="2.3000000000000003"/>
    <n v="2.8000000000000003"/>
  </r>
  <r>
    <x v="19"/>
    <x v="647"/>
    <x v="5"/>
    <s v="Mélanges d'épices-Mélange Grillade viande-Vrac"/>
    <n v="5.5E-2"/>
    <n v="3700897936488"/>
    <n v="1.5"/>
    <n v="2"/>
    <n v="2.5"/>
  </r>
  <r>
    <x v="19"/>
    <x v="647"/>
    <x v="6"/>
    <s v="Mélanges d'épices-Mélange Grillade viande-Vrac 100 g"/>
    <n v="5.5E-2"/>
    <n v="3700897908232"/>
    <n v="2"/>
    <n v="3.6"/>
    <n v="4.4444444444444446"/>
  </r>
  <r>
    <x v="19"/>
    <x v="647"/>
    <x v="7"/>
    <s v="Mélanges d'épices-Mélange Grillade viande-Vrac 1000 g"/>
    <n v="5.5E-2"/>
    <n v="3760190106629"/>
    <n v="9.5"/>
    <n v="16.900000000000002"/>
    <n v="21.111111111111111"/>
  </r>
  <r>
    <x v="19"/>
    <x v="647"/>
    <x v="8"/>
    <s v="Mélanges d'épices-Mélange Grillade viande-Vrac 250 g"/>
    <n v="5.5E-2"/>
    <n v="3700897910860"/>
    <n v="3.2"/>
    <n v="6.1"/>
    <n v="7.6190476190476195"/>
  </r>
  <r>
    <x v="19"/>
    <x v="647"/>
    <x v="9"/>
    <s v="Mélanges d'épices-Mélange Grillade viande-Vrac 500 g"/>
    <n v="5.5E-2"/>
    <n v="3700897913496"/>
    <n v="5.3"/>
    <n v="10.1"/>
    <n v="12.619047619047619"/>
  </r>
  <r>
    <x v="19"/>
    <x v="648"/>
    <x v="2"/>
    <s v="Mélanges d'épices-Mélange Guacamole-Saupoudreur 100 ml"/>
    <n v="5.5E-2"/>
    <n v="3760190100467"/>
    <n v="2.6"/>
    <n v="4.1999999999999993"/>
    <n v="5.2"/>
  </r>
  <r>
    <x v="19"/>
    <x v="648"/>
    <x v="3"/>
    <s v="Mélanges d'épices-Mélange Guacamole-Verrine 116 ml"/>
    <n v="5.5E-2"/>
    <n v="3760190100177"/>
    <n v="2.2000000000000002"/>
    <n v="3.6"/>
    <n v="4.4000000000000004"/>
  </r>
  <r>
    <x v="19"/>
    <x v="648"/>
    <x v="4"/>
    <s v="Mélanges d'épices-Mélange Guacamole-Verrine 47 ml"/>
    <n v="5.5E-2"/>
    <n v="3700897903350"/>
    <n v="1.5"/>
    <n v="2.4"/>
    <n v="3"/>
  </r>
  <r>
    <x v="19"/>
    <x v="648"/>
    <x v="5"/>
    <s v="Mélanges d'épices-Mélange Guacamole-Vrac"/>
    <n v="5.5E-2"/>
    <n v="3700897936495"/>
    <n v="1.6"/>
    <n v="2.2000000000000002"/>
    <n v="2.666666666666667"/>
  </r>
  <r>
    <x v="19"/>
    <x v="648"/>
    <x v="6"/>
    <s v="Mélanges d'épices-Mélange Guacamole-Vrac 100 g"/>
    <n v="5.5E-2"/>
    <n v="3700897908249"/>
    <n v="2.2999999999999998"/>
    <n v="4.0999999999999996"/>
    <n v="5.1111111111111116"/>
  </r>
  <r>
    <x v="19"/>
    <x v="648"/>
    <x v="7"/>
    <s v="Mélanges d'épices-Mélange Guacamole-Vrac 1000 g"/>
    <n v="5.5E-2"/>
    <n v="3760190106636"/>
    <n v="12.2"/>
    <n v="21.700000000000003"/>
    <n v="27.111111111111107"/>
  </r>
  <r>
    <x v="19"/>
    <x v="648"/>
    <x v="8"/>
    <s v="Mélanges d'épices-Mélange Guacamole-Vrac 250 g"/>
    <n v="5.5E-2"/>
    <n v="3700897910877"/>
    <n v="3.9"/>
    <n v="7.5"/>
    <n v="9.2857142857142865"/>
  </r>
  <r>
    <x v="19"/>
    <x v="648"/>
    <x v="9"/>
    <s v="Mélanges d'épices-Mélange Guacamole-Vrac 500 g"/>
    <n v="5.5E-2"/>
    <n v="3700897913502"/>
    <n v="6.7"/>
    <n v="12.799999999999999"/>
    <n v="15.952380952380951"/>
  </r>
  <r>
    <x v="19"/>
    <x v="649"/>
    <x v="2"/>
    <s v="Mélanges d'épices-Mélange Harrissa-Saupoudreur 100 ml"/>
    <n v="5.5E-2"/>
    <n v="3700897900472"/>
    <n v="2.8"/>
    <n v="4.5"/>
    <n v="5.6000000000000005"/>
  </r>
  <r>
    <x v="19"/>
    <x v="649"/>
    <x v="3"/>
    <s v="Mélanges d'épices-Mélange Harrissa-Verrine 116 ml"/>
    <n v="5.5E-2"/>
    <n v="3700897900366"/>
    <n v="2.4"/>
    <n v="3.9"/>
    <n v="4.8"/>
  </r>
  <r>
    <x v="19"/>
    <x v="649"/>
    <x v="4"/>
    <s v="Mélanges d'épices-Mélange Harrissa-Verrine 47 ml"/>
    <n v="5.5E-2"/>
    <n v="3700897900694"/>
    <n v="1.6"/>
    <n v="2.6"/>
    <n v="3.2"/>
  </r>
  <r>
    <x v="19"/>
    <x v="649"/>
    <x v="5"/>
    <s v="Mélanges d'épices-Mélange Harrissa-Vrac"/>
    <n v="5.5E-2"/>
    <n v="3700897936501"/>
    <n v="1.7"/>
    <n v="2.3000000000000003"/>
    <n v="2.8333333333333339"/>
  </r>
  <r>
    <x v="19"/>
    <x v="649"/>
    <x v="6"/>
    <s v="Mélanges d'épices-Mélange Harrissa-Vrac 100 g"/>
    <n v="5.5E-2"/>
    <n v="3700897909352"/>
    <n v="2.5"/>
    <n v="4.5"/>
    <n v="5.5555555555555554"/>
  </r>
  <r>
    <x v="19"/>
    <x v="649"/>
    <x v="7"/>
    <s v="Mélanges d'épices-Mélange Harrissa-Vrac 1000 g"/>
    <n v="5.5E-2"/>
    <n v="3700897902001"/>
    <n v="14.5"/>
    <n v="25.8"/>
    <n v="32.222222222222221"/>
  </r>
  <r>
    <x v="19"/>
    <x v="649"/>
    <x v="8"/>
    <s v="Mélanges d'épices-Mélange Harrissa-Vrac 250 g"/>
    <n v="5.5E-2"/>
    <n v="3700897911980"/>
    <n v="4.5"/>
    <n v="8.6"/>
    <n v="10.714285714285715"/>
  </r>
  <r>
    <x v="19"/>
    <x v="649"/>
    <x v="9"/>
    <s v="Mélanges d'épices-Mélange Harrissa-Vrac 500 g"/>
    <n v="5.5E-2"/>
    <n v="3700897914615"/>
    <n v="7.8"/>
    <n v="14.9"/>
    <n v="18.571428571428573"/>
  </r>
  <r>
    <x v="19"/>
    <x v="650"/>
    <x v="2"/>
    <s v="Mélanges d'épices-Mélange Jerk-Saupoudreur 100 ml"/>
    <n v="5.5E-2"/>
    <n v="3700897956189"/>
    <n v="2.7"/>
    <n v="4.3999999999999995"/>
    <n v="5.4"/>
  </r>
  <r>
    <x v="19"/>
    <x v="650"/>
    <x v="3"/>
    <s v="Mélanges d'épices-Mélange Jerk-Verrine 116 ml"/>
    <n v="5.5E-2"/>
    <n v="3700897955540"/>
    <n v="2.2000000000000002"/>
    <n v="3.6"/>
    <n v="4.4000000000000004"/>
  </r>
  <r>
    <x v="19"/>
    <x v="650"/>
    <x v="4"/>
    <s v="Mélanges d'épices-Mélange Jerk-Verrine 47 ml"/>
    <n v="5.5E-2"/>
    <n v="3700897955892"/>
    <n v="1.5"/>
    <n v="2.4"/>
    <n v="3"/>
  </r>
  <r>
    <x v="19"/>
    <x v="650"/>
    <x v="5"/>
    <s v="Mélanges d'épices-Mélange Jerk-Vrac"/>
    <n v="5.5E-2"/>
    <n v="3700897953430"/>
    <n v="1.6"/>
    <n v="2.2000000000000002"/>
    <n v="2.666666666666667"/>
  </r>
  <r>
    <x v="19"/>
    <x v="650"/>
    <x v="6"/>
    <s v="Mélanges d'épices-Mélange Jerk-Vrac 100 g"/>
    <n v="5.5E-2"/>
    <n v="3700897953782"/>
    <n v="2.4"/>
    <n v="4.3"/>
    <n v="5.333333333333333"/>
  </r>
  <r>
    <x v="19"/>
    <x v="650"/>
    <x v="7"/>
    <s v="Mélanges d'épices-Mélange Jerk-Vrac 1000 g"/>
    <n v="5.5E-2"/>
    <n v="3700897955199"/>
    <n v="13.5"/>
    <n v="24"/>
    <n v="30"/>
  </r>
  <r>
    <x v="19"/>
    <x v="650"/>
    <x v="8"/>
    <s v="Mélanges d'épices-Mélange Jerk-Vrac 250 g"/>
    <n v="5.5E-2"/>
    <n v="3700897954253"/>
    <n v="4.2"/>
    <n v="8"/>
    <n v="9.9999999999999982"/>
  </r>
  <r>
    <x v="19"/>
    <x v="650"/>
    <x v="9"/>
    <s v="Mélanges d'épices-Mélange Jerk-Vrac 500 g"/>
    <n v="5.5E-2"/>
    <n v="3700897954727"/>
    <n v="7.3"/>
    <n v="14"/>
    <n v="17.38095238095238"/>
  </r>
  <r>
    <x v="19"/>
    <x v="651"/>
    <x v="2"/>
    <s v="Mélanges d'épices-Mélange Kebab-Saupoudreur 100 ml"/>
    <n v="5.5E-2"/>
    <n v="3700897900458"/>
    <n v="2.6"/>
    <n v="4.1999999999999993"/>
    <n v="5.2"/>
  </r>
  <r>
    <x v="19"/>
    <x v="651"/>
    <x v="3"/>
    <s v="Mélanges d'épices-Mélange Kebab-Verrine 116 ml"/>
    <n v="5.5E-2"/>
    <n v="3700897900342"/>
    <n v="2.1"/>
    <n v="3.4"/>
    <n v="4.2"/>
  </r>
  <r>
    <x v="19"/>
    <x v="651"/>
    <x v="4"/>
    <s v="Mélanges d'épices-Mélange Kebab-Verrine 47 ml"/>
    <n v="5.5E-2"/>
    <n v="3700897900670"/>
    <n v="1.5"/>
    <n v="2.4"/>
    <n v="3"/>
  </r>
  <r>
    <x v="19"/>
    <x v="651"/>
    <x v="5"/>
    <s v="Mélanges d'épices-Mélange Kebab-Vrac"/>
    <n v="5.5E-2"/>
    <n v="3700897936525"/>
    <n v="1.6"/>
    <n v="2.2000000000000002"/>
    <n v="2.666666666666667"/>
  </r>
  <r>
    <x v="19"/>
    <x v="651"/>
    <x v="6"/>
    <s v="Mélanges d'épices-Mélange Kebab-Vrac 100 g"/>
    <n v="5.5E-2"/>
    <n v="3700897909338"/>
    <n v="2.2999999999999998"/>
    <n v="4.0999999999999996"/>
    <n v="5.1111111111111116"/>
  </r>
  <r>
    <x v="19"/>
    <x v="651"/>
    <x v="7"/>
    <s v="Mélanges d'épices-Mélange Kebab-Vrac 1000 g"/>
    <n v="5.5E-2"/>
    <n v="3700897901981"/>
    <n v="12.4"/>
    <n v="22.1"/>
    <n v="27.555555555555557"/>
  </r>
  <r>
    <x v="19"/>
    <x v="651"/>
    <x v="8"/>
    <s v="Mélanges d'épices-Mélange Kebab-Vrac 250 g"/>
    <n v="5.5E-2"/>
    <n v="3700897911966"/>
    <n v="4"/>
    <n v="7.6999999999999993"/>
    <n v="9.5238095238095237"/>
  </r>
  <r>
    <x v="19"/>
    <x v="651"/>
    <x v="9"/>
    <s v="Mélanges d'épices-Mélange Kebab-Vrac 500 g"/>
    <n v="5.5E-2"/>
    <n v="3700897914592"/>
    <n v="6.8"/>
    <n v="13"/>
    <n v="16.19047619047619"/>
  </r>
  <r>
    <x v="19"/>
    <x v="652"/>
    <x v="2"/>
    <s v="Mélanges d'épices-Mélange Kefta-Saupoudreur 100 ml"/>
    <n v="5.5E-2"/>
    <n v="3700897900496"/>
    <n v="3"/>
    <n v="4.8"/>
    <n v="6"/>
  </r>
  <r>
    <x v="19"/>
    <x v="652"/>
    <x v="3"/>
    <s v="Mélanges d'épices-Mélange Kefta-Verrine 116 ml"/>
    <n v="5.5E-2"/>
    <n v="3700897900380"/>
    <n v="2.6"/>
    <n v="4.1999999999999993"/>
    <n v="5.2"/>
  </r>
  <r>
    <x v="19"/>
    <x v="652"/>
    <x v="4"/>
    <s v="Mélanges d'épices-Mélange Kefta-Verrine 47 ml"/>
    <n v="5.5E-2"/>
    <n v="3700897900717"/>
    <n v="1.7"/>
    <n v="2.8000000000000003"/>
    <n v="3.4000000000000004"/>
  </r>
  <r>
    <x v="19"/>
    <x v="652"/>
    <x v="5"/>
    <s v="Mélanges d'épices-Mélange Kefta-Vrac"/>
    <n v="5.5E-2"/>
    <n v="3700897936532"/>
    <n v="1.7"/>
    <n v="2.3000000000000003"/>
    <n v="2.8333333333333339"/>
  </r>
  <r>
    <x v="19"/>
    <x v="652"/>
    <x v="6"/>
    <s v="Mélanges d'épices-Mélange Kefta-Vrac 100 g"/>
    <n v="5.5E-2"/>
    <n v="3700897909376"/>
    <n v="2.5"/>
    <n v="4.5"/>
    <n v="5.5555555555555554"/>
  </r>
  <r>
    <x v="19"/>
    <x v="652"/>
    <x v="7"/>
    <s v="Mélanges d'épices-Mélange Kefta-Vrac 1000 g"/>
    <n v="5.5E-2"/>
    <n v="3700897902025"/>
    <n v="14.5"/>
    <n v="25.8"/>
    <n v="32.222222222222221"/>
  </r>
  <r>
    <x v="19"/>
    <x v="652"/>
    <x v="8"/>
    <s v="Mélanges d'épices-Mélange Kefta-Vrac 250 g"/>
    <n v="5.5E-2"/>
    <n v="3700897912000"/>
    <n v="4.5"/>
    <n v="8.6"/>
    <n v="10.714285714285715"/>
  </r>
  <r>
    <x v="19"/>
    <x v="652"/>
    <x v="9"/>
    <s v="Mélanges d'épices-Mélange Kefta-Vrac 500 g"/>
    <n v="5.5E-2"/>
    <n v="3700897914639"/>
    <n v="7.8"/>
    <n v="14.9"/>
    <n v="18.571428571428573"/>
  </r>
  <r>
    <x v="19"/>
    <x v="653"/>
    <x v="2"/>
    <s v="Mélanges d'épices-Mélange Lait d'Or-Saupoudreur 100 ml"/>
    <n v="5.5E-2"/>
    <n v="3700897950965"/>
    <n v="3.2"/>
    <n v="5.1999999999999993"/>
    <n v="6.4"/>
  </r>
  <r>
    <x v="19"/>
    <x v="653"/>
    <x v="3"/>
    <s v="Mélanges d'épices-Mélange Lait d'Or-Verrine 116 ml"/>
    <n v="5.5E-2"/>
    <n v="3700897950941"/>
    <n v="2.8"/>
    <n v="4.5"/>
    <n v="5.6000000000000005"/>
  </r>
  <r>
    <x v="19"/>
    <x v="653"/>
    <x v="4"/>
    <s v="Mélanges d'épices-Mélange Lait d'Or-Verrine 47 ml"/>
    <n v="5.5E-2"/>
    <n v="3700897950958"/>
    <n v="1.8"/>
    <n v="2.9"/>
    <n v="3.6"/>
  </r>
  <r>
    <x v="19"/>
    <x v="653"/>
    <x v="5"/>
    <s v="Mélanges d'épices-Mélange Lait d'Or-Vrac"/>
    <n v="5.5E-2"/>
    <n v="3700897950897"/>
    <n v="1.9"/>
    <n v="2.6"/>
    <n v="3.1666666666666665"/>
  </r>
  <r>
    <x v="19"/>
    <x v="653"/>
    <x v="6"/>
    <s v="Mélanges d'épices-Mélange Lait d'Or-Vrac 100 g"/>
    <n v="5.5E-2"/>
    <n v="3700897950903"/>
    <n v="3.2"/>
    <n v="5.6999999999999993"/>
    <n v="7.1111111111111116"/>
  </r>
  <r>
    <x v="19"/>
    <x v="653"/>
    <x v="7"/>
    <s v="Mélanges d'épices-Mélange Lait d'Or-Vrac 1000 g"/>
    <n v="5.5E-2"/>
    <n v="3700897950934"/>
    <n v="21.2"/>
    <n v="37.700000000000003"/>
    <n v="47.111111111111114"/>
  </r>
  <r>
    <x v="19"/>
    <x v="653"/>
    <x v="8"/>
    <s v="Mélanges d'épices-Mélange Lait d'Or-Vrac 250 g"/>
    <n v="5.5E-2"/>
    <n v="3700897950910"/>
    <n v="6.2"/>
    <n v="11.9"/>
    <n v="14.761904761904761"/>
  </r>
  <r>
    <x v="19"/>
    <x v="653"/>
    <x v="9"/>
    <s v="Mélanges d'épices-Mélange Lait d'Or-Vrac 500 g"/>
    <n v="5.5E-2"/>
    <n v="3700897950927"/>
    <n v="11.2"/>
    <n v="21.400000000000002"/>
    <n v="26.666666666666664"/>
  </r>
  <r>
    <x v="19"/>
    <x v="654"/>
    <x v="2"/>
    <s v="Mélanges d'épices-Mélange Marinade-Saupoudreur 100 ml"/>
    <n v="5.5E-2"/>
    <n v="3760190100474"/>
    <n v="2.5"/>
    <n v="4"/>
    <n v="5"/>
  </r>
  <r>
    <x v="19"/>
    <x v="654"/>
    <x v="3"/>
    <s v="Mélanges d'épices-Mélange Marinade-Verrine 116 ml"/>
    <n v="5.5E-2"/>
    <n v="3760190100184"/>
    <n v="2"/>
    <n v="3.2"/>
    <n v="4"/>
  </r>
  <r>
    <x v="19"/>
    <x v="654"/>
    <x v="4"/>
    <s v="Mélanges d'épices-Mélange Marinade-Verrine 47 ml"/>
    <n v="5.5E-2"/>
    <n v="3700897903367"/>
    <n v="1.5"/>
    <n v="2.4"/>
    <n v="3"/>
  </r>
  <r>
    <x v="19"/>
    <x v="654"/>
    <x v="5"/>
    <s v="Mélanges d'épices-Mélange Marinade-Vrac"/>
    <n v="5.5E-2"/>
    <n v="3700897936549"/>
    <n v="1.5"/>
    <n v="2"/>
    <n v="2.5"/>
  </r>
  <r>
    <x v="19"/>
    <x v="654"/>
    <x v="6"/>
    <s v="Mélanges d'épices-Mélange Marinade-Vrac 100 g"/>
    <n v="5.5E-2"/>
    <n v="3700897908270"/>
    <n v="2.2000000000000002"/>
    <n v="4"/>
    <n v="4.8888888888888893"/>
  </r>
  <r>
    <x v="19"/>
    <x v="654"/>
    <x v="7"/>
    <s v="Mélanges d'épices-Mélange Marinade-Vrac 1000 g"/>
    <n v="5.5E-2"/>
    <n v="3760190106667"/>
    <n v="11.2"/>
    <n v="20"/>
    <n v="24.888888888888886"/>
  </r>
  <r>
    <x v="19"/>
    <x v="654"/>
    <x v="8"/>
    <s v="Mélanges d'épices-Mélange Marinade-Vrac 250 g"/>
    <n v="5.5E-2"/>
    <n v="3700897910907"/>
    <n v="3.7"/>
    <n v="7.1"/>
    <n v="8.8095238095238102"/>
  </r>
  <r>
    <x v="19"/>
    <x v="654"/>
    <x v="9"/>
    <s v="Mélanges d'épices-Mélange Marinade-Vrac 500 g"/>
    <n v="5.5E-2"/>
    <n v="3700897913533"/>
    <n v="6.2"/>
    <n v="11.9"/>
    <n v="14.761904761904761"/>
  </r>
  <r>
    <x v="19"/>
    <x v="655"/>
    <x v="2"/>
    <s v="Mélanges d'épices-Mélange Massalé-Saupoudreur 100 ml"/>
    <n v="5.5E-2"/>
    <n v="3760190100399"/>
    <n v="2.9"/>
    <n v="4.6999999999999993"/>
    <n v="5.8"/>
  </r>
  <r>
    <x v="19"/>
    <x v="655"/>
    <x v="3"/>
    <s v="Mélanges d'épices-Mélange Massalé-Verrine 116 ml"/>
    <n v="5.5E-2"/>
    <n v="3760190100108"/>
    <n v="2.5"/>
    <n v="4"/>
    <n v="5"/>
  </r>
  <r>
    <x v="19"/>
    <x v="655"/>
    <x v="4"/>
    <s v="Mélanges d'épices-Mélange Massalé-Verrine 47 ml"/>
    <n v="5.5E-2"/>
    <n v="3700897903282"/>
    <n v="1.7"/>
    <n v="2.8000000000000003"/>
    <n v="3.4000000000000004"/>
  </r>
  <r>
    <x v="19"/>
    <x v="655"/>
    <x v="5"/>
    <s v="Mélanges d'épices-Mélange Massalé-Vrac"/>
    <n v="5.5E-2"/>
    <n v="3700897936556"/>
    <n v="1.7"/>
    <n v="2.3000000000000003"/>
    <n v="2.8333333333333339"/>
  </r>
  <r>
    <x v="19"/>
    <x v="655"/>
    <x v="6"/>
    <s v="Mélanges d'épices-Mélange Massalé-Vrac 100 g"/>
    <n v="5.5E-2"/>
    <n v="3700897908072"/>
    <n v="2.5"/>
    <n v="4.5"/>
    <n v="5.5555555555555554"/>
  </r>
  <r>
    <x v="19"/>
    <x v="655"/>
    <x v="7"/>
    <s v="Mélanges d'épices-Mélange Massalé-Vrac 1000 g"/>
    <n v="5.5E-2"/>
    <n v="3760190106476"/>
    <n v="14.5"/>
    <n v="25.8"/>
    <n v="32.222222222222221"/>
  </r>
  <r>
    <x v="19"/>
    <x v="655"/>
    <x v="8"/>
    <s v="Mélanges d'épices-Mélange Massalé-Vrac 250 g"/>
    <n v="5.5E-2"/>
    <n v="3700897910709"/>
    <n v="4.5"/>
    <n v="8.6"/>
    <n v="10.714285714285715"/>
  </r>
  <r>
    <x v="19"/>
    <x v="655"/>
    <x v="9"/>
    <s v="Mélanges d'épices-Mélange Massalé-Vrac 500 g"/>
    <n v="5.5E-2"/>
    <n v="3700897913335"/>
    <n v="7.8"/>
    <n v="14.9"/>
    <n v="18.571428571428573"/>
  </r>
  <r>
    <x v="19"/>
    <x v="656"/>
    <x v="2"/>
    <s v="Mélanges d'épices-Mélange Morvandiau-Saupoudreur 100 ml"/>
    <n v="5.5E-2"/>
    <n v="3700897956219"/>
    <n v="2.8"/>
    <n v="4.5"/>
    <n v="5.6000000000000005"/>
  </r>
  <r>
    <x v="19"/>
    <x v="656"/>
    <x v="3"/>
    <s v="Mélanges d'épices-Mélange Morvandiau-Verrine 116 ml"/>
    <n v="5.5E-2"/>
    <n v="3700897955571"/>
    <n v="2.4"/>
    <n v="3.9"/>
    <n v="4.8"/>
  </r>
  <r>
    <x v="19"/>
    <x v="656"/>
    <x v="4"/>
    <s v="Mélanges d'épices-Mélange Morvandiau-Verrine 47 ml"/>
    <n v="5.5E-2"/>
    <n v="3700897955922"/>
    <n v="1.6"/>
    <n v="2.6"/>
    <n v="3.2"/>
  </r>
  <r>
    <x v="19"/>
    <x v="656"/>
    <x v="5"/>
    <s v="Mélanges d'épices-Mélange Morvandiau-Vrac"/>
    <n v="5.5E-2"/>
    <n v="3700897953461"/>
    <n v="1.8"/>
    <n v="2.4"/>
    <n v="3"/>
  </r>
  <r>
    <x v="19"/>
    <x v="656"/>
    <x v="6"/>
    <s v="Mélanges d'épices-Mélange Morvandiau-Vrac 100 g"/>
    <n v="5.5E-2"/>
    <n v="3700897953812"/>
    <n v="2.8"/>
    <n v="5"/>
    <n v="6.2222222222222223"/>
  </r>
  <r>
    <x v="19"/>
    <x v="656"/>
    <x v="7"/>
    <s v="Mélanges d'épices-Mélange Morvandiau-Vrac 1000 g"/>
    <n v="5.5E-2"/>
    <n v="3700897955229"/>
    <n v="17.2"/>
    <n v="30.6"/>
    <n v="38.222222222222229"/>
  </r>
  <r>
    <x v="19"/>
    <x v="656"/>
    <x v="8"/>
    <s v="Mélanges d'épices-Mélange Morvandiau-Vrac 250 g"/>
    <n v="5.5E-2"/>
    <n v="3700897954284"/>
    <n v="5.2"/>
    <n v="10"/>
    <n v="12.38095238095238"/>
  </r>
  <r>
    <x v="19"/>
    <x v="656"/>
    <x v="9"/>
    <s v="Mélanges d'épices-Mélange Morvandiau-Vrac 500 g"/>
    <n v="5.5E-2"/>
    <n v="3700897954758"/>
    <n v="9.1999999999999993"/>
    <n v="17.600000000000001"/>
    <n v="21.904761904761905"/>
  </r>
  <r>
    <x v="19"/>
    <x v="657"/>
    <x v="2"/>
    <s v="Mélanges d'épices-Mélange Osso Bucco-Saupoudreur 100 ml"/>
    <n v="5.5E-2"/>
    <n v="3700897945992"/>
    <n v="2.5"/>
    <n v="4"/>
    <n v="5"/>
  </r>
  <r>
    <x v="19"/>
    <x v="657"/>
    <x v="3"/>
    <s v="Mélanges d'épices-Mélange Osso Bucco-Verrine 116 ml"/>
    <n v="5.5E-2"/>
    <n v="3700897945756"/>
    <n v="2"/>
    <n v="3.2"/>
    <n v="4"/>
  </r>
  <r>
    <x v="19"/>
    <x v="657"/>
    <x v="4"/>
    <s v="Mélanges d'épices-Mélange Osso Bucco-Verrine 47 ml"/>
    <n v="5.5E-2"/>
    <n v="3700897945879"/>
    <n v="1.5"/>
    <n v="2.4"/>
    <n v="3"/>
  </r>
  <r>
    <x v="19"/>
    <x v="657"/>
    <x v="5"/>
    <s v="Mélanges d'épices-Mélange Osso Bucco-Vrac"/>
    <n v="5.5E-2"/>
    <n v="3700897945152"/>
    <n v="1.7"/>
    <n v="2.3000000000000003"/>
    <n v="2.8333333333333339"/>
  </r>
  <r>
    <x v="19"/>
    <x v="657"/>
    <x v="6"/>
    <s v="Mélanges d'épices-Mélange Osso Bucco-Vrac 100 g"/>
    <n v="5.5E-2"/>
    <n v="3700897945275"/>
    <n v="2.5"/>
    <n v="4.5"/>
    <n v="5.5555555555555554"/>
  </r>
  <r>
    <x v="19"/>
    <x v="657"/>
    <x v="7"/>
    <s v="Mélanges d'épices-Mélange Osso Bucco-Vrac 1000 g"/>
    <n v="5.5E-2"/>
    <n v="3700897945633"/>
    <n v="14.5"/>
    <n v="25.8"/>
    <n v="32.222222222222221"/>
  </r>
  <r>
    <x v="19"/>
    <x v="657"/>
    <x v="8"/>
    <s v="Mélanges d'épices-Mélange Osso Bucco-Vrac 250 g"/>
    <n v="5.5E-2"/>
    <n v="3700897945398"/>
    <n v="4.5"/>
    <n v="8.6"/>
    <n v="10.714285714285715"/>
  </r>
  <r>
    <x v="19"/>
    <x v="657"/>
    <x v="9"/>
    <s v="Mélanges d'épices-Mélange Osso Bucco-Vrac 500 g"/>
    <n v="5.5E-2"/>
    <n v="3700897945510"/>
    <n v="7.8"/>
    <n v="14.9"/>
    <n v="18.571428571428573"/>
  </r>
  <r>
    <x v="19"/>
    <x v="658"/>
    <x v="2"/>
    <s v="Mélanges d'épices-Mélange Paëlla-Saupoudreur 100 ml"/>
    <n v="5.5E-2"/>
    <n v="3760190100498"/>
    <n v="3.2"/>
    <n v="5.1999999999999993"/>
    <n v="6.4"/>
  </r>
  <r>
    <x v="19"/>
    <x v="658"/>
    <x v="3"/>
    <s v="Mélanges d'épices-Mélange Paëlla-Verrine 116 ml"/>
    <n v="5.5E-2"/>
    <n v="3760190100207"/>
    <n v="2.8"/>
    <n v="4.5"/>
    <n v="5.6000000000000005"/>
  </r>
  <r>
    <x v="19"/>
    <x v="658"/>
    <x v="4"/>
    <s v="Mélanges d'épices-Mélange Paëlla-Verrine 47 ml"/>
    <n v="5.5E-2"/>
    <n v="3700897903381"/>
    <n v="1.8"/>
    <n v="2.9"/>
    <n v="3.6"/>
  </r>
  <r>
    <x v="19"/>
    <x v="658"/>
    <x v="5"/>
    <s v="Mélanges d'épices-Mélange Paëlla-Vrac"/>
    <n v="5.5E-2"/>
    <n v="3700897936662"/>
    <n v="1.7"/>
    <n v="2.3000000000000003"/>
    <n v="2.8333333333333339"/>
  </r>
  <r>
    <x v="19"/>
    <x v="658"/>
    <x v="6"/>
    <s v="Mélanges d'épices-Mélange Paëlla-Vrac 100 g"/>
    <n v="5.5E-2"/>
    <n v="3700897908171"/>
    <n v="2.5"/>
    <n v="4.5"/>
    <n v="5.5555555555555554"/>
  </r>
  <r>
    <x v="19"/>
    <x v="658"/>
    <x v="7"/>
    <s v="Mélanges d'épices-Mélange Paëlla-Vrac 1000 g"/>
    <n v="5.5E-2"/>
    <n v="3760190106575"/>
    <n v="14.5"/>
    <n v="25.8"/>
    <n v="32.222222222222221"/>
  </r>
  <r>
    <x v="19"/>
    <x v="658"/>
    <x v="8"/>
    <s v="Mélanges d'épices-Mélange Paëlla-Vrac 250 g"/>
    <n v="5.5E-2"/>
    <n v="3700897910808"/>
    <n v="4.5"/>
    <n v="8.6"/>
    <n v="10.714285714285715"/>
  </r>
  <r>
    <x v="19"/>
    <x v="658"/>
    <x v="9"/>
    <s v="Mélanges d'épices-Mélange Paëlla-Vrac 500 g"/>
    <n v="5.5E-2"/>
    <n v="3700897913434"/>
    <n v="7.8"/>
    <n v="14.9"/>
    <n v="18.571428571428573"/>
  </r>
  <r>
    <x v="19"/>
    <x v="659"/>
    <x v="2"/>
    <s v="Mélanges d'épices-Mélange Pain d'épices-Saupoudreur 100 ml"/>
    <n v="5.5E-2"/>
    <n v="3760190100504"/>
    <n v="2.7"/>
    <n v="4.3999999999999995"/>
    <n v="5.4"/>
  </r>
  <r>
    <x v="19"/>
    <x v="659"/>
    <x v="3"/>
    <s v="Mélanges d'épices-Mélange Pain d'épices-Verrine 116 ml"/>
    <n v="5.5E-2"/>
    <n v="3760190100214"/>
    <n v="2.1"/>
    <n v="3.4"/>
    <n v="4.2"/>
  </r>
  <r>
    <x v="19"/>
    <x v="659"/>
    <x v="4"/>
    <s v="Mélanges d'épices-Mélange Pain d'épices-Verrine 47 ml"/>
    <n v="5.5E-2"/>
    <n v="3700897903398"/>
    <n v="1.6"/>
    <n v="2.6"/>
    <n v="3.2"/>
  </r>
  <r>
    <x v="19"/>
    <x v="659"/>
    <x v="5"/>
    <s v="Mélanges d'épices-Mélange Pain d'épices-Vrac"/>
    <n v="5.5E-2"/>
    <n v="3700897936679"/>
    <n v="1.7"/>
    <n v="2.3000000000000003"/>
    <n v="2.8333333333333339"/>
  </r>
  <r>
    <x v="19"/>
    <x v="659"/>
    <x v="6"/>
    <s v="Mélanges d'épices-Mélange Pain d'épices-Vrac 100 g"/>
    <n v="5.5E-2"/>
    <n v="3700897908102"/>
    <n v="2.5"/>
    <n v="4.5"/>
    <n v="5.5555555555555554"/>
  </r>
  <r>
    <x v="19"/>
    <x v="659"/>
    <x v="7"/>
    <s v="Mélanges d'épices-Mélange Pain d'épices-Vrac 1000 g"/>
    <n v="5.5E-2"/>
    <n v="3760190106506"/>
    <n v="14.5"/>
    <n v="25.8"/>
    <n v="32.222222222222221"/>
  </r>
  <r>
    <x v="19"/>
    <x v="659"/>
    <x v="8"/>
    <s v="Mélanges d'épices-Mélange Pain d'épices-Vrac 250 g"/>
    <n v="5.5E-2"/>
    <n v="3700897910730"/>
    <n v="4.5"/>
    <n v="8.6"/>
    <n v="10.714285714285715"/>
  </r>
  <r>
    <x v="19"/>
    <x v="659"/>
    <x v="9"/>
    <s v="Mélanges d'épices-Mélange Pain d'épices-Vrac 500 g"/>
    <n v="5.5E-2"/>
    <n v="3700897913366"/>
    <n v="7.8"/>
    <n v="14.9"/>
    <n v="18.571428571428573"/>
  </r>
  <r>
    <x v="19"/>
    <x v="660"/>
    <x v="2"/>
    <s v="Mélanges d'épices-Mélange Pan massala-Saupoudreur 100 ml"/>
    <n v="5.5E-2"/>
    <n v="3700897921095"/>
    <n v="4"/>
    <n v="6.4"/>
    <n v="8"/>
  </r>
  <r>
    <x v="19"/>
    <x v="660"/>
    <x v="3"/>
    <s v="Mélanges d'épices-Mélange Pan massala-Verrine 116 ml"/>
    <n v="5.5E-2"/>
    <n v="3760190108746"/>
    <n v="3.9"/>
    <n v="6.3"/>
    <n v="7.8"/>
  </r>
  <r>
    <x v="19"/>
    <x v="660"/>
    <x v="4"/>
    <s v="Mélanges d'épices-Mélange Pan massala-Verrine 47 ml"/>
    <n v="5.5E-2"/>
    <n v="3700897903107"/>
    <n v="2.2000000000000002"/>
    <n v="3.6"/>
    <n v="4.4000000000000004"/>
  </r>
  <r>
    <x v="19"/>
    <x v="660"/>
    <x v="5"/>
    <s v="Mélanges d'épices-Mélange Pan massala-Vrac"/>
    <n v="5.5E-2"/>
    <n v="3700897936686"/>
    <n v="2.1"/>
    <n v="2.8"/>
    <n v="3.5000000000000004"/>
  </r>
  <r>
    <x v="19"/>
    <x v="660"/>
    <x v="6"/>
    <s v="Mélanges d'épices-Mélange Pan massala-Vrac 100 g"/>
    <n v="5.5E-2"/>
    <n v="3700897908400"/>
    <n v="3.6"/>
    <n v="6.4"/>
    <n v="8"/>
  </r>
  <r>
    <x v="19"/>
    <x v="660"/>
    <x v="7"/>
    <s v="Mélanges d'épices-Mélange Pan massala-Vrac 1000 g"/>
    <n v="5.5E-2"/>
    <n v="3760190106797"/>
    <n v="26"/>
    <n v="46.300000000000004"/>
    <n v="57.777777777777779"/>
  </r>
  <r>
    <x v="19"/>
    <x v="660"/>
    <x v="8"/>
    <s v="Mélanges d'épices-Mélange Pan massala-Vrac 250 g"/>
    <n v="5.5E-2"/>
    <n v="3700897911034"/>
    <n v="7.4"/>
    <n v="14.1"/>
    <n v="17.619047619047617"/>
  </r>
  <r>
    <x v="19"/>
    <x v="660"/>
    <x v="9"/>
    <s v="Mélanges d'épices-Mélange Pan massala-Vrac 500 g"/>
    <n v="5.5E-2"/>
    <n v="3700897913663"/>
    <n v="13.6"/>
    <n v="26"/>
    <n v="32.38095238095238"/>
  </r>
  <r>
    <x v="19"/>
    <x v="661"/>
    <x v="2"/>
    <s v="Mélanges d'épices-Mélange Pânch phoran-Saupoudreur 100 ml"/>
    <n v="5.5E-2"/>
    <n v="3700897956165"/>
    <n v="2.6"/>
    <n v="4.1999999999999993"/>
    <n v="5.2"/>
  </r>
  <r>
    <x v="19"/>
    <x v="661"/>
    <x v="3"/>
    <s v="Mélanges d'épices-Mélange Pânch phoran-Verrine 116 ml"/>
    <n v="5.5E-2"/>
    <n v="3700897955526"/>
    <n v="2.2000000000000002"/>
    <n v="3.6"/>
    <n v="4.4000000000000004"/>
  </r>
  <r>
    <x v="19"/>
    <x v="661"/>
    <x v="4"/>
    <s v="Mélanges d'épices-Mélange Pânch phoran-Verrine 47 ml"/>
    <n v="5.5E-2"/>
    <n v="3700897955878"/>
    <n v="1.5"/>
    <n v="2.4"/>
    <n v="3"/>
  </r>
  <r>
    <x v="19"/>
    <x v="661"/>
    <x v="5"/>
    <s v="Mélanges d'épices-Mélange Pânch phoran-Vrac"/>
    <n v="5.5E-2"/>
    <n v="3700897953416"/>
    <n v="1.6"/>
    <n v="2.2000000000000002"/>
    <n v="2.666666666666667"/>
  </r>
  <r>
    <x v="19"/>
    <x v="661"/>
    <x v="6"/>
    <s v="Mélanges d'épices-Mélange Pânch phoran-Vrac 100 g"/>
    <n v="5.5E-2"/>
    <n v="3700897953768"/>
    <n v="2.2000000000000002"/>
    <n v="4"/>
    <n v="4.8888888888888893"/>
  </r>
  <r>
    <x v="19"/>
    <x v="661"/>
    <x v="7"/>
    <s v="Mélanges d'épices-Mélange Pânch phoran-Vrac 1000 g"/>
    <n v="5.5E-2"/>
    <n v="3700897955175"/>
    <n v="11.4"/>
    <n v="20.3"/>
    <n v="25.333333333333332"/>
  </r>
  <r>
    <x v="19"/>
    <x v="661"/>
    <x v="8"/>
    <s v="Mélanges d'épices-Mélange Pânch phoran-Vrac 250 g"/>
    <n v="5.5E-2"/>
    <n v="3700897954239"/>
    <n v="3.7"/>
    <n v="7.1"/>
    <n v="8.8095238095238102"/>
  </r>
  <r>
    <x v="19"/>
    <x v="661"/>
    <x v="9"/>
    <s v="Mélanges d'épices-Mélange Pânch phoran-Vrac 500 g"/>
    <n v="5.5E-2"/>
    <n v="3700897954703"/>
    <n v="6.3"/>
    <n v="12"/>
    <n v="15"/>
  </r>
  <r>
    <x v="19"/>
    <x v="662"/>
    <x v="2"/>
    <s v="Mélanges d'épices-Mélange Pasta-Saupoudreur 100 ml"/>
    <n v="5.5E-2"/>
    <n v="3760190100405"/>
    <n v="3.5"/>
    <n v="5.6"/>
    <n v="7"/>
  </r>
  <r>
    <x v="19"/>
    <x v="662"/>
    <x v="3"/>
    <s v="Mélanges d'épices-Mélange Pasta-Verrine 116 ml"/>
    <n v="5.5E-2"/>
    <n v="3760190100115"/>
    <n v="3.1"/>
    <n v="5"/>
    <n v="6.2"/>
  </r>
  <r>
    <x v="19"/>
    <x v="662"/>
    <x v="4"/>
    <s v="Mélanges d'épices-Mélange Pasta-Verrine 47 ml"/>
    <n v="5.5E-2"/>
    <n v="3700897903299"/>
    <n v="1.9"/>
    <n v="3.1"/>
    <n v="3.8000000000000003"/>
  </r>
  <r>
    <x v="19"/>
    <x v="662"/>
    <x v="5"/>
    <s v="Mélanges d'épices-Mélange Pasta-Vrac"/>
    <n v="5.5E-2"/>
    <n v="3700897936693"/>
    <n v="1.9"/>
    <n v="2.6"/>
    <n v="3.166666666666667"/>
  </r>
  <r>
    <x v="19"/>
    <x v="662"/>
    <x v="6"/>
    <s v="Mélanges d'épices-Mélange Pasta-Vrac 100 g"/>
    <n v="5.5E-2"/>
    <n v="3700897908287"/>
    <n v="3"/>
    <n v="5.3999999999999995"/>
    <n v="6.6666666666666661"/>
  </r>
  <r>
    <x v="19"/>
    <x v="662"/>
    <x v="7"/>
    <s v="Mélanges d'épices-Mélange Pasta-Vrac 1000 g"/>
    <n v="5.5E-2"/>
    <n v="3760190106674"/>
    <n v="19.5"/>
    <n v="34.700000000000003"/>
    <n v="43.333333333333336"/>
  </r>
  <r>
    <x v="19"/>
    <x v="662"/>
    <x v="8"/>
    <s v="Mélanges d'épices-Mélange Pasta-Vrac 250 g"/>
    <n v="5.5E-2"/>
    <n v="3700897910914"/>
    <n v="5.7"/>
    <n v="10.9"/>
    <n v="13.571428571428569"/>
  </r>
  <r>
    <x v="19"/>
    <x v="662"/>
    <x v="9"/>
    <s v="Mélanges d'épices-Mélange Pasta-Vrac 500 g"/>
    <n v="5.5E-2"/>
    <n v="3700897913540"/>
    <n v="10.3"/>
    <n v="19.700000000000003"/>
    <n v="24.523809523809522"/>
  </r>
  <r>
    <x v="19"/>
    <x v="663"/>
    <x v="2"/>
    <s v="Mélanges d'épices-Mélange Pizza-Saupoudreur 100 ml"/>
    <n v="5.5E-2"/>
    <n v="3700897945985"/>
    <n v="2.5"/>
    <n v="4"/>
    <n v="5"/>
  </r>
  <r>
    <x v="19"/>
    <x v="663"/>
    <x v="3"/>
    <s v="Mélanges d'épices-Mélange Pizza-Verrine 116 ml"/>
    <n v="5.5E-2"/>
    <n v="3700897945749"/>
    <n v="2"/>
    <n v="3.2"/>
    <n v="4"/>
  </r>
  <r>
    <x v="19"/>
    <x v="663"/>
    <x v="4"/>
    <s v="Mélanges d'épices-Mélange Pizza-Verrine 47 ml"/>
    <n v="5.5E-2"/>
    <n v="3700897945862"/>
    <n v="1.5"/>
    <n v="2.4"/>
    <n v="3"/>
  </r>
  <r>
    <x v="19"/>
    <x v="663"/>
    <x v="5"/>
    <s v="Mélanges d'épices-Mélange Pizza-Vrac"/>
    <n v="5.5E-2"/>
    <n v="3700897945145"/>
    <n v="1.7"/>
    <n v="2.3000000000000003"/>
    <n v="2.8333333333333339"/>
  </r>
  <r>
    <x v="19"/>
    <x v="663"/>
    <x v="6"/>
    <s v="Mélanges d'épices-Mélange Pizza-Vrac 100 g"/>
    <n v="5.5E-2"/>
    <n v="3700897945268"/>
    <n v="2.5"/>
    <n v="4.5"/>
    <n v="5.5555555555555554"/>
  </r>
  <r>
    <x v="19"/>
    <x v="663"/>
    <x v="7"/>
    <s v="Mélanges d'épices-Mélange Pizza-Vrac 1000 g"/>
    <n v="5.5E-2"/>
    <n v="3700897945626"/>
    <n v="14.5"/>
    <n v="25.8"/>
    <n v="32.222222222222221"/>
  </r>
  <r>
    <x v="19"/>
    <x v="663"/>
    <x v="8"/>
    <s v="Mélanges d'épices-Mélange Pizza-Vrac 250 g"/>
    <n v="5.5E-2"/>
    <n v="3700897945381"/>
    <n v="4.5"/>
    <n v="8.6"/>
    <n v="10.714285714285715"/>
  </r>
  <r>
    <x v="19"/>
    <x v="663"/>
    <x v="9"/>
    <s v="Mélanges d'épices-Mélange Pizza-Vrac 500 g"/>
    <n v="5.5E-2"/>
    <n v="3700897945503"/>
    <n v="7.8"/>
    <n v="14.9"/>
    <n v="18.571428571428573"/>
  </r>
  <r>
    <x v="19"/>
    <x v="664"/>
    <x v="2"/>
    <s v="Mélanges d'épices-Mélange Poulet Rôti-Saupoudreur 100 ml"/>
    <n v="5.5E-2"/>
    <n v="3700897900502"/>
    <n v="2.6"/>
    <n v="4.1999999999999993"/>
    <n v="5.2"/>
  </r>
  <r>
    <x v="19"/>
    <x v="664"/>
    <x v="3"/>
    <s v="Mélanges d'épices-Mélange Poulet Rôti-Verrine 116 ml"/>
    <n v="5.5E-2"/>
    <n v="3700897900397"/>
    <n v="2.1"/>
    <n v="3.4"/>
    <n v="4.2"/>
  </r>
  <r>
    <x v="19"/>
    <x v="664"/>
    <x v="4"/>
    <s v="Mélanges d'épices-Mélange Poulet Rôti-Verrine 47 ml"/>
    <n v="5.5E-2"/>
    <n v="3700897900724"/>
    <n v="1.5"/>
    <n v="2.4"/>
    <n v="3"/>
  </r>
  <r>
    <x v="19"/>
    <x v="664"/>
    <x v="5"/>
    <s v="Mélanges d'épices-Mélange Poulet Rôti-Vrac"/>
    <n v="5.5E-2"/>
    <n v="3700897936716"/>
    <n v="1.6"/>
    <n v="2.2000000000000002"/>
    <n v="2.666666666666667"/>
  </r>
  <r>
    <x v="19"/>
    <x v="664"/>
    <x v="6"/>
    <s v="Mélanges d'épices-Mélange Poulet Rôti-Vrac 100 g"/>
    <n v="5.5E-2"/>
    <n v="3700897909383"/>
    <n v="2.2999999999999998"/>
    <n v="4.0999999999999996"/>
    <n v="5.1111111111111116"/>
  </r>
  <r>
    <x v="19"/>
    <x v="664"/>
    <x v="7"/>
    <s v="Mélanges d'épices-Mélange Poulet Rôti-Vrac 1000 g"/>
    <n v="5.5E-2"/>
    <n v="3700897902032"/>
    <n v="12.3"/>
    <n v="21.900000000000002"/>
    <n v="27.333333333333329"/>
  </r>
  <r>
    <x v="19"/>
    <x v="664"/>
    <x v="8"/>
    <s v="Mélanges d'épices-Mélange Poulet Rôti-Vrac 250 g"/>
    <n v="5.5E-2"/>
    <n v="3700897912017"/>
    <n v="3.9"/>
    <n v="7.5"/>
    <n v="9.2857142857142865"/>
  </r>
  <r>
    <x v="19"/>
    <x v="664"/>
    <x v="9"/>
    <s v="Mélanges d'épices-Mélange Poulet Rôti-Vrac 500 g"/>
    <n v="5.5E-2"/>
    <n v="3700897914646"/>
    <n v="6.7"/>
    <n v="12.799999999999999"/>
    <n v="15.952380952380951"/>
  </r>
  <r>
    <x v="19"/>
    <x v="665"/>
    <x v="2"/>
    <s v="Mélanges d'épices-Mélange Raz el hanout jaune-Saupoudreur 100 ml"/>
    <n v="5.5E-2"/>
    <n v="3760190100559"/>
    <n v="2.7"/>
    <n v="4.3999999999999995"/>
    <n v="5.4"/>
  </r>
  <r>
    <x v="19"/>
    <x v="665"/>
    <x v="3"/>
    <s v="Mélanges d'épices-Mélange Raz el hanout jaune-Verrine 116 ml"/>
    <n v="5.5E-2"/>
    <n v="3760190100269"/>
    <n v="2.2999999999999998"/>
    <n v="3.7"/>
    <n v="4.6000000000000005"/>
  </r>
  <r>
    <x v="19"/>
    <x v="665"/>
    <x v="4"/>
    <s v="Mélanges d'épices-Mélange Raz el hanout jaune-Verrine 47 ml"/>
    <n v="5.5E-2"/>
    <n v="3700897903442"/>
    <n v="1.6"/>
    <n v="2.6"/>
    <n v="3.2"/>
  </r>
  <r>
    <x v="19"/>
    <x v="665"/>
    <x v="5"/>
    <s v="Mélanges d'épices-Mélange Raz el hanout jaune-Vrac"/>
    <n v="5.5E-2"/>
    <n v="3700897936723"/>
    <n v="1.6"/>
    <n v="2.2000000000000002"/>
    <n v="2.666666666666667"/>
  </r>
  <r>
    <x v="19"/>
    <x v="665"/>
    <x v="6"/>
    <s v="Mélanges d'épices-Mélange Raz el hanout jaune-Vrac 100 g"/>
    <n v="5.5E-2"/>
    <n v="3700897908737"/>
    <n v="2.2999999999999998"/>
    <n v="4.0999999999999996"/>
    <n v="5.1111111111111116"/>
  </r>
  <r>
    <x v="19"/>
    <x v="665"/>
    <x v="7"/>
    <s v="Mélanges d'épices-Mélange Raz el hanout jaune-Vrac 1000 g"/>
    <n v="5.5E-2"/>
    <n v="3760190107138"/>
    <n v="12.7"/>
    <n v="22.6"/>
    <n v="28.222222222222221"/>
  </r>
  <r>
    <x v="19"/>
    <x v="665"/>
    <x v="8"/>
    <s v="Mélanges d'épices-Mélange Raz el hanout jaune-Vrac 250 g"/>
    <n v="5.5E-2"/>
    <n v="3700897911362"/>
    <n v="4"/>
    <n v="7.6999999999999993"/>
    <n v="9.5238095238095237"/>
  </r>
  <r>
    <x v="19"/>
    <x v="665"/>
    <x v="9"/>
    <s v="Mélanges d'épices-Mélange Raz el hanout jaune-Vrac 500 g"/>
    <n v="5.5E-2"/>
    <n v="3700897913991"/>
    <n v="6.9"/>
    <n v="13.2"/>
    <n v="16.428571428571427"/>
  </r>
  <r>
    <x v="19"/>
    <x v="666"/>
    <x v="2"/>
    <s v="Mélanges d'épices-Mélange Raz el hanout rouge-Saupoudreur 100 ml"/>
    <n v="5.5E-2"/>
    <n v="3760190100566"/>
    <n v="2.7"/>
    <n v="4.3999999999999995"/>
    <n v="5.4"/>
  </r>
  <r>
    <x v="19"/>
    <x v="666"/>
    <x v="3"/>
    <s v="Mélanges d'épices-Mélange Raz el hanout rouge-Verrine 116 ml"/>
    <n v="5.5E-2"/>
    <n v="3760190100276"/>
    <n v="2.2999999999999998"/>
    <n v="3.7"/>
    <n v="4.6000000000000005"/>
  </r>
  <r>
    <x v="19"/>
    <x v="666"/>
    <x v="4"/>
    <s v="Mélanges d'épices-Mélange Raz el hanout rouge-Verrine 47 ml"/>
    <n v="5.5E-2"/>
    <n v="3700897903459"/>
    <n v="1.6"/>
    <n v="2.6"/>
    <n v="3.2"/>
  </r>
  <r>
    <x v="19"/>
    <x v="666"/>
    <x v="5"/>
    <s v="Mélanges d'épices-Mélange Raz el hanout rouge-Vrac"/>
    <n v="5.5E-2"/>
    <n v="3700897936730"/>
    <n v="1.6"/>
    <n v="2.2000000000000002"/>
    <n v="2.666666666666667"/>
  </r>
  <r>
    <x v="19"/>
    <x v="666"/>
    <x v="6"/>
    <s v="Mélanges d'épices-Mélange Raz el hanout rouge-Vrac 100 g"/>
    <n v="5.5E-2"/>
    <n v="3700897908744"/>
    <n v="2.2999999999999998"/>
    <n v="4.0999999999999996"/>
    <n v="5.1111111111111116"/>
  </r>
  <r>
    <x v="19"/>
    <x v="666"/>
    <x v="7"/>
    <s v="Mélanges d'épices-Mélange Raz el hanout rouge-Vrac 1000 g"/>
    <n v="5.5E-2"/>
    <n v="3760190107145"/>
    <n v="12.3"/>
    <n v="21.900000000000002"/>
    <n v="27.333333333333329"/>
  </r>
  <r>
    <x v="19"/>
    <x v="666"/>
    <x v="8"/>
    <s v="Mélanges d'épices-Mélange Raz el hanout rouge-Vrac 250 g"/>
    <n v="5.5E-2"/>
    <n v="3700897911379"/>
    <n v="4"/>
    <n v="7.6999999999999993"/>
    <n v="9.5238095238095237"/>
  </r>
  <r>
    <x v="19"/>
    <x v="666"/>
    <x v="9"/>
    <s v="Mélanges d'épices-Mélange Raz el hanout rouge-Vrac 500 g"/>
    <n v="5.5E-2"/>
    <n v="3700897914004"/>
    <n v="6.7"/>
    <n v="12.799999999999999"/>
    <n v="15.952380952380951"/>
  </r>
  <r>
    <x v="19"/>
    <x v="667"/>
    <x v="2"/>
    <s v="Mélanges d'épices-Mélange Raz el hanout Vert-Saupoudreur 100 ml"/>
    <n v="5.5E-2"/>
    <n v="3700897900533"/>
    <n v="2.6"/>
    <n v="4.1999999999999993"/>
    <n v="5.2"/>
  </r>
  <r>
    <x v="19"/>
    <x v="667"/>
    <x v="3"/>
    <s v="Mélanges d'épices-Mélange Raz el hanout Vert-Verrine 116 ml"/>
    <n v="5.5E-2"/>
    <n v="3700897900427"/>
    <n v="2.2000000000000002"/>
    <n v="3.6"/>
    <n v="4.4000000000000004"/>
  </r>
  <r>
    <x v="19"/>
    <x v="667"/>
    <x v="4"/>
    <s v="Mélanges d'épices-Mélange Raz el hanout Vert-Verrine 47 ml"/>
    <n v="5.5E-2"/>
    <n v="3700897900755"/>
    <n v="1.5"/>
    <n v="2.4"/>
    <n v="3"/>
  </r>
  <r>
    <x v="19"/>
    <x v="667"/>
    <x v="5"/>
    <s v="Mélanges d'épices-Mélange Raz el hanout Vert-Vrac"/>
    <n v="5.5E-2"/>
    <n v="3700897936747"/>
    <n v="1.6"/>
    <n v="2.2000000000000002"/>
    <n v="2.666666666666667"/>
  </r>
  <r>
    <x v="19"/>
    <x v="667"/>
    <x v="6"/>
    <s v="Mélanges d'épices-Mélange Raz el hanout Vert-Vrac 100 g"/>
    <n v="5.5E-2"/>
    <n v="3700897909413"/>
    <n v="2.2000000000000002"/>
    <n v="4"/>
    <n v="4.8888888888888893"/>
  </r>
  <r>
    <x v="19"/>
    <x v="667"/>
    <x v="7"/>
    <s v="Mélanges d'épices-Mélange Raz el hanout Vert-Vrac 1000 g"/>
    <n v="5.5E-2"/>
    <n v="3700897902063"/>
    <n v="11.9"/>
    <n v="21.200000000000003"/>
    <n v="26.444444444444443"/>
  </r>
  <r>
    <x v="19"/>
    <x v="667"/>
    <x v="8"/>
    <s v="Mélanges d'épices-Mélange Raz el hanout Vert-Vrac 250 g"/>
    <n v="5.5E-2"/>
    <n v="3700897912048"/>
    <n v="3.9"/>
    <n v="7.5"/>
    <n v="9.2857142857142865"/>
  </r>
  <r>
    <x v="19"/>
    <x v="667"/>
    <x v="9"/>
    <s v="Mélanges d'épices-Mélange Raz el hanout Vert-Vrac 500 g"/>
    <n v="5.5E-2"/>
    <n v="3700897914677"/>
    <n v="6.5"/>
    <n v="12.4"/>
    <n v="15.476190476190476"/>
  </r>
  <r>
    <x v="19"/>
    <x v="668"/>
    <x v="2"/>
    <s v="Mélanges d'épices-Mélange Romazava-Saupoudreur 100 ml"/>
    <n v="5.5E-2"/>
    <n v="3700897956264"/>
    <n v="2.8"/>
    <n v="4.5"/>
    <n v="5.6000000000000005"/>
  </r>
  <r>
    <x v="19"/>
    <x v="668"/>
    <x v="3"/>
    <s v="Mélanges d'épices-Mélange Romazava-Verrine 116 ml"/>
    <n v="5.5E-2"/>
    <n v="3700897955687"/>
    <n v="2.4"/>
    <n v="3.9"/>
    <n v="4.8"/>
  </r>
  <r>
    <x v="19"/>
    <x v="668"/>
    <x v="4"/>
    <s v="Mélanges d'épices-Mélange Romazava-Verrine 47 ml"/>
    <n v="5.5E-2"/>
    <n v="3700897955977"/>
    <n v="1.6"/>
    <n v="2.6"/>
    <n v="3.2"/>
  </r>
  <r>
    <x v="19"/>
    <x v="668"/>
    <x v="5"/>
    <s v="Mélanges d'épices-Mélange Romazava-Vrac"/>
    <n v="5.5E-2"/>
    <n v="3700897953577"/>
    <n v="1.7"/>
    <n v="2.3000000000000003"/>
    <n v="2.8333333333333339"/>
  </r>
  <r>
    <x v="19"/>
    <x v="668"/>
    <x v="6"/>
    <s v="Mélanges d'épices-Mélange Romazava-Vrac 100 g"/>
    <n v="5.5E-2"/>
    <n v="3700897953928"/>
    <n v="2.5"/>
    <n v="4.5"/>
    <n v="5.5555555555555554"/>
  </r>
  <r>
    <x v="19"/>
    <x v="668"/>
    <x v="7"/>
    <s v="Mélanges d'épices-Mélange Romazava-Vrac 1000 g"/>
    <n v="5.5E-2"/>
    <n v="3700897955335"/>
    <n v="15.1"/>
    <n v="26.900000000000002"/>
    <n v="33.555555555555557"/>
  </r>
  <r>
    <x v="19"/>
    <x v="668"/>
    <x v="8"/>
    <s v="Mélanges d'épices-Mélange Romazava-Vrac 250 g"/>
    <n v="5.5E-2"/>
    <n v="3700897954390"/>
    <n v="4.5999999999999996"/>
    <n v="8.7999999999999989"/>
    <n v="10.952380952380953"/>
  </r>
  <r>
    <x v="19"/>
    <x v="668"/>
    <x v="9"/>
    <s v="Mélanges d'épices-Mélange Romazava-Vrac 500 g"/>
    <n v="5.5E-2"/>
    <n v="3700897954864"/>
    <n v="8.1"/>
    <n v="15.5"/>
    <n v="19.285714285714285"/>
  </r>
  <r>
    <x v="19"/>
    <x v="669"/>
    <x v="2"/>
    <s v="Mélanges d'épices-Mélange Rotisseur-Saupoudreur 100 ml"/>
    <n v="5.5E-2"/>
    <n v="3760190100511"/>
    <n v="2.6"/>
    <n v="4.1999999999999993"/>
    <n v="5.2"/>
  </r>
  <r>
    <x v="19"/>
    <x v="669"/>
    <x v="3"/>
    <s v="Mélanges d'épices-Mélange Rotisseur-Verrine 116 ml"/>
    <n v="5.5E-2"/>
    <n v="3760190100221"/>
    <n v="2.2000000000000002"/>
    <n v="3.6"/>
    <n v="4.4000000000000004"/>
  </r>
  <r>
    <x v="19"/>
    <x v="669"/>
    <x v="4"/>
    <s v="Mélanges d'épices-Mélange Rotisseur-Verrine 47 ml"/>
    <n v="5.5E-2"/>
    <n v="3700897921125"/>
    <n v="1.5"/>
    <n v="2.4"/>
    <n v="3"/>
  </r>
  <r>
    <x v="19"/>
    <x v="669"/>
    <x v="5"/>
    <s v="Mélanges d'épices-Mélange Rotisseur-Vrac"/>
    <n v="5.5E-2"/>
    <n v="3700897936778"/>
    <n v="1.4"/>
    <n v="1.9000000000000001"/>
    <n v="2.3333333333333335"/>
  </r>
  <r>
    <x v="19"/>
    <x v="669"/>
    <x v="6"/>
    <s v="Mélanges d'épices-Mélange Rotisseur-Vrac 100 g"/>
    <n v="5.5E-2"/>
    <n v="3700897908218"/>
    <n v="1.8"/>
    <n v="3.2"/>
    <n v="4"/>
  </r>
  <r>
    <x v="19"/>
    <x v="669"/>
    <x v="7"/>
    <s v="Mélanges d'épices-Mélange Rotisseur-Vrac 1000 g"/>
    <n v="5.5E-2"/>
    <n v="3760190106605"/>
    <n v="7.8"/>
    <n v="13.9"/>
    <n v="17.333333333333332"/>
  </r>
  <r>
    <x v="19"/>
    <x v="669"/>
    <x v="8"/>
    <s v="Mélanges d'épices-Mélange Rotisseur-Vrac 250 g"/>
    <n v="5.5E-2"/>
    <n v="3700897910846"/>
    <n v="2.8"/>
    <n v="5.3999999999999995"/>
    <n v="6.6666666666666679"/>
  </r>
  <r>
    <x v="19"/>
    <x v="669"/>
    <x v="9"/>
    <s v="Mélanges d'épices-Mélange Rotisseur-Vrac 500 g"/>
    <n v="5.5E-2"/>
    <n v="3700897913472"/>
    <n v="4.5"/>
    <n v="8.6"/>
    <n v="10.714285714285715"/>
  </r>
  <r>
    <x v="19"/>
    <x v="670"/>
    <x v="2"/>
    <s v="Mélanges d'épices-Mélange Rouille provencale-Saupoudreur 100 ml"/>
    <n v="5.5E-2"/>
    <n v="3760190100528"/>
    <n v="2.7"/>
    <n v="4.3999999999999995"/>
    <n v="5.4"/>
  </r>
  <r>
    <x v="19"/>
    <x v="670"/>
    <x v="3"/>
    <s v="Mélanges d'épices-Mélange Rouille provencale-Verrine 116 ml"/>
    <n v="5.5E-2"/>
    <n v="3760190100238"/>
    <n v="2.2999999999999998"/>
    <n v="3.7"/>
    <n v="4.6000000000000005"/>
  </r>
  <r>
    <x v="19"/>
    <x v="670"/>
    <x v="4"/>
    <s v="Mélanges d'épices-Mélange Rouille provencale-Verrine 47 ml"/>
    <n v="5.5E-2"/>
    <n v="3700897903411"/>
    <n v="1.6"/>
    <n v="2.6"/>
    <n v="3.2"/>
  </r>
  <r>
    <x v="19"/>
    <x v="670"/>
    <x v="5"/>
    <s v="Mélanges d'épices-Mélange Rouille provencale-Vrac"/>
    <n v="5.5E-2"/>
    <n v="3700897936754"/>
    <n v="1.3"/>
    <n v="1.8"/>
    <n v="2.166666666666667"/>
  </r>
  <r>
    <x v="19"/>
    <x v="670"/>
    <x v="6"/>
    <s v="Mélanges d'épices-Mélange Rouille provencale-Vrac 100 g"/>
    <n v="5.5E-2"/>
    <n v="3700897908812"/>
    <n v="2.2000000000000002"/>
    <n v="4"/>
    <n v="4.8888888888888893"/>
  </r>
  <r>
    <x v="19"/>
    <x v="670"/>
    <x v="7"/>
    <s v="Mélanges d'épices-Mélange Rouille provencale-Vrac 1000 g"/>
    <n v="5.5E-2"/>
    <n v="3760190107213"/>
    <n v="11.2"/>
    <n v="20"/>
    <n v="24.888888888888886"/>
  </r>
  <r>
    <x v="19"/>
    <x v="670"/>
    <x v="8"/>
    <s v="Mélanges d'épices-Mélange Rouille provencale-Vrac 250 g"/>
    <n v="5.5E-2"/>
    <n v="3700897911447"/>
    <n v="3.7"/>
    <n v="7.1"/>
    <n v="8.8095238095238102"/>
  </r>
  <r>
    <x v="19"/>
    <x v="670"/>
    <x v="9"/>
    <s v="Mélanges d'épices-Mélange Rouille provencale-Vrac 500 g"/>
    <n v="5.5E-2"/>
    <n v="3700897914073"/>
    <n v="6.2"/>
    <n v="11.9"/>
    <n v="14.761904761904761"/>
  </r>
  <r>
    <x v="19"/>
    <x v="671"/>
    <x v="2"/>
    <s v="Mélanges d'épices-Mélange Saté-Saupoudreur 100 ml"/>
    <n v="5.5E-2"/>
    <n v="3760190100535"/>
    <n v="4.8"/>
    <n v="7.6999999999999993"/>
    <n v="9.6"/>
  </r>
  <r>
    <x v="19"/>
    <x v="671"/>
    <x v="3"/>
    <s v="Mélanges d'épices-Mélange Saté-Verrine 116 ml"/>
    <n v="5.5E-2"/>
    <n v="3760190100245"/>
    <n v="4.8"/>
    <n v="7.6999999999999993"/>
    <n v="9.6"/>
  </r>
  <r>
    <x v="19"/>
    <x v="671"/>
    <x v="4"/>
    <s v="Mélanges d'épices-Mélange Saté-Verrine 47 ml"/>
    <n v="5.5E-2"/>
    <n v="3700897903428"/>
    <n v="2.5"/>
    <n v="4"/>
    <n v="5"/>
  </r>
  <r>
    <x v="19"/>
    <x v="671"/>
    <x v="5"/>
    <s v="Mélanges d'épices-Mélange Saté-Vrac"/>
    <n v="5.5E-2"/>
    <n v="3700897936785"/>
    <n v="1.8"/>
    <n v="2.4"/>
    <n v="3"/>
  </r>
  <r>
    <x v="19"/>
    <x v="671"/>
    <x v="6"/>
    <s v="Mélanges d'épices-Mélange Saté-Vrac 100 g"/>
    <n v="5.5E-2"/>
    <n v="3700897908294"/>
    <n v="4.2"/>
    <n v="7.5"/>
    <n v="9.3333333333333321"/>
  </r>
  <r>
    <x v="19"/>
    <x v="671"/>
    <x v="7"/>
    <s v="Mélanges d'épices-Mélange Saté-Vrac 1000 g"/>
    <n v="5.5E-2"/>
    <n v="3760190106681"/>
    <n v="32"/>
    <n v="56.9"/>
    <n v="71.111111111111114"/>
  </r>
  <r>
    <x v="19"/>
    <x v="671"/>
    <x v="8"/>
    <s v="Mélanges d'épices-Mélange Saté-Vrac 250 g"/>
    <n v="5.5E-2"/>
    <n v="3700897910921"/>
    <n v="8.9"/>
    <n v="17"/>
    <n v="21.190476190476193"/>
  </r>
  <r>
    <x v="19"/>
    <x v="671"/>
    <x v="9"/>
    <s v="Mélanges d'épices-Mélange Saté-Vrac 500 g"/>
    <n v="5.5E-2"/>
    <n v="3700897913557"/>
    <n v="16.600000000000001"/>
    <n v="31.700000000000003"/>
    <n v="39.523809523809526"/>
  </r>
  <r>
    <x v="19"/>
    <x v="672"/>
    <x v="2"/>
    <s v="Mélanges d'épices-Mélange Saveur Africaine-Saupoudreur 100 ml"/>
    <n v="5.5E-2"/>
    <n v="3700897946050"/>
    <n v="2.5"/>
    <n v="4"/>
    <n v="5"/>
  </r>
  <r>
    <x v="19"/>
    <x v="672"/>
    <x v="3"/>
    <s v="Mélanges d'épices-Mélange Saveur Africaine-Verrine 116 ml"/>
    <n v="5.5E-2"/>
    <n v="3700897945817"/>
    <n v="2"/>
    <n v="3.2"/>
    <n v="4"/>
  </r>
  <r>
    <x v="19"/>
    <x v="672"/>
    <x v="4"/>
    <s v="Mélanges d'épices-Mélange Saveur Africaine-Verrine 47 ml"/>
    <n v="5.5E-2"/>
    <n v="3700897945930"/>
    <n v="1.5"/>
    <n v="2.4"/>
    <n v="3"/>
  </r>
  <r>
    <x v="19"/>
    <x v="672"/>
    <x v="5"/>
    <s v="Mélanges d'épices-Mélange Saveur Africaine-Vrac"/>
    <n v="5.5E-2"/>
    <n v="3700897945213"/>
    <n v="1.7"/>
    <n v="2.3000000000000003"/>
    <n v="2.8333333333333339"/>
  </r>
  <r>
    <x v="19"/>
    <x v="672"/>
    <x v="6"/>
    <s v="Mélanges d'épices-Mélange Saveur Africaine-Vrac 100 g"/>
    <n v="5.5E-2"/>
    <n v="3700897945336"/>
    <n v="2.5"/>
    <n v="4.5"/>
    <n v="5.5555555555555554"/>
  </r>
  <r>
    <x v="19"/>
    <x v="672"/>
    <x v="7"/>
    <s v="Mélanges d'épices-Mélange Saveur Africaine-Vrac 1000 g"/>
    <n v="5.5E-2"/>
    <n v="3700897945695"/>
    <n v="14.5"/>
    <n v="25.8"/>
    <n v="32.222222222222221"/>
  </r>
  <r>
    <x v="19"/>
    <x v="672"/>
    <x v="8"/>
    <s v="Mélanges d'épices-Mélange Saveur Africaine-Vrac 250 g"/>
    <n v="5.5E-2"/>
    <n v="3700897945459"/>
    <n v="4.5"/>
    <n v="8.6"/>
    <n v="10.714285714285715"/>
  </r>
  <r>
    <x v="19"/>
    <x v="672"/>
    <x v="9"/>
    <s v="Mélanges d'épices-Mélange Saveur Africaine-Vrac 500 g"/>
    <n v="5.5E-2"/>
    <n v="3700897945572"/>
    <n v="7.8"/>
    <n v="14.9"/>
    <n v="18.571428571428573"/>
  </r>
  <r>
    <x v="19"/>
    <x v="673"/>
    <x v="2"/>
    <s v="Mélanges d'épices-Mélange Saveur Américaine-Saupoudreur 100 ml"/>
    <n v="5.5E-2"/>
    <n v="3700897946043"/>
    <n v="2.5"/>
    <n v="4"/>
    <n v="5"/>
  </r>
  <r>
    <x v="19"/>
    <x v="673"/>
    <x v="3"/>
    <s v="Mélanges d'épices-Mélange Saveur Américaine-Verrine 116 ml"/>
    <n v="5.5E-2"/>
    <n v="3700897945800"/>
    <n v="2"/>
    <n v="3.2"/>
    <n v="4"/>
  </r>
  <r>
    <x v="19"/>
    <x v="673"/>
    <x v="4"/>
    <s v="Mélanges d'épices-Mélange Saveur Américaine-Verrine 47 ml"/>
    <n v="5.5E-2"/>
    <n v="3700897945923"/>
    <n v="1.5"/>
    <n v="2.4"/>
    <n v="3"/>
  </r>
  <r>
    <x v="19"/>
    <x v="673"/>
    <x v="5"/>
    <s v="Mélanges d'épices-Mélange Saveur Américaine-Vrac"/>
    <n v="5.5E-2"/>
    <n v="3700897945206"/>
    <n v="1.7"/>
    <n v="2.3000000000000003"/>
    <n v="2.8333333333333339"/>
  </r>
  <r>
    <x v="19"/>
    <x v="673"/>
    <x v="6"/>
    <s v="Mélanges d'épices-Mélange Saveur Américaine-Vrac 100 g"/>
    <n v="5.5E-2"/>
    <n v="3700897945329"/>
    <n v="2.5"/>
    <n v="4.5"/>
    <n v="5.5555555555555554"/>
  </r>
  <r>
    <x v="19"/>
    <x v="673"/>
    <x v="7"/>
    <s v="Mélanges d'épices-Mélange Saveur Américaine-Vrac 1000 g"/>
    <n v="5.5E-2"/>
    <n v="3700897945688"/>
    <n v="14.5"/>
    <n v="25.8"/>
    <n v="32.222222222222221"/>
  </r>
  <r>
    <x v="19"/>
    <x v="673"/>
    <x v="8"/>
    <s v="Mélanges d'épices-Mélange Saveur Américaine-Vrac 250 g"/>
    <n v="5.5E-2"/>
    <n v="3700897945442"/>
    <n v="4.5"/>
    <n v="8.6"/>
    <n v="10.714285714285715"/>
  </r>
  <r>
    <x v="19"/>
    <x v="673"/>
    <x v="9"/>
    <s v="Mélanges d'épices-Mélange Saveur Américaine-Vrac 500 g"/>
    <n v="5.5E-2"/>
    <n v="3700897945565"/>
    <n v="7.8"/>
    <n v="14.9"/>
    <n v="18.571428571428573"/>
  </r>
  <r>
    <x v="19"/>
    <x v="674"/>
    <x v="2"/>
    <s v="Mélanges d'épices-Mélange Saveur Antillaise-Saupoudreur 100 ml"/>
    <n v="5.5E-2"/>
    <n v="3760190100412"/>
    <n v="2.5"/>
    <n v="4"/>
    <n v="5"/>
  </r>
  <r>
    <x v="19"/>
    <x v="674"/>
    <x v="3"/>
    <s v="Mélanges d'épices-Mélange Saveur Antillaise-Verrine 116 ml"/>
    <n v="5.5E-2"/>
    <n v="3760190100122"/>
    <n v="1.9"/>
    <n v="3.1"/>
    <n v="3.8000000000000003"/>
  </r>
  <r>
    <x v="19"/>
    <x v="674"/>
    <x v="4"/>
    <s v="Mélanges d'épices-Mélange Saveur Antillaise-Verrine 47 ml"/>
    <n v="5.5E-2"/>
    <n v="3700897903305"/>
    <n v="1.5"/>
    <n v="2.4"/>
    <n v="3"/>
  </r>
  <r>
    <x v="19"/>
    <x v="674"/>
    <x v="5"/>
    <s v="Mélanges d'épices-Mélange Saveur Antillaise-Vrac"/>
    <n v="5.5E-2"/>
    <n v="3700897936792"/>
    <n v="1.4"/>
    <n v="1.9000000000000001"/>
    <n v="2.3333333333333335"/>
  </r>
  <r>
    <x v="19"/>
    <x v="674"/>
    <x v="6"/>
    <s v="Mélanges d'épices-Mélange Saveur Antillaise-Vrac 100 g"/>
    <n v="5.5E-2"/>
    <n v="3700897908126"/>
    <n v="2.5"/>
    <n v="4.5"/>
    <n v="5.5555555555555554"/>
  </r>
  <r>
    <x v="19"/>
    <x v="674"/>
    <x v="7"/>
    <s v="Mélanges d'épices-Mélange Saveur Antillaise-Vrac 1000 g"/>
    <n v="5.5E-2"/>
    <n v="3760190106520"/>
    <n v="14.5"/>
    <n v="25.8"/>
    <n v="32.222222222222221"/>
  </r>
  <r>
    <x v="19"/>
    <x v="674"/>
    <x v="8"/>
    <s v="Mélanges d'épices-Mélange Saveur Antillaise-Vrac 250 g"/>
    <n v="5.5E-2"/>
    <n v="3700897910754"/>
    <n v="4.5"/>
    <n v="8.6"/>
    <n v="10.714285714285715"/>
  </r>
  <r>
    <x v="19"/>
    <x v="674"/>
    <x v="9"/>
    <s v="Mélanges d'épices-Mélange Saveur Antillaise-Vrac 500 g"/>
    <n v="5.5E-2"/>
    <n v="3700897913380"/>
    <n v="7.8"/>
    <n v="14.9"/>
    <n v="18.571428571428573"/>
  </r>
  <r>
    <x v="19"/>
    <x v="675"/>
    <x v="2"/>
    <s v="Mélanges d'épices-Mélange Saveur Asiatique-Saupoudreur 100 ml"/>
    <n v="5.5E-2"/>
    <n v="3700897946036"/>
    <n v="2.5"/>
    <n v="4"/>
    <n v="5"/>
  </r>
  <r>
    <x v="19"/>
    <x v="675"/>
    <x v="3"/>
    <s v="Mélanges d'épices-Mélange Saveur Asiatique-Verrine 116 ml"/>
    <n v="5.5E-2"/>
    <n v="3700897945794"/>
    <n v="2"/>
    <n v="3.2"/>
    <n v="4"/>
  </r>
  <r>
    <x v="19"/>
    <x v="675"/>
    <x v="4"/>
    <s v="Mélanges d'épices-Mélange Saveur Asiatique-Verrine 47 ml"/>
    <n v="5.5E-2"/>
    <n v="3700897945916"/>
    <n v="1.5"/>
    <n v="2.4"/>
    <n v="3"/>
  </r>
  <r>
    <x v="19"/>
    <x v="675"/>
    <x v="5"/>
    <s v="Mélanges d'épices-Mélange Saveur Asiatique-Vrac"/>
    <n v="5.5E-2"/>
    <n v="3700897945190"/>
    <n v="1.7"/>
    <n v="2.3000000000000003"/>
    <n v="2.8333333333333339"/>
  </r>
  <r>
    <x v="19"/>
    <x v="675"/>
    <x v="6"/>
    <s v="Mélanges d'épices-Mélange Saveur Asiatique-Vrac 100 g"/>
    <n v="5.5E-2"/>
    <n v="3700897945312"/>
    <n v="2.5"/>
    <n v="4.5"/>
    <n v="5.5555555555555554"/>
  </r>
  <r>
    <x v="19"/>
    <x v="675"/>
    <x v="7"/>
    <s v="Mélanges d'épices-Mélange Saveur Asiatique-Vrac 1000 g"/>
    <n v="5.5E-2"/>
    <n v="3700897945671"/>
    <n v="14.5"/>
    <n v="25.8"/>
    <n v="32.222222222222221"/>
  </r>
  <r>
    <x v="19"/>
    <x v="675"/>
    <x v="8"/>
    <s v="Mélanges d'épices-Mélange Saveur Asiatique-Vrac 250 g"/>
    <n v="5.5E-2"/>
    <n v="3700897945435"/>
    <n v="4.5"/>
    <n v="8.6"/>
    <n v="10.714285714285715"/>
  </r>
  <r>
    <x v="19"/>
    <x v="675"/>
    <x v="9"/>
    <s v="Mélanges d'épices-Mélange Saveur Asiatique-Vrac 500 g"/>
    <n v="5.5E-2"/>
    <n v="3700897945558"/>
    <n v="7.8"/>
    <n v="14.9"/>
    <n v="18.571428571428573"/>
  </r>
  <r>
    <x v="19"/>
    <x v="676"/>
    <x v="2"/>
    <s v="Mélanges d'épices-Mélange Saveur Bourguignone-Saupoudreur 100 ml"/>
    <n v="5.5E-2"/>
    <n v="3700897918194"/>
    <n v="2.8"/>
    <n v="4.5"/>
    <n v="5.6000000000000005"/>
  </r>
  <r>
    <x v="19"/>
    <x v="676"/>
    <x v="3"/>
    <s v="Mélanges d'épices-Mélange Saveur Bourguignone-Verrine 116 ml"/>
    <n v="5.5E-2"/>
    <n v="3700897918187"/>
    <n v="2.4"/>
    <n v="3.9"/>
    <n v="4.8"/>
  </r>
  <r>
    <x v="19"/>
    <x v="676"/>
    <x v="4"/>
    <s v="Mélanges d'épices-Mélange Saveur Bourguignone-Verrine 47 ml"/>
    <n v="5.5E-2"/>
    <n v="3700897918217"/>
    <n v="1.6"/>
    <n v="2.6"/>
    <n v="3.2"/>
  </r>
  <r>
    <x v="19"/>
    <x v="676"/>
    <x v="5"/>
    <s v="Mélanges d'épices-Mélange Saveur Bourguignone-Vrac"/>
    <n v="5.5E-2"/>
    <n v="3700897936808"/>
    <n v="1.7"/>
    <n v="2.3000000000000003"/>
    <n v="2.8333333333333335"/>
  </r>
  <r>
    <x v="19"/>
    <x v="676"/>
    <x v="6"/>
    <s v="Mélanges d'épices-Mélange Saveur Bourguignone-Vrac 100 g"/>
    <n v="5.5E-2"/>
    <n v="3700897918255"/>
    <n v="2.7"/>
    <n v="4.8"/>
    <n v="6"/>
  </r>
  <r>
    <x v="19"/>
    <x v="676"/>
    <x v="7"/>
    <s v="Mélanges d'épices-Mélange Saveur Bourguignone-Vrac 1000 g"/>
    <n v="5.5E-2"/>
    <n v="3700897918248"/>
    <n v="16.2"/>
    <n v="28.8"/>
    <n v="36.000000000000007"/>
  </r>
  <r>
    <x v="19"/>
    <x v="676"/>
    <x v="8"/>
    <s v="Mélanges d'épices-Mélange Saveur Bourguignone-Vrac 250 g"/>
    <n v="5.5E-2"/>
    <n v="3700897918262"/>
    <n v="4.9000000000000004"/>
    <n v="9.4"/>
    <n v="11.666666666666666"/>
  </r>
  <r>
    <x v="19"/>
    <x v="676"/>
    <x v="9"/>
    <s v="Mélanges d'épices-Mélange Saveur Bourguignone-Vrac 500 g"/>
    <n v="5.5E-2"/>
    <n v="3700897918279"/>
    <n v="8.6999999999999993"/>
    <n v="16.600000000000001"/>
    <n v="20.714285714285712"/>
  </r>
  <r>
    <x v="19"/>
    <x v="677"/>
    <x v="2"/>
    <s v="Mélanges d'épices-Mélange Saveur Cajun-Saupoudreur 100 ml"/>
    <n v="5.5E-2"/>
    <n v="3760190100429"/>
    <n v="2.6"/>
    <n v="4.1999999999999993"/>
    <n v="5.2"/>
  </r>
  <r>
    <x v="19"/>
    <x v="677"/>
    <x v="3"/>
    <s v="Mélanges d'épices-Mélange Saveur Cajun-Verrine 116 ml"/>
    <n v="5.5E-2"/>
    <n v="3760190100139"/>
    <n v="2.1"/>
    <n v="3.4"/>
    <n v="4.2"/>
  </r>
  <r>
    <x v="19"/>
    <x v="677"/>
    <x v="4"/>
    <s v="Mélanges d'épices-Mélange Saveur Cajun-Verrine 47 ml"/>
    <n v="5.5E-2"/>
    <n v="3700897903312"/>
    <n v="1.5"/>
    <n v="2.4"/>
    <n v="3"/>
  </r>
  <r>
    <x v="19"/>
    <x v="677"/>
    <x v="5"/>
    <s v="Mélanges d'épices-Mélange Saveur Cajun-Vrac"/>
    <n v="5.5E-2"/>
    <n v="3700897936815"/>
    <n v="1.6"/>
    <n v="2.2000000000000002"/>
    <n v="2.666666666666667"/>
  </r>
  <r>
    <x v="19"/>
    <x v="677"/>
    <x v="6"/>
    <s v="Mélanges d'épices-Mélange Saveur Cajun-Vrac 100 g"/>
    <n v="5.5E-2"/>
    <n v="3700897908133"/>
    <n v="2.2000000000000002"/>
    <n v="4"/>
    <n v="4.8888888888888893"/>
  </r>
  <r>
    <x v="19"/>
    <x v="677"/>
    <x v="7"/>
    <s v="Mélanges d'épices-Mélange Saveur Cajun-Vrac 1000 g"/>
    <n v="5.5E-2"/>
    <n v="3760190106537"/>
    <n v="12"/>
    <n v="21.400000000000002"/>
    <n v="26.666666666666664"/>
  </r>
  <r>
    <x v="19"/>
    <x v="677"/>
    <x v="8"/>
    <s v="Mélanges d'épices-Mélange Saveur Cajun-Vrac 250 g"/>
    <n v="5.5E-2"/>
    <n v="3700897910761"/>
    <n v="3.9"/>
    <n v="7.5"/>
    <n v="9.2857142857142865"/>
  </r>
  <r>
    <x v="19"/>
    <x v="677"/>
    <x v="9"/>
    <s v="Mélanges d'épices-Mélange Saveur Cajun-Vrac 500 g"/>
    <n v="5.5E-2"/>
    <n v="3700897913397"/>
    <n v="6.6"/>
    <n v="12.6"/>
    <n v="15.714285714285714"/>
  </r>
  <r>
    <x v="19"/>
    <x v="678"/>
    <x v="2"/>
    <s v="Mélanges d'épices-Mélange Saveur Créole-Saupoudreur 100 ml"/>
    <n v="5.5E-2"/>
    <n v="3760190100436"/>
    <n v="3.1"/>
    <n v="5"/>
    <n v="6.2"/>
  </r>
  <r>
    <x v="19"/>
    <x v="678"/>
    <x v="3"/>
    <s v="Mélanges d'épices-Mélange Saveur Créole-Verrine 116 ml"/>
    <n v="5.5E-2"/>
    <n v="3760190100146"/>
    <n v="2.7"/>
    <n v="4.3999999999999995"/>
    <n v="5.4"/>
  </r>
  <r>
    <x v="19"/>
    <x v="678"/>
    <x v="4"/>
    <s v="Mélanges d'épices-Mélange Saveur Créole-Verrine 47 ml"/>
    <n v="5.5E-2"/>
    <n v="3700897903329"/>
    <n v="1.7"/>
    <n v="2.8000000000000003"/>
    <n v="3.4000000000000004"/>
  </r>
  <r>
    <x v="19"/>
    <x v="678"/>
    <x v="5"/>
    <s v="Mélanges d'épices-Mélange Saveur Créole-Vrac"/>
    <n v="5.5E-2"/>
    <n v="3700897936822"/>
    <n v="1.7"/>
    <n v="2.3000000000000003"/>
    <n v="2.8333333333333335"/>
  </r>
  <r>
    <x v="19"/>
    <x v="678"/>
    <x v="6"/>
    <s v="Mélanges d'épices-Mélange Saveur Créole-Vrac 100 g"/>
    <n v="5.5E-2"/>
    <n v="3700897908140"/>
    <n v="2.7"/>
    <n v="4.8"/>
    <n v="6"/>
  </r>
  <r>
    <x v="19"/>
    <x v="678"/>
    <x v="7"/>
    <s v="Mélanges d'épices-Mélange Saveur Créole-Vrac 1000 g"/>
    <n v="5.5E-2"/>
    <n v="3760190106544"/>
    <n v="16.2"/>
    <n v="28.8"/>
    <n v="36.000000000000007"/>
  </r>
  <r>
    <x v="19"/>
    <x v="678"/>
    <x v="8"/>
    <s v="Mélanges d'épices-Mélange Saveur Créole-Vrac 250 g"/>
    <n v="5.5E-2"/>
    <n v="3700897910778"/>
    <n v="4.9000000000000004"/>
    <n v="9.4"/>
    <n v="11.666666666666666"/>
  </r>
  <r>
    <x v="19"/>
    <x v="678"/>
    <x v="9"/>
    <s v="Mélanges d'épices-Mélange Saveur Créole-Vrac 500 g"/>
    <n v="5.5E-2"/>
    <n v="3700897913403"/>
    <n v="8.6999999999999993"/>
    <n v="16.600000000000001"/>
    <n v="20.714285714285712"/>
  </r>
  <r>
    <x v="19"/>
    <x v="679"/>
    <x v="2"/>
    <s v="Mélanges d'épices-Mélange Saveur du maghreb-Saupoudreur 100 ml"/>
    <n v="5.5E-2"/>
    <n v="3700897946029"/>
    <n v="2.5"/>
    <n v="4"/>
    <n v="5"/>
  </r>
  <r>
    <x v="19"/>
    <x v="679"/>
    <x v="3"/>
    <s v="Mélanges d'épices-Mélange Saveur du maghreb-Verrine 116 ml"/>
    <n v="5.5E-2"/>
    <n v="3700897945787"/>
    <n v="2"/>
    <n v="3.2"/>
    <n v="4"/>
  </r>
  <r>
    <x v="19"/>
    <x v="679"/>
    <x v="4"/>
    <s v="Mélanges d'épices-Mélange Saveur du maghreb-Verrine 47 ml"/>
    <n v="5.5E-2"/>
    <n v="3700897945909"/>
    <n v="1.5"/>
    <n v="2.4"/>
    <n v="3"/>
  </r>
  <r>
    <x v="19"/>
    <x v="679"/>
    <x v="5"/>
    <s v="Mélanges d'épices-Mélange Saveur du maghreb-Vrac"/>
    <n v="5.5E-2"/>
    <n v="3700897945183"/>
    <n v="1.7"/>
    <n v="2.3000000000000003"/>
    <n v="2.8333333333333339"/>
  </r>
  <r>
    <x v="19"/>
    <x v="679"/>
    <x v="6"/>
    <s v="Mélanges d'épices-Mélange Saveur du maghreb-Vrac 100 g"/>
    <n v="5.5E-2"/>
    <n v="3700897945305"/>
    <n v="2.5"/>
    <n v="4.5"/>
    <n v="5.5555555555555554"/>
  </r>
  <r>
    <x v="19"/>
    <x v="679"/>
    <x v="7"/>
    <s v="Mélanges d'épices-Mélange Saveur du maghreb-Vrac 1000 g"/>
    <n v="5.5E-2"/>
    <n v="3700897945664"/>
    <n v="14.5"/>
    <n v="25.8"/>
    <n v="32.222222222222221"/>
  </r>
  <r>
    <x v="19"/>
    <x v="679"/>
    <x v="8"/>
    <s v="Mélanges d'épices-Mélange Saveur du maghreb-Vrac 250 g"/>
    <n v="5.5E-2"/>
    <n v="3700897945428"/>
    <n v="4.5"/>
    <n v="8.6"/>
    <n v="10.714285714285715"/>
  </r>
  <r>
    <x v="19"/>
    <x v="679"/>
    <x v="9"/>
    <s v="Mélanges d'épices-Mélange Saveur du maghreb-Vrac 500 g"/>
    <n v="5.5E-2"/>
    <n v="3700897945541"/>
    <n v="7.8"/>
    <n v="14.9"/>
    <n v="18.571428571428573"/>
  </r>
  <r>
    <x v="19"/>
    <x v="680"/>
    <x v="2"/>
    <s v="Mélanges d'épices-Mélange saveur Ethiopienne -Saupoudreur 100 ml"/>
    <n v="5.5E-2"/>
    <n v="3700897956226"/>
    <n v="2.7"/>
    <n v="4.3999999999999995"/>
    <n v="5.4"/>
  </r>
  <r>
    <x v="19"/>
    <x v="680"/>
    <x v="3"/>
    <s v="Mélanges d'épices-Mélange saveur Ethiopienne -Verrine 116 ml"/>
    <n v="5.5E-2"/>
    <n v="3700897955649"/>
    <n v="2.2000000000000002"/>
    <n v="3.6"/>
    <n v="4.4000000000000004"/>
  </r>
  <r>
    <x v="19"/>
    <x v="680"/>
    <x v="4"/>
    <s v="Mélanges d'épices-Mélange saveur Ethiopienne -Verrine 47 ml"/>
    <n v="5.5E-2"/>
    <n v="3700897955939"/>
    <n v="1.5"/>
    <n v="2.4"/>
    <n v="3"/>
  </r>
  <r>
    <x v="19"/>
    <x v="680"/>
    <x v="5"/>
    <s v="Mélanges d'épices-Mélange saveur Ethiopienne -Vrac"/>
    <n v="5.5E-2"/>
    <n v="3700897953539"/>
    <n v="1.7"/>
    <n v="2.3000000000000003"/>
    <n v="2.8333333333333339"/>
  </r>
  <r>
    <x v="19"/>
    <x v="680"/>
    <x v="6"/>
    <s v="Mélanges d'épices-Mélange saveur Ethiopienne -Vrac 100 g"/>
    <n v="5.5E-2"/>
    <n v="3700897953881"/>
    <n v="2.4"/>
    <n v="4.3"/>
    <n v="5.333333333333333"/>
  </r>
  <r>
    <x v="19"/>
    <x v="680"/>
    <x v="7"/>
    <s v="Mélanges d'épices-Mélange saveur Ethiopienne -Vrac 1000 g"/>
    <n v="5.5E-2"/>
    <n v="3700897955298"/>
    <n v="13.9"/>
    <n v="24.8"/>
    <n v="30.888888888888889"/>
  </r>
  <r>
    <x v="19"/>
    <x v="680"/>
    <x v="8"/>
    <s v="Mélanges d'épices-Mélange saveur Ethiopienne -Vrac 250 g"/>
    <n v="5.5E-2"/>
    <n v="3700897954352"/>
    <n v="4.3"/>
    <n v="8.1999999999999993"/>
    <n v="10.238095238095237"/>
  </r>
  <r>
    <x v="19"/>
    <x v="680"/>
    <x v="9"/>
    <s v="Mélanges d'épices-Mélange saveur Ethiopienne -Vrac 500 g"/>
    <n v="5.5E-2"/>
    <n v="3700897954826"/>
    <n v="7.5"/>
    <n v="14.299999999999999"/>
    <n v="17.857142857142858"/>
  </r>
  <r>
    <x v="19"/>
    <x v="681"/>
    <x v="2"/>
    <s v="Mélanges d'épices-Mélange saveur Jurassienne-Saupoudreur 100 ml"/>
    <n v="5.5E-2"/>
    <n v="3700897956257"/>
    <n v="3.9"/>
    <n v="6.3"/>
    <n v="7.8"/>
  </r>
  <r>
    <x v="19"/>
    <x v="681"/>
    <x v="3"/>
    <s v="Mélanges d'épices-Mélange saveur Jurassienne-Verrine 116 ml"/>
    <n v="5.5E-2"/>
    <n v="3700897955670"/>
    <n v="3.5"/>
    <n v="5.6"/>
    <n v="7"/>
  </r>
  <r>
    <x v="19"/>
    <x v="681"/>
    <x v="4"/>
    <s v="Mélanges d'épices-Mélange saveur Jurassienne-Verrine 47 ml"/>
    <n v="5.5E-2"/>
    <n v="3700897955960"/>
    <n v="2.1"/>
    <n v="3.4"/>
    <n v="4.2"/>
  </r>
  <r>
    <x v="19"/>
    <x v="681"/>
    <x v="5"/>
    <s v="Mélanges d'épices-Mélange saveur Jurassienne-Vrac"/>
    <n v="5.5E-2"/>
    <n v="3700897953560"/>
    <n v="2.2999999999999998"/>
    <n v="3.1"/>
    <n v="3.8333333333333339"/>
  </r>
  <r>
    <x v="19"/>
    <x v="681"/>
    <x v="6"/>
    <s v="Mélanges d'épices-Mélange saveur Jurassienne-Vrac 100 g"/>
    <n v="5.5E-2"/>
    <n v="3700897953911"/>
    <n v="4"/>
    <n v="7.1999999999999993"/>
    <n v="8.8888888888888893"/>
  </r>
  <r>
    <x v="19"/>
    <x v="681"/>
    <x v="7"/>
    <s v="Mélanges d'épices-Mélange saveur Jurassienne-Vrac 1000 g"/>
    <n v="5.5E-2"/>
    <n v="3700897955328"/>
    <n v="30"/>
    <n v="53.4"/>
    <n v="66.666666666666671"/>
  </r>
  <r>
    <x v="19"/>
    <x v="681"/>
    <x v="8"/>
    <s v="Mélanges d'épices-Mélange saveur Jurassienne-Vrac 250 g"/>
    <n v="5.5E-2"/>
    <n v="3700897954383"/>
    <n v="8.4"/>
    <n v="16"/>
    <n v="20"/>
  </r>
  <r>
    <x v="19"/>
    <x v="681"/>
    <x v="9"/>
    <s v="Mélanges d'épices-Mélange saveur Jurassienne-Vrac 500 g"/>
    <n v="5.5E-2"/>
    <n v="3700897954857"/>
    <n v="15.6"/>
    <n v="29.8"/>
    <n v="37.142857142857146"/>
  </r>
  <r>
    <x v="19"/>
    <x v="682"/>
    <x v="2"/>
    <s v="Mélanges d'épices-Mélange Saveur Latino-Saupoudreur 100 ml"/>
    <n v="5.5E-2"/>
    <n v="3700897946012"/>
    <n v="2.5"/>
    <n v="4"/>
    <n v="5"/>
  </r>
  <r>
    <x v="19"/>
    <x v="682"/>
    <x v="3"/>
    <s v="Mélanges d'épices-Mélange Saveur Latino-Verrine 116 ml"/>
    <n v="5.5E-2"/>
    <n v="3700897945770"/>
    <n v="2"/>
    <n v="3.2"/>
    <n v="4"/>
  </r>
  <r>
    <x v="19"/>
    <x v="682"/>
    <x v="4"/>
    <s v="Mélanges d'épices-Mélange Saveur Latino-Verrine 47 ml"/>
    <n v="5.5E-2"/>
    <n v="3700897945893"/>
    <n v="1.5"/>
    <n v="2.4"/>
    <n v="3"/>
  </r>
  <r>
    <x v="19"/>
    <x v="682"/>
    <x v="5"/>
    <s v="Mélanges d'épices-Mélange Saveur Latino-Vrac"/>
    <n v="5.5E-2"/>
    <n v="3700897945176"/>
    <n v="1.7"/>
    <n v="2.3000000000000003"/>
    <n v="2.8333333333333339"/>
  </r>
  <r>
    <x v="19"/>
    <x v="682"/>
    <x v="6"/>
    <s v="Mélanges d'épices-Mélange Saveur Latino-Vrac 100 g"/>
    <n v="5.5E-2"/>
    <n v="3700897945299"/>
    <n v="2.5"/>
    <n v="4.5"/>
    <n v="5.5555555555555554"/>
  </r>
  <r>
    <x v="19"/>
    <x v="682"/>
    <x v="7"/>
    <s v="Mélanges d'épices-Mélange Saveur Latino-Vrac 1000 g"/>
    <n v="5.5E-2"/>
    <n v="3700897945657"/>
    <n v="14.5"/>
    <n v="25.8"/>
    <n v="32.222222222222221"/>
  </r>
  <r>
    <x v="19"/>
    <x v="682"/>
    <x v="8"/>
    <s v="Mélanges d'épices-Mélange Saveur Latino-Vrac 250 g"/>
    <n v="5.5E-2"/>
    <n v="3700897945411"/>
    <n v="4.5"/>
    <n v="8.6"/>
    <n v="10.714285714285715"/>
  </r>
  <r>
    <x v="19"/>
    <x v="682"/>
    <x v="9"/>
    <s v="Mélanges d'épices-Mélange Saveur Latino-Vrac 500 g"/>
    <n v="5.5E-2"/>
    <n v="3700897945534"/>
    <n v="7.8"/>
    <n v="14.9"/>
    <n v="18.571428571428573"/>
  </r>
  <r>
    <x v="19"/>
    <x v="683"/>
    <x v="2"/>
    <s v="Mélanges d'épices-Mélange Saveur Malgache-Saupoudreur 100 ml"/>
    <n v="5.5E-2"/>
    <n v="3700897918293"/>
    <n v="2.6"/>
    <n v="4.1999999999999993"/>
    <n v="5.2"/>
  </r>
  <r>
    <x v="19"/>
    <x v="683"/>
    <x v="3"/>
    <s v="Mélanges d'épices-Mélange Saveur Malgache-Verrine 116 ml"/>
    <n v="5.5E-2"/>
    <n v="3700897918286"/>
    <n v="2.2000000000000002"/>
    <n v="3.6"/>
    <n v="4.4000000000000004"/>
  </r>
  <r>
    <x v="19"/>
    <x v="683"/>
    <x v="4"/>
    <s v="Mélanges d'épices-Mélange Saveur Malgache-Verrine 47 ml"/>
    <n v="5.5E-2"/>
    <n v="3700897918316"/>
    <n v="1.5"/>
    <n v="2.4"/>
    <n v="3"/>
  </r>
  <r>
    <x v="19"/>
    <x v="683"/>
    <x v="5"/>
    <s v="Mélanges d'épices-Mélange Saveur Malgache-Vrac"/>
    <n v="5.5E-2"/>
    <n v="3700897936839"/>
    <n v="1.7"/>
    <n v="2.3000000000000003"/>
    <n v="2.8333333333333339"/>
  </r>
  <r>
    <x v="19"/>
    <x v="683"/>
    <x v="6"/>
    <s v="Mélanges d'épices-Mélange Saveur Malgache-Vrac 100 g"/>
    <n v="5.5E-2"/>
    <n v="3700897918354"/>
    <n v="2.5"/>
    <n v="4.5"/>
    <n v="5.5555555555555554"/>
  </r>
  <r>
    <x v="19"/>
    <x v="683"/>
    <x v="7"/>
    <s v="Mélanges d'épices-Mélange Saveur Malgache-Vrac 1000 g"/>
    <n v="5.5E-2"/>
    <n v="3700897918347"/>
    <n v="14.5"/>
    <n v="25.8"/>
    <n v="32.222222222222221"/>
  </r>
  <r>
    <x v="19"/>
    <x v="683"/>
    <x v="8"/>
    <s v="Mélanges d'épices-Mélange Saveur Malgache-Vrac 250 g"/>
    <n v="5.5E-2"/>
    <n v="3700897918361"/>
    <n v="4.5"/>
    <n v="8.6"/>
    <n v="10.714285714285715"/>
  </r>
  <r>
    <x v="19"/>
    <x v="683"/>
    <x v="9"/>
    <s v="Mélanges d'épices-Mélange Saveur Malgache-Vrac 500 g"/>
    <n v="5.5E-2"/>
    <n v="3700897918378"/>
    <n v="7.8"/>
    <n v="14.9"/>
    <n v="18.571428571428573"/>
  </r>
  <r>
    <x v="19"/>
    <x v="684"/>
    <x v="2"/>
    <s v="Mélanges d'épices-Mélange Saveur Méditerranéenne pour poisson-Saupoudreur 100 ml"/>
    <n v="5.5E-2"/>
    <n v="3700897946005"/>
    <n v="2.5"/>
    <n v="4"/>
    <n v="5"/>
  </r>
  <r>
    <x v="19"/>
    <x v="684"/>
    <x v="3"/>
    <s v="Mélanges d'épices-Mélange Saveur Méditerranéenne pour poisson-Verrine 116 ml"/>
    <n v="5.5E-2"/>
    <n v="3700897945763"/>
    <n v="2"/>
    <n v="3.2"/>
    <n v="4"/>
  </r>
  <r>
    <x v="19"/>
    <x v="684"/>
    <x v="4"/>
    <s v="Mélanges d'épices-Mélange Saveur Méditerranéenne pour poisson-Verrine 47 ml"/>
    <n v="5.5E-2"/>
    <n v="3700897945886"/>
    <n v="1.5"/>
    <n v="2.4"/>
    <n v="3"/>
  </r>
  <r>
    <x v="19"/>
    <x v="684"/>
    <x v="5"/>
    <s v="Mélanges d'épices-Mélange Saveur Méditerranéenne pour poisson-Vrac"/>
    <n v="5.5E-2"/>
    <n v="3700897945169"/>
    <n v="1.7"/>
    <n v="2.3000000000000003"/>
    <n v="2.8333333333333339"/>
  </r>
  <r>
    <x v="19"/>
    <x v="684"/>
    <x v="6"/>
    <s v="Mélanges d'épices-Mélange Saveur Méditerranéenne pour poisson-Vrac 100 g"/>
    <n v="5.5E-2"/>
    <n v="3700897945282"/>
    <n v="2.5"/>
    <n v="4.5"/>
    <n v="5.5555555555555554"/>
  </r>
  <r>
    <x v="19"/>
    <x v="684"/>
    <x v="7"/>
    <s v="Mélanges d'épices-Mélange Saveur Méditerranéenne pour poisson-Vrac 1000 g"/>
    <n v="5.5E-2"/>
    <n v="3700897945640"/>
    <n v="14.5"/>
    <n v="25.8"/>
    <n v="32.222222222222221"/>
  </r>
  <r>
    <x v="19"/>
    <x v="684"/>
    <x v="8"/>
    <s v="Mélanges d'épices-Mélange Saveur Méditerranéenne pour poisson-Vrac 250 g"/>
    <n v="5.5E-2"/>
    <n v="3700897945404"/>
    <n v="4.5"/>
    <n v="8.6"/>
    <n v="10.714285714285715"/>
  </r>
  <r>
    <x v="19"/>
    <x v="684"/>
    <x v="9"/>
    <s v="Mélanges d'épices-Mélange Saveur Méditerranéenne pour poisson-Vrac 500 g"/>
    <n v="5.5E-2"/>
    <n v="3700897945527"/>
    <n v="7.8"/>
    <n v="14.9"/>
    <n v="18.571428571428573"/>
  </r>
  <r>
    <x v="19"/>
    <x v="685"/>
    <x v="2"/>
    <s v="Mélanges d'épices-Mélange Saveur Méditerranéenne pour viande-Saupoudreur 100 ml"/>
    <n v="5.5E-2"/>
    <n v="3700897949648"/>
    <n v="2.5"/>
    <n v="4"/>
    <n v="5"/>
  </r>
  <r>
    <x v="19"/>
    <x v="685"/>
    <x v="3"/>
    <s v="Mélanges d'épices-Mélange Saveur Méditerranéenne pour viande-Verrine 116 ml"/>
    <n v="5.5E-2"/>
    <n v="3700897949624"/>
    <n v="2"/>
    <n v="3.2"/>
    <n v="4"/>
  </r>
  <r>
    <x v="19"/>
    <x v="685"/>
    <x v="4"/>
    <s v="Mélanges d'épices-Mélange Saveur Méditerranéenne pour viande-Verrine 47 ml"/>
    <n v="5.5E-2"/>
    <n v="3700897949631"/>
    <n v="1.5"/>
    <n v="2.4"/>
    <n v="3"/>
  </r>
  <r>
    <x v="19"/>
    <x v="685"/>
    <x v="5"/>
    <s v="Mélanges d'épices-Mélange Saveur Méditerranéenne pour viande-Vrac"/>
    <n v="5.5E-2"/>
    <n v="3700897949570"/>
    <n v="1.7"/>
    <n v="2.3000000000000003"/>
    <n v="2.8333333333333339"/>
  </r>
  <r>
    <x v="19"/>
    <x v="685"/>
    <x v="6"/>
    <s v="Mélanges d'épices-Mélange Saveur Méditerranéenne pour viande-Vrac 100 g"/>
    <n v="5.5E-2"/>
    <n v="3700897949587"/>
    <n v="2.5"/>
    <n v="4.5"/>
    <n v="5.5555555555555554"/>
  </r>
  <r>
    <x v="19"/>
    <x v="685"/>
    <x v="7"/>
    <s v="Mélanges d'épices-Mélange Saveur Méditerranéenne pour viande-Vrac 1000 g"/>
    <n v="5.5E-2"/>
    <n v="3700897949617"/>
    <n v="14.5"/>
    <n v="25.8"/>
    <n v="32.222222222222221"/>
  </r>
  <r>
    <x v="19"/>
    <x v="685"/>
    <x v="8"/>
    <s v="Mélanges d'épices-Mélange Saveur Méditerranéenne pour viande-Vrac 250 g"/>
    <n v="5.5E-2"/>
    <n v="3700897949594"/>
    <n v="4.5"/>
    <n v="8.6"/>
    <n v="10.714285714285715"/>
  </r>
  <r>
    <x v="19"/>
    <x v="685"/>
    <x v="9"/>
    <s v="Mélanges d'épices-Mélange Saveur Méditerranéenne pour viande-Vrac 500 g"/>
    <n v="5.5E-2"/>
    <n v="3700897949600"/>
    <n v="7.8"/>
    <n v="14.9"/>
    <n v="18.571428571428573"/>
  </r>
  <r>
    <x v="19"/>
    <x v="686"/>
    <x v="2"/>
    <s v="Mélanges d'épices-Mélange Saveur Mexicaine-Saupoudreur 100 ml"/>
    <n v="5.5E-2"/>
    <n v="3760190100481"/>
    <n v="3.2"/>
    <n v="5.1999999999999993"/>
    <n v="6.4"/>
  </r>
  <r>
    <x v="19"/>
    <x v="686"/>
    <x v="3"/>
    <s v="Mélanges d'épices-Mélange Saveur Mexicaine-Verrine 116 ml"/>
    <n v="5.5E-2"/>
    <n v="3760190100191"/>
    <n v="2.8"/>
    <n v="4.5"/>
    <n v="5.6000000000000005"/>
  </r>
  <r>
    <x v="19"/>
    <x v="686"/>
    <x v="4"/>
    <s v="Mélanges d'épices-Mélange Saveur Mexicaine-Verrine 47 ml"/>
    <n v="5.5E-2"/>
    <n v="3700897903374"/>
    <n v="1.8"/>
    <n v="2.9"/>
    <n v="3.6"/>
  </r>
  <r>
    <x v="19"/>
    <x v="686"/>
    <x v="5"/>
    <s v="Mélanges d'épices-Mélange Saveur Mexicaine-Vrac"/>
    <n v="5.5E-2"/>
    <n v="3700897936846"/>
    <n v="1.7"/>
    <n v="2.3000000000000003"/>
    <n v="2.8333333333333339"/>
  </r>
  <r>
    <x v="19"/>
    <x v="686"/>
    <x v="6"/>
    <s v="Mélanges d'épices-Mélange Saveur Mexicaine-Vrac 100 g"/>
    <n v="5.5E-2"/>
    <n v="3700897908263"/>
    <n v="2.5"/>
    <n v="4.5"/>
    <n v="5.5555555555555554"/>
  </r>
  <r>
    <x v="19"/>
    <x v="686"/>
    <x v="7"/>
    <s v="Mélanges d'épices-Mélange Saveur Mexicaine-Vrac 1000 g"/>
    <n v="5.5E-2"/>
    <n v="3760190106650"/>
    <n v="14.5"/>
    <n v="25.8"/>
    <n v="32.222222222222221"/>
  </r>
  <r>
    <x v="19"/>
    <x v="686"/>
    <x v="8"/>
    <s v="Mélanges d'épices-Mélange Saveur Mexicaine-Vrac 250 g"/>
    <n v="5.5E-2"/>
    <n v="3700897910891"/>
    <n v="4.5"/>
    <n v="8.6"/>
    <n v="10.714285714285715"/>
  </r>
  <r>
    <x v="19"/>
    <x v="686"/>
    <x v="9"/>
    <s v="Mélanges d'épices-Mélange Saveur Mexicaine-Vrac 500 g"/>
    <n v="5.5E-2"/>
    <n v="3700897913526"/>
    <n v="7.8"/>
    <n v="14.9"/>
    <n v="18.571428571428573"/>
  </r>
  <r>
    <x v="19"/>
    <x v="687"/>
    <x v="2"/>
    <s v="Mélanges d'épices-Mélange Saveur Orientale-Saupoudreur 100 ml"/>
    <n v="5.5E-2"/>
    <n v="3700897945978"/>
    <n v="2.6"/>
    <n v="4.1999999999999993"/>
    <n v="5.2"/>
  </r>
  <r>
    <x v="19"/>
    <x v="687"/>
    <x v="3"/>
    <s v="Mélanges d'épices-Mélange Saveur Orientale-Verrine 116 ml"/>
    <n v="5.5E-2"/>
    <n v="3700897945732"/>
    <n v="2.2000000000000002"/>
    <n v="3.6"/>
    <n v="4.4000000000000004"/>
  </r>
  <r>
    <x v="19"/>
    <x v="687"/>
    <x v="4"/>
    <s v="Mélanges d'épices-Mélange Saveur Orientale-Verrine 47 ml"/>
    <n v="5.5E-2"/>
    <n v="3700897945855"/>
    <n v="1.6"/>
    <n v="2.6"/>
    <n v="3.2"/>
  </r>
  <r>
    <x v="19"/>
    <x v="687"/>
    <x v="5"/>
    <s v="Mélanges d'épices-Mélange Saveur Orientale-Vrac"/>
    <n v="5.5E-2"/>
    <n v="3700897945138"/>
    <n v="1.7"/>
    <n v="2.3000000000000003"/>
    <n v="2.8333333333333339"/>
  </r>
  <r>
    <x v="19"/>
    <x v="687"/>
    <x v="6"/>
    <s v="Mélanges d'épices-Mélange Saveur Orientale-Vrac 100 g"/>
    <n v="5.5E-2"/>
    <n v="3700897945251"/>
    <n v="2.5"/>
    <n v="4.5"/>
    <n v="5.5555555555555554"/>
  </r>
  <r>
    <x v="19"/>
    <x v="687"/>
    <x v="7"/>
    <s v="Mélanges d'épices-Mélange Saveur Orientale-Vrac 1000 g"/>
    <n v="5.5E-2"/>
    <n v="3700897945619"/>
    <n v="14.7"/>
    <n v="26.200000000000003"/>
    <n v="32.666666666666664"/>
  </r>
  <r>
    <x v="19"/>
    <x v="687"/>
    <x v="8"/>
    <s v="Mélanges d'épices-Mélange Saveur Orientale-Vrac 250 g"/>
    <n v="5.5E-2"/>
    <n v="3700897945374"/>
    <n v="4.5999999999999996"/>
    <n v="8.7999999999999989"/>
    <n v="10.952380952380953"/>
  </r>
  <r>
    <x v="19"/>
    <x v="687"/>
    <x v="9"/>
    <s v="Mélanges d'épices-Mélange Saveur Orientale-Vrac 500 g"/>
    <n v="5.5E-2"/>
    <n v="3700897945497"/>
    <n v="7.9"/>
    <n v="15.1"/>
    <n v="18.80952380952381"/>
  </r>
  <r>
    <x v="19"/>
    <x v="688"/>
    <x v="2"/>
    <s v="Mélanges d'épices-Mélange Saveur Thaï-Saupoudreur 100 ml"/>
    <n v="5.5E-2"/>
    <n v="3700897900557"/>
    <n v="2.7"/>
    <n v="4.3999999999999995"/>
    <n v="5.4"/>
  </r>
  <r>
    <x v="19"/>
    <x v="688"/>
    <x v="3"/>
    <s v="Mélanges d'épices-Mélange Saveur Thaï-Verrine 116 ml"/>
    <n v="5.5E-2"/>
    <n v="3700897900441"/>
    <n v="2.2000000000000002"/>
    <n v="3.6"/>
    <n v="4.4000000000000004"/>
  </r>
  <r>
    <x v="19"/>
    <x v="688"/>
    <x v="4"/>
    <s v="Mélanges d'épices-Mélange Saveur Thaï-Verrine 47 ml"/>
    <n v="5.5E-2"/>
    <n v="3700897900779"/>
    <n v="1.5"/>
    <n v="2.4"/>
    <n v="3"/>
  </r>
  <r>
    <x v="19"/>
    <x v="688"/>
    <x v="5"/>
    <s v="Mélanges d'épices-Mélange Saveur Thaï-Vrac"/>
    <n v="5.5E-2"/>
    <n v="3700897936853"/>
    <n v="1.6"/>
    <n v="2.2000000000000002"/>
    <n v="2.666666666666667"/>
  </r>
  <r>
    <x v="19"/>
    <x v="688"/>
    <x v="6"/>
    <s v="Mélanges d'épices-Mélange Saveur Thaï-Vrac 100 g"/>
    <n v="5.5E-2"/>
    <n v="3700897909734"/>
    <n v="2.2999999999999998"/>
    <n v="4.0999999999999996"/>
    <n v="5.1111111111111116"/>
  </r>
  <r>
    <x v="19"/>
    <x v="688"/>
    <x v="7"/>
    <s v="Mélanges d'épices-Mélange Saveur Thaï-Vrac 1000 g"/>
    <n v="5.5E-2"/>
    <n v="3700897902384"/>
    <n v="12.7"/>
    <n v="22.6"/>
    <n v="28.222222222222221"/>
  </r>
  <r>
    <x v="19"/>
    <x v="688"/>
    <x v="8"/>
    <s v="Mélanges d'épices-Mélange Saveur Thaï-Vrac 250 g"/>
    <n v="5.5E-2"/>
    <n v="3700897912369"/>
    <n v="4"/>
    <n v="7.6999999999999993"/>
    <n v="9.5238095238095237"/>
  </r>
  <r>
    <x v="19"/>
    <x v="688"/>
    <x v="9"/>
    <s v="Mélanges d'épices-Mélange Saveur Thaï-Vrac 500 g"/>
    <n v="5.5E-2"/>
    <n v="3700897914998"/>
    <n v="6.9"/>
    <n v="13.2"/>
    <n v="16.428571428571427"/>
  </r>
  <r>
    <x v="19"/>
    <x v="689"/>
    <x v="2"/>
    <s v="Mélanges d'épices-Mélange Saveur Turque-Saupoudreur 100 ml"/>
    <n v="5.5E-2"/>
    <n v="3700897946074"/>
    <n v="2.5"/>
    <n v="4"/>
    <n v="5"/>
  </r>
  <r>
    <x v="19"/>
    <x v="689"/>
    <x v="3"/>
    <s v="Mélanges d'épices-Mélange Saveur Turque-Verrine 116 ml"/>
    <n v="5.5E-2"/>
    <n v="3700897945831"/>
    <n v="2"/>
    <n v="3.2"/>
    <n v="4"/>
  </r>
  <r>
    <x v="19"/>
    <x v="689"/>
    <x v="4"/>
    <s v="Mélanges d'épices-Mélange Saveur Turque-Verrine 47 ml"/>
    <n v="5.5E-2"/>
    <n v="3700897945954"/>
    <n v="1.5"/>
    <n v="2.4"/>
    <n v="3"/>
  </r>
  <r>
    <x v="19"/>
    <x v="689"/>
    <x v="5"/>
    <s v="Mélanges d'épices-Mélange Saveur Turque-Vrac"/>
    <n v="5.5E-2"/>
    <n v="3700897945237"/>
    <n v="1.7"/>
    <n v="2.3000000000000003"/>
    <n v="2.8333333333333339"/>
  </r>
  <r>
    <x v="19"/>
    <x v="689"/>
    <x v="6"/>
    <s v="Mélanges d'épices-Mélange Saveur Turque-Vrac 100 g"/>
    <n v="5.5E-2"/>
    <n v="3700897945350"/>
    <n v="2.5"/>
    <n v="4.5"/>
    <n v="5.5555555555555554"/>
  </r>
  <r>
    <x v="19"/>
    <x v="689"/>
    <x v="7"/>
    <s v="Mélanges d'épices-Mélange Saveur Turque-Vrac 1000 g"/>
    <n v="5.5E-2"/>
    <n v="3700897945718"/>
    <n v="14.5"/>
    <n v="25.8"/>
    <n v="32.222222222222221"/>
  </r>
  <r>
    <x v="19"/>
    <x v="689"/>
    <x v="8"/>
    <s v="Mélanges d'épices-Mélange Saveur Turque-Vrac 250 g"/>
    <n v="5.5E-2"/>
    <n v="3700897945473"/>
    <n v="4.5"/>
    <n v="8.6"/>
    <n v="10.714285714285715"/>
  </r>
  <r>
    <x v="19"/>
    <x v="689"/>
    <x v="9"/>
    <s v="Mélanges d'épices-Mélange Saveur Turque-Vrac 500 g"/>
    <n v="5.5E-2"/>
    <n v="3700897945596"/>
    <n v="7.8"/>
    <n v="14.9"/>
    <n v="18.571428571428573"/>
  </r>
  <r>
    <x v="19"/>
    <x v="690"/>
    <x v="2"/>
    <s v="Mélanges d'épices-Mélange Soupe Harira-Saupoudreur 100 ml"/>
    <n v="5.5E-2"/>
    <n v="3700897900489"/>
    <n v="3"/>
    <n v="4.8"/>
    <n v="6"/>
  </r>
  <r>
    <x v="19"/>
    <x v="690"/>
    <x v="3"/>
    <s v="Mélanges d'épices-Mélange Soupe Harira-Verrine 116 ml"/>
    <n v="5.5E-2"/>
    <n v="3700897900373"/>
    <n v="2.6"/>
    <n v="4.1999999999999993"/>
    <n v="5.2"/>
  </r>
  <r>
    <x v="19"/>
    <x v="690"/>
    <x v="4"/>
    <s v="Mélanges d'épices-Mélange Soupe Harira-Verrine 47 ml"/>
    <n v="5.5E-2"/>
    <n v="3700897900700"/>
    <n v="1.7"/>
    <n v="2.8000000000000003"/>
    <n v="3.4000000000000004"/>
  </r>
  <r>
    <x v="19"/>
    <x v="690"/>
    <x v="5"/>
    <s v="Mélanges d'épices-Mélange Soupe Harira-Vrac"/>
    <n v="5.5E-2"/>
    <n v="3700897936860"/>
    <n v="1.7"/>
    <n v="2.3000000000000003"/>
    <n v="2.8333333333333339"/>
  </r>
  <r>
    <x v="19"/>
    <x v="690"/>
    <x v="6"/>
    <s v="Mélanges d'épices-Mélange Soupe Harira-Vrac 100 g"/>
    <n v="5.5E-2"/>
    <n v="3700897909369"/>
    <n v="2.5"/>
    <n v="4.5"/>
    <n v="5.5555555555555554"/>
  </r>
  <r>
    <x v="19"/>
    <x v="690"/>
    <x v="7"/>
    <s v="Mélanges d'épices-Mélange Soupe Harira-Vrac 1000 g"/>
    <n v="5.5E-2"/>
    <n v="3700897902018"/>
    <n v="14.5"/>
    <n v="25.8"/>
    <n v="32.222222222222221"/>
  </r>
  <r>
    <x v="19"/>
    <x v="690"/>
    <x v="8"/>
    <s v="Mélanges d'épices-Mélange Soupe Harira-Vrac 250 g"/>
    <n v="5.5E-2"/>
    <n v="3700897911997"/>
    <n v="4.5"/>
    <n v="8.6"/>
    <n v="10.714285714285715"/>
  </r>
  <r>
    <x v="19"/>
    <x v="690"/>
    <x v="9"/>
    <s v="Mélanges d'épices-Mélange Soupe Harira-Vrac 500 g"/>
    <n v="5.5E-2"/>
    <n v="3700897914622"/>
    <n v="7.8"/>
    <n v="14.9"/>
    <n v="18.571428571428573"/>
  </r>
  <r>
    <x v="19"/>
    <x v="691"/>
    <x v="2"/>
    <s v="Mélanges d'épices-Mélange Spaguettis-Saupoudreur 100 ml"/>
    <n v="5.5E-2"/>
    <n v="3700897946067"/>
    <n v="2.5"/>
    <n v="4"/>
    <n v="5"/>
  </r>
  <r>
    <x v="19"/>
    <x v="691"/>
    <x v="3"/>
    <s v="Mélanges d'épices-Mélange Spaguettis-Verrine 116 ml"/>
    <n v="5.5E-2"/>
    <n v="3700897945824"/>
    <n v="2"/>
    <n v="3.2"/>
    <n v="4"/>
  </r>
  <r>
    <x v="19"/>
    <x v="691"/>
    <x v="4"/>
    <s v="Mélanges d'épices-Mélange Spaguettis-Verrine 47 ml"/>
    <n v="5.5E-2"/>
    <n v="3700897945947"/>
    <n v="1.5"/>
    <n v="2.4"/>
    <n v="3"/>
  </r>
  <r>
    <x v="19"/>
    <x v="691"/>
    <x v="5"/>
    <s v="Mélanges d'épices-Mélange Spaguettis-Vrac"/>
    <n v="5.5E-2"/>
    <n v="3700897945220"/>
    <n v="1.7"/>
    <n v="2.3000000000000003"/>
    <n v="2.8333333333333339"/>
  </r>
  <r>
    <x v="19"/>
    <x v="691"/>
    <x v="6"/>
    <s v="Mélanges d'épices-Mélange Spaguettis-Vrac 100 g"/>
    <n v="5.5E-2"/>
    <n v="3700897945343"/>
    <n v="2.5"/>
    <n v="4.5"/>
    <n v="5.5555555555555554"/>
  </r>
  <r>
    <x v="19"/>
    <x v="691"/>
    <x v="7"/>
    <s v="Mélanges d'épices-Mélange Spaguettis-Vrac 1000 g"/>
    <n v="5.5E-2"/>
    <n v="3700897945701"/>
    <n v="14.5"/>
    <n v="25.8"/>
    <n v="32.222222222222221"/>
  </r>
  <r>
    <x v="19"/>
    <x v="691"/>
    <x v="8"/>
    <s v="Mélanges d'épices-Mélange Spaguettis-Vrac 250 g"/>
    <n v="5.5E-2"/>
    <n v="3700897945466"/>
    <n v="4.5"/>
    <n v="8.6"/>
    <n v="10.714285714285715"/>
  </r>
  <r>
    <x v="19"/>
    <x v="691"/>
    <x v="9"/>
    <s v="Mélanges d'épices-Mélange Spaguettis-Vrac 500 g"/>
    <n v="5.5E-2"/>
    <n v="3700897945589"/>
    <n v="7.8"/>
    <n v="14.9"/>
    <n v="18.571428571428573"/>
  </r>
  <r>
    <x v="19"/>
    <x v="692"/>
    <x v="2"/>
    <s v="Mélanges d'épices-Mélange Spéculoos-Saupoudreur 100 ml"/>
    <n v="5.5E-2"/>
    <n v="3700897918392"/>
    <n v="2.7"/>
    <n v="4.3999999999999995"/>
    <n v="5.4"/>
  </r>
  <r>
    <x v="19"/>
    <x v="692"/>
    <x v="3"/>
    <s v="Mélanges d'épices-Mélange Spéculoos-Verrine 116 ml"/>
    <n v="5.5E-2"/>
    <n v="3700897918385"/>
    <n v="2.2999999999999998"/>
    <n v="3.7"/>
    <n v="4.6000000000000005"/>
  </r>
  <r>
    <x v="19"/>
    <x v="692"/>
    <x v="4"/>
    <s v="Mélanges d'épices-Mélange Spéculoos-Verrine 47 ml"/>
    <n v="5.5E-2"/>
    <n v="3700897918415"/>
    <n v="1.6"/>
    <n v="2.6"/>
    <n v="3.2"/>
  </r>
  <r>
    <x v="19"/>
    <x v="692"/>
    <x v="5"/>
    <s v="Mélanges d'épices-Mélange Spéculoos-Vrac"/>
    <n v="5.5E-2"/>
    <n v="3700897936877"/>
    <n v="1.7"/>
    <n v="2.3000000000000003"/>
    <n v="2.8333333333333339"/>
  </r>
  <r>
    <x v="19"/>
    <x v="692"/>
    <x v="6"/>
    <s v="Mélanges d'épices-Mélange Spéculoos-Vrac 100 g"/>
    <n v="5.5E-2"/>
    <n v="3700897918453"/>
    <n v="2.5"/>
    <n v="4.5"/>
    <n v="5.5555555555555554"/>
  </r>
  <r>
    <x v="19"/>
    <x v="692"/>
    <x v="7"/>
    <s v="Mélanges d'épices-Mélange Spéculoos-Vrac 1000 g"/>
    <n v="5.5E-2"/>
    <n v="3700897918446"/>
    <n v="14.5"/>
    <n v="25.8"/>
    <n v="32.222222222222221"/>
  </r>
  <r>
    <x v="19"/>
    <x v="692"/>
    <x v="8"/>
    <s v="Mélanges d'épices-Mélange Spéculoos-Vrac 250 g"/>
    <n v="5.5E-2"/>
    <n v="3700897918460"/>
    <n v="4.5"/>
    <n v="8.6"/>
    <n v="10.714285714285715"/>
  </r>
  <r>
    <x v="19"/>
    <x v="692"/>
    <x v="9"/>
    <s v="Mélanges d'épices-Mélange Spéculoos-Vrac 500 g"/>
    <n v="5.5E-2"/>
    <n v="3700897918477"/>
    <n v="7.8"/>
    <n v="14.9"/>
    <n v="18.571428571428573"/>
  </r>
  <r>
    <x v="19"/>
    <x v="693"/>
    <x v="2"/>
    <s v="Mélanges d'épices-Mélange Taboulé-Saupoudreur 100 ml"/>
    <n v="5.5E-2"/>
    <n v="3700897900519"/>
    <n v="2.5"/>
    <n v="4"/>
    <n v="5"/>
  </r>
  <r>
    <x v="19"/>
    <x v="693"/>
    <x v="3"/>
    <s v="Mélanges d'épices-Mélange Taboulé-Verrine 116 ml"/>
    <n v="5.5E-2"/>
    <n v="3700897900403"/>
    <n v="2.1"/>
    <n v="3.4"/>
    <n v="4.2"/>
  </r>
  <r>
    <x v="19"/>
    <x v="693"/>
    <x v="4"/>
    <s v="Mélanges d'épices-Mélange Taboulé-Verrine 47 ml"/>
    <n v="5.5E-2"/>
    <n v="3700897900731"/>
    <n v="1.5"/>
    <n v="2.4"/>
    <n v="3"/>
  </r>
  <r>
    <x v="19"/>
    <x v="693"/>
    <x v="5"/>
    <s v="Mélanges d'épices-Mélange Taboulé-Vrac"/>
    <n v="5.5E-2"/>
    <n v="3700897936884"/>
    <n v="1.6"/>
    <n v="2.2000000000000002"/>
    <n v="2.666666666666667"/>
  </r>
  <r>
    <x v="19"/>
    <x v="693"/>
    <x v="6"/>
    <s v="Mélanges d'épices-Mélange Taboulé-Vrac 100 g"/>
    <n v="5.5E-2"/>
    <n v="3700897909390"/>
    <n v="2.4"/>
    <n v="4.3"/>
    <n v="5.333333333333333"/>
  </r>
  <r>
    <x v="19"/>
    <x v="693"/>
    <x v="7"/>
    <s v="Mélanges d'épices-Mélange Taboulé-Vrac 1000 g"/>
    <n v="5.5E-2"/>
    <n v="3700897902049"/>
    <n v="13.3"/>
    <n v="23.700000000000003"/>
    <n v="29.555555555555554"/>
  </r>
  <r>
    <x v="19"/>
    <x v="693"/>
    <x v="8"/>
    <s v="Mélanges d'épices-Mélange Taboulé-Vrac 250 g"/>
    <n v="5.5E-2"/>
    <n v="3700897912024"/>
    <n v="4.2"/>
    <n v="8"/>
    <n v="9.9999999999999982"/>
  </r>
  <r>
    <x v="19"/>
    <x v="693"/>
    <x v="9"/>
    <s v="Mélanges d'épices-Mélange Taboulé-Vrac 500 g"/>
    <n v="5.5E-2"/>
    <n v="3700897914653"/>
    <n v="7.2"/>
    <n v="13.799999999999999"/>
    <n v="17.142857142857142"/>
  </r>
  <r>
    <x v="19"/>
    <x v="694"/>
    <x v="2"/>
    <s v="Mélanges d'épices-Mélange Tajine-Saupoudreur 100 ml"/>
    <n v="5.5E-2"/>
    <n v="3760190100368"/>
    <n v="2.8"/>
    <n v="4.5"/>
    <n v="5.6000000000000005"/>
  </r>
  <r>
    <x v="19"/>
    <x v="694"/>
    <x v="3"/>
    <s v="Mélanges d'épices-Mélange Tajine-Verrine 116 ml"/>
    <n v="5.5E-2"/>
    <n v="3760190100078"/>
    <n v="2.4"/>
    <n v="3.9"/>
    <n v="4.8"/>
  </r>
  <r>
    <x v="19"/>
    <x v="694"/>
    <x v="4"/>
    <s v="Mélanges d'épices-Mélange Tajine-Verrine 47 ml"/>
    <n v="5.5E-2"/>
    <n v="3700897903251"/>
    <n v="1.6"/>
    <n v="2.6"/>
    <n v="3.2"/>
  </r>
  <r>
    <x v="19"/>
    <x v="694"/>
    <x v="5"/>
    <s v="Mélanges d'épices-Mélange Tajine-Vrac"/>
    <n v="5.5E-2"/>
    <n v="3700897936891"/>
    <n v="1.7"/>
    <n v="2.3000000000000003"/>
    <n v="2.8333333333333339"/>
  </r>
  <r>
    <x v="19"/>
    <x v="694"/>
    <x v="6"/>
    <s v="Mélanges d'épices-Mélange Tajine-Vrac 100 g"/>
    <n v="5.5E-2"/>
    <n v="3700897908300"/>
    <n v="2.5"/>
    <n v="4.5"/>
    <n v="5.5555555555555554"/>
  </r>
  <r>
    <x v="19"/>
    <x v="694"/>
    <x v="7"/>
    <s v="Mélanges d'épices-Mélange Tajine-Vrac 1000 g"/>
    <n v="5.5E-2"/>
    <n v="3760190106698"/>
    <n v="14.5"/>
    <n v="25.8"/>
    <n v="32.222222222222221"/>
  </r>
  <r>
    <x v="19"/>
    <x v="694"/>
    <x v="8"/>
    <s v="Mélanges d'épices-Mélange Tajine-Vrac 250 g"/>
    <n v="5.5E-2"/>
    <n v="3700897910938"/>
    <n v="4.5"/>
    <n v="8.6"/>
    <n v="10.714285714285715"/>
  </r>
  <r>
    <x v="19"/>
    <x v="694"/>
    <x v="9"/>
    <s v="Mélanges d'épices-Mélange Tajine-Vrac 500 g"/>
    <n v="5.5E-2"/>
    <n v="3700897913564"/>
    <n v="7.8"/>
    <n v="14.9"/>
    <n v="18.571428571428573"/>
  </r>
  <r>
    <x v="19"/>
    <x v="695"/>
    <x v="2"/>
    <s v="Mélanges d'épices-Mélange Tandoori Massala-Saupoudreur 100 ml"/>
    <n v="5.5E-2"/>
    <n v="3760190100573"/>
    <n v="3.1"/>
    <n v="5"/>
    <n v="6.2"/>
  </r>
  <r>
    <x v="19"/>
    <x v="695"/>
    <x v="3"/>
    <s v="Mélanges d'épices-Mélange Tandoori Massala-Verrine 116 ml"/>
    <n v="5.5E-2"/>
    <n v="3760190100283"/>
    <n v="2.7"/>
    <n v="4.3999999999999995"/>
    <n v="5.4"/>
  </r>
  <r>
    <x v="19"/>
    <x v="695"/>
    <x v="4"/>
    <s v="Mélanges d'épices-Mélange Tandoori Massala-Verrine 47 ml"/>
    <n v="5.5E-2"/>
    <n v="3700897903466"/>
    <n v="1.7"/>
    <n v="2.8000000000000003"/>
    <n v="3.4000000000000004"/>
  </r>
  <r>
    <x v="19"/>
    <x v="695"/>
    <x v="5"/>
    <s v="Mélanges d'épices-Mélange Tandoori Massala-Vrac"/>
    <n v="5.5E-2"/>
    <n v="3700897936907"/>
    <n v="1.8"/>
    <n v="2.4"/>
    <n v="3"/>
  </r>
  <r>
    <x v="19"/>
    <x v="695"/>
    <x v="6"/>
    <s v="Mélanges d'épices-Mélange Tandoori Massala-Vrac 100 g"/>
    <n v="5.5E-2"/>
    <n v="3700897909161"/>
    <n v="2.8"/>
    <n v="5"/>
    <n v="6.2222222222222223"/>
  </r>
  <r>
    <x v="19"/>
    <x v="695"/>
    <x v="7"/>
    <s v="Mélanges d'épices-Mélange Tandoori Massala-Vrac 1000 g"/>
    <n v="5.5E-2"/>
    <n v="3760190107565"/>
    <n v="17.7"/>
    <n v="31.5"/>
    <n v="39.333333333333336"/>
  </r>
  <r>
    <x v="19"/>
    <x v="695"/>
    <x v="8"/>
    <s v="Mélanges d'épices-Mélange Tandoori Massala-Vrac 250 g"/>
    <n v="5.5E-2"/>
    <n v="3700897911799"/>
    <n v="5.3"/>
    <n v="10.1"/>
    <n v="12.619047619047619"/>
  </r>
  <r>
    <x v="19"/>
    <x v="695"/>
    <x v="9"/>
    <s v="Mélanges d'épices-Mélange Tandoori Massala-Vrac 500 g"/>
    <n v="5.5E-2"/>
    <n v="3700897914424"/>
    <n v="9.4"/>
    <n v="18"/>
    <n v="22.380952380952383"/>
  </r>
  <r>
    <x v="19"/>
    <x v="696"/>
    <x v="2"/>
    <s v="Mélanges d'épices-Mélange Tandoori tradition-Saupoudreur 100 ml"/>
    <n v="5.5E-2"/>
    <n v="3700897956202"/>
    <n v="2.8"/>
    <n v="4.5"/>
    <n v="5.6000000000000005"/>
  </r>
  <r>
    <x v="19"/>
    <x v="696"/>
    <x v="3"/>
    <s v="Mélanges d'épices-Mélange Tandoori tradition-Verrine 116 ml"/>
    <n v="5.5E-2"/>
    <n v="3700897955564"/>
    <n v="2.4"/>
    <n v="3.9"/>
    <n v="4.8"/>
  </r>
  <r>
    <x v="19"/>
    <x v="696"/>
    <x v="4"/>
    <s v="Mélanges d'épices-Mélange Tandoori tradition-Verrine 47 ml"/>
    <n v="5.5E-2"/>
    <n v="3700897955915"/>
    <n v="1.6"/>
    <n v="2.6"/>
    <n v="3.2"/>
  </r>
  <r>
    <x v="19"/>
    <x v="696"/>
    <x v="5"/>
    <s v="Mélanges d'épices-Mélange Tandoori tradition-Vrac"/>
    <n v="5.5E-2"/>
    <n v="3700897953454"/>
    <n v="1.7"/>
    <n v="2.3000000000000003"/>
    <n v="2.8333333333333339"/>
  </r>
  <r>
    <x v="19"/>
    <x v="696"/>
    <x v="6"/>
    <s v="Mélanges d'épices-Mélange Tandoori tradition-Vrac 100 g"/>
    <n v="5.5E-2"/>
    <n v="3700897953805"/>
    <n v="2.6"/>
    <n v="4.6999999999999993"/>
    <n v="5.7777777777777777"/>
  </r>
  <r>
    <x v="19"/>
    <x v="696"/>
    <x v="7"/>
    <s v="Mélanges d'épices-Mélange Tandoori tradition-Vrac 1000 g"/>
    <n v="5.5E-2"/>
    <n v="3700897955212"/>
    <n v="15.2"/>
    <n v="27.1"/>
    <n v="33.777777777777779"/>
  </r>
  <r>
    <x v="19"/>
    <x v="696"/>
    <x v="8"/>
    <s v="Mélanges d'épices-Mélange Tandoori tradition-Vrac 250 g"/>
    <n v="5.5E-2"/>
    <n v="3700897954277"/>
    <n v="4.7"/>
    <n v="9"/>
    <n v="11.19047619047619"/>
  </r>
  <r>
    <x v="19"/>
    <x v="696"/>
    <x v="9"/>
    <s v="Mélanges d'épices-Mélange Tandoori tradition-Vrac 500 g"/>
    <n v="5.5E-2"/>
    <n v="3700897954741"/>
    <n v="8.1999999999999993"/>
    <n v="15.7"/>
    <n v="19.523809523809522"/>
  </r>
  <r>
    <x v="19"/>
    <x v="697"/>
    <x v="2"/>
    <s v="Mélanges d'épices-Mélange Tex mex-Saupoudreur 100 ml"/>
    <n v="5.5E-2"/>
    <n v="3700897900526"/>
    <n v="3"/>
    <n v="4.8"/>
    <n v="6"/>
  </r>
  <r>
    <x v="19"/>
    <x v="697"/>
    <x v="3"/>
    <s v="Mélanges d'épices-Mélange Tex mex-Verrine 116 ml"/>
    <n v="5.5E-2"/>
    <n v="3700897900410"/>
    <n v="2.6"/>
    <n v="4.1999999999999993"/>
    <n v="5.2"/>
  </r>
  <r>
    <x v="19"/>
    <x v="697"/>
    <x v="4"/>
    <s v="Mélanges d'épices-Mélange Tex mex-Verrine 47 ml"/>
    <n v="5.5E-2"/>
    <n v="3700897900748"/>
    <n v="1.7"/>
    <n v="2.8000000000000003"/>
    <n v="3.4000000000000004"/>
  </r>
  <r>
    <x v="19"/>
    <x v="697"/>
    <x v="5"/>
    <s v="Mélanges d'épices-Mélange Tex mex-Vrac"/>
    <n v="5.5E-2"/>
    <n v="3700897936914"/>
    <n v="1.7"/>
    <n v="2.3000000000000003"/>
    <n v="2.8333333333333335"/>
  </r>
  <r>
    <x v="19"/>
    <x v="697"/>
    <x v="6"/>
    <s v="Mélanges d'épices-Mélange Tex mex-Vrac 100 g"/>
    <n v="5.5E-2"/>
    <n v="3700897909406"/>
    <n v="2.7"/>
    <n v="4.8"/>
    <n v="6"/>
  </r>
  <r>
    <x v="19"/>
    <x v="697"/>
    <x v="7"/>
    <s v="Mélanges d'épices-Mélange Tex mex-Vrac 1000 g"/>
    <n v="5.5E-2"/>
    <n v="3700897902056"/>
    <n v="16.2"/>
    <n v="28.8"/>
    <n v="36.000000000000007"/>
  </r>
  <r>
    <x v="19"/>
    <x v="697"/>
    <x v="8"/>
    <s v="Mélanges d'épices-Mélange Tex mex-Vrac 250 g"/>
    <n v="5.5E-2"/>
    <n v="3700897912031"/>
    <n v="4.9000000000000004"/>
    <n v="9.4"/>
    <n v="11.666666666666666"/>
  </r>
  <r>
    <x v="19"/>
    <x v="697"/>
    <x v="9"/>
    <s v="Mélanges d'épices-Mélange Tex mex-Vrac 500 g"/>
    <n v="5.5E-2"/>
    <n v="3700897914660"/>
    <n v="8.6999999999999993"/>
    <n v="16.600000000000001"/>
    <n v="20.714285714285712"/>
  </r>
  <r>
    <x v="19"/>
    <x v="698"/>
    <x v="10"/>
    <s v="Mélanges d'épices-Mélange Viande Blanche-Moulin 100 ml"/>
    <n v="5.5E-2"/>
    <n v="3700897951191"/>
    <n v="4.0999999999999996"/>
    <n v="6.6"/>
    <n v="8.1999999999999993"/>
  </r>
  <r>
    <x v="19"/>
    <x v="698"/>
    <x v="2"/>
    <s v="Mélanges d'épices-Mélange Viande Blanche-Saupoudreur 100 ml"/>
    <n v="5.5E-2"/>
    <n v="3700897951207"/>
    <n v="3.1"/>
    <n v="5"/>
    <n v="6.2"/>
  </r>
  <r>
    <x v="19"/>
    <x v="698"/>
    <x v="3"/>
    <s v="Mélanges d'épices-Mélange Viande Blanche-Verrine 116 ml"/>
    <n v="5.5E-2"/>
    <n v="3700897951177"/>
    <n v="2.8"/>
    <n v="4.5"/>
    <n v="5.6000000000000005"/>
  </r>
  <r>
    <x v="19"/>
    <x v="698"/>
    <x v="4"/>
    <s v="Mélanges d'épices-Mélange Viande Blanche-Verrine 47 ml"/>
    <n v="5.5E-2"/>
    <n v="3700897951184"/>
    <n v="1.8"/>
    <n v="2.9"/>
    <n v="3.6"/>
  </r>
  <r>
    <x v="19"/>
    <x v="698"/>
    <x v="5"/>
    <s v="Mélanges d'épices-Mélange Viande Blanche-Vrac"/>
    <n v="5.5E-2"/>
    <n v="3700897951122"/>
    <n v="1.7"/>
    <n v="2.3000000000000003"/>
    <n v="2.8333333333333335"/>
  </r>
  <r>
    <x v="19"/>
    <x v="698"/>
    <x v="6"/>
    <s v="Mélanges d'épices-Mélange Viande Blanche-Vrac 100 g"/>
    <n v="5.5E-2"/>
    <n v="3700897951139"/>
    <n v="2.7"/>
    <n v="4.8"/>
    <n v="6"/>
  </r>
  <r>
    <x v="19"/>
    <x v="698"/>
    <x v="7"/>
    <s v="Mélanges d'épices-Mélange Viande Blanche-Vrac 1000 g"/>
    <n v="5.5E-2"/>
    <n v="3700897951160"/>
    <n v="16.2"/>
    <n v="28.8"/>
    <n v="36.000000000000007"/>
  </r>
  <r>
    <x v="19"/>
    <x v="698"/>
    <x v="8"/>
    <s v="Mélanges d'épices-Mélange Viande Blanche-Vrac 250 g"/>
    <n v="5.5E-2"/>
    <n v="3700897951146"/>
    <n v="4.9000000000000004"/>
    <n v="9.4"/>
    <n v="11.666666666666666"/>
  </r>
  <r>
    <x v="19"/>
    <x v="698"/>
    <x v="9"/>
    <s v="Mélanges d'épices-Mélange Viande Blanche-Vrac 500 g"/>
    <n v="5.5E-2"/>
    <n v="3700897951153"/>
    <n v="8.6999999999999993"/>
    <n v="16.600000000000001"/>
    <n v="20.714285714285712"/>
  </r>
  <r>
    <x v="19"/>
    <x v="699"/>
    <x v="2"/>
    <s v="Mélanges d'épices-Mélange Zaatar-Saupoudreur 100 ml"/>
    <n v="5.5E-2"/>
    <n v="3700897921156"/>
    <n v="3"/>
    <n v="4.8"/>
    <n v="6"/>
  </r>
  <r>
    <x v="19"/>
    <x v="699"/>
    <x v="3"/>
    <s v="Mélanges d'épices-Mélange Zaatar-Verrine 116 ml"/>
    <n v="5.5E-2"/>
    <n v="3700897921132"/>
    <n v="2.6"/>
    <n v="4.1999999999999993"/>
    <n v="5.2"/>
  </r>
  <r>
    <x v="19"/>
    <x v="699"/>
    <x v="4"/>
    <s v="Mélanges d'épices-Mélange Zaatar-Verrine 47 ml"/>
    <n v="5.5E-2"/>
    <n v="3700897921149"/>
    <n v="1.7"/>
    <n v="2.8000000000000003"/>
    <n v="3.4000000000000004"/>
  </r>
  <r>
    <x v="19"/>
    <x v="699"/>
    <x v="5"/>
    <s v="Mélanges d'épices-Mélange Zaatar-Vrac"/>
    <n v="5.5E-2"/>
    <n v="3700897936938"/>
    <n v="1.7"/>
    <n v="2.3000000000000003"/>
    <n v="2.8333333333333335"/>
  </r>
  <r>
    <x v="19"/>
    <x v="699"/>
    <x v="6"/>
    <s v="Mélanges d'épices-Mélange Zaatar-Vrac 100 g"/>
    <n v="5.5E-2"/>
    <n v="3700897908256"/>
    <n v="2.7"/>
    <n v="4.8"/>
    <n v="6"/>
  </r>
  <r>
    <x v="19"/>
    <x v="699"/>
    <x v="7"/>
    <s v="Mélanges d'épices-Mélange Zaatar-Vrac 1000 g"/>
    <n v="5.5E-2"/>
    <n v="3760190106643"/>
    <n v="16.2"/>
    <n v="28.8"/>
    <n v="36.000000000000007"/>
  </r>
  <r>
    <x v="19"/>
    <x v="699"/>
    <x v="8"/>
    <s v="Mélanges d'épices-Mélange Zaatar-Vrac 250 g"/>
    <n v="5.5E-2"/>
    <n v="3700897910884"/>
    <n v="4.9000000000000004"/>
    <n v="9.4"/>
    <n v="11.666666666666666"/>
  </r>
  <r>
    <x v="19"/>
    <x v="699"/>
    <x v="9"/>
    <s v="Mélanges d'épices-Mélange Zaatar-Vrac 500 g"/>
    <n v="5.5E-2"/>
    <n v="3700897913519"/>
    <n v="8.6999999999999993"/>
    <n v="16.600000000000001"/>
    <n v="20.714285714285712"/>
  </r>
  <r>
    <x v="20"/>
    <x v="700"/>
    <x v="3"/>
    <s v="Piments-Piment &quot;Ancho&quot;-Verrine 116 ml"/>
    <n v="5.5E-2"/>
    <n v="3700897952693"/>
    <n v="3.3"/>
    <n v="3.8000000000000003"/>
    <n v="4.7142857142857153"/>
  </r>
  <r>
    <x v="20"/>
    <x v="700"/>
    <x v="4"/>
    <s v="Piments-Piment &quot;Ancho&quot;-Verrine 47 ml"/>
    <n v="5.5E-2"/>
    <n v="3700897952976"/>
    <n v="1.8"/>
    <n v="2.9"/>
    <n v="3.6"/>
  </r>
  <r>
    <x v="20"/>
    <x v="700"/>
    <x v="5"/>
    <s v="Piments-Piment &quot;Ancho&quot;-Vrac"/>
    <n v="5.5E-2"/>
    <n v="3700897952686"/>
    <n v="2.1"/>
    <n v="2.8"/>
    <n v="3.5000000000000004"/>
  </r>
  <r>
    <x v="20"/>
    <x v="700"/>
    <x v="6"/>
    <s v="Piments-Piment &quot;Ancho&quot;-Vrac 100 g"/>
    <n v="5.5E-2"/>
    <n v="3700897952679"/>
    <n v="6.7"/>
    <n v="12"/>
    <n v="14.888888888888888"/>
  </r>
  <r>
    <x v="20"/>
    <x v="700"/>
    <x v="7"/>
    <s v="Piments-Piment &quot;Ancho&quot;-Vrac 1000 g"/>
    <n v="5.5E-2"/>
    <n v="3700897955007"/>
    <n v="58.1"/>
    <n v="103.3"/>
    <n v="129.11111111111111"/>
  </r>
  <r>
    <x v="20"/>
    <x v="700"/>
    <x v="8"/>
    <s v="Piments-Piment &quot;Ancho&quot;-Vrac 250 g"/>
    <n v="5.5E-2"/>
    <n v="3700897954062"/>
    <n v="15.3"/>
    <n v="29.200000000000003"/>
    <n v="36.428571428571431"/>
  </r>
  <r>
    <x v="20"/>
    <x v="700"/>
    <x v="9"/>
    <s v="Piments-Piment &quot;Ancho&quot;-Vrac 500 g"/>
    <n v="5.5E-2"/>
    <n v="3700897954536"/>
    <n v="29.6"/>
    <n v="56.4"/>
    <n v="70.476190476190482"/>
  </r>
  <r>
    <x v="20"/>
    <x v="701"/>
    <x v="2"/>
    <s v="Piments-Piment &quot;Anneaux du diable&quot;-Saupoudreur 100 ml"/>
    <n v="5.5E-2"/>
    <n v="3700897901745"/>
    <n v="2.4"/>
    <n v="3.9"/>
    <n v="4.8"/>
  </r>
  <r>
    <x v="20"/>
    <x v="701"/>
    <x v="3"/>
    <s v="Piments-Piment &quot;Anneaux du diable&quot;-Verrine 116 ml"/>
    <n v="5.5E-2"/>
    <n v="3700897901707"/>
    <n v="1.9"/>
    <n v="3.1"/>
    <n v="3.8000000000000003"/>
  </r>
  <r>
    <x v="20"/>
    <x v="701"/>
    <x v="4"/>
    <s v="Piments-Piment &quot;Anneaux du diable&quot;-Verrine 47 ml"/>
    <n v="5.5E-2"/>
    <n v="3700897901820"/>
    <n v="1.4"/>
    <n v="2.3000000000000003"/>
    <n v="2.8000000000000003"/>
  </r>
  <r>
    <x v="20"/>
    <x v="701"/>
    <x v="5"/>
    <s v="Piments-Piment &quot;Anneaux du diable&quot;-Vrac"/>
    <n v="5.5E-2"/>
    <n v="3700897937966"/>
    <n v="1.9"/>
    <n v="2.6"/>
    <n v="3.166666666666667"/>
  </r>
  <r>
    <x v="20"/>
    <x v="701"/>
    <x v="6"/>
    <s v="Piments-Piment &quot;Anneaux du diable&quot;-Vrac 100 g"/>
    <n v="5.5E-2"/>
    <n v="3700897909536"/>
    <n v="5.0999999999999996"/>
    <n v="9.1"/>
    <n v="11.333333333333332"/>
  </r>
  <r>
    <x v="20"/>
    <x v="701"/>
    <x v="7"/>
    <s v="Piments-Piment &quot;Anneaux du diable&quot;-Vrac 1000 g"/>
    <n v="5.5E-2"/>
    <n v="3700897902186"/>
    <n v="41"/>
    <n v="72.899999999999991"/>
    <n v="91.111111111111114"/>
  </r>
  <r>
    <x v="20"/>
    <x v="701"/>
    <x v="8"/>
    <s v="Piments-Piment &quot;Anneaux du diable&quot;-Vrac 250 g"/>
    <n v="5.5E-2"/>
    <n v="3700897912161"/>
    <n v="11.1"/>
    <n v="21.200000000000003"/>
    <n v="26.428571428571427"/>
  </r>
  <r>
    <x v="20"/>
    <x v="701"/>
    <x v="9"/>
    <s v="Piments-Piment &quot;Anneaux du diable&quot;-Vrac 500 g"/>
    <n v="5.5E-2"/>
    <n v="3700897914790"/>
    <n v="21.1"/>
    <n v="40.200000000000003"/>
    <n v="50.238095238095241"/>
  </r>
  <r>
    <x v="20"/>
    <x v="702"/>
    <x v="3"/>
    <s v="Piments-Piment &quot;Chipotle&quot;-Verrine 116 ml"/>
    <n v="5.5E-2"/>
    <n v="3700897952723"/>
    <n v="2.2999999999999998"/>
    <n v="2.7"/>
    <n v="3.2857142857142865"/>
  </r>
  <r>
    <x v="20"/>
    <x v="702"/>
    <x v="4"/>
    <s v="Piments-Piment &quot;Chipotle&quot;-Verrine 47 ml"/>
    <n v="5.5E-2"/>
    <n v="3700897952983"/>
    <n v="1.5"/>
    <n v="2.4"/>
    <n v="3"/>
  </r>
  <r>
    <x v="20"/>
    <x v="702"/>
    <x v="5"/>
    <s v="Piments-Piment &quot;Chipotle&quot;-Vrac"/>
    <n v="5.5E-2"/>
    <n v="3700897952716"/>
    <n v="1.8"/>
    <n v="2.4"/>
    <n v="3"/>
  </r>
  <r>
    <x v="20"/>
    <x v="702"/>
    <x v="6"/>
    <s v="Piments-Piment &quot;Chipotle&quot;-Vrac 100 g"/>
    <n v="5.5E-2"/>
    <n v="3700897952709"/>
    <n v="8.9"/>
    <n v="15.9"/>
    <n v="19.777777777777779"/>
  </r>
  <r>
    <x v="20"/>
    <x v="702"/>
    <x v="7"/>
    <s v="Piments-Piment &quot;Chipotle&quot;-Vrac 1000 g"/>
    <n v="5.5E-2"/>
    <n v="3700897955014"/>
    <n v="79.599999999999994"/>
    <n v="141.6"/>
    <n v="176.88888888888889"/>
  </r>
  <r>
    <x v="20"/>
    <x v="702"/>
    <x v="8"/>
    <s v="Piments-Piment &quot;Chipotle&quot;-Vrac 250 g"/>
    <n v="5.5E-2"/>
    <n v="3700897954079"/>
    <n v="20.6"/>
    <n v="39.300000000000004"/>
    <n v="49.047619047619051"/>
  </r>
  <r>
    <x v="20"/>
    <x v="702"/>
    <x v="9"/>
    <s v="Piments-Piment &quot;Chipotle&quot;-Vrac 500 g"/>
    <n v="5.5E-2"/>
    <n v="3700897954543"/>
    <n v="40.299999999999997"/>
    <n v="76.8"/>
    <n v="95.952380952380963"/>
  </r>
  <r>
    <x v="20"/>
    <x v="703"/>
    <x v="3"/>
    <s v="Piments-Piment &quot;Habanero&quot;-Verrine 116 ml"/>
    <n v="5.5E-2"/>
    <n v="3700897952754"/>
    <n v="1.8"/>
    <n v="2.1"/>
    <n v="2.5714285714285716"/>
  </r>
  <r>
    <x v="20"/>
    <x v="703"/>
    <x v="4"/>
    <s v="Piments-Piment &quot;Habanero&quot;-Verrine 47 ml"/>
    <n v="5.5E-2"/>
    <n v="3700897952990"/>
    <n v="1.3"/>
    <n v="2.1"/>
    <n v="2.6"/>
  </r>
  <r>
    <x v="20"/>
    <x v="703"/>
    <x v="5"/>
    <s v="Piments-Piment &quot;Habanero&quot;-Vrac"/>
    <n v="5.5E-2"/>
    <n v="3700897952747"/>
    <n v="1.7"/>
    <n v="2.3000000000000003"/>
    <n v="2.8333333333333339"/>
  </r>
  <r>
    <x v="20"/>
    <x v="703"/>
    <x v="6"/>
    <s v="Piments-Piment &quot;Habanero&quot;-Vrac 100 g"/>
    <n v="5.5E-2"/>
    <n v="3700897952730"/>
    <n v="9.9"/>
    <n v="17.600000000000001"/>
    <n v="22"/>
  </r>
  <r>
    <x v="20"/>
    <x v="703"/>
    <x v="7"/>
    <s v="Piments-Piment &quot;Habanero&quot;-Vrac 1000 g"/>
    <n v="5.5E-2"/>
    <n v="3700897955021"/>
    <n v="89.6"/>
    <n v="159.29999999999998"/>
    <n v="199.11111111111109"/>
  </r>
  <r>
    <x v="20"/>
    <x v="703"/>
    <x v="8"/>
    <s v="Piments-Piment &quot;Habanero&quot;-Vrac 250 g"/>
    <n v="5.5E-2"/>
    <n v="3700897954086"/>
    <n v="23.1"/>
    <n v="44"/>
    <n v="55.000000000000007"/>
  </r>
  <r>
    <x v="20"/>
    <x v="703"/>
    <x v="9"/>
    <s v="Piments-Piment &quot;Habanero&quot;-Vrac 500 g"/>
    <n v="5.5E-2"/>
    <n v="3700897954550"/>
    <n v="45.3"/>
    <n v="86.3"/>
    <n v="107.85714285714288"/>
  </r>
  <r>
    <x v="20"/>
    <x v="704"/>
    <x v="2"/>
    <s v="Piments-Piment de cayenne entier -Saupoudreur 100 ml"/>
    <n v="5.5E-2"/>
    <n v="3760190103000"/>
    <n v="2.2999999999999998"/>
    <n v="3.7"/>
    <n v="4.6000000000000005"/>
  </r>
  <r>
    <x v="20"/>
    <x v="704"/>
    <x v="3"/>
    <s v="Piments-Piment de cayenne entier -Verrine 116 ml"/>
    <n v="5.5E-2"/>
    <n v="3760190102959"/>
    <n v="1.9"/>
    <n v="3.1"/>
    <n v="3.8000000000000003"/>
  </r>
  <r>
    <x v="20"/>
    <x v="704"/>
    <x v="4"/>
    <s v="Piments-Piment de cayenne entier -Verrine 47 ml"/>
    <n v="5.5E-2"/>
    <n v="3700897901844"/>
    <n v="1.4"/>
    <n v="2.3000000000000003"/>
    <n v="2.8000000000000003"/>
  </r>
  <r>
    <x v="20"/>
    <x v="704"/>
    <x v="5"/>
    <s v="Piments-Piment de cayenne entier -Vrac"/>
    <n v="5.5E-2"/>
    <n v="3700897937973"/>
    <n v="1.6"/>
    <n v="2.2000000000000002"/>
    <n v="2.666666666666667"/>
  </r>
  <r>
    <x v="20"/>
    <x v="704"/>
    <x v="6"/>
    <s v="Piments-Piment de cayenne entier -Vrac 100 g"/>
    <n v="5.5E-2"/>
    <n v="3700897908485"/>
    <n v="3.5"/>
    <n v="6.3"/>
    <n v="7.7777777777777777"/>
  </r>
  <r>
    <x v="20"/>
    <x v="704"/>
    <x v="7"/>
    <s v="Piments-Piment de cayenne entier -Vrac 1000 g"/>
    <n v="5.5E-2"/>
    <n v="3760190106889"/>
    <n v="24.2"/>
    <n v="43.1"/>
    <n v="53.777777777777786"/>
  </r>
  <r>
    <x v="20"/>
    <x v="704"/>
    <x v="8"/>
    <s v="Piments-Piment de cayenne entier -Vrac 250 g"/>
    <n v="5.5E-2"/>
    <n v="3700897911119"/>
    <n v="6.9"/>
    <n v="13.2"/>
    <n v="16.428571428571427"/>
  </r>
  <r>
    <x v="20"/>
    <x v="704"/>
    <x v="9"/>
    <s v="Piments-Piment de cayenne entier -Vrac 500 g"/>
    <n v="5.5E-2"/>
    <n v="3700897913748"/>
    <n v="12.7"/>
    <n v="24.200000000000003"/>
    <n v="30.238095238095237"/>
  </r>
  <r>
    <x v="20"/>
    <x v="705"/>
    <x v="2"/>
    <s v="Piments-Piment de cayenne poudre -Saupoudreur 100 ml"/>
    <n v="5.5E-2"/>
    <n v="3760190103017"/>
    <n v="2.2999999999999998"/>
    <n v="3.7"/>
    <n v="4.6000000000000005"/>
  </r>
  <r>
    <x v="20"/>
    <x v="705"/>
    <x v="3"/>
    <s v="Piments-Piment de cayenne poudre -Verrine 116 ml"/>
    <n v="5.5E-2"/>
    <n v="3760190102966"/>
    <n v="1.8"/>
    <n v="2.9"/>
    <n v="3.6"/>
  </r>
  <r>
    <x v="20"/>
    <x v="705"/>
    <x v="4"/>
    <s v="Piments-Piment de cayenne poudre -Verrine 47 ml"/>
    <n v="5.5E-2"/>
    <n v="3700897901851"/>
    <n v="1.4"/>
    <n v="2.3000000000000003"/>
    <n v="2.8000000000000003"/>
  </r>
  <r>
    <x v="20"/>
    <x v="705"/>
    <x v="5"/>
    <s v="Piments-Piment de cayenne poudre -Vrac"/>
    <n v="5.5E-2"/>
    <n v="3700897937980"/>
    <n v="1.4"/>
    <n v="1.9000000000000001"/>
    <n v="2.3333333333333335"/>
  </r>
  <r>
    <x v="20"/>
    <x v="705"/>
    <x v="6"/>
    <s v="Piments-Piment de cayenne poudre -Vrac 100 g"/>
    <n v="5.5E-2"/>
    <n v="3700897908478"/>
    <n v="1.7"/>
    <n v="3.1"/>
    <n v="3.7777777777777781"/>
  </r>
  <r>
    <x v="20"/>
    <x v="705"/>
    <x v="7"/>
    <s v="Piments-Piment de cayenne poudre -Vrac 1000 g"/>
    <n v="5.5E-2"/>
    <n v="3760190106872"/>
    <n v="6.5"/>
    <n v="11.6"/>
    <n v="14.444444444444445"/>
  </r>
  <r>
    <x v="20"/>
    <x v="705"/>
    <x v="8"/>
    <s v="Piments-Piment de cayenne poudre -Vrac 250 g"/>
    <n v="5.5E-2"/>
    <n v="3700897911102"/>
    <n v="2.5"/>
    <n v="4.8"/>
    <n v="5.9523809523809526"/>
  </r>
  <r>
    <x v="20"/>
    <x v="705"/>
    <x v="9"/>
    <s v="Piments-Piment de cayenne poudre -Vrac 500 g"/>
    <n v="5.5E-2"/>
    <n v="3700897913731"/>
    <n v="3.8"/>
    <n v="7.3"/>
    <n v="9.0476190476190492"/>
  </r>
  <r>
    <x v="20"/>
    <x v="706"/>
    <x v="8"/>
    <s v="Piments-Piment d'Espelette Vrac 250 g-Vrac 250 g"/>
    <n v="5.5E-2"/>
    <n v="3700897950538"/>
    <n v="30"/>
    <n v="48"/>
    <n v="60"/>
  </r>
  <r>
    <x v="20"/>
    <x v="707"/>
    <x v="2"/>
    <s v="Piments-Piment doux concassé-Saupoudreur 100 ml"/>
    <n v="5.5E-2"/>
    <n v="3700897901721"/>
    <n v="2.4"/>
    <n v="3.9"/>
    <n v="4.8"/>
  </r>
  <r>
    <x v="20"/>
    <x v="707"/>
    <x v="3"/>
    <s v="Piments-Piment doux concassé-Verrine 116 ml"/>
    <n v="5.5E-2"/>
    <n v="3700897901684"/>
    <n v="1.9"/>
    <n v="3.1"/>
    <n v="3.8000000000000003"/>
  </r>
  <r>
    <x v="20"/>
    <x v="707"/>
    <x v="4"/>
    <s v="Piments-Piment doux concassé-Verrine 47 ml"/>
    <n v="5.5E-2"/>
    <n v="3700897901806"/>
    <n v="1.4"/>
    <n v="2.3000000000000003"/>
    <n v="2.8000000000000003"/>
  </r>
  <r>
    <x v="20"/>
    <x v="707"/>
    <x v="5"/>
    <s v="Piments-Piment doux concassé-Vrac"/>
    <n v="5.5E-2"/>
    <n v="3700897937997"/>
    <n v="1.4"/>
    <n v="1.9000000000000001"/>
    <n v="2.3333333333333335"/>
  </r>
  <r>
    <x v="20"/>
    <x v="707"/>
    <x v="6"/>
    <s v="Piments-Piment doux concassé-Vrac 100 g"/>
    <n v="5.5E-2"/>
    <n v="3700897909246"/>
    <n v="1.8"/>
    <n v="3.2"/>
    <n v="4"/>
  </r>
  <r>
    <x v="20"/>
    <x v="707"/>
    <x v="7"/>
    <s v="Piments-Piment doux concassé-Vrac 1000 g"/>
    <n v="5.5E-2"/>
    <n v="3700897901899"/>
    <n v="7.6"/>
    <n v="13.6"/>
    <n v="16.888888888888889"/>
  </r>
  <r>
    <x v="20"/>
    <x v="707"/>
    <x v="8"/>
    <s v="Piments-Piment doux concassé-Vrac 250 g"/>
    <n v="5.5E-2"/>
    <n v="3700897911874"/>
    <n v="2.8"/>
    <n v="5.3999999999999995"/>
    <n v="6.6666666666666679"/>
  </r>
  <r>
    <x v="20"/>
    <x v="707"/>
    <x v="9"/>
    <s v="Piments-Piment doux concassé-Vrac 500 g"/>
    <n v="5.5E-2"/>
    <n v="3700897914509"/>
    <n v="4.4000000000000004"/>
    <n v="8.4"/>
    <n v="10.476190476190474"/>
  </r>
  <r>
    <x v="20"/>
    <x v="708"/>
    <x v="2"/>
    <s v="Piments-Piment en paillettes-Saupoudreur 100 ml"/>
    <n v="5.5E-2"/>
    <n v="3700897901738"/>
    <n v="2.5"/>
    <n v="4"/>
    <n v="5"/>
  </r>
  <r>
    <x v="20"/>
    <x v="708"/>
    <x v="3"/>
    <s v="Piments-Piment en paillettes-Verrine 116 ml"/>
    <n v="5.5E-2"/>
    <n v="3700897901691"/>
    <n v="2"/>
    <n v="3.2"/>
    <n v="4"/>
  </r>
  <r>
    <x v="20"/>
    <x v="708"/>
    <x v="4"/>
    <s v="Piments-Piment en paillettes-Verrine 47 ml"/>
    <n v="5.5E-2"/>
    <n v="3700897901813"/>
    <n v="1.5"/>
    <n v="2.4"/>
    <n v="3"/>
  </r>
  <r>
    <x v="20"/>
    <x v="708"/>
    <x v="5"/>
    <s v="Piments-Piment en paillettes-Vrac"/>
    <n v="5.5E-2"/>
    <n v="3700897938000"/>
    <n v="1.4"/>
    <n v="1.9000000000000001"/>
    <n v="2.3333333333333335"/>
  </r>
  <r>
    <x v="20"/>
    <x v="708"/>
    <x v="6"/>
    <s v="Piments-Piment en paillettes-Vrac 100 g"/>
    <n v="5.5E-2"/>
    <n v="3700897909253"/>
    <n v="1.9"/>
    <n v="3.4"/>
    <n v="4.2222222222222223"/>
  </r>
  <r>
    <x v="20"/>
    <x v="708"/>
    <x v="7"/>
    <s v="Piments-Piment en paillettes-Vrac 1000 g"/>
    <n v="5.5E-2"/>
    <n v="3700897901905"/>
    <n v="8.4"/>
    <n v="15"/>
    <n v="18.666666666666668"/>
  </r>
  <r>
    <x v="20"/>
    <x v="708"/>
    <x v="8"/>
    <s v="Piments-Piment en paillettes-Vrac 250 g"/>
    <n v="5.5E-2"/>
    <n v="3700897911881"/>
    <n v="3"/>
    <n v="5.8"/>
    <n v="7.1428571428571432"/>
  </r>
  <r>
    <x v="20"/>
    <x v="708"/>
    <x v="9"/>
    <s v="Piments-Piment en paillettes-Vrac 500 g"/>
    <n v="5.5E-2"/>
    <n v="3700897914516"/>
    <n v="4.8"/>
    <n v="9.1999999999999993"/>
    <n v="11.428571428571429"/>
  </r>
  <r>
    <x v="20"/>
    <x v="709"/>
    <x v="2"/>
    <s v="Piments-Piment pili-pili -Saupoudreur 100 ml"/>
    <n v="5.5E-2"/>
    <n v="3760190103031"/>
    <n v="2.2999999999999998"/>
    <n v="3.7"/>
    <n v="4.6000000000000005"/>
  </r>
  <r>
    <x v="20"/>
    <x v="709"/>
    <x v="3"/>
    <s v="Piments-Piment pili-pili -Verrine 116 ml"/>
    <n v="5.5E-2"/>
    <n v="3760190102980"/>
    <n v="1.8"/>
    <n v="2.9"/>
    <n v="3.6"/>
  </r>
  <r>
    <x v="20"/>
    <x v="709"/>
    <x v="4"/>
    <s v="Piments-Piment pili-pili -Verrine 47 ml"/>
    <n v="5.5E-2"/>
    <n v="3700897901868"/>
    <n v="1.4"/>
    <n v="2.3000000000000003"/>
    <n v="2.8000000000000003"/>
  </r>
  <r>
    <x v="20"/>
    <x v="709"/>
    <x v="5"/>
    <s v="Piments-Piment pili-pili -Vrac"/>
    <n v="5.5E-2"/>
    <n v="3700897938017"/>
    <n v="1.4"/>
    <n v="1.9000000000000001"/>
    <n v="2.3333333333333335"/>
  </r>
  <r>
    <x v="20"/>
    <x v="709"/>
    <x v="6"/>
    <s v="Piments-Piment pili-pili -Vrac 100 g"/>
    <n v="5.5E-2"/>
    <n v="3700897908492"/>
    <n v="2.5"/>
    <n v="4.5"/>
    <n v="5.5555555555555554"/>
  </r>
  <r>
    <x v="20"/>
    <x v="709"/>
    <x v="7"/>
    <s v="Piments-Piment pili-pili -Vrac 1000 g"/>
    <n v="5.5E-2"/>
    <n v="3760190106896"/>
    <n v="14.4"/>
    <n v="25.6"/>
    <n v="32"/>
  </r>
  <r>
    <x v="20"/>
    <x v="709"/>
    <x v="8"/>
    <s v="Piments-Piment pili-pili -Vrac 250 g"/>
    <n v="5.5E-2"/>
    <n v="3700897911126"/>
    <n v="4.5"/>
    <n v="8.6"/>
    <n v="10.714285714285715"/>
  </r>
  <r>
    <x v="20"/>
    <x v="709"/>
    <x v="9"/>
    <s v="Piments-Piment pili-pili -Vrac 500 g"/>
    <n v="5.5E-2"/>
    <n v="3700897913755"/>
    <n v="7.8"/>
    <n v="14.9"/>
    <n v="18.571428571428573"/>
  </r>
  <r>
    <x v="21"/>
    <x v="710"/>
    <x v="20"/>
    <s v="Plats cuisinés-Bourguignon de canard -Weck"/>
    <n v="5.5E-2"/>
    <n v="3700897951573"/>
    <n v="7.2"/>
    <n v="7.2"/>
    <n v="8.9999999999999982"/>
  </r>
  <r>
    <x v="21"/>
    <x v="711"/>
    <x v="20"/>
    <s v="Plats cuisinés-Dhal courgettes lentilles-Weck"/>
    <n v="5.5E-2"/>
    <n v="3700897951962"/>
    <n v="7.2"/>
    <n v="7.2"/>
    <n v="8.9999999999999982"/>
  </r>
  <r>
    <x v="21"/>
    <x v="712"/>
    <x v="20"/>
    <s v="Plats cuisinés-Jarret de veau au Romarin-Weck"/>
    <n v="5.5E-2"/>
    <n v="3700897952037"/>
    <n v="7.2"/>
    <n v="7.2"/>
    <n v="8.9999999999999982"/>
  </r>
  <r>
    <x v="21"/>
    <x v="713"/>
    <x v="20"/>
    <s v="Plats cuisinés-Mijoté de chou au tofu fumé-Weck"/>
    <n v="5.5E-2"/>
    <n v="3700897952020"/>
    <n v="7.2"/>
    <n v="7.2"/>
    <n v="8.9999999999999982"/>
  </r>
  <r>
    <x v="21"/>
    <x v="714"/>
    <x v="20"/>
    <s v="Plats cuisinés-Parmentier de canard au poivre sauvage de Madagascar-Weck"/>
    <n v="5.5E-2"/>
    <n v="3700897951863"/>
    <n v="7.2"/>
    <n v="7.2"/>
    <n v="8.9999999999999982"/>
  </r>
  <r>
    <x v="21"/>
    <x v="715"/>
    <x v="20"/>
    <s v="Plats cuisinés-Poulet à la crême et à l'estragon-Weck"/>
    <n v="5.5E-2"/>
    <n v="3700897951641"/>
    <n v="7.2"/>
    <n v="7.2"/>
    <n v="8.9999999999999982"/>
  </r>
  <r>
    <x v="21"/>
    <x v="716"/>
    <x v="20"/>
    <s v="Plats cuisinés-Poulet à la crême et persillade-Weck"/>
    <n v="5.5E-2"/>
    <n v="3700897951719"/>
    <n v="7.2"/>
    <n v="7.2"/>
    <n v="8.9999999999999982"/>
  </r>
  <r>
    <x v="21"/>
    <x v="717"/>
    <x v="20"/>
    <s v="Plats cuisinés-Sauté d'agneau aux courgettes et pois chiche-Weck"/>
    <n v="5.5E-2"/>
    <n v="3700897951535"/>
    <n v="7.2"/>
    <n v="7.2"/>
    <n v="8.9999999999999982"/>
  </r>
  <r>
    <x v="21"/>
    <x v="718"/>
    <x v="20"/>
    <s v="Plats cuisinés-Sauté de veau aux 4 épices-Weck"/>
    <n v="5.5E-2"/>
    <n v="3700897952044"/>
    <n v="7.2"/>
    <n v="7.2"/>
    <n v="8.9999999999999982"/>
  </r>
  <r>
    <x v="21"/>
    <x v="719"/>
    <x v="20"/>
    <s v="Plats cuisinés-Tajine d'agneau aux citrons confits-Weck"/>
    <n v="5.5E-2"/>
    <n v="3700897951634"/>
    <n v="7.2"/>
    <n v="7.2"/>
    <n v="8.9999999999999982"/>
  </r>
  <r>
    <x v="22"/>
    <x v="720"/>
    <x v="10"/>
    <s v="Poivres-Mélange 3 poivres-Moulin 100 ml"/>
    <n v="5.5E-2"/>
    <n v="3700897920937"/>
    <n v="4.3"/>
    <n v="6.8999999999999995"/>
    <n v="8.6"/>
  </r>
  <r>
    <x v="22"/>
    <x v="720"/>
    <x v="2"/>
    <s v="Poivres-Mélange 3 poivres-Saupoudreur 100 ml"/>
    <n v="5.5E-2"/>
    <n v="3700897920944"/>
    <n v="3.2"/>
    <n v="5.1999999999999993"/>
    <n v="6.4"/>
  </r>
  <r>
    <x v="22"/>
    <x v="720"/>
    <x v="3"/>
    <s v="Poivres-Mélange 3 poivres-Verrine 116 ml"/>
    <n v="5.5E-2"/>
    <n v="3700897920913"/>
    <n v="2.9"/>
    <n v="4.6999999999999993"/>
    <n v="5.8"/>
  </r>
  <r>
    <x v="22"/>
    <x v="720"/>
    <x v="4"/>
    <s v="Poivres-Mélange 3 poivres-Verrine 47 ml"/>
    <n v="5.5E-2"/>
    <n v="3700897920920"/>
    <n v="1.8"/>
    <n v="2.9"/>
    <n v="3.6"/>
  </r>
  <r>
    <x v="22"/>
    <x v="720"/>
    <x v="5"/>
    <s v="Poivres-Mélange 3 poivres-Vrac"/>
    <n v="5.5E-2"/>
    <n v="3700897936563"/>
    <n v="2.8"/>
    <n v="3.8000000000000003"/>
    <n v="4.666666666666667"/>
  </r>
  <r>
    <x v="22"/>
    <x v="720"/>
    <x v="6"/>
    <s v="Poivres-Mélange 3 poivres-Vrac 100 g"/>
    <n v="5.5E-2"/>
    <n v="3700897908157"/>
    <n v="5"/>
    <n v="8.9"/>
    <n v="11.111111111111111"/>
  </r>
  <r>
    <x v="22"/>
    <x v="720"/>
    <x v="7"/>
    <s v="Poivres-Mélange 3 poivres-Vrac 1000 g"/>
    <n v="5.5E-2"/>
    <n v="3760190106551"/>
    <n v="37.4"/>
    <n v="66.5"/>
    <n v="83.1111111111111"/>
  </r>
  <r>
    <x v="22"/>
    <x v="720"/>
    <x v="8"/>
    <s v="Poivres-Mélange 3 poivres-Vrac 250 g"/>
    <n v="5.5E-2"/>
    <n v="3700897910785"/>
    <n v="10.4"/>
    <n v="19.900000000000002"/>
    <n v="24.761904761904763"/>
  </r>
  <r>
    <x v="22"/>
    <x v="720"/>
    <x v="9"/>
    <s v="Poivres-Mélange 3 poivres-Vrac 500 g"/>
    <n v="5.5E-2"/>
    <n v="3700897913410"/>
    <n v="19.399999999999999"/>
    <n v="37"/>
    <n v="46.190476190476197"/>
  </r>
  <r>
    <x v="22"/>
    <x v="721"/>
    <x v="2"/>
    <s v="Poivres-Mélange 4 épices-Saupoudreur 100 ml"/>
    <n v="5.5E-2"/>
    <n v="3760190100542"/>
    <n v="2.9"/>
    <n v="4.6999999999999993"/>
    <n v="5.8"/>
  </r>
  <r>
    <x v="22"/>
    <x v="721"/>
    <x v="3"/>
    <s v="Poivres-Mélange 4 épices-Verrine 116 ml"/>
    <n v="5.5E-2"/>
    <n v="3760190100252"/>
    <n v="2.5"/>
    <n v="4"/>
    <n v="5"/>
  </r>
  <r>
    <x v="22"/>
    <x v="721"/>
    <x v="4"/>
    <s v="Poivres-Mélange 4 épices-Verrine 47 ml"/>
    <n v="5.5E-2"/>
    <n v="3700897903435"/>
    <n v="1.7"/>
    <n v="2.8000000000000003"/>
    <n v="3.4000000000000004"/>
  </r>
  <r>
    <x v="22"/>
    <x v="721"/>
    <x v="5"/>
    <s v="Poivres-Mélange 4 épices-Vrac"/>
    <n v="5.5E-2"/>
    <n v="3700897936587"/>
    <n v="2"/>
    <n v="2.7"/>
    <n v="3.3333333333333335"/>
  </r>
  <r>
    <x v="22"/>
    <x v="721"/>
    <x v="6"/>
    <s v="Poivres-Mélange 4 épices-Vrac 100 g"/>
    <n v="5.5E-2"/>
    <n v="3700897908720"/>
    <n v="3"/>
    <n v="5.3999999999999995"/>
    <n v="6.6666666666666661"/>
  </r>
  <r>
    <x v="22"/>
    <x v="721"/>
    <x v="7"/>
    <s v="Poivres-Mélange 4 épices-Vrac 1000 g"/>
    <n v="5.5E-2"/>
    <n v="3760190107121"/>
    <n v="17.399999999999999"/>
    <n v="31"/>
    <n v="38.666666666666671"/>
  </r>
  <r>
    <x v="22"/>
    <x v="721"/>
    <x v="8"/>
    <s v="Poivres-Mélange 4 épices-Vrac 250 g"/>
    <n v="5.5E-2"/>
    <n v="3700897911355"/>
    <n v="5.4"/>
    <n v="10.299999999999999"/>
    <n v="12.857142857142856"/>
  </r>
  <r>
    <x v="22"/>
    <x v="721"/>
    <x v="9"/>
    <s v="Poivres-Mélange 4 épices-Vrac 500 g"/>
    <n v="5.5E-2"/>
    <n v="3700897913984"/>
    <n v="9.4"/>
    <n v="18"/>
    <n v="22.380952380952383"/>
  </r>
  <r>
    <x v="22"/>
    <x v="722"/>
    <x v="10"/>
    <s v="Poivres-Mélange 4 poivres -Moulin 100 ml"/>
    <n v="5.5E-2"/>
    <n v="3760190104182"/>
    <n v="4.4000000000000004"/>
    <n v="7.1"/>
    <n v="8.7999999999999989"/>
  </r>
  <r>
    <x v="22"/>
    <x v="722"/>
    <x v="2"/>
    <s v="Poivres-Mélange 4 poivres -Saupoudreur 100 ml"/>
    <n v="5.5E-2"/>
    <n v="3700897920975"/>
    <n v="3.4"/>
    <n v="5.5"/>
    <n v="6.8"/>
  </r>
  <r>
    <x v="22"/>
    <x v="722"/>
    <x v="3"/>
    <s v="Poivres-Mélange 4 poivres -Verrine 116 ml"/>
    <n v="5.5E-2"/>
    <n v="3760190103918"/>
    <n v="3.1"/>
    <n v="5"/>
    <n v="6.2"/>
  </r>
  <r>
    <x v="22"/>
    <x v="722"/>
    <x v="4"/>
    <s v="Poivres-Mélange 4 poivres -Verrine 47 ml"/>
    <n v="5.5E-2"/>
    <n v="3700897903596"/>
    <n v="1.9"/>
    <n v="3.1"/>
    <n v="3.8000000000000003"/>
  </r>
  <r>
    <x v="22"/>
    <x v="722"/>
    <x v="5"/>
    <s v="Poivres-Mélange 4 poivres -Vrac"/>
    <n v="5.5E-2"/>
    <n v="3700897936594"/>
    <n v="2.8"/>
    <n v="3.8000000000000003"/>
    <n v="4.666666666666667"/>
  </r>
  <r>
    <x v="22"/>
    <x v="722"/>
    <x v="6"/>
    <s v="Poivres-Mélange 4 poivres -Vrac 100 g"/>
    <n v="5.5E-2"/>
    <n v="3700897908164"/>
    <n v="5"/>
    <n v="8.9"/>
    <n v="11.111111111111111"/>
  </r>
  <r>
    <x v="22"/>
    <x v="722"/>
    <x v="7"/>
    <s v="Poivres-Mélange 4 poivres -Vrac 1000 g"/>
    <n v="5.5E-2"/>
    <n v="3760190106568"/>
    <n v="37.4"/>
    <n v="66.5"/>
    <n v="83.1111111111111"/>
  </r>
  <r>
    <x v="22"/>
    <x v="722"/>
    <x v="8"/>
    <s v="Poivres-Mélange 4 poivres -Vrac 250 g"/>
    <n v="5.5E-2"/>
    <n v="3700897910792"/>
    <n v="10.4"/>
    <n v="19.900000000000002"/>
    <n v="24.761904761904763"/>
  </r>
  <r>
    <x v="22"/>
    <x v="722"/>
    <x v="9"/>
    <s v="Poivres-Mélange 4 poivres -Vrac 500 g"/>
    <n v="5.5E-2"/>
    <n v="3700897913427"/>
    <n v="19.399999999999999"/>
    <n v="37"/>
    <n v="46.190476190476197"/>
  </r>
  <r>
    <x v="22"/>
    <x v="723"/>
    <x v="10"/>
    <s v="Poivres-Mélange poivré &quot;1001 nuits&quot;-Moulin 100 ml"/>
    <n v="5.5E-2"/>
    <n v="3700897952556"/>
    <n v="5.6"/>
    <n v="9"/>
    <n v="11.2"/>
  </r>
  <r>
    <x v="22"/>
    <x v="723"/>
    <x v="3"/>
    <s v="Poivres-Mélange poivré &quot;1001 nuits&quot;-Verrine 116 ml"/>
    <n v="5.5E-2"/>
    <n v="3700897952570"/>
    <n v="4.3"/>
    <n v="6.8999999999999995"/>
    <n v="8.6"/>
  </r>
  <r>
    <x v="22"/>
    <x v="723"/>
    <x v="4"/>
    <s v="Poivres-Mélange poivré &quot;1001 nuits&quot;-Verrine 47 ml"/>
    <n v="5.5E-2"/>
    <n v="3700897952587"/>
    <n v="2.2999999999999998"/>
    <n v="3.7"/>
    <n v="4.6000000000000005"/>
  </r>
  <r>
    <x v="22"/>
    <x v="723"/>
    <x v="5"/>
    <s v="Poivres-Mélange poivré &quot;1001 nuits&quot;-Vrac"/>
    <n v="5.5E-2"/>
    <n v="3700897952938"/>
    <n v="3.9"/>
    <n v="5.2"/>
    <n v="6.5"/>
  </r>
  <r>
    <x v="22"/>
    <x v="723"/>
    <x v="6"/>
    <s v="Poivres-Mélange poivré &quot;1001 nuits&quot;-Vrac 100 g"/>
    <n v="5.5E-2"/>
    <n v="3700897952563"/>
    <n v="7.8"/>
    <n v="13.9"/>
    <n v="17.333333333333332"/>
  </r>
  <r>
    <x v="22"/>
    <x v="723"/>
    <x v="7"/>
    <s v="Poivres-Mélange poivré &quot;1001 nuits&quot;-Vrac 1000 g"/>
    <n v="5.5E-2"/>
    <n v="3700897954970"/>
    <n v="65.400000000000006"/>
    <n v="116.3"/>
    <n v="145.33333333333331"/>
  </r>
  <r>
    <x v="22"/>
    <x v="723"/>
    <x v="8"/>
    <s v="Poivres-Mélange poivré &quot;1001 nuits&quot;-Vrac 250 g"/>
    <n v="5.5E-2"/>
    <n v="3700897954031"/>
    <n v="17.399999999999999"/>
    <n v="33.200000000000003"/>
    <n v="41.428571428571438"/>
  </r>
  <r>
    <x v="22"/>
    <x v="723"/>
    <x v="9"/>
    <s v="Poivres-Mélange poivré &quot;1001 nuits&quot;-Vrac 500 g"/>
    <n v="5.5E-2"/>
    <n v="3700897954505"/>
    <n v="33.4"/>
    <n v="63.7"/>
    <n v="79.523809523809518"/>
  </r>
  <r>
    <x v="22"/>
    <x v="724"/>
    <x v="10"/>
    <s v="Poivres-Mélange poivré &quot;Blue Timut&quot;-Moulin 100 ml"/>
    <n v="5.5E-2"/>
    <n v="3700897951825"/>
    <n v="4.7"/>
    <n v="7.6"/>
    <n v="9.3999999999999986"/>
  </r>
  <r>
    <x v="22"/>
    <x v="724"/>
    <x v="3"/>
    <s v="Poivres-Mélange poivré &quot;Blue Timut&quot;-Verrine 116 ml"/>
    <n v="5.5E-2"/>
    <n v="3700897951801"/>
    <n v="3.4"/>
    <n v="5.5"/>
    <n v="6.8"/>
  </r>
  <r>
    <x v="22"/>
    <x v="724"/>
    <x v="4"/>
    <s v="Poivres-Mélange poivré &quot;Blue Timut&quot;-Verrine 47 ml"/>
    <n v="5.5E-2"/>
    <n v="3700897951818"/>
    <n v="2.6"/>
    <n v="4.1999999999999993"/>
    <n v="5.2"/>
  </r>
  <r>
    <x v="22"/>
    <x v="724"/>
    <x v="5"/>
    <s v="Poivres-Mélange poivré &quot;Blue Timut&quot;-Vrac"/>
    <n v="5.5E-2"/>
    <n v="3700897951757"/>
    <n v="2.4"/>
    <n v="3.2"/>
    <n v="4"/>
  </r>
  <r>
    <x v="22"/>
    <x v="724"/>
    <x v="6"/>
    <s v="Poivres-Mélange poivré &quot;Blue Timut&quot;-Vrac 100 g"/>
    <n v="5.5E-2"/>
    <n v="3700897951764"/>
    <n v="6.8"/>
    <n v="12.1"/>
    <n v="15.111111111111111"/>
  </r>
  <r>
    <x v="22"/>
    <x v="724"/>
    <x v="7"/>
    <s v="Poivres-Mélange poivré &quot;Blue Timut&quot;-Vrac 1000 g"/>
    <n v="5.5E-2"/>
    <n v="3700897951795"/>
    <n v="55.4"/>
    <n v="98.5"/>
    <n v="123.1111111111111"/>
  </r>
  <r>
    <x v="22"/>
    <x v="724"/>
    <x v="8"/>
    <s v="Poivres-Mélange poivré &quot;Blue Timut&quot;-Vrac 250 g"/>
    <n v="5.5E-2"/>
    <n v="3700897951771"/>
    <n v="14.9"/>
    <n v="28.400000000000002"/>
    <n v="35.476190476190482"/>
  </r>
  <r>
    <x v="22"/>
    <x v="724"/>
    <x v="9"/>
    <s v="Poivres-Mélange poivré &quot;Blue Timut&quot;-Vrac 500 g"/>
    <n v="5.5E-2"/>
    <n v="3700897951788"/>
    <n v="28.4"/>
    <n v="54.1"/>
    <n v="67.61904761904762"/>
  </r>
  <r>
    <x v="22"/>
    <x v="725"/>
    <x v="10"/>
    <s v="Poivres-Mélange poivré &quot;choc-cubèbe&quot;-Moulin 100 ml"/>
    <n v="5.5E-2"/>
    <n v="3700897927585"/>
    <n v="4.4000000000000004"/>
    <n v="7.1"/>
    <n v="8.7999999999999989"/>
  </r>
  <r>
    <x v="22"/>
    <x v="725"/>
    <x v="2"/>
    <s v="Poivres-Mélange poivré &quot;choc-cubèbe&quot;-Saupoudreur 100 ml"/>
    <n v="5.5E-2"/>
    <n v="3700897927615"/>
    <n v="3.3"/>
    <n v="5.3"/>
    <n v="6.6000000000000005"/>
  </r>
  <r>
    <x v="22"/>
    <x v="725"/>
    <x v="3"/>
    <s v="Poivres-Mélange poivré &quot;choc-cubèbe&quot;-Verrine 116 ml"/>
    <n v="5.5E-2"/>
    <n v="3700897927523"/>
    <n v="3.1"/>
    <n v="5"/>
    <n v="6.2"/>
  </r>
  <r>
    <x v="22"/>
    <x v="725"/>
    <x v="4"/>
    <s v="Poivres-Mélange poivré &quot;choc-cubèbe&quot;-Verrine 47 ml"/>
    <n v="5.5E-2"/>
    <n v="3700897927554"/>
    <n v="2.4"/>
    <n v="3.9"/>
    <n v="4.8"/>
  </r>
  <r>
    <x v="22"/>
    <x v="725"/>
    <x v="5"/>
    <s v="Poivres-Mélange poivré &quot;choc-cubèbe&quot;-Vrac"/>
    <n v="5.5E-2"/>
    <n v="3700897936631"/>
    <n v="2.2000000000000002"/>
    <n v="3"/>
    <n v="3.666666666666667"/>
  </r>
  <r>
    <x v="22"/>
    <x v="725"/>
    <x v="6"/>
    <s v="Poivres-Mélange poivré &quot;choc-cubèbe&quot;-Vrac 100 g"/>
    <n v="5.5E-2"/>
    <n v="3700897927400"/>
    <n v="5.8"/>
    <n v="10.4"/>
    <n v="12.888888888888888"/>
  </r>
  <r>
    <x v="22"/>
    <x v="725"/>
    <x v="7"/>
    <s v="Poivres-Mélange poivré &quot;choc-cubèbe&quot;-Vrac 1000 g"/>
    <n v="5.5E-2"/>
    <n v="3700897927493"/>
    <n v="45.4"/>
    <n v="80.8"/>
    <n v="100.88888888888889"/>
  </r>
  <r>
    <x v="22"/>
    <x v="725"/>
    <x v="8"/>
    <s v="Poivres-Mélange poivré &quot;choc-cubèbe&quot;-Vrac 250 g"/>
    <n v="5.5E-2"/>
    <n v="3700897927431"/>
    <n v="12.4"/>
    <n v="23.700000000000003"/>
    <n v="29.523809523809526"/>
  </r>
  <r>
    <x v="22"/>
    <x v="725"/>
    <x v="9"/>
    <s v="Poivres-Mélange poivré &quot;choc-cubèbe&quot;-Vrac 500 g"/>
    <n v="5.5E-2"/>
    <n v="3700897927462"/>
    <n v="23.4"/>
    <n v="44.6"/>
    <n v="55.714285714285722"/>
  </r>
  <r>
    <x v="22"/>
    <x v="726"/>
    <x v="10"/>
    <s v="Poivres-Mélange poivré &quot;Garlichalote&quot;-Moulin 100 ml"/>
    <n v="5.5E-2"/>
    <n v="3700897927578"/>
    <n v="4.4000000000000004"/>
    <n v="7.1"/>
    <n v="8.7999999999999989"/>
  </r>
  <r>
    <x v="22"/>
    <x v="726"/>
    <x v="2"/>
    <s v="Poivres-Mélange poivré &quot;Garlichalote&quot;-Saupoudreur 100 ml"/>
    <n v="5.5E-2"/>
    <n v="3700897927608"/>
    <n v="3.3"/>
    <n v="5.3"/>
    <n v="6.6000000000000005"/>
  </r>
  <r>
    <x v="22"/>
    <x v="726"/>
    <x v="3"/>
    <s v="Poivres-Mélange poivré &quot;Garlichalote&quot;-Verrine 116 ml"/>
    <n v="5.5E-2"/>
    <n v="3700897927516"/>
    <n v="3.1"/>
    <n v="5"/>
    <n v="6.2"/>
  </r>
  <r>
    <x v="22"/>
    <x v="726"/>
    <x v="4"/>
    <s v="Poivres-Mélange poivré &quot;Garlichalote&quot;-Verrine 47 ml"/>
    <n v="5.5E-2"/>
    <n v="3700897927547"/>
    <n v="2.2999999999999998"/>
    <n v="3.7"/>
    <n v="4.6000000000000005"/>
  </r>
  <r>
    <x v="22"/>
    <x v="726"/>
    <x v="5"/>
    <s v="Poivres-Mélange poivré &quot;Garlichalote&quot;-Vrac"/>
    <n v="5.5E-2"/>
    <n v="3700897936648"/>
    <n v="2.2000000000000002"/>
    <n v="3"/>
    <n v="3.666666666666667"/>
  </r>
  <r>
    <x v="22"/>
    <x v="726"/>
    <x v="6"/>
    <s v="Poivres-Mélange poivré &quot;Garlichalote&quot;-Vrac 100 g"/>
    <n v="5.5E-2"/>
    <n v="3700897927394"/>
    <n v="5.8"/>
    <n v="10.4"/>
    <n v="12.888888888888888"/>
  </r>
  <r>
    <x v="22"/>
    <x v="726"/>
    <x v="7"/>
    <s v="Poivres-Mélange poivré &quot;Garlichalote&quot;-Vrac 1000 g"/>
    <n v="5.5E-2"/>
    <n v="3700897927486"/>
    <n v="45.4"/>
    <n v="80.8"/>
    <n v="100.88888888888889"/>
  </r>
  <r>
    <x v="22"/>
    <x v="726"/>
    <x v="8"/>
    <s v="Poivres-Mélange poivré &quot;Garlichalote&quot;-Vrac 250 g"/>
    <n v="5.5E-2"/>
    <n v="3700897927424"/>
    <n v="12.4"/>
    <n v="23.700000000000003"/>
    <n v="29.523809523809526"/>
  </r>
  <r>
    <x v="22"/>
    <x v="726"/>
    <x v="9"/>
    <s v="Poivres-Mélange poivré &quot;Garlichalote&quot;-Vrac 500 g"/>
    <n v="5.5E-2"/>
    <n v="3700897927455"/>
    <n v="23.4"/>
    <n v="44.6"/>
    <n v="55.714285714285722"/>
  </r>
  <r>
    <x v="22"/>
    <x v="727"/>
    <x v="10"/>
    <s v="Poivres-Mélange poivré &quot;Septentrional&quot;-Moulin 100 ml"/>
    <n v="5.5E-2"/>
    <n v="3700897952594"/>
    <n v="6.8"/>
    <n v="10.9"/>
    <n v="13.6"/>
  </r>
  <r>
    <x v="22"/>
    <x v="727"/>
    <x v="3"/>
    <s v="Poivres-Mélange poivré &quot;Septentrional&quot;-Verrine 116 ml"/>
    <n v="5.5E-2"/>
    <n v="3700897952617"/>
    <n v="5.4"/>
    <n v="8.6999999999999993"/>
    <n v="10.799999999999999"/>
  </r>
  <r>
    <x v="22"/>
    <x v="727"/>
    <x v="4"/>
    <s v="Poivres-Mélange poivré &quot;Septentrional&quot;-Verrine 47 ml"/>
    <n v="5.5E-2"/>
    <n v="3700897952624"/>
    <n v="2.9"/>
    <n v="4.6999999999999993"/>
    <n v="5.8"/>
  </r>
  <r>
    <x v="22"/>
    <x v="727"/>
    <x v="5"/>
    <s v="Poivres-Mélange poivré &quot;Septentrional&quot;-Vrac"/>
    <n v="5.5E-2"/>
    <n v="3700897952945"/>
    <n v="3.8"/>
    <n v="5.0999999999999996"/>
    <n v="6.3333333333333339"/>
  </r>
  <r>
    <x v="22"/>
    <x v="727"/>
    <x v="6"/>
    <s v="Poivres-Mélange poivré &quot;Septentrional&quot;-Vrac 100 g"/>
    <n v="5.5E-2"/>
    <n v="3700897952600"/>
    <n v="7.4"/>
    <n v="13.2"/>
    <n v="16.444444444444443"/>
  </r>
  <r>
    <x v="22"/>
    <x v="727"/>
    <x v="7"/>
    <s v="Poivres-Mélange poivré &quot;Septentrional&quot;-Vrac 1000 g"/>
    <n v="5.5E-2"/>
    <n v="3700897954987"/>
    <n v="61.4"/>
    <n v="109.19999999999999"/>
    <n v="136.44444444444443"/>
  </r>
  <r>
    <x v="22"/>
    <x v="727"/>
    <x v="8"/>
    <s v="Poivres-Mélange poivré &quot;Septentrional&quot;-Vrac 250 g"/>
    <n v="5.5E-2"/>
    <n v="3700897954048"/>
    <n v="16.399999999999999"/>
    <n v="31.3"/>
    <n v="39.047619047619051"/>
  </r>
  <r>
    <x v="22"/>
    <x v="727"/>
    <x v="9"/>
    <s v="Poivres-Mélange poivré &quot;Septentrional&quot;-Vrac 500 g"/>
    <n v="5.5E-2"/>
    <n v="3700897954512"/>
    <n v="31.4"/>
    <n v="59.9"/>
    <n v="74.761904761904773"/>
  </r>
  <r>
    <x v="22"/>
    <x v="728"/>
    <x v="10"/>
    <s v="Poivres-Mélange poivré &quot;Sichuan-citron&quot;-Moulin 100 ml"/>
    <n v="5.5E-2"/>
    <n v="3700897927592"/>
    <n v="4.8"/>
    <n v="7.6999999999999993"/>
    <n v="9.6"/>
  </r>
  <r>
    <x v="22"/>
    <x v="728"/>
    <x v="2"/>
    <s v="Poivres-Mélange poivré &quot;Sichuan-citron&quot;-Saupoudreur 100 ml"/>
    <n v="5.5E-2"/>
    <n v="3700897927622"/>
    <n v="3.7"/>
    <n v="6"/>
    <n v="7.4"/>
  </r>
  <r>
    <x v="22"/>
    <x v="728"/>
    <x v="3"/>
    <s v="Poivres-Mélange poivré &quot;Sichuan-citron&quot;-Verrine 116 ml"/>
    <n v="5.5E-2"/>
    <n v="3700897927530"/>
    <n v="3.6"/>
    <n v="5.8"/>
    <n v="7.2"/>
  </r>
  <r>
    <x v="22"/>
    <x v="728"/>
    <x v="4"/>
    <s v="Poivres-Mélange poivré &quot;Sichuan-citron&quot;-Verrine 47 ml"/>
    <n v="5.5E-2"/>
    <n v="3700897927561"/>
    <n v="2.8"/>
    <n v="4.5"/>
    <n v="5.6000000000000005"/>
  </r>
  <r>
    <x v="22"/>
    <x v="728"/>
    <x v="5"/>
    <s v="Poivres-Mélange poivré &quot;Sichuan-citron&quot;-Vrac"/>
    <n v="5.5E-2"/>
    <n v="3700897936655"/>
    <n v="2.5"/>
    <n v="3.4"/>
    <n v="4.166666666666667"/>
  </r>
  <r>
    <x v="22"/>
    <x v="728"/>
    <x v="6"/>
    <s v="Poivres-Mélange poivré &quot;Sichuan-citron&quot;-Vrac 100 g"/>
    <n v="5.5E-2"/>
    <n v="3700897927417"/>
    <n v="7.2"/>
    <n v="12.8"/>
    <n v="15.999999999999998"/>
  </r>
  <r>
    <x v="22"/>
    <x v="728"/>
    <x v="7"/>
    <s v="Poivres-Mélange poivré &quot;Sichuan-citron&quot;-Vrac 1000 g"/>
    <n v="5.5E-2"/>
    <n v="3700897927509"/>
    <n v="59.4"/>
    <n v="105.6"/>
    <n v="132"/>
  </r>
  <r>
    <x v="22"/>
    <x v="728"/>
    <x v="8"/>
    <s v="Poivres-Mélange poivré &quot;Sichuan-citron&quot;-Vrac 250 g"/>
    <n v="5.5E-2"/>
    <n v="3700897927448"/>
    <n v="15.9"/>
    <n v="30.3"/>
    <n v="37.857142857142861"/>
  </r>
  <r>
    <x v="22"/>
    <x v="728"/>
    <x v="9"/>
    <s v="Poivres-Mélange poivré &quot;Sichuan-citron&quot;-Vrac 500 g"/>
    <n v="5.5E-2"/>
    <n v="3700897927479"/>
    <n v="30.4"/>
    <n v="58"/>
    <n v="72.380952380952394"/>
  </r>
  <r>
    <x v="22"/>
    <x v="729"/>
    <x v="10"/>
    <s v="Poivres-Mélange poivré &quot;Tout flamme&quot;-Moulin 100 ml"/>
    <n v="5.5E-2"/>
    <n v="3700897952631"/>
    <n v="3.8"/>
    <n v="6.1"/>
    <n v="7.6000000000000005"/>
  </r>
  <r>
    <x v="22"/>
    <x v="729"/>
    <x v="3"/>
    <s v="Poivres-Mélange poivré &quot;Tout flamme&quot;-Verrine 116 ml"/>
    <n v="5.5E-2"/>
    <n v="3700897952655"/>
    <n v="2.9"/>
    <n v="3.4"/>
    <n v="4.1428571428571432"/>
  </r>
  <r>
    <x v="22"/>
    <x v="729"/>
    <x v="4"/>
    <s v="Poivres-Mélange poivré &quot;Tout flamme&quot;-Verrine 47 ml"/>
    <n v="5.5E-2"/>
    <n v="3700897952662"/>
    <n v="1.7"/>
    <n v="2.8000000000000003"/>
    <n v="3.4000000000000004"/>
  </r>
  <r>
    <x v="22"/>
    <x v="729"/>
    <x v="5"/>
    <s v="Poivres-Mélange poivré &quot;Tout flamme&quot;-Vrac"/>
    <n v="5.5E-2"/>
    <n v="3700897952952"/>
    <n v="3.4"/>
    <n v="4.5999999999999996"/>
    <n v="5.666666666666667"/>
  </r>
  <r>
    <x v="22"/>
    <x v="729"/>
    <x v="6"/>
    <s v="Poivres-Mélange poivré &quot;Tout flamme&quot;-Vrac 100 g"/>
    <n v="5.5E-2"/>
    <n v="3700897952648"/>
    <n v="7.1"/>
    <n v="12.7"/>
    <n v="15.777777777777777"/>
  </r>
  <r>
    <x v="22"/>
    <x v="729"/>
    <x v="7"/>
    <s v="Poivres-Mélange poivré &quot;Tout flamme&quot;-Vrac 1000 g"/>
    <n v="5.5E-2"/>
    <n v="3700897954994"/>
    <n v="62.3"/>
    <n v="110.8"/>
    <n v="138.44444444444446"/>
  </r>
  <r>
    <x v="22"/>
    <x v="729"/>
    <x v="8"/>
    <s v="Poivres-Mélange poivré &quot;Tout flamme&quot;-Vrac 250 g"/>
    <n v="5.5E-2"/>
    <n v="3700897954055"/>
    <n v="16.3"/>
    <n v="31.1"/>
    <n v="38.80952380952381"/>
  </r>
  <r>
    <x v="22"/>
    <x v="729"/>
    <x v="9"/>
    <s v="Poivres-Mélange poivré &quot;Tout flamme&quot;-Vrac 500 g"/>
    <n v="5.5E-2"/>
    <n v="3700897954529"/>
    <n v="31.6"/>
    <n v="60.2"/>
    <n v="75.238095238095241"/>
  </r>
  <r>
    <x v="22"/>
    <x v="730"/>
    <x v="10"/>
    <s v="Poivres-Poivre à queue (Cubèbe)-Moulin 100 ml"/>
    <n v="5.5E-2"/>
    <n v="3760190104199"/>
    <n v="3.6"/>
    <n v="5.8"/>
    <n v="7.2"/>
  </r>
  <r>
    <x v="22"/>
    <x v="730"/>
    <x v="2"/>
    <s v="Poivres-Poivre à queue (Cubèbe)-Saupoudreur 100 ml"/>
    <n v="5.5E-2"/>
    <n v="3700897921248"/>
    <n v="2.6"/>
    <n v="4.1999999999999993"/>
    <n v="5.2"/>
  </r>
  <r>
    <x v="22"/>
    <x v="730"/>
    <x v="3"/>
    <s v="Poivres-Poivre à queue (Cubèbe)-Verrine 116 ml"/>
    <n v="5.5E-2"/>
    <n v="3760190103925"/>
    <n v="2.1"/>
    <n v="3.4"/>
    <n v="4.2"/>
  </r>
  <r>
    <x v="22"/>
    <x v="730"/>
    <x v="4"/>
    <s v="Poivres-Poivre à queue (Cubèbe)-Verrine 47 ml"/>
    <n v="5.5E-2"/>
    <n v="3700897903602"/>
    <n v="1.5"/>
    <n v="2.4"/>
    <n v="3"/>
  </r>
  <r>
    <x v="22"/>
    <x v="730"/>
    <x v="5"/>
    <s v="Poivres-Poivre à queue (Cubèbe)-Vrac"/>
    <n v="5.5E-2"/>
    <n v="3700897938024"/>
    <n v="2.2000000000000002"/>
    <n v="3"/>
    <n v="3.666666666666667"/>
  </r>
  <r>
    <x v="22"/>
    <x v="730"/>
    <x v="6"/>
    <s v="Poivres-Poivre à queue (Cubèbe)-Vrac 100 g"/>
    <n v="5.5E-2"/>
    <n v="3700897908508"/>
    <n v="5.4"/>
    <n v="9.6"/>
    <n v="11.999999999999998"/>
  </r>
  <r>
    <x v="22"/>
    <x v="730"/>
    <x v="7"/>
    <s v="Poivres-Poivre à queue (Cubèbe)-Vrac 1000 g"/>
    <n v="5.5E-2"/>
    <n v="3760190106902"/>
    <n v="41.2"/>
    <n v="73.3"/>
    <n v="91.555555555555557"/>
  </r>
  <r>
    <x v="22"/>
    <x v="730"/>
    <x v="8"/>
    <s v="Poivres-Poivre à queue (Cubèbe)-Vrac 250 g"/>
    <n v="5.5E-2"/>
    <n v="3700897911133"/>
    <n v="11.3"/>
    <n v="21.6"/>
    <n v="26.904761904761902"/>
  </r>
  <r>
    <x v="22"/>
    <x v="730"/>
    <x v="9"/>
    <s v="Poivres-Poivre à queue (Cubèbe)-Vrac 500 g"/>
    <n v="5.5E-2"/>
    <n v="3700897913762"/>
    <n v="21.3"/>
    <n v="40.6"/>
    <n v="50.714285714285715"/>
  </r>
  <r>
    <x v="22"/>
    <x v="731"/>
    <x v="10"/>
    <s v="Poivres-Poivre blanc  de Malabar-Moulin 100 ml"/>
    <n v="5.5E-2"/>
    <n v="3760190104205"/>
    <n v="6.2"/>
    <n v="10"/>
    <n v="12.399999999999999"/>
  </r>
  <r>
    <x v="22"/>
    <x v="731"/>
    <x v="2"/>
    <s v="Poivres-Poivre blanc  de Malabar-Saupoudreur 100 ml"/>
    <n v="5.5E-2"/>
    <n v="3700897921255"/>
    <n v="5.0999999999999996"/>
    <n v="8.1999999999999993"/>
    <n v="10.199999999999999"/>
  </r>
  <r>
    <x v="22"/>
    <x v="731"/>
    <x v="3"/>
    <s v="Poivres-Poivre blanc  de Malabar-Verrine 116 ml"/>
    <n v="5.5E-2"/>
    <n v="3760190103932"/>
    <n v="5.0999999999999996"/>
    <n v="8.1999999999999993"/>
    <n v="10.199999999999999"/>
  </r>
  <r>
    <x v="22"/>
    <x v="731"/>
    <x v="4"/>
    <s v="Poivres-Poivre blanc  de Malabar-Verrine 47 ml"/>
    <n v="5.5E-2"/>
    <n v="3700897903619"/>
    <n v="2.7"/>
    <n v="4.3999999999999995"/>
    <n v="5.4"/>
  </r>
  <r>
    <x v="22"/>
    <x v="731"/>
    <x v="5"/>
    <s v="Poivres-Poivre blanc  de Malabar-Vrac"/>
    <n v="5.5E-2"/>
    <n v="3700897938031"/>
    <n v="2.4"/>
    <n v="3.2"/>
    <n v="4"/>
  </r>
  <r>
    <x v="22"/>
    <x v="731"/>
    <x v="6"/>
    <s v="Poivres-Poivre blanc  de Malabar-Vrac 100 g"/>
    <n v="5.5E-2"/>
    <n v="3700897908515"/>
    <n v="6.6"/>
    <n v="11.799999999999999"/>
    <n v="14.666666666666666"/>
  </r>
  <r>
    <x v="22"/>
    <x v="731"/>
    <x v="7"/>
    <s v="Poivres-Poivre blanc  de Malabar-Vrac 1000 g"/>
    <n v="5.5E-2"/>
    <n v="3760190106919"/>
    <n v="53.4"/>
    <n v="95"/>
    <n v="118.66666666666666"/>
  </r>
  <r>
    <x v="22"/>
    <x v="731"/>
    <x v="8"/>
    <s v="Poivres-Poivre blanc  de Malabar-Vrac 250 g"/>
    <n v="5.5E-2"/>
    <n v="3700897911140"/>
    <n v="14.4"/>
    <n v="27.5"/>
    <n v="34.285714285714285"/>
  </r>
  <r>
    <x v="22"/>
    <x v="731"/>
    <x v="9"/>
    <s v="Poivres-Poivre blanc  de Malabar-Vrac 500 g"/>
    <n v="5.5E-2"/>
    <n v="3700897913779"/>
    <n v="27.4"/>
    <n v="52.2"/>
    <n v="65.238095238095241"/>
  </r>
  <r>
    <x v="22"/>
    <x v="732"/>
    <x v="10"/>
    <s v="Poivres-Poivre blanc  de Muntok -Moulin 100 ml"/>
    <n v="5.5E-2"/>
    <n v="3760190104250"/>
    <n v="6.3"/>
    <n v="10.1"/>
    <n v="12.6"/>
  </r>
  <r>
    <x v="22"/>
    <x v="732"/>
    <x v="2"/>
    <s v="Poivres-Poivre blanc  de Muntok -Saupoudreur 100 ml"/>
    <n v="5.5E-2"/>
    <n v="3700897921262"/>
    <n v="5.2"/>
    <n v="8.4"/>
    <n v="10.399999999999999"/>
  </r>
  <r>
    <x v="22"/>
    <x v="732"/>
    <x v="3"/>
    <s v="Poivres-Poivre blanc  de Muntok -Verrine 116 ml"/>
    <n v="5.5E-2"/>
    <n v="3760190103987"/>
    <n v="5.2"/>
    <n v="8.4"/>
    <n v="10.399999999999999"/>
  </r>
  <r>
    <x v="22"/>
    <x v="732"/>
    <x v="4"/>
    <s v="Poivres-Poivre blanc  de Muntok -Verrine 47 ml"/>
    <n v="5.5E-2"/>
    <n v="3700897903664"/>
    <n v="2.7"/>
    <n v="4.3999999999999995"/>
    <n v="5.4"/>
  </r>
  <r>
    <x v="22"/>
    <x v="732"/>
    <x v="5"/>
    <s v="Poivres-Poivre blanc  de Muntok -Vrac"/>
    <n v="5.5E-2"/>
    <n v="3700897938048"/>
    <n v="2.5"/>
    <n v="3.4"/>
    <n v="4.166666666666667"/>
  </r>
  <r>
    <x v="22"/>
    <x v="732"/>
    <x v="6"/>
    <s v="Poivres-Poivre blanc  de Muntok -Vrac 100 g"/>
    <n v="5.5E-2"/>
    <n v="3700897908522"/>
    <n v="7"/>
    <n v="12.5"/>
    <n v="15.555555555555555"/>
  </r>
  <r>
    <x v="22"/>
    <x v="732"/>
    <x v="7"/>
    <s v="Poivres-Poivre blanc  de Muntok -Vrac 1000 g"/>
    <n v="5.5E-2"/>
    <n v="3760190106926"/>
    <n v="57.4"/>
    <n v="102.1"/>
    <n v="127.55555555555554"/>
  </r>
  <r>
    <x v="22"/>
    <x v="732"/>
    <x v="8"/>
    <s v="Poivres-Poivre blanc  de Muntok -Vrac 250 g"/>
    <n v="5.5E-2"/>
    <n v="3700897911157"/>
    <n v="15.4"/>
    <n v="29.400000000000002"/>
    <n v="36.666666666666671"/>
  </r>
  <r>
    <x v="22"/>
    <x v="732"/>
    <x v="9"/>
    <s v="Poivres-Poivre blanc  de Muntok -Vrac 500 g"/>
    <n v="5.5E-2"/>
    <n v="3700897913786"/>
    <n v="29.4"/>
    <n v="56"/>
    <n v="70.000000000000014"/>
  </r>
  <r>
    <x v="22"/>
    <x v="733"/>
    <x v="10"/>
    <s v="Poivres-Poivre blanc  de Penja-Moulin 100 ml"/>
    <n v="5.5E-2"/>
    <n v="3760190104212"/>
    <n v="5.4"/>
    <n v="8.6999999999999993"/>
    <n v="10.799999999999999"/>
  </r>
  <r>
    <x v="22"/>
    <x v="733"/>
    <x v="2"/>
    <s v="Poivres-Poivre blanc  de Penja-Saupoudreur 100 ml"/>
    <n v="5.5E-2"/>
    <n v="3700897921279"/>
    <n v="4.5999999999999996"/>
    <n v="7.3999999999999995"/>
    <n v="9.1999999999999993"/>
  </r>
  <r>
    <x v="22"/>
    <x v="733"/>
    <x v="3"/>
    <s v="Poivres-Poivre blanc  de Penja-Verrine 116 ml"/>
    <n v="5.5E-2"/>
    <n v="3760190103949"/>
    <n v="4.8"/>
    <n v="5.5"/>
    <n v="6.8571428571428577"/>
  </r>
  <r>
    <x v="22"/>
    <x v="733"/>
    <x v="4"/>
    <s v="Poivres-Poivre blanc  de Penja-Verrine 47 ml"/>
    <n v="5.5E-2"/>
    <n v="3700897903626"/>
    <n v="2.2999999999999998"/>
    <n v="3.7"/>
    <n v="4.6000000000000005"/>
  </r>
  <r>
    <x v="22"/>
    <x v="733"/>
    <x v="5"/>
    <s v="Poivres-Poivre blanc  de Penja-Vrac"/>
    <n v="5.5E-2"/>
    <n v="3700897938055"/>
    <n v="2.1"/>
    <n v="2.8"/>
    <n v="3.5000000000000004"/>
  </r>
  <r>
    <x v="22"/>
    <x v="733"/>
    <x v="6"/>
    <s v="Poivres-Poivre blanc  de Penja-Vrac 100 g"/>
    <n v="5.5E-2"/>
    <n v="3700897908539"/>
    <n v="6.6"/>
    <n v="11.799999999999999"/>
    <n v="14.666666666666666"/>
  </r>
  <r>
    <x v="22"/>
    <x v="733"/>
    <x v="7"/>
    <s v="Poivres-Poivre blanc  de Penja-Vrac 1000 g"/>
    <n v="5.5E-2"/>
    <n v="3760190106933"/>
    <n v="56.7"/>
    <n v="100.8"/>
    <n v="126"/>
  </r>
  <r>
    <x v="22"/>
    <x v="733"/>
    <x v="8"/>
    <s v="Poivres-Poivre blanc  de Penja-Vrac 250 g"/>
    <n v="5.5E-2"/>
    <n v="3700897911164"/>
    <n v="14.9"/>
    <n v="28.400000000000002"/>
    <n v="35.476190476190482"/>
  </r>
  <r>
    <x v="22"/>
    <x v="733"/>
    <x v="9"/>
    <s v="Poivres-Poivre blanc  de Penja-Vrac 500 g"/>
    <n v="5.5E-2"/>
    <n v="3700897913793"/>
    <n v="28.9"/>
    <n v="55.1"/>
    <n v="68.80952380952381"/>
  </r>
  <r>
    <x v="22"/>
    <x v="734"/>
    <x v="2"/>
    <s v="Poivres-Poivre blanc en poudre -Saupoudreur 100 ml"/>
    <n v="5.5E-2"/>
    <n v="3760190104229"/>
    <n v="2.8"/>
    <n v="4.5"/>
    <n v="5.6000000000000005"/>
  </r>
  <r>
    <x v="22"/>
    <x v="734"/>
    <x v="3"/>
    <s v="Poivres-Poivre blanc en poudre -Verrine 116 ml"/>
    <n v="5.5E-2"/>
    <n v="3760190103956"/>
    <n v="2.4"/>
    <n v="3.9"/>
    <n v="4.8"/>
  </r>
  <r>
    <x v="22"/>
    <x v="734"/>
    <x v="4"/>
    <s v="Poivres-Poivre blanc en poudre -Verrine 47 ml"/>
    <n v="5.5E-2"/>
    <n v="3700897903633"/>
    <n v="1.6"/>
    <n v="2.6"/>
    <n v="3.2"/>
  </r>
  <r>
    <x v="22"/>
    <x v="734"/>
    <x v="5"/>
    <s v="Poivres-Poivre blanc en poudre -Vrac"/>
    <n v="5.5E-2"/>
    <n v="3700897938062"/>
    <n v="1.6"/>
    <n v="2.2000000000000002"/>
    <n v="2.666666666666667"/>
  </r>
  <r>
    <x v="22"/>
    <x v="734"/>
    <x v="6"/>
    <s v="Poivres-Poivre blanc en poudre -Vrac 100 g"/>
    <n v="5.5E-2"/>
    <n v="3700897908546"/>
    <n v="2.7"/>
    <n v="4.8"/>
    <n v="6"/>
  </r>
  <r>
    <x v="22"/>
    <x v="734"/>
    <x v="7"/>
    <s v="Poivres-Poivre blanc en poudre -Vrac 1000 g"/>
    <n v="5.5E-2"/>
    <n v="3760190106940"/>
    <n v="14.4"/>
    <n v="25.6"/>
    <n v="32"/>
  </r>
  <r>
    <x v="22"/>
    <x v="734"/>
    <x v="8"/>
    <s v="Poivres-Poivre blanc en poudre -Vrac 250 g"/>
    <n v="5.5E-2"/>
    <n v="3700897911171"/>
    <n v="4.5999999999999996"/>
    <n v="8.7999999999999989"/>
    <n v="10.952380952380953"/>
  </r>
  <r>
    <x v="22"/>
    <x v="734"/>
    <x v="9"/>
    <s v="Poivres-Poivre blanc en poudre -Vrac 500 g"/>
    <n v="5.5E-2"/>
    <n v="3700897913809"/>
    <n v="7.9"/>
    <n v="15.1"/>
    <n v="18.80952380952381"/>
  </r>
  <r>
    <x v="22"/>
    <x v="735"/>
    <x v="10"/>
    <s v="Poivres-Poivre blanc extra-Moulin 100 ml"/>
    <n v="5.5E-2"/>
    <n v="3760190104236"/>
    <n v="4.0999999999999996"/>
    <n v="6.6"/>
    <n v="8.1999999999999993"/>
  </r>
  <r>
    <x v="22"/>
    <x v="735"/>
    <x v="2"/>
    <s v="Poivres-Poivre blanc extra-Saupoudreur 100 ml"/>
    <n v="5.5E-2"/>
    <n v="3700897921286"/>
    <n v="3"/>
    <n v="4.8"/>
    <n v="6"/>
  </r>
  <r>
    <x v="22"/>
    <x v="735"/>
    <x v="3"/>
    <s v="Poivres-Poivre blanc extra-Verrine 116 ml"/>
    <n v="5.5E-2"/>
    <n v="3760190103963"/>
    <n v="2.7"/>
    <n v="4.3999999999999995"/>
    <n v="5.4"/>
  </r>
  <r>
    <x v="22"/>
    <x v="735"/>
    <x v="4"/>
    <s v="Poivres-Poivre blanc extra-Verrine 47 ml"/>
    <n v="5.5E-2"/>
    <n v="3700897903640"/>
    <n v="1.7"/>
    <n v="2.8000000000000003"/>
    <n v="3.4000000000000004"/>
  </r>
  <r>
    <x v="22"/>
    <x v="735"/>
    <x v="5"/>
    <s v="Poivres-Poivre blanc extra-Vrac"/>
    <n v="5.5E-2"/>
    <n v="3700897938079"/>
    <n v="1.7"/>
    <n v="2.3000000000000003"/>
    <n v="2.8333333333333339"/>
  </r>
  <r>
    <x v="22"/>
    <x v="735"/>
    <x v="6"/>
    <s v="Poivres-Poivre blanc extra-Vrac 100 g"/>
    <n v="5.5E-2"/>
    <n v="3700897908553"/>
    <n v="3.2"/>
    <n v="5.6999999999999993"/>
    <n v="7.1111111111111116"/>
  </r>
  <r>
    <x v="22"/>
    <x v="735"/>
    <x v="7"/>
    <s v="Poivres-Poivre blanc extra-Vrac 1000 g"/>
    <n v="5.5E-2"/>
    <n v="3760190106957"/>
    <n v="19.2"/>
    <n v="34.200000000000003"/>
    <n v="42.666666666666671"/>
  </r>
  <r>
    <x v="22"/>
    <x v="735"/>
    <x v="8"/>
    <s v="Poivres-Poivre blanc extra-Vrac 250 g"/>
    <n v="5.5E-2"/>
    <n v="3700897911188"/>
    <n v="5.8"/>
    <n v="11.1"/>
    <n v="13.80952380952381"/>
  </r>
  <r>
    <x v="22"/>
    <x v="735"/>
    <x v="9"/>
    <s v="Poivres-Poivre blanc extra-Vrac 500 g"/>
    <n v="5.5E-2"/>
    <n v="3700897913816"/>
    <n v="10.3"/>
    <n v="19.700000000000003"/>
    <n v="24.523809523809522"/>
  </r>
  <r>
    <x v="22"/>
    <x v="736"/>
    <x v="10"/>
    <s v="Poivres-Poivre de Tasmanie-Moulin 100 ml"/>
    <n v="5.5E-2"/>
    <n v="3700897904029"/>
    <n v="7"/>
    <n v="11.2"/>
    <n v="14"/>
  </r>
  <r>
    <x v="22"/>
    <x v="736"/>
    <x v="2"/>
    <s v="Poivres-Poivre de Tasmanie-Saupoudreur 100 ml"/>
    <n v="5.5E-2"/>
    <n v="3700897921309"/>
    <n v="6.2"/>
    <n v="10"/>
    <n v="12.399999999999999"/>
  </r>
  <r>
    <x v="22"/>
    <x v="736"/>
    <x v="3"/>
    <s v="Poivres-Poivre de Tasmanie-Verrine 116 ml"/>
    <n v="5.5E-2"/>
    <n v="3700897903954"/>
    <n v="6.6"/>
    <n v="7.6"/>
    <n v="9.4285714285714288"/>
  </r>
  <r>
    <x v="22"/>
    <x v="736"/>
    <x v="4"/>
    <s v="Poivres-Poivre de Tasmanie-Verrine 47 ml"/>
    <n v="5.5E-2"/>
    <n v="3700897903886"/>
    <n v="3.1"/>
    <n v="5"/>
    <n v="6.2"/>
  </r>
  <r>
    <x v="22"/>
    <x v="736"/>
    <x v="5"/>
    <s v="Poivres-Poivre de Tasmanie-Vrac"/>
    <n v="5.5E-2"/>
    <n v="3700897938109"/>
    <n v="3.7"/>
    <n v="5"/>
    <n v="6.166666666666667"/>
  </r>
  <r>
    <x v="22"/>
    <x v="736"/>
    <x v="6"/>
    <s v="Poivres-Poivre de Tasmanie-Vrac 100 g"/>
    <n v="5.5E-2"/>
    <n v="3700897909703"/>
    <n v="14.6"/>
    <n v="26"/>
    <n v="32.444444444444443"/>
  </r>
  <r>
    <x v="22"/>
    <x v="736"/>
    <x v="7"/>
    <s v="Poivres-Poivre de Tasmanie-Vrac 1000 g"/>
    <n v="5.5E-2"/>
    <n v="3700897902353"/>
    <n v="136.69999999999999"/>
    <n v="243.1"/>
    <n v="303.77777777777777"/>
  </r>
  <r>
    <x v="22"/>
    <x v="736"/>
    <x v="8"/>
    <s v="Poivres-Poivre de Tasmanie-Vrac 250 g"/>
    <n v="5.5E-2"/>
    <n v="3700897912338"/>
    <n v="34.9"/>
    <n v="66.5"/>
    <n v="83.095238095238102"/>
  </r>
  <r>
    <x v="22"/>
    <x v="736"/>
    <x v="9"/>
    <s v="Poivres-Poivre de Tasmanie-Vrac 500 g"/>
    <n v="5.5E-2"/>
    <n v="3700897914967"/>
    <n v="68.900000000000006"/>
    <n v="131.29999999999998"/>
    <n v="164.04761904761904"/>
  </r>
  <r>
    <x v="22"/>
    <x v="737"/>
    <x v="10"/>
    <s v="Poivres-Poivre des Gorilles &quot;Likouala&quot;-Moulin 100 ml"/>
    <n v="5.5E-2"/>
    <n v="3700897952761"/>
    <n v="4.9000000000000004"/>
    <n v="7.8999999999999995"/>
    <n v="9.7999999999999989"/>
  </r>
  <r>
    <x v="22"/>
    <x v="737"/>
    <x v="3"/>
    <s v="Poivres-Poivre des Gorilles &quot;Likouala&quot;-Verrine 116 ml"/>
    <n v="5.5E-2"/>
    <n v="3700897952778"/>
    <n v="4.0999999999999996"/>
    <n v="4.6999999999999993"/>
    <n v="5.8571428571428568"/>
  </r>
  <r>
    <x v="22"/>
    <x v="737"/>
    <x v="4"/>
    <s v="Poivres-Poivre des Gorilles &quot;Likouala&quot;-Verrine 47 ml"/>
    <n v="5.5E-2"/>
    <n v="3700897952808"/>
    <n v="2.2000000000000002"/>
    <n v="3.6"/>
    <n v="4.4000000000000004"/>
  </r>
  <r>
    <x v="22"/>
    <x v="737"/>
    <x v="5"/>
    <s v="Poivres-Poivre des Gorilles &quot;Likouala&quot;-Vrac"/>
    <n v="5.5E-2"/>
    <n v="3700897952785"/>
    <n v="2"/>
    <n v="2.7"/>
    <n v="3.3333333333333335"/>
  </r>
  <r>
    <x v="22"/>
    <x v="737"/>
    <x v="6"/>
    <s v="Poivres-Poivre des Gorilles &quot;Likouala&quot;-Vrac 100 g"/>
    <n v="5.5E-2"/>
    <n v="3700897952792"/>
    <n v="6.2"/>
    <n v="11.1"/>
    <n v="13.777777777777775"/>
  </r>
  <r>
    <x v="22"/>
    <x v="737"/>
    <x v="7"/>
    <s v="Poivres-Poivre des Gorilles &quot;Likouala&quot;-Vrac 1000 g"/>
    <n v="5.5E-2"/>
    <n v="3700897955038"/>
    <n v="53.1"/>
    <n v="94.4"/>
    <n v="118"/>
  </r>
  <r>
    <x v="22"/>
    <x v="737"/>
    <x v="8"/>
    <s v="Poivres-Poivre des Gorilles &quot;Likouala&quot;-Vrac 250 g"/>
    <n v="5.5E-2"/>
    <n v="3700897954093"/>
    <n v="14"/>
    <n v="26.700000000000003"/>
    <n v="33.333333333333336"/>
  </r>
  <r>
    <x v="22"/>
    <x v="737"/>
    <x v="9"/>
    <s v="Poivres-Poivre des Gorilles &quot;Likouala&quot;-Vrac 500 g"/>
    <n v="5.5E-2"/>
    <n v="3700897954567"/>
    <n v="27.1"/>
    <n v="51.7"/>
    <n v="64.523809523809533"/>
  </r>
  <r>
    <x v="22"/>
    <x v="738"/>
    <x v="10"/>
    <s v="Poivres-Poivre des Moines  -Moulin 100 ml"/>
    <n v="5.5E-2"/>
    <n v="3700897904005"/>
    <n v="4.2"/>
    <n v="6.8"/>
    <n v="8.3999999999999986"/>
  </r>
  <r>
    <x v="22"/>
    <x v="738"/>
    <x v="2"/>
    <s v="Poivres-Poivre des Moines  -Saupoudreur 100 ml"/>
    <n v="5.5E-2"/>
    <n v="3700897921415"/>
    <n v="3.1"/>
    <n v="5"/>
    <n v="6.2"/>
  </r>
  <r>
    <x v="22"/>
    <x v="738"/>
    <x v="3"/>
    <s v="Poivres-Poivre des Moines  -Verrine 116 ml"/>
    <n v="5.5E-2"/>
    <n v="3700897903930"/>
    <n v="2.8"/>
    <n v="4.5"/>
    <n v="5.6000000000000005"/>
  </r>
  <r>
    <x v="22"/>
    <x v="738"/>
    <x v="4"/>
    <s v="Poivres-Poivre des Moines  -Verrine 47 ml"/>
    <n v="5.5E-2"/>
    <n v="3700897903862"/>
    <n v="1.7"/>
    <n v="2.8000000000000003"/>
    <n v="3.4000000000000004"/>
  </r>
  <r>
    <x v="22"/>
    <x v="738"/>
    <x v="5"/>
    <s v="Poivres-Poivre des Moines  -Vrac"/>
    <n v="5.5E-2"/>
    <n v="3700897938123"/>
    <n v="1.9"/>
    <n v="2.6"/>
    <n v="3.166666666666667"/>
  </r>
  <r>
    <x v="22"/>
    <x v="738"/>
    <x v="6"/>
    <s v="Poivres-Poivre des Moines  -Vrac 100 g"/>
    <n v="5.5E-2"/>
    <n v="3700897909680"/>
    <n v="4.2"/>
    <n v="7.5"/>
    <n v="9.3333333333333321"/>
  </r>
  <r>
    <x v="22"/>
    <x v="738"/>
    <x v="7"/>
    <s v="Poivres-Poivre des Moines  -Vrac 1000 g"/>
    <n v="5.5E-2"/>
    <n v="3700897902339"/>
    <n v="29.4"/>
    <n v="52.300000000000004"/>
    <n v="65.333333333333343"/>
  </r>
  <r>
    <x v="22"/>
    <x v="738"/>
    <x v="8"/>
    <s v="Poivres-Poivre des Moines  -Vrac 250 g"/>
    <n v="5.5E-2"/>
    <n v="3700897912314"/>
    <n v="8.4"/>
    <n v="16"/>
    <n v="20"/>
  </r>
  <r>
    <x v="22"/>
    <x v="738"/>
    <x v="9"/>
    <s v="Poivres-Poivre des Moines  -Vrac 500 g"/>
    <n v="5.5E-2"/>
    <n v="3700897914943"/>
    <n v="15.4"/>
    <n v="29.400000000000002"/>
    <n v="36.666666666666671"/>
  </r>
  <r>
    <x v="22"/>
    <x v="739"/>
    <x v="10"/>
    <s v="Poivres-Poivre long  de Java -Moulin 100 ml"/>
    <n v="5.5E-2"/>
    <n v="3760190104298"/>
    <n v="2.2000000000000002"/>
    <n v="3.6"/>
    <n v="4.4000000000000004"/>
  </r>
  <r>
    <x v="22"/>
    <x v="739"/>
    <x v="2"/>
    <s v="Poivres-Poivre long  de Java -Saupoudreur 100 ml"/>
    <n v="5.5E-2"/>
    <n v="3760190104335"/>
    <n v="3.2"/>
    <n v="5.1999999999999993"/>
    <n v="6.4"/>
  </r>
  <r>
    <x v="22"/>
    <x v="739"/>
    <x v="3"/>
    <s v="Poivres-Poivre long  de Java -Verrine 116 ml"/>
    <n v="5.5E-2"/>
    <n v="3760190104021"/>
    <n v="3.1"/>
    <n v="3.6"/>
    <n v="4.4285714285714288"/>
  </r>
  <r>
    <x v="22"/>
    <x v="739"/>
    <x v="4"/>
    <s v="Poivres-Poivre long  de Java -Verrine 47 ml"/>
    <n v="5.5E-2"/>
    <n v="3700897903701"/>
    <n v="1.7"/>
    <n v="2.8000000000000003"/>
    <n v="3.4000000000000004"/>
  </r>
  <r>
    <x v="22"/>
    <x v="739"/>
    <x v="5"/>
    <s v="Poivres-Poivre long  de Java -Vrac"/>
    <n v="5.5E-2"/>
    <n v="3700897938130"/>
    <n v="2"/>
    <n v="2.7"/>
    <n v="3.3333333333333335"/>
  </r>
  <r>
    <x v="22"/>
    <x v="739"/>
    <x v="6"/>
    <s v="Poivres-Poivre long  de Java -Vrac 100 g"/>
    <n v="5.5E-2"/>
    <n v="3700897908584"/>
    <n v="6.1"/>
    <n v="10.9"/>
    <n v="13.555555555555554"/>
  </r>
  <r>
    <x v="22"/>
    <x v="739"/>
    <x v="7"/>
    <s v="Poivres-Poivre long  de Java -Vrac 1000 g"/>
    <n v="5.5E-2"/>
    <n v="3760190106988"/>
    <n v="52.4"/>
    <n v="93.199999999999989"/>
    <n v="116.44444444444444"/>
  </r>
  <r>
    <x v="22"/>
    <x v="739"/>
    <x v="8"/>
    <s v="Poivres-Poivre long  de Java -Vrac 250 g"/>
    <n v="5.5E-2"/>
    <n v="3700897911218"/>
    <n v="13.9"/>
    <n v="26.5"/>
    <n v="33.095238095238095"/>
  </r>
  <r>
    <x v="22"/>
    <x v="739"/>
    <x v="9"/>
    <s v="Poivres-Poivre long  de Java -Vrac 500 g"/>
    <n v="5.5E-2"/>
    <n v="3700897913847"/>
    <n v="26.7"/>
    <n v="50.9"/>
    <n v="63.571428571428584"/>
  </r>
  <r>
    <x v="22"/>
    <x v="740"/>
    <x v="10"/>
    <s v="Poivres-Poivre Nam Bô blanc-Moulin 100 ml"/>
    <n v="5.5E-2"/>
    <n v="3700897956394"/>
    <n v="5.6"/>
    <n v="9"/>
    <n v="11.2"/>
  </r>
  <r>
    <x v="22"/>
    <x v="740"/>
    <x v="2"/>
    <s v="Poivres-Poivre Nam Bô blanc-Saupoudreur 100 ml"/>
    <n v="5.5E-2"/>
    <n v="3700897956349"/>
    <n v="4.5"/>
    <n v="7.2"/>
    <n v="9"/>
  </r>
  <r>
    <x v="22"/>
    <x v="740"/>
    <x v="3"/>
    <s v="Poivres-Poivre Nam Bô blanc-Verrine 116 ml"/>
    <n v="5.5E-2"/>
    <n v="3700897955762"/>
    <n v="4.4000000000000004"/>
    <n v="7.1"/>
    <n v="8.7999999999999989"/>
  </r>
  <r>
    <x v="22"/>
    <x v="740"/>
    <x v="4"/>
    <s v="Poivres-Poivre Nam Bô blanc-Verrine 47 ml"/>
    <n v="5.5E-2"/>
    <n v="3700897956059"/>
    <n v="2.4"/>
    <n v="3.9"/>
    <n v="4.8"/>
  </r>
  <r>
    <x v="22"/>
    <x v="740"/>
    <x v="5"/>
    <s v="Poivres-Poivre Nam Bô blanc-Vrac"/>
    <n v="5.5E-2"/>
    <n v="3700897953652"/>
    <n v="2.2999999999999998"/>
    <n v="3.1"/>
    <n v="3.8333333333333339"/>
  </r>
  <r>
    <x v="22"/>
    <x v="740"/>
    <x v="6"/>
    <s v="Poivres-Poivre Nam Bô blanc-Vrac 100 g"/>
    <n v="5.5E-2"/>
    <n v="3700897954000"/>
    <n v="6"/>
    <n v="10.7"/>
    <n v="13.333333333333332"/>
  </r>
  <r>
    <x v="22"/>
    <x v="740"/>
    <x v="7"/>
    <s v="Poivres-Poivre Nam Bô blanc-Vrac 1000 g"/>
    <n v="5.5E-2"/>
    <n v="3700897955410"/>
    <n v="47.4"/>
    <n v="84.3"/>
    <n v="105.33333333333333"/>
  </r>
  <r>
    <x v="22"/>
    <x v="740"/>
    <x v="8"/>
    <s v="Poivres-Poivre Nam Bô blanc-Vrac 250 g"/>
    <n v="5.5E-2"/>
    <n v="3700897954475"/>
    <n v="12.9"/>
    <n v="24.6"/>
    <n v="30.714285714285715"/>
  </r>
  <r>
    <x v="22"/>
    <x v="740"/>
    <x v="9"/>
    <s v="Poivres-Poivre Nam Bô blanc-Vrac 500 g"/>
    <n v="5.5E-2"/>
    <n v="3700897954949"/>
    <n v="24.4"/>
    <n v="46.5"/>
    <n v="58.095238095238102"/>
  </r>
  <r>
    <x v="22"/>
    <x v="741"/>
    <x v="10"/>
    <s v="Poivres-Poivre Nam Bô noir-Moulin 100 ml"/>
    <n v="5.5E-2"/>
    <n v="3700897956387"/>
    <n v="5.4"/>
    <n v="8.6999999999999993"/>
    <n v="10.799999999999999"/>
  </r>
  <r>
    <x v="22"/>
    <x v="741"/>
    <x v="2"/>
    <s v="Poivres-Poivre Nam Bô noir-Saupoudreur 100 ml"/>
    <n v="5.5E-2"/>
    <n v="3700897956332"/>
    <n v="4.3"/>
    <n v="6.8999999999999995"/>
    <n v="8.6"/>
  </r>
  <r>
    <x v="22"/>
    <x v="741"/>
    <x v="3"/>
    <s v="Poivres-Poivre Nam Bô noir-Verrine 116 ml"/>
    <n v="5.5E-2"/>
    <n v="3700897955755"/>
    <n v="4"/>
    <n v="6.4"/>
    <n v="8"/>
  </r>
  <r>
    <x v="22"/>
    <x v="741"/>
    <x v="4"/>
    <s v="Poivres-Poivre Nam Bô noir-Verrine 47 ml"/>
    <n v="5.5E-2"/>
    <n v="3700897956042"/>
    <n v="2.2999999999999998"/>
    <n v="3.7"/>
    <n v="4.6000000000000005"/>
  </r>
  <r>
    <x v="22"/>
    <x v="741"/>
    <x v="5"/>
    <s v="Poivres-Poivre Nam Bô noir-Vrac"/>
    <n v="5.5E-2"/>
    <n v="3700897953645"/>
    <n v="2.2999999999999998"/>
    <n v="3.1"/>
    <n v="3.8333333333333339"/>
  </r>
  <r>
    <x v="22"/>
    <x v="741"/>
    <x v="6"/>
    <s v="Poivres-Poivre Nam Bô noir-Vrac 100 g"/>
    <n v="5.5E-2"/>
    <n v="3700897953997"/>
    <n v="6"/>
    <n v="10.7"/>
    <n v="13.333333333333332"/>
  </r>
  <r>
    <x v="22"/>
    <x v="741"/>
    <x v="7"/>
    <s v="Poivres-Poivre Nam Bô noir-Vrac 1000 g"/>
    <n v="5.5E-2"/>
    <n v="3700897955403"/>
    <n v="47.4"/>
    <n v="84.3"/>
    <n v="105.33333333333333"/>
  </r>
  <r>
    <x v="22"/>
    <x v="741"/>
    <x v="8"/>
    <s v="Poivres-Poivre Nam Bô noir-Vrac 250 g"/>
    <n v="5.5E-2"/>
    <n v="3700897954468"/>
    <n v="12.9"/>
    <n v="24.6"/>
    <n v="30.714285714285715"/>
  </r>
  <r>
    <x v="22"/>
    <x v="741"/>
    <x v="9"/>
    <s v="Poivres-Poivre Nam Bô noir-Vrac 500 g"/>
    <n v="5.5E-2"/>
    <n v="3700897954932"/>
    <n v="24.4"/>
    <n v="46.5"/>
    <n v="58.095238095238102"/>
  </r>
  <r>
    <x v="22"/>
    <x v="742"/>
    <x v="10"/>
    <s v="Poivres-Poivre noir de Kampot-Moulin 100 ml"/>
    <n v="5.5E-2"/>
    <n v="3760190104304"/>
    <n v="5.8"/>
    <n v="9.2999999999999989"/>
    <n v="11.6"/>
  </r>
  <r>
    <x v="22"/>
    <x v="742"/>
    <x v="2"/>
    <s v="Poivres-Poivre noir de Kampot-Saupoudreur 100 ml"/>
    <n v="5.5E-2"/>
    <n v="3700897921231"/>
    <n v="5.0999999999999996"/>
    <n v="8.1999999999999993"/>
    <n v="10.199999999999999"/>
  </r>
  <r>
    <x v="22"/>
    <x v="742"/>
    <x v="3"/>
    <s v="Poivres-Poivre noir de Kampot-Verrine 116 ml"/>
    <n v="5.5E-2"/>
    <n v="3760190104038"/>
    <n v="5.3"/>
    <n v="6.1"/>
    <n v="7.5714285714285721"/>
  </r>
  <r>
    <x v="22"/>
    <x v="742"/>
    <x v="4"/>
    <s v="Poivres-Poivre noir de Kampot-Verrine 47 ml"/>
    <n v="5.5E-2"/>
    <n v="3700897903718"/>
    <n v="2.6"/>
    <n v="4.1999999999999993"/>
    <n v="5.2"/>
  </r>
  <r>
    <x v="22"/>
    <x v="742"/>
    <x v="5"/>
    <s v="Poivres-Poivre noir de Kampot-Vrac"/>
    <n v="5.5E-2"/>
    <n v="3700897938147"/>
    <n v="2.2999999999999998"/>
    <n v="3.1"/>
    <n v="3.8333333333333339"/>
  </r>
  <r>
    <x v="22"/>
    <x v="742"/>
    <x v="6"/>
    <s v="Poivres-Poivre noir de Kampot-Vrac 100 g"/>
    <n v="5.5E-2"/>
    <n v="3700897908607"/>
    <n v="7.6"/>
    <n v="13.6"/>
    <n v="16.888888888888889"/>
  </r>
  <r>
    <x v="22"/>
    <x v="742"/>
    <x v="7"/>
    <s v="Poivres-Poivre noir de Kampot-Vrac 1000 g"/>
    <n v="5.5E-2"/>
    <n v="3760190107008"/>
    <n v="66.7"/>
    <n v="118.6"/>
    <n v="148.2222222222222"/>
  </r>
  <r>
    <x v="22"/>
    <x v="742"/>
    <x v="8"/>
    <s v="Poivres-Poivre noir de Kampot-Vrac 250 g"/>
    <n v="5.5E-2"/>
    <n v="3700897911232"/>
    <n v="17.399999999999999"/>
    <n v="33.200000000000003"/>
    <n v="41.428571428571438"/>
  </r>
  <r>
    <x v="22"/>
    <x v="742"/>
    <x v="9"/>
    <s v="Poivres-Poivre noir de Kampot-Vrac 500 g"/>
    <n v="5.5E-2"/>
    <n v="3700897913861"/>
    <n v="33.9"/>
    <n v="64.599999999999994"/>
    <n v="80.714285714285708"/>
  </r>
  <r>
    <x v="22"/>
    <x v="743"/>
    <x v="10"/>
    <s v="Poivres-Poivre noir de Karimunda-Moulin 100 ml"/>
    <n v="5.5E-2"/>
    <n v="3700897927370"/>
    <n v="5.0999999999999996"/>
    <n v="8.1999999999999993"/>
    <n v="10.199999999999999"/>
  </r>
  <r>
    <x v="22"/>
    <x v="743"/>
    <x v="2"/>
    <s v="Poivres-Poivre noir de Karimunda-Saupoudreur 100 ml"/>
    <n v="5.5E-2"/>
    <n v="3700897921477"/>
    <n v="4"/>
    <n v="6.4"/>
    <n v="8"/>
  </r>
  <r>
    <x v="22"/>
    <x v="743"/>
    <x v="3"/>
    <s v="Poivres-Poivre noir de Karimunda-Verrine 116 ml"/>
    <n v="5.5E-2"/>
    <n v="3700897907198"/>
    <n v="3.9"/>
    <n v="6.3"/>
    <n v="7.8"/>
  </r>
  <r>
    <x v="22"/>
    <x v="743"/>
    <x v="4"/>
    <s v="Poivres-Poivre noir de Karimunda-Verrine 47 ml"/>
    <n v="5.5E-2"/>
    <n v="3700897907228"/>
    <n v="2.2000000000000002"/>
    <n v="3.6"/>
    <n v="4.4000000000000004"/>
  </r>
  <r>
    <x v="22"/>
    <x v="743"/>
    <x v="5"/>
    <s v="Poivres-Poivre noir de Karimunda-Vrac"/>
    <n v="5.5E-2"/>
    <n v="3700897938154"/>
    <n v="1.8"/>
    <n v="2.4"/>
    <n v="3"/>
  </r>
  <r>
    <x v="22"/>
    <x v="743"/>
    <x v="6"/>
    <s v="Poivres-Poivre noir de Karimunda-Vrac 100 g"/>
    <n v="5.5E-2"/>
    <n v="3700897909932"/>
    <n v="5.3"/>
    <n v="9.5"/>
    <n v="11.777777777777777"/>
  </r>
  <r>
    <x v="22"/>
    <x v="743"/>
    <x v="7"/>
    <s v="Poivres-Poivre noir de Karimunda-Vrac 1000 g"/>
    <n v="5.5E-2"/>
    <n v="3700897907181"/>
    <n v="43.9"/>
    <n v="78.099999999999994"/>
    <n v="97.555555555555543"/>
  </r>
  <r>
    <x v="22"/>
    <x v="743"/>
    <x v="8"/>
    <s v="Poivres-Poivre noir de Karimunda-Vrac 250 g"/>
    <n v="5.5E-2"/>
    <n v="3700897912567"/>
    <n v="11.7"/>
    <n v="22.3"/>
    <n v="27.857142857142858"/>
  </r>
  <r>
    <x v="22"/>
    <x v="743"/>
    <x v="9"/>
    <s v="Poivres-Poivre noir de Karimunda-Vrac 500 g"/>
    <n v="5.5E-2"/>
    <n v="3700897915193"/>
    <n v="22.4"/>
    <n v="42.7"/>
    <n v="53.333333333333343"/>
  </r>
  <r>
    <x v="22"/>
    <x v="744"/>
    <x v="10"/>
    <s v="Poivres-Poivre noir de Lampong-Moulin 100 ml"/>
    <n v="5.5E-2"/>
    <n v="3760190104366"/>
    <n v="5.5"/>
    <n v="8.8000000000000007"/>
    <n v="11"/>
  </r>
  <r>
    <x v="22"/>
    <x v="744"/>
    <x v="2"/>
    <s v="Poivres-Poivre noir de Lampong-Saupoudreur 100 ml"/>
    <n v="5.5E-2"/>
    <n v="3700897921514"/>
    <n v="4.5"/>
    <n v="7.2"/>
    <n v="9"/>
  </r>
  <r>
    <x v="22"/>
    <x v="744"/>
    <x v="3"/>
    <s v="Poivres-Poivre noir de Lampong-Verrine 116 ml"/>
    <n v="5.5E-2"/>
    <n v="3760190104090"/>
    <n v="4.4000000000000004"/>
    <n v="7.1"/>
    <n v="8.7999999999999989"/>
  </r>
  <r>
    <x v="22"/>
    <x v="744"/>
    <x v="4"/>
    <s v="Poivres-Poivre noir de Lampong-Verrine 47 ml"/>
    <n v="5.5E-2"/>
    <n v="3700897903770"/>
    <n v="2.4"/>
    <n v="3.9"/>
    <n v="4.8"/>
  </r>
  <r>
    <x v="22"/>
    <x v="744"/>
    <x v="5"/>
    <s v="Poivres-Poivre noir de Lampong-Vrac"/>
    <n v="5.5E-2"/>
    <n v="3700897938161"/>
    <n v="2.4"/>
    <n v="3.2"/>
    <n v="4"/>
  </r>
  <r>
    <x v="22"/>
    <x v="744"/>
    <x v="6"/>
    <s v="Poivres-Poivre noir de Lampong-Vrac 100 g"/>
    <n v="5.5E-2"/>
    <n v="3700897908591"/>
    <n v="6.4"/>
    <n v="11.4"/>
    <n v="14.222222222222221"/>
  </r>
  <r>
    <x v="22"/>
    <x v="744"/>
    <x v="7"/>
    <s v="Poivres-Poivre noir de Lampong-Vrac 1000 g"/>
    <n v="5.5E-2"/>
    <n v="3760190106995"/>
    <n v="51.4"/>
    <n v="91.399999999999991"/>
    <n v="114.22222222222221"/>
  </r>
  <r>
    <x v="22"/>
    <x v="744"/>
    <x v="8"/>
    <s v="Poivres-Poivre noir de Lampong-Vrac 250 g"/>
    <n v="5.5E-2"/>
    <n v="3700897911225"/>
    <n v="13.9"/>
    <n v="26.5"/>
    <n v="33.095238095238095"/>
  </r>
  <r>
    <x v="22"/>
    <x v="744"/>
    <x v="9"/>
    <s v="Poivres-Poivre noir de Lampong-Vrac 500 g"/>
    <n v="5.5E-2"/>
    <n v="3700897913854"/>
    <n v="26.4"/>
    <n v="50.300000000000004"/>
    <n v="62.857142857142861"/>
  </r>
  <r>
    <x v="22"/>
    <x v="745"/>
    <x v="10"/>
    <s v="Poivres-Poivre noir de Madagascar-Moulin 100 ml"/>
    <n v="5.5E-2"/>
    <n v="3760190104311"/>
    <n v="5.0999999999999996"/>
    <n v="8.1999999999999993"/>
    <n v="10.199999999999999"/>
  </r>
  <r>
    <x v="22"/>
    <x v="745"/>
    <x v="2"/>
    <s v="Poivres-Poivre noir de Madagascar-Saupoudreur 100 ml"/>
    <n v="5.5E-2"/>
    <n v="3700897921521"/>
    <n v="4.0999999999999996"/>
    <n v="6.6"/>
    <n v="8.1999999999999993"/>
  </r>
  <r>
    <x v="22"/>
    <x v="745"/>
    <x v="3"/>
    <s v="Poivres-Poivre noir de Madagascar-Verrine 116 ml"/>
    <n v="5.5E-2"/>
    <n v="3760190104045"/>
    <n v="3.9"/>
    <n v="6.3"/>
    <n v="7.8"/>
  </r>
  <r>
    <x v="22"/>
    <x v="745"/>
    <x v="4"/>
    <s v="Poivres-Poivre noir de Madagascar-Verrine 47 ml"/>
    <n v="5.5E-2"/>
    <n v="3700897903725"/>
    <n v="2.2000000000000002"/>
    <n v="3.6"/>
    <n v="4.4000000000000004"/>
  </r>
  <r>
    <x v="22"/>
    <x v="745"/>
    <x v="5"/>
    <s v="Poivres-Poivre noir de Madagascar-Vrac"/>
    <n v="5.5E-2"/>
    <n v="3700897938178"/>
    <n v="2.2000000000000002"/>
    <n v="3"/>
    <n v="3.666666666666667"/>
  </r>
  <r>
    <x v="22"/>
    <x v="745"/>
    <x v="6"/>
    <s v="Poivres-Poivre noir de Madagascar-Vrac 100 g"/>
    <n v="5.5E-2"/>
    <n v="3700897908614"/>
    <n v="5.5"/>
    <n v="9.7999999999999989"/>
    <n v="12.222222222222221"/>
  </r>
  <r>
    <x v="22"/>
    <x v="745"/>
    <x v="7"/>
    <s v="Poivres-Poivre noir de Madagascar-Vrac 1000 g"/>
    <n v="5.5E-2"/>
    <n v="3760190107015"/>
    <n v="42.4"/>
    <n v="75.399999999999991"/>
    <n v="94.222222222222214"/>
  </r>
  <r>
    <x v="22"/>
    <x v="745"/>
    <x v="8"/>
    <s v="Poivres-Poivre noir de Madagascar-Vrac 250 g"/>
    <n v="5.5E-2"/>
    <n v="3700897911249"/>
    <n v="11.6"/>
    <n v="22.1"/>
    <n v="27.61904761904762"/>
  </r>
  <r>
    <x v="22"/>
    <x v="745"/>
    <x v="9"/>
    <s v="Poivres-Poivre noir de Madagascar-Vrac 500 g"/>
    <n v="5.5E-2"/>
    <n v="3700897913878"/>
    <n v="21.9"/>
    <n v="41.800000000000004"/>
    <n v="52.142857142857153"/>
  </r>
  <r>
    <x v="22"/>
    <x v="746"/>
    <x v="10"/>
    <s v="Poivres-Poivre noir de Malabar-Moulin 100 ml"/>
    <n v="5.5E-2"/>
    <n v="3760190104274"/>
    <n v="5.4"/>
    <n v="8.6999999999999993"/>
    <n v="10.799999999999999"/>
  </r>
  <r>
    <x v="22"/>
    <x v="746"/>
    <x v="2"/>
    <s v="Poivres-Poivre noir de Malabar-Saupoudreur 100 ml"/>
    <n v="5.5E-2"/>
    <n v="3700897921538"/>
    <n v="4.3"/>
    <n v="6.8999999999999995"/>
    <n v="8.6"/>
  </r>
  <r>
    <x v="22"/>
    <x v="746"/>
    <x v="3"/>
    <s v="Poivres-Poivre noir de Malabar-Verrine 116 ml"/>
    <n v="5.5E-2"/>
    <n v="3760190104007"/>
    <n v="4.2"/>
    <n v="6.8"/>
    <n v="8.3999999999999986"/>
  </r>
  <r>
    <x v="22"/>
    <x v="746"/>
    <x v="4"/>
    <s v="Poivres-Poivre noir de Malabar-Verrine 47 ml"/>
    <n v="5.5E-2"/>
    <n v="3700897903688"/>
    <n v="2.2999999999999998"/>
    <n v="3.7"/>
    <n v="4.6000000000000005"/>
  </r>
  <r>
    <x v="22"/>
    <x v="746"/>
    <x v="5"/>
    <s v="Poivres-Poivre noir de Malabar-Vrac"/>
    <n v="5.5E-2"/>
    <n v="3700897938185"/>
    <n v="2.4"/>
    <n v="3.2"/>
    <n v="4"/>
  </r>
  <r>
    <x v="22"/>
    <x v="746"/>
    <x v="6"/>
    <s v="Poivres-Poivre noir de Malabar-Vrac 100 g"/>
    <n v="5.5E-2"/>
    <n v="3700897908652"/>
    <n v="6.6"/>
    <n v="11.799999999999999"/>
    <n v="14.666666666666666"/>
  </r>
  <r>
    <x v="22"/>
    <x v="746"/>
    <x v="7"/>
    <s v="Poivres-Poivre noir de Malabar-Vrac 1000 g"/>
    <n v="5.5E-2"/>
    <n v="3760190107053"/>
    <n v="53.4"/>
    <n v="95"/>
    <n v="118.66666666666666"/>
  </r>
  <r>
    <x v="22"/>
    <x v="746"/>
    <x v="8"/>
    <s v="Poivres-Poivre noir de Malabar-Vrac 250 g"/>
    <n v="5.5E-2"/>
    <n v="3700897911287"/>
    <n v="14.4"/>
    <n v="27.5"/>
    <n v="34.285714285714285"/>
  </r>
  <r>
    <x v="22"/>
    <x v="746"/>
    <x v="9"/>
    <s v="Poivres-Poivre noir de Malabar-Vrac 500 g"/>
    <n v="5.5E-2"/>
    <n v="3700897913915"/>
    <n v="27.4"/>
    <n v="52.2"/>
    <n v="65.238095238095241"/>
  </r>
  <r>
    <x v="22"/>
    <x v="747"/>
    <x v="10"/>
    <s v="Poivres-Poivre noir de Phu-Quoc-Moulin 100 ml"/>
    <n v="5.5E-2"/>
    <n v="3700897921699"/>
    <n v="5.5"/>
    <n v="8.8000000000000007"/>
    <n v="11"/>
  </r>
  <r>
    <x v="22"/>
    <x v="747"/>
    <x v="2"/>
    <s v="Poivres-Poivre noir de Phu-Quoc-Saupoudreur 100 ml"/>
    <n v="5.5E-2"/>
    <n v="3700897921712"/>
    <n v="4.5"/>
    <n v="7.2"/>
    <n v="9"/>
  </r>
  <r>
    <x v="22"/>
    <x v="747"/>
    <x v="3"/>
    <s v="Poivres-Poivre noir de Phu-Quoc-Verrine 116 ml"/>
    <n v="5.5E-2"/>
    <n v="3700897921651"/>
    <n v="4.4000000000000004"/>
    <n v="7.1"/>
    <n v="8.7999999999999989"/>
  </r>
  <r>
    <x v="22"/>
    <x v="747"/>
    <x v="4"/>
    <s v="Poivres-Poivre noir de Phu-Quoc-Verrine 47 ml"/>
    <n v="5.5E-2"/>
    <n v="3700897921675"/>
    <n v="2.4"/>
    <n v="3.9"/>
    <n v="4.8"/>
  </r>
  <r>
    <x v="22"/>
    <x v="747"/>
    <x v="5"/>
    <s v="Poivres-Poivre noir de Phu-Quoc-Vrac"/>
    <n v="5.5E-2"/>
    <n v="3700897938192"/>
    <n v="1.6"/>
    <n v="2.2000000000000002"/>
    <n v="2.666666666666667"/>
  </r>
  <r>
    <x v="22"/>
    <x v="747"/>
    <x v="6"/>
    <s v="Poivres-Poivre noir de Phu-Quoc-Vrac 100 g"/>
    <n v="5.5E-2"/>
    <n v="3700897921576"/>
    <n v="4.0999999999999996"/>
    <n v="7.3"/>
    <n v="9.1111111111111107"/>
  </r>
  <r>
    <x v="22"/>
    <x v="747"/>
    <x v="7"/>
    <s v="Poivres-Poivre noir de Phu-Quoc-Vrac 1000 g"/>
    <n v="5.5E-2"/>
    <n v="3700897921637"/>
    <n v="32.299999999999997"/>
    <n v="57.5"/>
    <n v="71.777777777777786"/>
  </r>
  <r>
    <x v="22"/>
    <x v="747"/>
    <x v="8"/>
    <s v="Poivres-Poivre noir de Phu-Quoc-Vrac 250 g"/>
    <n v="5.5E-2"/>
    <n v="3700897921590"/>
    <n v="8.8000000000000007"/>
    <n v="16.8"/>
    <n v="20.952380952380949"/>
  </r>
  <r>
    <x v="22"/>
    <x v="747"/>
    <x v="9"/>
    <s v="Poivres-Poivre noir de Phu-Quoc-Vrac 500 g"/>
    <n v="5.5E-2"/>
    <n v="3700897921613"/>
    <n v="16.600000000000001"/>
    <n v="31.700000000000003"/>
    <n v="39.523809523809526"/>
  </r>
  <r>
    <x v="22"/>
    <x v="748"/>
    <x v="10"/>
    <s v="Poivres-Poivre noir de Sarawak-Moulin 100 ml"/>
    <n v="5.5E-2"/>
    <n v="3760190104373"/>
    <n v="5.2"/>
    <n v="8.4"/>
    <n v="10.399999999999999"/>
  </r>
  <r>
    <x v="22"/>
    <x v="748"/>
    <x v="2"/>
    <s v="Poivres-Poivre noir de Sarawak-Saupoudreur 100 ml"/>
    <n v="5.5E-2"/>
    <n v="3700897921545"/>
    <n v="4.0999999999999996"/>
    <n v="6.6"/>
    <n v="8.1999999999999993"/>
  </r>
  <r>
    <x v="22"/>
    <x v="748"/>
    <x v="3"/>
    <s v="Poivres-Poivre noir de Sarawak-Verrine 116 ml"/>
    <n v="5.5E-2"/>
    <n v="3760190104106"/>
    <n v="4"/>
    <n v="6.4"/>
    <n v="8"/>
  </r>
  <r>
    <x v="22"/>
    <x v="748"/>
    <x v="4"/>
    <s v="Poivres-Poivre noir de Sarawak-Verrine 47 ml"/>
    <n v="5.5E-2"/>
    <n v="3700897903787"/>
    <n v="2.2000000000000002"/>
    <n v="3.6"/>
    <n v="4.4000000000000004"/>
  </r>
  <r>
    <x v="22"/>
    <x v="748"/>
    <x v="5"/>
    <s v="Poivres-Poivre noir de Sarawak-Vrac"/>
    <n v="5.5E-2"/>
    <n v="3700897938208"/>
    <n v="2.4"/>
    <n v="3.2"/>
    <n v="4"/>
  </r>
  <r>
    <x v="22"/>
    <x v="748"/>
    <x v="6"/>
    <s v="Poivres-Poivre noir de Sarawak-Vrac 100 g"/>
    <n v="5.5E-2"/>
    <n v="3700897908669"/>
    <n v="6.5"/>
    <n v="11.6"/>
    <n v="14.444444444444445"/>
  </r>
  <r>
    <x v="22"/>
    <x v="748"/>
    <x v="7"/>
    <s v="Poivres-Poivre noir de Sarawak-Vrac 1000 g"/>
    <n v="5.5E-2"/>
    <n v="3760190107060"/>
    <n v="52.4"/>
    <n v="93.199999999999989"/>
    <n v="116.44444444444444"/>
  </r>
  <r>
    <x v="22"/>
    <x v="748"/>
    <x v="8"/>
    <s v="Poivres-Poivre noir de Sarawak-Vrac 250 g"/>
    <n v="5.5E-2"/>
    <n v="3700897911294"/>
    <n v="14.1"/>
    <n v="26.900000000000002"/>
    <n v="33.571428571428569"/>
  </r>
  <r>
    <x v="22"/>
    <x v="748"/>
    <x v="9"/>
    <s v="Poivres-Poivre noir de Sarawak-Vrac 500 g"/>
    <n v="5.5E-2"/>
    <n v="3700897913922"/>
    <n v="26.9"/>
    <n v="51.300000000000004"/>
    <n v="64.047619047619051"/>
  </r>
  <r>
    <x v="22"/>
    <x v="749"/>
    <x v="10"/>
    <s v="Poivres-Poivre noir de Tellichery-Moulin 100 ml"/>
    <n v="5.5E-2"/>
    <n v="3760190104328"/>
    <n v="5.6"/>
    <n v="9"/>
    <n v="11.2"/>
  </r>
  <r>
    <x v="22"/>
    <x v="749"/>
    <x v="2"/>
    <s v="Poivres-Poivre noir de Tellichery-Saupoudreur 100 ml"/>
    <n v="5.5E-2"/>
    <n v="3700897921552"/>
    <n v="4.5"/>
    <n v="7.2"/>
    <n v="9"/>
  </r>
  <r>
    <x v="22"/>
    <x v="749"/>
    <x v="3"/>
    <s v="Poivres-Poivre noir de Tellichery-Verrine 116 ml"/>
    <n v="5.5E-2"/>
    <n v="3760190104052"/>
    <n v="4.4000000000000004"/>
    <n v="7.1"/>
    <n v="8.7999999999999989"/>
  </r>
  <r>
    <x v="22"/>
    <x v="749"/>
    <x v="4"/>
    <s v="Poivres-Poivre noir de Tellichery-Verrine 47 ml"/>
    <n v="5.5E-2"/>
    <n v="3700897903732"/>
    <n v="2.4"/>
    <n v="3.9"/>
    <n v="4.8"/>
  </r>
  <r>
    <x v="22"/>
    <x v="749"/>
    <x v="5"/>
    <s v="Poivres-Poivre noir de Tellichery-Vrac"/>
    <n v="5.5E-2"/>
    <n v="3700897938215"/>
    <n v="2.5"/>
    <n v="3.4"/>
    <n v="4.166666666666667"/>
  </r>
  <r>
    <x v="22"/>
    <x v="749"/>
    <x v="6"/>
    <s v="Poivres-Poivre noir de Tellichery-Vrac 100 g"/>
    <n v="5.5E-2"/>
    <n v="3700897908676"/>
    <n v="7.2"/>
    <n v="12.8"/>
    <n v="15.999999999999998"/>
  </r>
  <r>
    <x v="22"/>
    <x v="749"/>
    <x v="7"/>
    <s v="Poivres-Poivre noir de Tellichery-Vrac 1000 g"/>
    <n v="5.5E-2"/>
    <n v="3760190107077"/>
    <n v="59.4"/>
    <n v="105.6"/>
    <n v="132"/>
  </r>
  <r>
    <x v="22"/>
    <x v="749"/>
    <x v="8"/>
    <s v="Poivres-Poivre noir de Tellichery-Vrac 250 g"/>
    <n v="5.5E-2"/>
    <n v="3700897911300"/>
    <n v="15.9"/>
    <n v="30.3"/>
    <n v="37.857142857142861"/>
  </r>
  <r>
    <x v="22"/>
    <x v="749"/>
    <x v="9"/>
    <s v="Poivres-Poivre noir de Tellichery-Vrac 500 g"/>
    <n v="5.5E-2"/>
    <n v="3700897913939"/>
    <n v="30.4"/>
    <n v="58"/>
    <n v="72.380952380952394"/>
  </r>
  <r>
    <x v="22"/>
    <x v="750"/>
    <x v="10"/>
    <s v="Poivres-Poivre noir du Brésil-Moulin 100 ml"/>
    <n v="5.5E-2"/>
    <n v="3700897904036"/>
    <n v="4.0999999999999996"/>
    <n v="6.6"/>
    <n v="8.1999999999999993"/>
  </r>
  <r>
    <x v="22"/>
    <x v="750"/>
    <x v="2"/>
    <s v="Poivres-Poivre noir du Brésil-Saupoudreur 100 ml"/>
    <n v="5.5E-2"/>
    <n v="3700897921484"/>
    <n v="3.1"/>
    <n v="5"/>
    <n v="6.2"/>
  </r>
  <r>
    <x v="22"/>
    <x v="750"/>
    <x v="3"/>
    <s v="Poivres-Poivre noir du Brésil-Verrine 116 ml"/>
    <n v="5.5E-2"/>
    <n v="3700897903961"/>
    <n v="2.7"/>
    <n v="4.3999999999999995"/>
    <n v="5.4"/>
  </r>
  <r>
    <x v="22"/>
    <x v="750"/>
    <x v="4"/>
    <s v="Poivres-Poivre noir du Brésil-Verrine 47 ml"/>
    <n v="5.5E-2"/>
    <n v="3700897903893"/>
    <n v="1.7"/>
    <n v="2.8000000000000003"/>
    <n v="3.4000000000000004"/>
  </r>
  <r>
    <x v="22"/>
    <x v="750"/>
    <x v="5"/>
    <s v="Poivres-Poivre noir du Brésil-Vrac"/>
    <n v="5.5E-2"/>
    <n v="3700897938222"/>
    <n v="2"/>
    <n v="2.7"/>
    <n v="3.3333333333333335"/>
  </r>
  <r>
    <x v="22"/>
    <x v="750"/>
    <x v="6"/>
    <s v="Poivres-Poivre noir du Brésil-Vrac 100 g"/>
    <n v="5.5E-2"/>
    <n v="3700897909710"/>
    <n v="4.7"/>
    <n v="8.4"/>
    <n v="10.444444444444443"/>
  </r>
  <r>
    <x v="22"/>
    <x v="750"/>
    <x v="7"/>
    <s v="Poivres-Poivre noir du Brésil-Vrac 1000 g"/>
    <n v="5.5E-2"/>
    <n v="3700897902360"/>
    <n v="34.4"/>
    <n v="61.2"/>
    <n v="76.444444444444443"/>
  </r>
  <r>
    <x v="22"/>
    <x v="750"/>
    <x v="8"/>
    <s v="Poivres-Poivre noir du Brésil-Vrac 250 g"/>
    <n v="5.5E-2"/>
    <n v="3700897912345"/>
    <n v="9.6"/>
    <n v="18.3"/>
    <n v="22.857142857142858"/>
  </r>
  <r>
    <x v="22"/>
    <x v="750"/>
    <x v="9"/>
    <s v="Poivres-Poivre noir du Brésil-Vrac 500 g"/>
    <n v="5.5E-2"/>
    <n v="3700897914974"/>
    <n v="17.899999999999999"/>
    <n v="34.1"/>
    <n v="42.619047619047628"/>
  </r>
  <r>
    <x v="22"/>
    <x v="751"/>
    <x v="10"/>
    <s v="Poivres-Poivre noir du Vietnam-Moulin 100 ml"/>
    <n v="5.5E-2"/>
    <n v="3760190104342"/>
    <n v="5.6"/>
    <n v="9"/>
    <n v="11.2"/>
  </r>
  <r>
    <x v="22"/>
    <x v="751"/>
    <x v="2"/>
    <s v="Poivres-Poivre noir du Vietnam-Saupoudreur 100 ml"/>
    <n v="5.5E-2"/>
    <n v="3700897921569"/>
    <n v="4.5999999999999996"/>
    <n v="7.3999999999999995"/>
    <n v="9.1999999999999993"/>
  </r>
  <r>
    <x v="22"/>
    <x v="751"/>
    <x v="3"/>
    <s v="Poivres-Poivre noir du Vietnam-Verrine 116 ml"/>
    <n v="5.5E-2"/>
    <n v="3760190104076"/>
    <n v="4.5"/>
    <n v="7.2"/>
    <n v="9"/>
  </r>
  <r>
    <x v="22"/>
    <x v="751"/>
    <x v="4"/>
    <s v="Poivres-Poivre noir du Vietnam-Verrine 47 ml"/>
    <n v="5.5E-2"/>
    <n v="3700897903756"/>
    <n v="2.4"/>
    <n v="3.9"/>
    <n v="4.8"/>
  </r>
  <r>
    <x v="22"/>
    <x v="751"/>
    <x v="5"/>
    <s v="Poivres-Poivre noir du Vietnam-Vrac"/>
    <n v="5.5E-2"/>
    <n v="3700897938239"/>
    <n v="2.2999999999999998"/>
    <n v="3.1"/>
    <n v="3.8333333333333339"/>
  </r>
  <r>
    <x v="22"/>
    <x v="751"/>
    <x v="6"/>
    <s v="Poivres-Poivre noir du Vietnam-Vrac 100 g"/>
    <n v="5.5E-2"/>
    <n v="3700897908621"/>
    <n v="6"/>
    <n v="10.7"/>
    <n v="13.333333333333332"/>
  </r>
  <r>
    <x v="22"/>
    <x v="751"/>
    <x v="7"/>
    <s v="Poivres-Poivre noir du Vietnam-Vrac 1000 g"/>
    <n v="5.5E-2"/>
    <n v="3760190107022"/>
    <n v="47.4"/>
    <n v="84.3"/>
    <n v="105.33333333333333"/>
  </r>
  <r>
    <x v="22"/>
    <x v="751"/>
    <x v="8"/>
    <s v="Poivres-Poivre noir du Vietnam-Vrac 250 g"/>
    <n v="5.5E-2"/>
    <n v="3700897911256"/>
    <n v="12.9"/>
    <n v="24.6"/>
    <n v="30.714285714285715"/>
  </r>
  <r>
    <x v="22"/>
    <x v="751"/>
    <x v="9"/>
    <s v="Poivres-Poivre noir du Vietnam-Vrac 500 g"/>
    <n v="5.5E-2"/>
    <n v="3700897913885"/>
    <n v="24.4"/>
    <n v="46.5"/>
    <n v="58.095238095238102"/>
  </r>
  <r>
    <x v="22"/>
    <x v="752"/>
    <x v="10"/>
    <s v="Poivres-Poivre noir extra-Moulin 100 ml"/>
    <n v="5.5E-2"/>
    <n v="3760190104359"/>
    <n v="3.7"/>
    <n v="6"/>
    <n v="7.4"/>
  </r>
  <r>
    <x v="22"/>
    <x v="752"/>
    <x v="2"/>
    <s v="Poivres-Poivre noir extra-Saupoudreur 100 ml"/>
    <n v="5.5E-2"/>
    <n v="3700897921491"/>
    <n v="2.6"/>
    <n v="4.1999999999999993"/>
    <n v="5.2"/>
  </r>
  <r>
    <x v="22"/>
    <x v="752"/>
    <x v="3"/>
    <s v="Poivres-Poivre noir extra-Verrine 116 ml"/>
    <n v="5.5E-2"/>
    <n v="3760190104083"/>
    <n v="2.2000000000000002"/>
    <n v="3.6"/>
    <n v="4.4000000000000004"/>
  </r>
  <r>
    <x v="22"/>
    <x v="752"/>
    <x v="4"/>
    <s v="Poivres-Poivre noir extra-Verrine 47 ml"/>
    <n v="5.5E-2"/>
    <n v="3700897903763"/>
    <n v="1.5"/>
    <n v="2.4"/>
    <n v="3"/>
  </r>
  <r>
    <x v="22"/>
    <x v="752"/>
    <x v="5"/>
    <s v="Poivres-Poivre noir extra-Vrac"/>
    <n v="5.5E-2"/>
    <n v="3700897938246"/>
    <n v="1.6"/>
    <n v="2.2000000000000002"/>
    <n v="2.666666666666667"/>
  </r>
  <r>
    <x v="22"/>
    <x v="752"/>
    <x v="6"/>
    <s v="Poivres-Poivre noir extra-Vrac 100 g"/>
    <n v="5.5E-2"/>
    <n v="3700897908638"/>
    <n v="2.5"/>
    <n v="4.5"/>
    <n v="5.5555555555555554"/>
  </r>
  <r>
    <x v="22"/>
    <x v="752"/>
    <x v="7"/>
    <s v="Poivres-Poivre noir extra-Vrac 1000 g"/>
    <n v="5.5E-2"/>
    <n v="3760190107039"/>
    <n v="13.1"/>
    <n v="23.3"/>
    <n v="29.111111111111111"/>
  </r>
  <r>
    <x v="22"/>
    <x v="752"/>
    <x v="8"/>
    <s v="Poivres-Poivre noir extra-Vrac 250 g"/>
    <n v="5.5E-2"/>
    <n v="3700897911263"/>
    <n v="4.3"/>
    <n v="8.1999999999999993"/>
    <n v="10.238095238095237"/>
  </r>
  <r>
    <x v="22"/>
    <x v="752"/>
    <x v="9"/>
    <s v="Poivres-Poivre noir extra-Vrac 500 g"/>
    <n v="5.5E-2"/>
    <n v="3700897913892"/>
    <n v="7.2"/>
    <n v="13.799999999999999"/>
    <n v="17.142857142857142"/>
  </r>
  <r>
    <x v="22"/>
    <x v="753"/>
    <x v="10"/>
    <s v="Poivres-Poivre noir poudre-Moulin 100 ml"/>
    <n v="5.5E-2"/>
    <n v="0"/>
    <n v="3.1"/>
    <n v="5"/>
    <n v="6.2"/>
  </r>
  <r>
    <x v="22"/>
    <x v="753"/>
    <x v="2"/>
    <s v="Poivres-Poivre noir poudre-Saupoudreur 100 ml"/>
    <n v="5.5E-2"/>
    <n v="3700897921507"/>
    <n v="2.5"/>
    <n v="4"/>
    <n v="5"/>
  </r>
  <r>
    <x v="22"/>
    <x v="753"/>
    <x v="3"/>
    <s v="Poivres-Poivre noir poudre-Verrine 116 ml"/>
    <n v="5.5E-2"/>
    <n v="3760190104069"/>
    <n v="2.1"/>
    <n v="3.4"/>
    <n v="4.2"/>
  </r>
  <r>
    <x v="22"/>
    <x v="753"/>
    <x v="4"/>
    <s v="Poivres-Poivre noir poudre-Verrine 47 ml"/>
    <n v="5.5E-2"/>
    <n v="3700897903749"/>
    <n v="1.5"/>
    <n v="2.4"/>
    <n v="3"/>
  </r>
  <r>
    <x v="22"/>
    <x v="753"/>
    <x v="5"/>
    <s v="Poivres-Poivre noir poudre-Vrac"/>
    <n v="5.5E-2"/>
    <n v="3700897938253"/>
    <n v="1.6"/>
    <n v="2.2000000000000002"/>
    <n v="2.666666666666667"/>
  </r>
  <r>
    <x v="22"/>
    <x v="753"/>
    <x v="6"/>
    <s v="Poivres-Poivre noir poudre-Vrac 100 g"/>
    <n v="5.5E-2"/>
    <n v="3700897908645"/>
    <n v="2.4"/>
    <n v="4.3"/>
    <n v="5.333333333333333"/>
  </r>
  <r>
    <x v="22"/>
    <x v="753"/>
    <x v="7"/>
    <s v="Poivres-Poivre noir poudre-Vrac 1000 g"/>
    <n v="5.5E-2"/>
    <n v="3760190107046"/>
    <n v="12"/>
    <n v="21.400000000000002"/>
    <n v="26.666666666666664"/>
  </r>
  <r>
    <x v="22"/>
    <x v="753"/>
    <x v="8"/>
    <s v="Poivres-Poivre noir poudre-Vrac 250 g"/>
    <n v="5.5E-2"/>
    <n v="3700897911270"/>
    <n v="4"/>
    <n v="7.6999999999999993"/>
    <n v="9.5238095238095237"/>
  </r>
  <r>
    <x v="22"/>
    <x v="753"/>
    <x v="9"/>
    <s v="Poivres-Poivre noir poudre-Vrac 500 g"/>
    <n v="5.5E-2"/>
    <n v="3700897913908"/>
    <n v="6.7"/>
    <n v="12.799999999999999"/>
    <n v="15.952380952380951"/>
  </r>
  <r>
    <x v="22"/>
    <x v="754"/>
    <x v="10"/>
    <s v="Poivres-Poivre rouge de Kampot-Moulin 100 ml"/>
    <n v="5.5E-2"/>
    <n v="3700897921446"/>
    <n v="7.7"/>
    <n v="12.4"/>
    <n v="15.399999999999999"/>
  </r>
  <r>
    <x v="22"/>
    <x v="754"/>
    <x v="2"/>
    <s v="Poivres-Poivre rouge de Kampot-Saupoudreur 100 ml"/>
    <n v="5.5E-2"/>
    <n v="3700897921453"/>
    <n v="6.9"/>
    <n v="11.1"/>
    <n v="13.799999999999999"/>
  </r>
  <r>
    <x v="22"/>
    <x v="754"/>
    <x v="3"/>
    <s v="Poivres-Poivre rouge de Kampot-Verrine 116 ml"/>
    <n v="5.5E-2"/>
    <n v="3700897921422"/>
    <n v="7.5"/>
    <n v="8.6"/>
    <n v="10.714285714285715"/>
  </r>
  <r>
    <x v="22"/>
    <x v="754"/>
    <x v="4"/>
    <s v="Poivres-Poivre rouge de Kampot-Verrine 47 ml"/>
    <n v="5.5E-2"/>
    <n v="3700897921439"/>
    <n v="3.4"/>
    <n v="5.5"/>
    <n v="6.8"/>
  </r>
  <r>
    <x v="22"/>
    <x v="754"/>
    <x v="5"/>
    <s v="Poivres-Poivre rouge de Kampot-Vrac"/>
    <n v="5.5E-2"/>
    <n v="3700897938260"/>
    <n v="3"/>
    <n v="4"/>
    <n v="5"/>
  </r>
  <r>
    <x v="22"/>
    <x v="754"/>
    <x v="6"/>
    <s v="Poivres-Poivre rouge de Kampot-Vrac 100 g"/>
    <n v="5.5E-2"/>
    <n v="3700897908683"/>
    <n v="11.1"/>
    <n v="19.8"/>
    <n v="24.666666666666664"/>
  </r>
  <r>
    <x v="22"/>
    <x v="754"/>
    <x v="7"/>
    <s v="Poivres-Poivre rouge de Kampot-Vrac 1000 g"/>
    <n v="5.5E-2"/>
    <n v="3760190107084"/>
    <n v="102.4"/>
    <n v="182.1"/>
    <n v="227.55555555555554"/>
  </r>
  <r>
    <x v="22"/>
    <x v="754"/>
    <x v="8"/>
    <s v="Poivres-Poivre rouge de Kampot-Vrac 250 g"/>
    <n v="5.5E-2"/>
    <n v="3700897911317"/>
    <n v="26.4"/>
    <n v="50.300000000000004"/>
    <n v="62.857142857142861"/>
  </r>
  <r>
    <x v="22"/>
    <x v="754"/>
    <x v="9"/>
    <s v="Poivres-Poivre rouge de Kampot-Vrac 500 g"/>
    <n v="5.5E-2"/>
    <n v="3700897913946"/>
    <n v="51.7"/>
    <n v="98.5"/>
    <n v="123.0952380952381"/>
  </r>
  <r>
    <x v="22"/>
    <x v="755"/>
    <x v="10"/>
    <s v="Poivres-Poivre rouge de Phu-Quoc-Moulin 100 ml"/>
    <n v="5.5E-2"/>
    <n v="3700897921705"/>
    <n v="5.5"/>
    <n v="8.8000000000000007"/>
    <n v="11"/>
  </r>
  <r>
    <x v="22"/>
    <x v="755"/>
    <x v="2"/>
    <s v="Poivres-Poivre rouge de Phu-Quoc-Saupoudreur 100 ml"/>
    <n v="5.5E-2"/>
    <n v="3700897921729"/>
    <n v="4.7"/>
    <n v="7.6"/>
    <n v="9.3999999999999986"/>
  </r>
  <r>
    <x v="22"/>
    <x v="755"/>
    <x v="3"/>
    <s v="Poivres-Poivre rouge de Phu-Quoc-Verrine 116 ml"/>
    <n v="5.5E-2"/>
    <n v="3700897921668"/>
    <n v="4.9000000000000004"/>
    <n v="5.6"/>
    <n v="7"/>
  </r>
  <r>
    <x v="22"/>
    <x v="755"/>
    <x v="4"/>
    <s v="Poivres-Poivre rouge de Phu-Quoc-Verrine 47 ml"/>
    <n v="5.5E-2"/>
    <n v="3700897921682"/>
    <n v="2.4"/>
    <n v="3.9"/>
    <n v="4.8"/>
  </r>
  <r>
    <x v="22"/>
    <x v="755"/>
    <x v="5"/>
    <s v="Poivres-Poivre rouge de Phu-Quoc-Vrac"/>
    <n v="5.5E-2"/>
    <n v="3700897938277"/>
    <n v="2.2000000000000002"/>
    <n v="3"/>
    <n v="3.666666666666667"/>
  </r>
  <r>
    <x v="22"/>
    <x v="755"/>
    <x v="6"/>
    <s v="Poivres-Poivre rouge de Phu-Quoc-Vrac 100 g"/>
    <n v="5.5E-2"/>
    <n v="3700897921583"/>
    <n v="6.8"/>
    <n v="12.1"/>
    <n v="15.111111111111111"/>
  </r>
  <r>
    <x v="22"/>
    <x v="755"/>
    <x v="7"/>
    <s v="Poivres-Poivre rouge de Phu-Quoc-Vrac 1000 g"/>
    <n v="5.5E-2"/>
    <n v="3700897921644"/>
    <n v="59.4"/>
    <n v="105.6"/>
    <n v="132"/>
  </r>
  <r>
    <x v="22"/>
    <x v="755"/>
    <x v="8"/>
    <s v="Poivres-Poivre rouge de Phu-Quoc-Vrac 250 g"/>
    <n v="5.5E-2"/>
    <n v="3700897921606"/>
    <n v="15.6"/>
    <n v="29.8"/>
    <n v="37.142857142857146"/>
  </r>
  <r>
    <x v="22"/>
    <x v="755"/>
    <x v="9"/>
    <s v="Poivres-Poivre rouge de Phu-Quoc-Vrac 500 g"/>
    <n v="5.5E-2"/>
    <n v="3700897921620"/>
    <n v="30.2"/>
    <n v="57.6"/>
    <n v="71.904761904761912"/>
  </r>
  <r>
    <x v="22"/>
    <x v="756"/>
    <x v="10"/>
    <s v="Poivres-Poivre sauvage -Moulin 100 ml"/>
    <n v="5.5E-2"/>
    <n v="3760190104380"/>
    <n v="6.5"/>
    <n v="10.4"/>
    <n v="13"/>
  </r>
  <r>
    <x v="22"/>
    <x v="756"/>
    <x v="2"/>
    <s v="Poivres-Poivre sauvage -Saupoudreur 100 ml"/>
    <n v="5.5E-2"/>
    <n v="3700897921873"/>
    <n v="5.4"/>
    <n v="8.6999999999999993"/>
    <n v="10.799999999999999"/>
  </r>
  <r>
    <x v="22"/>
    <x v="756"/>
    <x v="3"/>
    <s v="Poivres-Poivre sauvage -Verrine 116 ml"/>
    <n v="5.5E-2"/>
    <n v="3760190104113"/>
    <n v="5.5"/>
    <n v="8.8000000000000007"/>
    <n v="11"/>
  </r>
  <r>
    <x v="22"/>
    <x v="756"/>
    <x v="4"/>
    <s v="Poivres-Poivre sauvage -Verrine 47 ml"/>
    <n v="5.5E-2"/>
    <n v="3700897903794"/>
    <n v="2.8"/>
    <n v="4.5"/>
    <n v="5.6000000000000005"/>
  </r>
  <r>
    <x v="22"/>
    <x v="756"/>
    <x v="5"/>
    <s v="Poivres-Poivre sauvage -Vrac"/>
    <n v="5.5E-2"/>
    <n v="3700897938284"/>
    <n v="1.9"/>
    <n v="2.6"/>
    <n v="3.166666666666667"/>
  </r>
  <r>
    <x v="22"/>
    <x v="756"/>
    <x v="6"/>
    <s v="Poivres-Poivre sauvage -Vrac 100 g"/>
    <n v="5.5E-2"/>
    <n v="3700897908690"/>
    <n v="5.8"/>
    <n v="10.4"/>
    <n v="12.888888888888888"/>
  </r>
  <r>
    <x v="22"/>
    <x v="756"/>
    <x v="7"/>
    <s v="Poivres-Poivre sauvage -Vrac 1000 g"/>
    <n v="5.5E-2"/>
    <n v="3760190107091"/>
    <n v="48.6"/>
    <n v="86.4"/>
    <n v="108"/>
  </r>
  <r>
    <x v="22"/>
    <x v="756"/>
    <x v="8"/>
    <s v="Poivres-Poivre sauvage -Vrac 250 g"/>
    <n v="5.5E-2"/>
    <n v="3700897911324"/>
    <n v="12.9"/>
    <n v="24.6"/>
    <n v="30.714285714285715"/>
  </r>
  <r>
    <x v="22"/>
    <x v="756"/>
    <x v="9"/>
    <s v="Poivres-Poivre sauvage -Vrac 500 g"/>
    <n v="5.5E-2"/>
    <n v="3700897913953"/>
    <n v="24.8"/>
    <n v="47.300000000000004"/>
    <n v="59.047619047619051"/>
  </r>
  <r>
    <x v="22"/>
    <x v="757"/>
    <x v="10"/>
    <s v="Poivres-Poivre vert sec-Moulin 100 ml"/>
    <n v="5.5E-2"/>
    <n v="3760190104397"/>
    <n v="4.2"/>
    <n v="6.8"/>
    <n v="8.3999999999999986"/>
  </r>
  <r>
    <x v="22"/>
    <x v="757"/>
    <x v="2"/>
    <s v="Poivres-Poivre vert sec-Saupoudreur 100 ml"/>
    <n v="5.5E-2"/>
    <n v="3700897921903"/>
    <n v="3.1"/>
    <n v="5"/>
    <n v="6.2"/>
  </r>
  <r>
    <x v="22"/>
    <x v="757"/>
    <x v="3"/>
    <s v="Poivres-Poivre vert sec-Verrine 116 ml"/>
    <n v="5.5E-2"/>
    <n v="3760190104120"/>
    <n v="2.8"/>
    <n v="4.5"/>
    <n v="5.6000000000000005"/>
  </r>
  <r>
    <x v="22"/>
    <x v="757"/>
    <x v="4"/>
    <s v="Poivres-Poivre vert sec-Verrine 47 ml"/>
    <n v="5.5E-2"/>
    <n v="3700897903800"/>
    <n v="1.8"/>
    <n v="2.9"/>
    <n v="3.6"/>
  </r>
  <r>
    <x v="22"/>
    <x v="757"/>
    <x v="5"/>
    <s v="Poivres-Poivre vert sec-Vrac"/>
    <n v="5.5E-2"/>
    <n v="3700897938291"/>
    <n v="2.1"/>
    <n v="2.8"/>
    <n v="3.5000000000000004"/>
  </r>
  <r>
    <x v="22"/>
    <x v="757"/>
    <x v="6"/>
    <s v="Poivres-Poivre vert sec-Vrac 100 g"/>
    <n v="5.5E-2"/>
    <n v="3700897908706"/>
    <n v="4.8"/>
    <n v="8.6"/>
    <n v="10.666666666666666"/>
  </r>
  <r>
    <x v="22"/>
    <x v="757"/>
    <x v="7"/>
    <s v="Poivres-Poivre vert sec-Vrac 1000 g"/>
    <n v="5.5E-2"/>
    <n v="3760190107107"/>
    <n v="35.6"/>
    <n v="63.300000000000004"/>
    <n v="79.111111111111114"/>
  </r>
  <r>
    <x v="22"/>
    <x v="757"/>
    <x v="8"/>
    <s v="Poivres-Poivre vert sec-Vrac 250 g"/>
    <n v="5.5E-2"/>
    <n v="3700897911331"/>
    <n v="9.9"/>
    <n v="18.900000000000002"/>
    <n v="23.571428571428573"/>
  </r>
  <r>
    <x v="22"/>
    <x v="757"/>
    <x v="9"/>
    <s v="Poivres-Poivre vert sec-Vrac 500 g"/>
    <n v="5.5E-2"/>
    <n v="3700897913960"/>
    <n v="18.5"/>
    <n v="35.300000000000004"/>
    <n v="44.047619047619051"/>
  </r>
  <r>
    <x v="23"/>
    <x v="758"/>
    <x v="18"/>
    <s v="Recettes de saison-Brochettes de gambas à la citronnelle-Sachet recette"/>
    <n v="5.5E-2"/>
    <n v="3760190105288"/>
    <n v="1.7"/>
    <n v="2.8000000000000003"/>
    <n v="3.4000000000000004"/>
  </r>
  <r>
    <x v="23"/>
    <x v="759"/>
    <x v="21"/>
    <s v="Recettes de saison-Brochettes de Janeiro-Doye pack"/>
    <n v="5.5E-2"/>
    <n v="3700897928568"/>
    <n v="2.1"/>
    <n v="3.4"/>
    <n v="4.2"/>
  </r>
  <r>
    <x v="23"/>
    <x v="760"/>
    <x v="21"/>
    <s v="Recettes de saison-Crème de Potimaron-Doye pack"/>
    <n v="5.5E-2"/>
    <n v="3700897933999"/>
    <n v="2.1"/>
    <n v="3.4"/>
    <n v="4.2"/>
  </r>
  <r>
    <x v="23"/>
    <x v="761"/>
    <x v="21"/>
    <s v="Recettes de saison-Dinde rotie sauce Noël-Doye pack"/>
    <n v="5.5E-2"/>
    <n v="3700897936242"/>
    <n v="2.1"/>
    <n v="3.4"/>
    <n v="4.2"/>
  </r>
  <r>
    <x v="23"/>
    <x v="762"/>
    <x v="21"/>
    <s v="Recettes de saison-Gambas de la mangrove-Doye pack"/>
    <n v="5.5E-2"/>
    <n v="3700897928575"/>
    <n v="2.1"/>
    <n v="3.4"/>
    <n v="4.2"/>
  </r>
  <r>
    <x v="23"/>
    <x v="763"/>
    <x v="21"/>
    <s v="Recettes de saison-Magret de Canard à l'Orange-Doye pack"/>
    <n v="5.5E-2"/>
    <n v="3700897936235"/>
    <n v="1.6"/>
    <n v="2.6"/>
    <n v="3.2"/>
  </r>
  <r>
    <x v="23"/>
    <x v="764"/>
    <x v="18"/>
    <s v="Recettes de saison-Marinade brésilienne-Sachet recette"/>
    <n v="5.5E-2"/>
    <n v="3760190109026"/>
    <n v="1.7"/>
    <n v="2.8000000000000003"/>
    <n v="3.4000000000000004"/>
  </r>
  <r>
    <x v="23"/>
    <x v="765"/>
    <x v="18"/>
    <s v="Recettes de saison-Poelé noix de St Jacques  baies roses-Sachet recette"/>
    <n v="5.5E-2"/>
    <n v="3760190105578"/>
    <n v="1.5"/>
    <n v="2.4"/>
    <n v="3"/>
  </r>
  <r>
    <x v="23"/>
    <x v="766"/>
    <x v="21"/>
    <s v="Recettes de saison-Ribbs grillés de Sao paulo-Doye pack"/>
    <n v="5.5E-2"/>
    <n v="3700897928551"/>
    <n v="2.1"/>
    <n v="3.4"/>
    <n v="4.2"/>
  </r>
  <r>
    <x v="23"/>
    <x v="767"/>
    <x v="21"/>
    <s v="Recettes de saison-Soupe de Madame Citrouille-Doye pack"/>
    <n v="5.5E-2"/>
    <n v="3700897933982"/>
    <n v="2.1"/>
    <n v="3.4"/>
    <n v="4.2"/>
  </r>
  <r>
    <x v="23"/>
    <x v="768"/>
    <x v="21"/>
    <s v="Recettes de saison-Subtil St Jacques dorées-Doye pack"/>
    <n v="5.5E-2"/>
    <n v="3700897936259"/>
    <n v="2.1"/>
    <n v="3.4"/>
    <n v="4.2"/>
  </r>
  <r>
    <x v="23"/>
    <x v="769"/>
    <x v="21"/>
    <s v="Recettes de saison-Velouté de courges Forestier-Doye pack"/>
    <n v="5.5E-2"/>
    <n v="3700897934002"/>
    <n v="2.1"/>
    <n v="3.4"/>
    <n v="4.2"/>
  </r>
  <r>
    <x v="24"/>
    <x v="770"/>
    <x v="15"/>
    <s v="Rhums-Rhum 30 ° - BIG 71-B 5 cl"/>
    <n v="0.2"/>
    <n v="3700897949501"/>
    <n v="2.4"/>
    <n v="3.4"/>
    <n v="4.1379310344827589"/>
  </r>
  <r>
    <x v="24"/>
    <x v="770"/>
    <x v="19"/>
    <s v="Rhums-Rhum 30 ° - BIG 71-B 50 cl"/>
    <n v="0.2"/>
    <n v="3700897939335"/>
    <n v="10.7"/>
    <n v="14.299999999999999"/>
    <n v="17.833333333333332"/>
  </r>
  <r>
    <x v="24"/>
    <x v="770"/>
    <x v="22"/>
    <s v="Rhums-Rhum 30 ° - BIG 71-Bidon 2,5 l"/>
    <n v="0.2"/>
    <n v="3700897952068"/>
    <n v="39.6"/>
    <n v="49.5"/>
    <n v="66"/>
  </r>
  <r>
    <x v="24"/>
    <x v="770"/>
    <x v="23"/>
    <s v="Rhums-Rhum 30 ° - BIG 71-Bidon 5 l"/>
    <n v="0.2"/>
    <n v="3700897952280"/>
    <n v="70.5"/>
    <n v="88.199999999999989"/>
    <n v="117.5"/>
  </r>
  <r>
    <x v="24"/>
    <x v="770"/>
    <x v="24"/>
    <s v="Rhums-Rhum 30 ° - BIG 71-Marie Jeanne"/>
    <n v="0.2"/>
    <n v="3700897959500"/>
    <n v="126.4"/>
    <n v="147.5"/>
    <n v="210.66666666666666"/>
  </r>
  <r>
    <x v="24"/>
    <x v="771"/>
    <x v="15"/>
    <s v="Rhums-Rhum 30 ° - CHERRY MOON-B 5 cl"/>
    <n v="0.2"/>
    <n v="3700897949563"/>
    <n v="2.4"/>
    <n v="3.4"/>
    <n v="4.1379310344827589"/>
  </r>
  <r>
    <x v="24"/>
    <x v="771"/>
    <x v="19"/>
    <s v="Rhums-Rhum 30 ° - CHERRY MOON-B 50 cl"/>
    <n v="0.2"/>
    <n v="3700897939397"/>
    <n v="10.7"/>
    <n v="14.299999999999999"/>
    <n v="17.833333333333332"/>
  </r>
  <r>
    <x v="24"/>
    <x v="771"/>
    <x v="22"/>
    <s v="Rhums-Rhum 30 ° - CHERRY MOON-Bidon 2,5 l"/>
    <n v="0.2"/>
    <n v="3700897952075"/>
    <n v="39.6"/>
    <n v="49.5"/>
    <n v="66"/>
  </r>
  <r>
    <x v="24"/>
    <x v="771"/>
    <x v="23"/>
    <s v="Rhums-Rhum 30 ° - CHERRY MOON-Bidon 5 l"/>
    <n v="0.2"/>
    <n v="3700897952297"/>
    <n v="70.5"/>
    <n v="88.199999999999989"/>
    <n v="117.5"/>
  </r>
  <r>
    <x v="24"/>
    <x v="771"/>
    <x v="24"/>
    <s v="Rhums-Rhum 30 ° - CHERRY MOON-Marie Jeanne"/>
    <n v="0.2"/>
    <n v="3700897959517"/>
    <n v="126.4"/>
    <n v="147.5"/>
    <n v="210.66666666666666"/>
  </r>
  <r>
    <x v="24"/>
    <x v="772"/>
    <x v="15"/>
    <s v="Rhums-Rhum 30 ° - COUCOU YETI-B 5 cl"/>
    <n v="0.2"/>
    <n v="3700897949471"/>
    <n v="2.4"/>
    <n v="3.4"/>
    <n v="4.1379310344827589"/>
  </r>
  <r>
    <x v="24"/>
    <x v="772"/>
    <x v="19"/>
    <s v="Rhums-Rhum 30 ° - COUCOU YETI-B 50 cl"/>
    <n v="0.2"/>
    <n v="3700897939304"/>
    <n v="10.7"/>
    <n v="14.299999999999999"/>
    <n v="17.833333333333332"/>
  </r>
  <r>
    <x v="24"/>
    <x v="772"/>
    <x v="22"/>
    <s v="Rhums-Rhum 30 ° - COUCOU YETI-Bidon 2,5 l"/>
    <n v="0.2"/>
    <n v="3700897952082"/>
    <n v="39.6"/>
    <n v="49.5"/>
    <n v="66"/>
  </r>
  <r>
    <x v="24"/>
    <x v="772"/>
    <x v="23"/>
    <s v="Rhums-Rhum 30 ° - COUCOU YETI-Bidon 5 l"/>
    <n v="0.2"/>
    <n v="3700897952303"/>
    <n v="70.5"/>
    <n v="88.199999999999989"/>
    <n v="117.5"/>
  </r>
  <r>
    <x v="24"/>
    <x v="772"/>
    <x v="24"/>
    <s v="Rhums-Rhum 30 ° - COUCOU YETI-Marie Jeanne"/>
    <n v="0.2"/>
    <n v="3700897959524"/>
    <n v="126.4"/>
    <n v="147.5"/>
    <n v="210.66666666666666"/>
  </r>
  <r>
    <x v="24"/>
    <x v="773"/>
    <x v="15"/>
    <s v="Rhums-Rhum 30 ° - CUBA LIBERTA-B 5 cl"/>
    <n v="0.2"/>
    <n v="3700897949549"/>
    <n v="2.4"/>
    <n v="3.4"/>
    <n v="4.1379310344827589"/>
  </r>
  <r>
    <x v="24"/>
    <x v="773"/>
    <x v="19"/>
    <s v="Rhums-Rhum 30 ° - CUBA LIBERTA-B 50 cl"/>
    <n v="0.2"/>
    <n v="3700897939373"/>
    <n v="10.7"/>
    <n v="14.299999999999999"/>
    <n v="17.833333333333332"/>
  </r>
  <r>
    <x v="24"/>
    <x v="773"/>
    <x v="22"/>
    <s v="Rhums-Rhum 30 ° - CUBA LIBERTA-Bidon 2,5 l"/>
    <n v="0.2"/>
    <n v="3700897952099"/>
    <n v="39.6"/>
    <n v="49.5"/>
    <n v="66"/>
  </r>
  <r>
    <x v="24"/>
    <x v="773"/>
    <x v="23"/>
    <s v="Rhums-Rhum 30 ° - CUBA LIBERTA-Bidon 5 l"/>
    <n v="0.2"/>
    <n v="3700897952310"/>
    <n v="70.5"/>
    <n v="88.199999999999989"/>
    <n v="117.5"/>
  </r>
  <r>
    <x v="24"/>
    <x v="773"/>
    <x v="24"/>
    <s v="Rhums-Rhum 30 ° - CUBA LIBERTA-Marie Jeanne"/>
    <n v="0.2"/>
    <n v="3700897959531"/>
    <n v="126.4"/>
    <n v="147.5"/>
    <n v="210.66666666666666"/>
  </r>
  <r>
    <x v="24"/>
    <x v="774"/>
    <x v="15"/>
    <s v="Rhums-Rhum 30 ° - EL DIABLO -B 5 cl"/>
    <n v="0.2"/>
    <n v="3700897949488"/>
    <n v="2.4"/>
    <n v="3.4"/>
    <n v="4.1379310344827589"/>
  </r>
  <r>
    <x v="24"/>
    <x v="774"/>
    <x v="19"/>
    <s v="Rhums-Rhum 30 ° - EL DIABLO -B 50 cl"/>
    <n v="0.2"/>
    <n v="3700897939311"/>
    <n v="10.7"/>
    <n v="14.299999999999999"/>
    <n v="17.833333333333332"/>
  </r>
  <r>
    <x v="24"/>
    <x v="774"/>
    <x v="22"/>
    <s v="Rhums-Rhum 30 ° - EL DIABLO -Bidon 2,5 l"/>
    <n v="0.2"/>
    <n v="3700897952105"/>
    <n v="39.6"/>
    <n v="49.5"/>
    <n v="66"/>
  </r>
  <r>
    <x v="24"/>
    <x v="774"/>
    <x v="23"/>
    <s v="Rhums-Rhum 30 ° - EL DIABLO -Bidon 5 l"/>
    <n v="0.2"/>
    <n v="3700897952327"/>
    <n v="70.5"/>
    <n v="94"/>
    <n v="117.5"/>
  </r>
  <r>
    <x v="24"/>
    <x v="774"/>
    <x v="24"/>
    <s v="Rhums-Rhum 30 ° - EL DIABLO -Marie Jeanne"/>
    <n v="0.2"/>
    <n v="3700897959548"/>
    <n v="126.4"/>
    <n v="147.5"/>
    <n v="210.66666666666666"/>
  </r>
  <r>
    <x v="24"/>
    <x v="775"/>
    <x v="15"/>
    <s v="Rhums-Rhum 30 ° - FIESTA DEL SOL-B 5 cl"/>
    <n v="0.2"/>
    <n v="3700897949518"/>
    <n v="2.4"/>
    <n v="3.4"/>
    <n v="4.1379310344827589"/>
  </r>
  <r>
    <x v="24"/>
    <x v="775"/>
    <x v="19"/>
    <s v="Rhums-Rhum 30 ° - FIESTA DEL SOL-B 50 cl"/>
    <n v="0.2"/>
    <n v="3700897939342"/>
    <n v="10.7"/>
    <n v="14.299999999999999"/>
    <n v="17.833333333333332"/>
  </r>
  <r>
    <x v="24"/>
    <x v="775"/>
    <x v="22"/>
    <s v="Rhums-Rhum 30 ° - FIESTA DEL SOL-Bidon 2,5 l"/>
    <n v="0.2"/>
    <n v="3700897952112"/>
    <n v="39.6"/>
    <n v="49.5"/>
    <n v="66"/>
  </r>
  <r>
    <x v="24"/>
    <x v="775"/>
    <x v="23"/>
    <s v="Rhums-Rhum 30 ° - FIESTA DEL SOL-Bidon 5 l"/>
    <n v="0.2"/>
    <n v="3700897952334"/>
    <n v="70.5"/>
    <n v="94"/>
    <n v="117.5"/>
  </r>
  <r>
    <x v="24"/>
    <x v="775"/>
    <x v="24"/>
    <s v="Rhums-Rhum 30 ° - FIESTA DEL SOL-Marie Jeanne"/>
    <n v="0.2"/>
    <n v="3700897959555"/>
    <n v="126.4"/>
    <n v="147.5"/>
    <n v="210.66666666666666"/>
  </r>
  <r>
    <x v="24"/>
    <x v="776"/>
    <x v="15"/>
    <s v="Rhums-Rhum 30 ° - LITCHI CHANG-B 5 cl"/>
    <n v="0.2"/>
    <n v="3700897949556"/>
    <n v="2.4"/>
    <n v="3.4"/>
    <n v="4.1379310344827589"/>
  </r>
  <r>
    <x v="24"/>
    <x v="776"/>
    <x v="19"/>
    <s v="Rhums-Rhum 30 ° - LITCHI CHANG-B 50 cl"/>
    <n v="0.2"/>
    <n v="3700897939380"/>
    <n v="10.7"/>
    <n v="14.299999999999999"/>
    <n v="17.833333333333332"/>
  </r>
  <r>
    <x v="24"/>
    <x v="776"/>
    <x v="22"/>
    <s v="Rhums-Rhum 30 ° - LITCHI CHANG-Bidon 2,5 l"/>
    <n v="0.2"/>
    <n v="3700897952136"/>
    <n v="39.6"/>
    <n v="49.5"/>
    <n v="66"/>
  </r>
  <r>
    <x v="24"/>
    <x v="776"/>
    <x v="23"/>
    <s v="Rhums-Rhum 30 ° - LITCHI CHANG-Bidon 5 l"/>
    <n v="0.2"/>
    <n v="3700897952358"/>
    <n v="70.5"/>
    <n v="94"/>
    <n v="117.5"/>
  </r>
  <r>
    <x v="24"/>
    <x v="776"/>
    <x v="24"/>
    <s v="Rhums-Rhum 30 ° - LITCHI CHANG-Marie Jeanne"/>
    <n v="0.2"/>
    <n v="3700897959579"/>
    <n v="126.4"/>
    <n v="147.5"/>
    <n v="210.66666666666666"/>
  </r>
  <r>
    <x v="24"/>
    <x v="777"/>
    <x v="15"/>
    <s v="Rhums-Rhum 30 ° - LONG ISLAND-B 5 cl"/>
    <n v="0.2"/>
    <n v="3700897949457"/>
    <n v="2.4"/>
    <n v="3.4"/>
    <n v="4.1379310344827589"/>
  </r>
  <r>
    <x v="24"/>
    <x v="777"/>
    <x v="19"/>
    <s v="Rhums-Rhum 30 ° - LONG ISLAND-B 50 cl"/>
    <n v="0.2"/>
    <n v="3700897939281"/>
    <n v="10.7"/>
    <n v="14.299999999999999"/>
    <n v="17.833333333333332"/>
  </r>
  <r>
    <x v="24"/>
    <x v="777"/>
    <x v="22"/>
    <s v="Rhums-Rhum 30 ° - LONG ISLAND-Bidon 2,5 l"/>
    <n v="0.2"/>
    <n v="3700897952143"/>
    <n v="39.6"/>
    <n v="49.5"/>
    <n v="66"/>
  </r>
  <r>
    <x v="24"/>
    <x v="777"/>
    <x v="23"/>
    <s v="Rhums-Rhum 30 ° - LONG ISLAND-Bidon 5 l"/>
    <n v="0.2"/>
    <n v="3700897952365"/>
    <n v="70.5"/>
    <n v="94"/>
    <n v="117.5"/>
  </r>
  <r>
    <x v="24"/>
    <x v="777"/>
    <x v="24"/>
    <s v="Rhums-Rhum 30 ° - LONG ISLAND-Marie Jeanne"/>
    <n v="0.2"/>
    <n v="3700897959586"/>
    <n v="126.4"/>
    <n v="147.5"/>
    <n v="210.66666666666666"/>
  </r>
  <r>
    <x v="24"/>
    <x v="778"/>
    <x v="15"/>
    <s v="Rhums-Rhum 30 ° - LOVE SAIGON-B 5 cl"/>
    <n v="0.2"/>
    <n v="3700897949495"/>
    <n v="2.4"/>
    <n v="3.4"/>
    <n v="4.1379310344827589"/>
  </r>
  <r>
    <x v="24"/>
    <x v="778"/>
    <x v="19"/>
    <s v="Rhums-Rhum 30 ° - LOVE SAIGON-B 50 cl"/>
    <n v="0.2"/>
    <n v="3700897939328"/>
    <n v="10.7"/>
    <n v="14.299999999999999"/>
    <n v="17.833333333333332"/>
  </r>
  <r>
    <x v="24"/>
    <x v="778"/>
    <x v="22"/>
    <s v="Rhums-Rhum 30 ° - LOVE SAIGON-Bidon 2,5 l"/>
    <n v="0.2"/>
    <n v="3700897952150"/>
    <n v="39.6"/>
    <n v="49.5"/>
    <n v="66"/>
  </r>
  <r>
    <x v="24"/>
    <x v="778"/>
    <x v="23"/>
    <s v="Rhums-Rhum 30 ° - LOVE SAIGON-Bidon 5 l"/>
    <n v="0.2"/>
    <n v="3700897952372"/>
    <n v="70.5"/>
    <n v="94"/>
    <n v="117.5"/>
  </r>
  <r>
    <x v="24"/>
    <x v="778"/>
    <x v="24"/>
    <s v="Rhums-Rhum 30 ° - LOVE SAIGON-Marie Jeanne"/>
    <n v="0.2"/>
    <n v="3700897959593"/>
    <n v="126.4"/>
    <n v="147.5"/>
    <n v="210.66666666666666"/>
  </r>
  <r>
    <x v="24"/>
    <x v="779"/>
    <x v="15"/>
    <s v="Rhums-Rhum 30 ° - MOKA BURN-B 5 cl"/>
    <n v="0.2"/>
    <n v="3700897949525"/>
    <n v="2.4"/>
    <n v="3.4"/>
    <n v="4.1379310344827589"/>
  </r>
  <r>
    <x v="24"/>
    <x v="779"/>
    <x v="19"/>
    <s v="Rhums-Rhum 30 ° - MOKA BURN-B 50 cl"/>
    <n v="0.2"/>
    <n v="3700897939359"/>
    <n v="10.7"/>
    <n v="14.299999999999999"/>
    <n v="17.833333333333332"/>
  </r>
  <r>
    <x v="24"/>
    <x v="779"/>
    <x v="22"/>
    <s v="Rhums-Rhum 30 ° - MOKA BURN-Bidon 2,5 l"/>
    <n v="0.2"/>
    <n v="3700897952167"/>
    <n v="39.6"/>
    <n v="49.5"/>
    <n v="66"/>
  </r>
  <r>
    <x v="24"/>
    <x v="779"/>
    <x v="23"/>
    <s v="Rhums-Rhum 30 ° - MOKA BURN-Bidon 5 l"/>
    <n v="0.2"/>
    <n v="3700897952389"/>
    <n v="70.5"/>
    <n v="94"/>
    <n v="117.5"/>
  </r>
  <r>
    <x v="24"/>
    <x v="779"/>
    <x v="24"/>
    <s v="Rhums-Rhum 30 ° - MOKA BURN-Marie Jeanne"/>
    <n v="0.2"/>
    <n v="3700897959609"/>
    <n v="126.4"/>
    <n v="147.5"/>
    <n v="210.66666666666666"/>
  </r>
  <r>
    <x v="24"/>
    <x v="780"/>
    <x v="15"/>
    <s v="Rhums-Rhum 30 ° - ROYAL MOJITO-B 5 cl"/>
    <n v="0.2"/>
    <n v="3700897949532"/>
    <n v="2.4"/>
    <n v="3.4"/>
    <n v="4.1379310344827589"/>
  </r>
  <r>
    <x v="24"/>
    <x v="780"/>
    <x v="19"/>
    <s v="Rhums-Rhum 30 ° - ROYAL MOJITO-B 50 cl"/>
    <n v="0.2"/>
    <n v="3700897939366"/>
    <n v="10.7"/>
    <n v="14.299999999999999"/>
    <n v="17.833333333333332"/>
  </r>
  <r>
    <x v="24"/>
    <x v="780"/>
    <x v="22"/>
    <s v="Rhums-Rhum 30 ° - ROYAL MOJITO-Bidon 2,5 l"/>
    <n v="0.2"/>
    <n v="3700897952266"/>
    <n v="39.6"/>
    <n v="49.5"/>
    <n v="66"/>
  </r>
  <r>
    <x v="24"/>
    <x v="780"/>
    <x v="23"/>
    <s v="Rhums-Rhum 30 ° - ROYAL MOJITO-Bidon 5 l"/>
    <n v="0.2"/>
    <n v="3700897952488"/>
    <n v="70.5"/>
    <n v="94"/>
    <n v="117.5"/>
  </r>
  <r>
    <x v="24"/>
    <x v="780"/>
    <x v="24"/>
    <s v="Rhums-Rhum 30 ° - ROYAL MOJITO-Marie Jeanne"/>
    <n v="0.2"/>
    <n v="3700897959708"/>
    <n v="126.4"/>
    <n v="147.5"/>
    <n v="210.66666666666666"/>
  </r>
  <r>
    <x v="24"/>
    <x v="781"/>
    <x v="15"/>
    <s v="Rhums-Rhum 30 ° - TI DOUDOU-B 5 cl"/>
    <n v="0.2"/>
    <n v="3700897949464"/>
    <n v="2.4"/>
    <n v="3.4"/>
    <n v="4.1379310344827589"/>
  </r>
  <r>
    <x v="24"/>
    <x v="781"/>
    <x v="19"/>
    <s v="Rhums-Rhum 30 ° - TI DOUDOU-B 50 cl"/>
    <n v="0.2"/>
    <n v="3700897939298"/>
    <n v="10.7"/>
    <n v="14.299999999999999"/>
    <n v="17.833333333333332"/>
  </r>
  <r>
    <x v="24"/>
    <x v="781"/>
    <x v="22"/>
    <s v="Rhums-Rhum 30 ° - TI DOUDOU-Bidon 2,5 l"/>
    <n v="0.2"/>
    <n v="3700897952273"/>
    <n v="39.6"/>
    <n v="49.5"/>
    <n v="66"/>
  </r>
  <r>
    <x v="24"/>
    <x v="781"/>
    <x v="23"/>
    <s v="Rhums-Rhum 30 ° - TI DOUDOU-Bidon 5 l"/>
    <n v="0.2"/>
    <n v="3700897952495"/>
    <n v="70.5"/>
    <n v="94"/>
    <n v="117.5"/>
  </r>
  <r>
    <x v="24"/>
    <x v="781"/>
    <x v="24"/>
    <s v="Rhums-Rhum 30 ° - TI DOUDOU-Marie Jeanne"/>
    <n v="0.2"/>
    <n v="3700897959715"/>
    <n v="126.4"/>
    <n v="147.5"/>
    <n v="210.66666666666666"/>
  </r>
  <r>
    <x v="24"/>
    <x v="782"/>
    <x v="15"/>
    <s v="Rhums-Rhum 40 ° - GREEN SNAIL-B 5 cl"/>
    <n v="0.2"/>
    <n v="3700897949440"/>
    <n v="2.7"/>
    <n v="3.8000000000000003"/>
    <n v="4.6551724137931041"/>
  </r>
  <r>
    <x v="24"/>
    <x v="782"/>
    <x v="19"/>
    <s v="Rhums-Rhum 40 ° - GREEN SNAIL-B 50 cl"/>
    <n v="0.2"/>
    <n v="3700897939274"/>
    <n v="13.3"/>
    <n v="17.8"/>
    <n v="22.166666666666664"/>
  </r>
  <r>
    <x v="24"/>
    <x v="782"/>
    <x v="22"/>
    <s v="Rhums-Rhum 40 ° - GREEN SNAIL-Bidon 2,5 l"/>
    <n v="0.2"/>
    <n v="3700897952129"/>
    <n v="48.6"/>
    <n v="60.800000000000004"/>
    <n v="81"/>
  </r>
  <r>
    <x v="24"/>
    <x v="782"/>
    <x v="23"/>
    <s v="Rhums-Rhum 40 ° - GREEN SNAIL-Bidon 5 l"/>
    <n v="0.2"/>
    <n v="3700897952341"/>
    <n v="87.7"/>
    <n v="117"/>
    <n v="146.16666666666666"/>
  </r>
  <r>
    <x v="24"/>
    <x v="782"/>
    <x v="24"/>
    <s v="Rhums-Rhum 40 ° - GREEN SNAIL-Marie Jeanne"/>
    <n v="0.2"/>
    <n v="3700897959562"/>
    <n v="144.9"/>
    <n v="169.1"/>
    <n v="241.50000000000003"/>
  </r>
  <r>
    <x v="24"/>
    <x v="783"/>
    <x v="15"/>
    <s v="Rhums-Rhum 40 ° - RED PARROT-B 5 cl"/>
    <n v="0.2"/>
    <n v="3700897949433"/>
    <n v="2.6"/>
    <n v="3.6"/>
    <n v="4.4827586206896557"/>
  </r>
  <r>
    <x v="24"/>
    <x v="783"/>
    <x v="19"/>
    <s v="Rhums-Rhum 40 ° - RED PARROT-B 50 cl"/>
    <n v="0.2"/>
    <n v="3700897939267"/>
    <n v="13.3"/>
    <n v="17.8"/>
    <n v="22.166666666666664"/>
  </r>
  <r>
    <x v="24"/>
    <x v="783"/>
    <x v="22"/>
    <s v="Rhums-Rhum 40 ° - RED PARROT-Bidon 2,5 l"/>
    <n v="0.2"/>
    <n v="3700897952174"/>
    <n v="48.6"/>
    <n v="60.800000000000004"/>
    <n v="81"/>
  </r>
  <r>
    <x v="24"/>
    <x v="783"/>
    <x v="23"/>
    <s v="Rhums-Rhum 40 ° - RED PARROT-Bidon 5 l"/>
    <n v="0.2"/>
    <n v="3700897952396"/>
    <n v="87.7"/>
    <n v="117"/>
    <n v="146.16666666666666"/>
  </r>
  <r>
    <x v="24"/>
    <x v="783"/>
    <x v="24"/>
    <s v="Rhums-Rhum 40 ° - RED PARROT-Marie Jeanne"/>
    <n v="0.2"/>
    <n v="3700897959616"/>
    <n v="144.9"/>
    <n v="169.1"/>
    <n v="241.50000000000003"/>
  </r>
  <r>
    <x v="24"/>
    <x v="784"/>
    <x v="15"/>
    <s v="Rhums-Rhum 40 ° - RHUM DES AMOUREUX-B 5 cl"/>
    <n v="0.2"/>
    <n v="3700897949396"/>
    <n v="2.6"/>
    <n v="3.6"/>
    <n v="4.4827586206896557"/>
  </r>
  <r>
    <x v="24"/>
    <x v="784"/>
    <x v="19"/>
    <s v="Rhums-Rhum 40 ° - RHUM DES AMOUREUX-B 50 cl"/>
    <n v="0.2"/>
    <n v="3700897920159"/>
    <n v="12.1"/>
    <n v="16.200000000000003"/>
    <n v="20.166666666666668"/>
  </r>
  <r>
    <x v="24"/>
    <x v="784"/>
    <x v="22"/>
    <s v="Rhums-Rhum 40 ° - RHUM DES AMOUREUX-Bidon 2,5 l"/>
    <n v="0.2"/>
    <n v="3700897952181"/>
    <n v="47.1"/>
    <n v="58.9"/>
    <n v="78.5"/>
  </r>
  <r>
    <x v="24"/>
    <x v="784"/>
    <x v="23"/>
    <s v="Rhums-Rhum 40 ° - RHUM DES AMOUREUX-Bidon 5 l"/>
    <n v="0.2"/>
    <n v="3700897952402"/>
    <n v="85.1"/>
    <n v="113.5"/>
    <n v="141.83333333333334"/>
  </r>
  <r>
    <x v="24"/>
    <x v="784"/>
    <x v="24"/>
    <s v="Rhums-Rhum 40 ° - RHUM DES AMOUREUX-Marie Jeanne"/>
    <n v="0.2"/>
    <n v="3700897959623"/>
    <n v="141.80000000000001"/>
    <n v="165.5"/>
    <n v="236.33333333333331"/>
  </r>
  <r>
    <x v="24"/>
    <x v="785"/>
    <x v="15"/>
    <s v="Rhums-Rhum 40 ° - RHUM DOUDOU-B 5 cl"/>
    <n v="0.2"/>
    <n v="3700897949365"/>
    <n v="2.6"/>
    <n v="3.6"/>
    <n v="4.4827586206896557"/>
  </r>
  <r>
    <x v="24"/>
    <x v="785"/>
    <x v="19"/>
    <s v="Rhums-Rhum 40 ° - RHUM DOUDOU-B 50 cl"/>
    <n v="0.2"/>
    <n v="3700897920111"/>
    <n v="12.1"/>
    <n v="16.200000000000003"/>
    <n v="20.166666666666668"/>
  </r>
  <r>
    <x v="24"/>
    <x v="785"/>
    <x v="22"/>
    <s v="Rhums-Rhum 40 ° - RHUM DOUDOU-Bidon 2,5 l"/>
    <n v="0.2"/>
    <n v="3700897952198"/>
    <n v="47.1"/>
    <n v="58.9"/>
    <n v="78.5"/>
  </r>
  <r>
    <x v="24"/>
    <x v="785"/>
    <x v="23"/>
    <s v="Rhums-Rhum 40 ° - RHUM DOUDOU-Bidon 5 l"/>
    <n v="0.2"/>
    <n v="3700897952419"/>
    <n v="85.1"/>
    <n v="113.5"/>
    <n v="141.83333333333334"/>
  </r>
  <r>
    <x v="24"/>
    <x v="785"/>
    <x v="24"/>
    <s v="Rhums-Rhum 40 ° - RHUM DOUDOU-Marie Jeanne"/>
    <n v="0.2"/>
    <n v="3700897959630"/>
    <n v="141.80000000000001"/>
    <n v="165.5"/>
    <n v="236.33333333333331"/>
  </r>
  <r>
    <x v="24"/>
    <x v="786"/>
    <x v="15"/>
    <s v="Rhums-Rhum 40 ° - RHUM FIESTA-B 5 cl"/>
    <n v="0.2"/>
    <n v="3700897949419"/>
    <n v="2.6"/>
    <n v="3.6"/>
    <n v="4.4827586206896557"/>
  </r>
  <r>
    <x v="24"/>
    <x v="786"/>
    <x v="19"/>
    <s v="Rhums-Rhum 40 ° - RHUM FIESTA-B 50 cl"/>
    <n v="0.2"/>
    <n v="3700897920173"/>
    <n v="12.1"/>
    <n v="16.200000000000003"/>
    <n v="20.166666666666668"/>
  </r>
  <r>
    <x v="24"/>
    <x v="786"/>
    <x v="22"/>
    <s v="Rhums-Rhum 40 ° - RHUM FIESTA-Bidon 2,5 l"/>
    <n v="0.2"/>
    <n v="3700897952204"/>
    <n v="47.1"/>
    <n v="58.9"/>
    <n v="78.5"/>
  </r>
  <r>
    <x v="24"/>
    <x v="786"/>
    <x v="23"/>
    <s v="Rhums-Rhum 40 ° - RHUM FIESTA-Bidon 5 l"/>
    <n v="0.2"/>
    <n v="3700897952426"/>
    <n v="85.1"/>
    <n v="113.5"/>
    <n v="141.83333333333334"/>
  </r>
  <r>
    <x v="24"/>
    <x v="786"/>
    <x v="24"/>
    <s v="Rhums-Rhum 40 ° - RHUM FIESTA-Marie Jeanne"/>
    <n v="0.2"/>
    <n v="3700897959647"/>
    <n v="141.80000000000001"/>
    <n v="165.5"/>
    <n v="236.33333333333331"/>
  </r>
  <r>
    <x v="24"/>
    <x v="787"/>
    <x v="15"/>
    <s v="Rhums-Rhum 40 ° - RHUM ISLAND-B 5 cl"/>
    <n v="0.2"/>
    <n v="3700897949358"/>
    <n v="2.6"/>
    <n v="3.6"/>
    <n v="4.4827586206896557"/>
  </r>
  <r>
    <x v="24"/>
    <x v="787"/>
    <x v="19"/>
    <s v="Rhums-Rhum 40 ° - RHUM ISLAND-B 50 cl"/>
    <n v="0.2"/>
    <n v="3700897920098"/>
    <n v="12.1"/>
    <n v="16.200000000000003"/>
    <n v="20.166666666666668"/>
  </r>
  <r>
    <x v="24"/>
    <x v="787"/>
    <x v="22"/>
    <s v="Rhums-Rhum 40 ° - RHUM ISLAND-Bidon 2,5 l"/>
    <n v="0.2"/>
    <n v="3700897952211"/>
    <n v="47.1"/>
    <n v="58.9"/>
    <n v="78.5"/>
  </r>
  <r>
    <x v="24"/>
    <x v="787"/>
    <x v="23"/>
    <s v="Rhums-Rhum 40 ° - RHUM ISLAND-Bidon 5 l"/>
    <n v="0.2"/>
    <n v="3700897952433"/>
    <n v="85.1"/>
    <n v="113.5"/>
    <n v="141.83333333333334"/>
  </r>
  <r>
    <x v="24"/>
    <x v="787"/>
    <x v="24"/>
    <s v="Rhums-Rhum 40 ° - RHUM ISLAND-Marie Jeanne"/>
    <n v="0.2"/>
    <n v="3700897959654"/>
    <n v="141.80000000000001"/>
    <n v="165.5"/>
    <n v="236.33333333333331"/>
  </r>
  <r>
    <x v="24"/>
    <x v="788"/>
    <x v="15"/>
    <s v="Rhums-Rhum 40 ° - RHUM Kfé-B 5 cl"/>
    <n v="0.2"/>
    <n v="3700897949426"/>
    <n v="2.6"/>
    <n v="3.6"/>
    <n v="4.4827586206896557"/>
  </r>
  <r>
    <x v="24"/>
    <x v="788"/>
    <x v="19"/>
    <s v="Rhums-Rhum 40 ° - RHUM Kfé-B 50 cl"/>
    <n v="0.2"/>
    <n v="3700897928735"/>
    <n v="12.1"/>
    <n v="16.200000000000003"/>
    <n v="20.166666666666668"/>
  </r>
  <r>
    <x v="24"/>
    <x v="788"/>
    <x v="22"/>
    <s v="Rhums-Rhum 40 ° - RHUM Kfé-Bidon 2,5 l"/>
    <n v="0.2"/>
    <n v="3700897952228"/>
    <n v="47.1"/>
    <n v="58.9"/>
    <n v="78.5"/>
  </r>
  <r>
    <x v="24"/>
    <x v="788"/>
    <x v="23"/>
    <s v="Rhums-Rhum 40 ° - RHUM Kfé-Bidon 5 l"/>
    <n v="0.2"/>
    <n v="3700897952440"/>
    <n v="85.1"/>
    <n v="113.5"/>
    <n v="141.83333333333334"/>
  </r>
  <r>
    <x v="24"/>
    <x v="788"/>
    <x v="24"/>
    <s v="Rhums-Rhum 40 ° - RHUM Kfé-Marie Jeanne"/>
    <n v="0.2"/>
    <n v="3700897959661"/>
    <n v="141.80000000000001"/>
    <n v="165.5"/>
    <n v="236.33333333333331"/>
  </r>
  <r>
    <x v="24"/>
    <x v="789"/>
    <x v="15"/>
    <s v="Rhums-Rhum 40 ° - RHUM NATURE-B 5 cl"/>
    <n v="0.2"/>
    <n v="3700897949389"/>
    <n v="2.6"/>
    <n v="3.6"/>
    <n v="4.4827586206896557"/>
  </r>
  <r>
    <x v="24"/>
    <x v="789"/>
    <x v="19"/>
    <s v="Rhums-Rhum 40 ° - RHUM NATURE-B 50 cl"/>
    <n v="0.2"/>
    <n v="3700897920142"/>
    <n v="12.1"/>
    <n v="16.200000000000003"/>
    <n v="20.166666666666668"/>
  </r>
  <r>
    <x v="24"/>
    <x v="789"/>
    <x v="22"/>
    <s v="Rhums-Rhum 40 ° - RHUM NATURE-Bidon 2,5 l"/>
    <n v="0.2"/>
    <n v="3700897952235"/>
    <n v="47.1"/>
    <n v="58.9"/>
    <n v="78.5"/>
  </r>
  <r>
    <x v="24"/>
    <x v="789"/>
    <x v="23"/>
    <s v="Rhums-Rhum 40 ° - RHUM NATURE-Bidon 5 l"/>
    <n v="0.2"/>
    <n v="3700897952457"/>
    <n v="85.1"/>
    <n v="113.5"/>
    <n v="141.83333333333334"/>
  </r>
  <r>
    <x v="24"/>
    <x v="789"/>
    <x v="24"/>
    <s v="Rhums-Rhum 40 ° - RHUM NATURE-Marie Jeanne"/>
    <n v="0.2"/>
    <n v="3700897959678"/>
    <n v="141.80000000000001"/>
    <n v="165.5"/>
    <n v="236.33333333333331"/>
  </r>
  <r>
    <x v="24"/>
    <x v="790"/>
    <x v="15"/>
    <s v="Rhums-Rhum 40 ° - RHUM PIMENTO-B 5 cl"/>
    <n v="0.2"/>
    <n v="3700897949372"/>
    <n v="2.6"/>
    <n v="3.6"/>
    <n v="4.4827586206896557"/>
  </r>
  <r>
    <x v="24"/>
    <x v="790"/>
    <x v="19"/>
    <s v="Rhums-Rhum 40 ° - RHUM PIMENTO-B 50 cl"/>
    <n v="0.2"/>
    <n v="3700897920135"/>
    <n v="12.1"/>
    <n v="16.200000000000003"/>
    <n v="20.166666666666668"/>
  </r>
  <r>
    <x v="24"/>
    <x v="790"/>
    <x v="22"/>
    <s v="Rhums-Rhum 40 ° - RHUM PIMENTO-Bidon 2,5 l"/>
    <n v="0.2"/>
    <n v="3700897952242"/>
    <n v="47.1"/>
    <n v="58.9"/>
    <n v="78.5"/>
  </r>
  <r>
    <x v="24"/>
    <x v="790"/>
    <x v="23"/>
    <s v="Rhums-Rhum 40 ° - RHUM PIMENTO-Bidon 5 l"/>
    <n v="0.2"/>
    <n v="3700897952464"/>
    <n v="85.1"/>
    <n v="113.5"/>
    <n v="141.83333333333334"/>
  </r>
  <r>
    <x v="24"/>
    <x v="790"/>
    <x v="24"/>
    <s v="Rhums-Rhum 40 ° - RHUM PIMENTO-Marie Jeanne"/>
    <n v="0.2"/>
    <n v="3700897959685"/>
    <n v="141.80000000000001"/>
    <n v="165.5"/>
    <n v="236.33333333333331"/>
  </r>
  <r>
    <x v="24"/>
    <x v="791"/>
    <x v="15"/>
    <s v="Rhums-Rhum 40 ° - RHUM SOIXANTE ET ONZE-B 5 cl"/>
    <n v="0.2"/>
    <n v="3700897949402"/>
    <n v="2.6"/>
    <n v="3.6"/>
    <n v="4.4827586206896557"/>
  </r>
  <r>
    <x v="24"/>
    <x v="791"/>
    <x v="19"/>
    <s v="Rhums-Rhum 40 ° - RHUM SOIXANTE ET ONZE-B 50 cl"/>
    <n v="0.2"/>
    <n v="3700897920166"/>
    <n v="12.1"/>
    <n v="16.200000000000003"/>
    <n v="20.166666666666668"/>
  </r>
  <r>
    <x v="24"/>
    <x v="791"/>
    <x v="22"/>
    <s v="Rhums-Rhum 40 ° - RHUM SOIXANTE ET ONZE-Bidon 2,5 l"/>
    <n v="0.2"/>
    <n v="3700897952259"/>
    <n v="47.1"/>
    <n v="58.9"/>
    <n v="78.5"/>
  </r>
  <r>
    <x v="24"/>
    <x v="791"/>
    <x v="23"/>
    <s v="Rhums-Rhum 40 ° - RHUM SOIXANTE ET ONZE-Bidon 5 l"/>
    <n v="0.2"/>
    <n v="3700897952471"/>
    <n v="85.1"/>
    <n v="113.5"/>
    <n v="141.83333333333334"/>
  </r>
  <r>
    <x v="24"/>
    <x v="791"/>
    <x v="24"/>
    <s v="Rhums-Rhum 40 ° - RHUM SOIXANTE ET ONZE-Marie Jeanne"/>
    <n v="0.2"/>
    <n v="3700897959692"/>
    <n v="141.80000000000001"/>
    <n v="165.5"/>
    <n v="236.33333333333331"/>
  </r>
  <r>
    <x v="25"/>
    <x v="792"/>
    <x v="10"/>
    <s v="Sels aromatisés-Sel  au vin cépage Chardonnay de Bourgogne-Moulin 100 ml"/>
    <n v="5.5E-2"/>
    <n v="3700897925185"/>
    <n v="3.8"/>
    <n v="6.1"/>
    <n v="7.6000000000000005"/>
  </r>
  <r>
    <x v="25"/>
    <x v="792"/>
    <x v="2"/>
    <s v="Sels aromatisés-Sel  au vin cépage Chardonnay de Bourgogne-Saupoudreur 100 ml"/>
    <n v="5.5E-2"/>
    <n v="3700897925444"/>
    <n v="2.7"/>
    <n v="4.3999999999999995"/>
    <n v="5.4"/>
  </r>
  <r>
    <x v="25"/>
    <x v="792"/>
    <x v="3"/>
    <s v="Sels aromatisés-Sel  au vin cépage Chardonnay de Bourgogne-Verrine 116 ml"/>
    <n v="5.5E-2"/>
    <n v="3700897924669"/>
    <n v="2.2999999999999998"/>
    <n v="3.7"/>
    <n v="4.6000000000000005"/>
  </r>
  <r>
    <x v="25"/>
    <x v="792"/>
    <x v="4"/>
    <s v="Sels aromatisés-Sel  au vin cépage Chardonnay de Bourgogne-Verrine 47 ml"/>
    <n v="5.5E-2"/>
    <n v="3700897924928"/>
    <n v="1.6"/>
    <n v="2.6"/>
    <n v="3.2"/>
  </r>
  <r>
    <x v="25"/>
    <x v="792"/>
    <x v="5"/>
    <s v="Sels aromatisés-Sel  au vin cépage Chardonnay de Bourgogne-Vrac"/>
    <n v="5.5E-2"/>
    <n v="3700897938468"/>
    <n v="2.1"/>
    <n v="2.8"/>
    <n v="3.5000000000000004"/>
  </r>
  <r>
    <x v="25"/>
    <x v="792"/>
    <x v="6"/>
    <s v="Sels aromatisés-Sel  au vin cépage Chardonnay de Bourgogne-Vrac 100 g"/>
    <n v="5.5E-2"/>
    <n v="3700897923624"/>
    <n v="2.2999999999999998"/>
    <n v="4.0999999999999996"/>
    <n v="5.1111111111111116"/>
  </r>
  <r>
    <x v="25"/>
    <x v="792"/>
    <x v="7"/>
    <s v="Sels aromatisés-Sel  au vin cépage Chardonnay de Bourgogne-Vrac 1000 g"/>
    <n v="5.5E-2"/>
    <n v="3700897924409"/>
    <n v="10.4"/>
    <n v="18.5"/>
    <n v="23.111111111111111"/>
  </r>
  <r>
    <x v="25"/>
    <x v="792"/>
    <x v="8"/>
    <s v="Sels aromatisés-Sel  au vin cépage Chardonnay de Bourgogne-Vrac 250 g"/>
    <n v="5.5E-2"/>
    <n v="3700897923884"/>
    <n v="3.6"/>
    <n v="6.8999999999999995"/>
    <n v="8.5714285714285712"/>
  </r>
  <r>
    <x v="25"/>
    <x v="792"/>
    <x v="9"/>
    <s v="Sels aromatisés-Sel  au vin cépage Chardonnay de Bourgogne-Vrac 500 g"/>
    <n v="5.5E-2"/>
    <n v="3700897924140"/>
    <n v="5.9"/>
    <n v="11.299999999999999"/>
    <n v="14.047619047619047"/>
  </r>
  <r>
    <x v="25"/>
    <x v="793"/>
    <x v="10"/>
    <s v="Sels aromatisés-Sel  au vin cépage Pinot Noir de Bourgogne-Moulin 100 ml"/>
    <n v="5.5E-2"/>
    <n v="3700897925178"/>
    <n v="3.8"/>
    <n v="6.1"/>
    <n v="7.6000000000000005"/>
  </r>
  <r>
    <x v="25"/>
    <x v="793"/>
    <x v="2"/>
    <s v="Sels aromatisés-Sel  au vin cépage Pinot Noir de Bourgogne-Saupoudreur 100 ml"/>
    <n v="5.5E-2"/>
    <n v="3700897925437"/>
    <n v="2.7"/>
    <n v="4.3999999999999995"/>
    <n v="5.4"/>
  </r>
  <r>
    <x v="25"/>
    <x v="793"/>
    <x v="3"/>
    <s v="Sels aromatisés-Sel  au vin cépage Pinot Noir de Bourgogne-Verrine 116 ml"/>
    <n v="5.5E-2"/>
    <n v="3700897924652"/>
    <n v="2.2999999999999998"/>
    <n v="3.7"/>
    <n v="4.6000000000000005"/>
  </r>
  <r>
    <x v="25"/>
    <x v="793"/>
    <x v="4"/>
    <s v="Sels aromatisés-Sel  au vin cépage Pinot Noir de Bourgogne-Verrine 47 ml"/>
    <n v="5.5E-2"/>
    <n v="3700897924911"/>
    <n v="1.6"/>
    <n v="2.6"/>
    <n v="3.2"/>
  </r>
  <r>
    <x v="25"/>
    <x v="793"/>
    <x v="5"/>
    <s v="Sels aromatisés-Sel  au vin cépage Pinot Noir de Bourgogne-Vrac"/>
    <n v="5.5E-2"/>
    <n v="3700897938475"/>
    <n v="2.1"/>
    <n v="2.8"/>
    <n v="3.5000000000000004"/>
  </r>
  <r>
    <x v="25"/>
    <x v="793"/>
    <x v="6"/>
    <s v="Sels aromatisés-Sel  au vin cépage Pinot Noir de Bourgogne-Vrac 100 g"/>
    <n v="5.5E-2"/>
    <n v="3700897923617"/>
    <n v="2.2999999999999998"/>
    <n v="4.0999999999999996"/>
    <n v="5.1111111111111116"/>
  </r>
  <r>
    <x v="25"/>
    <x v="793"/>
    <x v="7"/>
    <s v="Sels aromatisés-Sel  au vin cépage Pinot Noir de Bourgogne-Vrac 1000 g"/>
    <n v="5.5E-2"/>
    <n v="3700897924393"/>
    <n v="10.4"/>
    <n v="18.5"/>
    <n v="23.111111111111111"/>
  </r>
  <r>
    <x v="25"/>
    <x v="793"/>
    <x v="8"/>
    <s v="Sels aromatisés-Sel  au vin cépage Pinot Noir de Bourgogne-Vrac 250 g"/>
    <n v="5.5E-2"/>
    <n v="3700897923877"/>
    <n v="3.6"/>
    <n v="6.8999999999999995"/>
    <n v="8.5714285714285712"/>
  </r>
  <r>
    <x v="25"/>
    <x v="793"/>
    <x v="9"/>
    <s v="Sels aromatisés-Sel  au vin cépage Pinot Noir de Bourgogne-Vrac 500 g"/>
    <n v="5.5E-2"/>
    <n v="3700897924133"/>
    <n v="5.9"/>
    <n v="11.299999999999999"/>
    <n v="14.047619047619047"/>
  </r>
  <r>
    <x v="25"/>
    <x v="794"/>
    <x v="10"/>
    <s v="Sels aromatisés-Sel à l’ail des ours-Moulin 100 ml"/>
    <n v="5.5E-2"/>
    <n v="3760190103352"/>
    <n v="3.8"/>
    <n v="6.1"/>
    <n v="7.6000000000000005"/>
  </r>
  <r>
    <x v="25"/>
    <x v="794"/>
    <x v="2"/>
    <s v="Sels aromatisés-Sel à l’ail des ours-Saupoudreur 100 ml"/>
    <n v="5.5E-2"/>
    <n v="3760190108470"/>
    <n v="2.7"/>
    <n v="4.3999999999999995"/>
    <n v="5.4"/>
  </r>
  <r>
    <x v="25"/>
    <x v="794"/>
    <x v="3"/>
    <s v="Sels aromatisés-Sel à l’ail des ours-Verrine 116 ml"/>
    <n v="5.5E-2"/>
    <n v="3760190103093"/>
    <n v="2.2999999999999998"/>
    <n v="3.7"/>
    <n v="4.6000000000000005"/>
  </r>
  <r>
    <x v="25"/>
    <x v="794"/>
    <x v="4"/>
    <s v="Sels aromatisés-Sel à l’ail des ours-Verrine 47 ml"/>
    <n v="5.5E-2"/>
    <n v="3700897904456"/>
    <n v="1.6"/>
    <n v="2.6"/>
    <n v="3.2"/>
  </r>
  <r>
    <x v="25"/>
    <x v="794"/>
    <x v="5"/>
    <s v="Sels aromatisés-Sel à l’ail des ours-Vrac"/>
    <n v="5.5E-2"/>
    <n v="3700897938482"/>
    <n v="2.1"/>
    <n v="2.8"/>
    <n v="3.5000000000000004"/>
  </r>
  <r>
    <x v="25"/>
    <x v="794"/>
    <x v="6"/>
    <s v="Sels aromatisés-Sel à l’ail des ours-Vrac 100 g"/>
    <n v="5.5E-2"/>
    <n v="3700897908966"/>
    <n v="2.2999999999999998"/>
    <n v="4.0999999999999996"/>
    <n v="5.1111111111111116"/>
  </r>
  <r>
    <x v="25"/>
    <x v="794"/>
    <x v="7"/>
    <s v="Sels aromatisés-Sel à l’ail des ours-Vrac 1000 g"/>
    <n v="5.5E-2"/>
    <n v="3760190107367"/>
    <n v="10.4"/>
    <n v="18.5"/>
    <n v="23.111111111111111"/>
  </r>
  <r>
    <x v="25"/>
    <x v="794"/>
    <x v="8"/>
    <s v="Sels aromatisés-Sel à l’ail des ours-Vrac 250 g"/>
    <n v="5.5E-2"/>
    <n v="3700897911591"/>
    <n v="3.6"/>
    <n v="6.8999999999999995"/>
    <n v="8.5714285714285712"/>
  </r>
  <r>
    <x v="25"/>
    <x v="794"/>
    <x v="9"/>
    <s v="Sels aromatisés-Sel à l’ail des ours-Vrac 500 g"/>
    <n v="5.5E-2"/>
    <n v="3700897914226"/>
    <n v="5.9"/>
    <n v="11.299999999999999"/>
    <n v="14.047619047619047"/>
  </r>
  <r>
    <x v="25"/>
    <x v="795"/>
    <x v="10"/>
    <s v="Sels aromatisés-Sel à la Cardamome-Moulin 100 ml"/>
    <n v="5.5E-2"/>
    <n v="3700897922535"/>
    <n v="3.8"/>
    <n v="6.1"/>
    <n v="7.6000000000000005"/>
  </r>
  <r>
    <x v="25"/>
    <x v="795"/>
    <x v="2"/>
    <s v="Sels aromatisés-Sel à la Cardamome-Saupoudreur 100 ml"/>
    <n v="5.5E-2"/>
    <n v="3700897922627"/>
    <n v="2.7"/>
    <n v="4.3999999999999995"/>
    <n v="5.4"/>
  </r>
  <r>
    <x v="25"/>
    <x v="795"/>
    <x v="3"/>
    <s v="Sels aromatisés-Sel à la Cardamome-Verrine 116 ml"/>
    <n v="5.5E-2"/>
    <n v="3700897922351"/>
    <n v="2.2999999999999998"/>
    <n v="3.7"/>
    <n v="4.6000000000000005"/>
  </r>
  <r>
    <x v="25"/>
    <x v="795"/>
    <x v="4"/>
    <s v="Sels aromatisés-Sel à la Cardamome-Verrine 47 ml"/>
    <n v="5.5E-2"/>
    <n v="3700897922443"/>
    <n v="1.6"/>
    <n v="2.6"/>
    <n v="3.2"/>
  </r>
  <r>
    <x v="25"/>
    <x v="795"/>
    <x v="5"/>
    <s v="Sels aromatisés-Sel à la Cardamome-Vrac"/>
    <n v="5.5E-2"/>
    <n v="3700897938499"/>
    <n v="2.1"/>
    <n v="2.8"/>
    <n v="3.5000000000000004"/>
  </r>
  <r>
    <x v="25"/>
    <x v="795"/>
    <x v="6"/>
    <s v="Sels aromatisés-Sel à la Cardamome-Vrac 100 g"/>
    <n v="5.5E-2"/>
    <n v="3700897921996"/>
    <n v="2.2999999999999998"/>
    <n v="4.0999999999999996"/>
    <n v="5.1111111111111116"/>
  </r>
  <r>
    <x v="25"/>
    <x v="795"/>
    <x v="7"/>
    <s v="Sels aromatisés-Sel à la Cardamome-Vrac 1000 g"/>
    <n v="5.5E-2"/>
    <n v="3700897922269"/>
    <n v="10.4"/>
    <n v="18.5"/>
    <n v="23.111111111111111"/>
  </r>
  <r>
    <x v="25"/>
    <x v="795"/>
    <x v="8"/>
    <s v="Sels aromatisés-Sel à la Cardamome-Vrac 250 g"/>
    <n v="5.5E-2"/>
    <n v="3700897922085"/>
    <n v="3.6"/>
    <n v="6.8999999999999995"/>
    <n v="8.5714285714285712"/>
  </r>
  <r>
    <x v="25"/>
    <x v="795"/>
    <x v="9"/>
    <s v="Sels aromatisés-Sel à la Cardamome-Vrac 500 g"/>
    <n v="5.5E-2"/>
    <n v="3700897922177"/>
    <n v="5.9"/>
    <n v="11.299999999999999"/>
    <n v="14.047619047619047"/>
  </r>
  <r>
    <x v="25"/>
    <x v="796"/>
    <x v="10"/>
    <s v="Sels aromatisés-Sel à la vanille-Moulin 100 ml"/>
    <n v="5.5E-2"/>
    <n v="3700897922542"/>
    <n v="3.8"/>
    <n v="6.1"/>
    <n v="7.6000000000000005"/>
  </r>
  <r>
    <x v="25"/>
    <x v="796"/>
    <x v="2"/>
    <s v="Sels aromatisés-Sel à la vanille-Saupoudreur 100 ml"/>
    <n v="5.5E-2"/>
    <n v="3700897922634"/>
    <n v="2.7"/>
    <n v="4.3999999999999995"/>
    <n v="5.4"/>
  </r>
  <r>
    <x v="25"/>
    <x v="796"/>
    <x v="3"/>
    <s v="Sels aromatisés-Sel à la vanille-Verrine 116 ml"/>
    <n v="5.5E-2"/>
    <n v="3700897922368"/>
    <n v="2.2999999999999998"/>
    <n v="3.7"/>
    <n v="4.6000000000000005"/>
  </r>
  <r>
    <x v="25"/>
    <x v="796"/>
    <x v="4"/>
    <s v="Sels aromatisés-Sel à la vanille-Verrine 47 ml"/>
    <n v="5.5E-2"/>
    <n v="3700897922450"/>
    <n v="1.6"/>
    <n v="2.6"/>
    <n v="3.2"/>
  </r>
  <r>
    <x v="25"/>
    <x v="796"/>
    <x v="5"/>
    <s v="Sels aromatisés-Sel à la vanille-Vrac"/>
    <n v="5.5E-2"/>
    <n v="3700897938505"/>
    <n v="2.1"/>
    <n v="2.8"/>
    <n v="3.5000000000000004"/>
  </r>
  <r>
    <x v="25"/>
    <x v="796"/>
    <x v="6"/>
    <s v="Sels aromatisés-Sel à la vanille-Vrac 100 g"/>
    <n v="5.5E-2"/>
    <n v="3700897922009"/>
    <n v="2.2999999999999998"/>
    <n v="4.0999999999999996"/>
    <n v="5.1111111111111116"/>
  </r>
  <r>
    <x v="25"/>
    <x v="796"/>
    <x v="7"/>
    <s v="Sels aromatisés-Sel à la vanille-Vrac 1000 g"/>
    <n v="5.5E-2"/>
    <n v="3700897922276"/>
    <n v="10.4"/>
    <n v="18.5"/>
    <n v="23.111111111111111"/>
  </r>
  <r>
    <x v="25"/>
    <x v="796"/>
    <x v="8"/>
    <s v="Sels aromatisés-Sel à la vanille-Vrac 250 g"/>
    <n v="5.5E-2"/>
    <n v="3700897922092"/>
    <n v="3.6"/>
    <n v="6.8999999999999995"/>
    <n v="8.5714285714285712"/>
  </r>
  <r>
    <x v="25"/>
    <x v="796"/>
    <x v="9"/>
    <s v="Sels aromatisés-Sel à la vanille-Vrac 500 g"/>
    <n v="5.5E-2"/>
    <n v="3700897922184"/>
    <n v="5.9"/>
    <n v="11.299999999999999"/>
    <n v="14.047619047619047"/>
  </r>
  <r>
    <x v="25"/>
    <x v="797"/>
    <x v="10"/>
    <s v="Sels aromatisés-Sel à l'ajwain-Moulin 100 ml"/>
    <n v="5.5E-2"/>
    <n v="3700897922566"/>
    <n v="3.8"/>
    <n v="6.1"/>
    <n v="7.6000000000000005"/>
  </r>
  <r>
    <x v="25"/>
    <x v="797"/>
    <x v="2"/>
    <s v="Sels aromatisés-Sel à l'ajwain-Saupoudreur 100 ml"/>
    <n v="5.5E-2"/>
    <n v="3700897922658"/>
    <n v="2.7"/>
    <n v="4.3999999999999995"/>
    <n v="5.4"/>
  </r>
  <r>
    <x v="25"/>
    <x v="797"/>
    <x v="3"/>
    <s v="Sels aromatisés-Sel à l'ajwain-Verrine 116 ml"/>
    <n v="5.5E-2"/>
    <n v="3700897922382"/>
    <n v="2.2999999999999998"/>
    <n v="3.7"/>
    <n v="4.6000000000000005"/>
  </r>
  <r>
    <x v="25"/>
    <x v="797"/>
    <x v="4"/>
    <s v="Sels aromatisés-Sel à l'ajwain-Verrine 47 ml"/>
    <n v="5.5E-2"/>
    <n v="3700897922474"/>
    <n v="1.6"/>
    <n v="2.6"/>
    <n v="3.2"/>
  </r>
  <r>
    <x v="25"/>
    <x v="797"/>
    <x v="5"/>
    <s v="Sels aromatisés-Sel à l'ajwain-Vrac"/>
    <n v="5.5E-2"/>
    <n v="3700897938512"/>
    <n v="2.1"/>
    <n v="2.8"/>
    <n v="3.5000000000000004"/>
  </r>
  <r>
    <x v="25"/>
    <x v="797"/>
    <x v="6"/>
    <s v="Sels aromatisés-Sel à l'ajwain-Vrac 100 g"/>
    <n v="5.5E-2"/>
    <n v="3700897922023"/>
    <n v="2.2999999999999998"/>
    <n v="4.0999999999999996"/>
    <n v="5.1111111111111116"/>
  </r>
  <r>
    <x v="25"/>
    <x v="797"/>
    <x v="7"/>
    <s v="Sels aromatisés-Sel à l'ajwain-Vrac 1000 g"/>
    <n v="5.5E-2"/>
    <n v="3700897922290"/>
    <n v="10.4"/>
    <n v="18.5"/>
    <n v="23.111111111111111"/>
  </r>
  <r>
    <x v="25"/>
    <x v="797"/>
    <x v="8"/>
    <s v="Sels aromatisés-Sel à l'ajwain-Vrac 250 g"/>
    <n v="5.5E-2"/>
    <n v="3700897922115"/>
    <n v="3.6"/>
    <n v="6.8999999999999995"/>
    <n v="8.5714285714285712"/>
  </r>
  <r>
    <x v="25"/>
    <x v="797"/>
    <x v="9"/>
    <s v="Sels aromatisés-Sel à l'ajwain-Vrac 500 g"/>
    <n v="5.5E-2"/>
    <n v="3700897922207"/>
    <n v="5.9"/>
    <n v="11.299999999999999"/>
    <n v="14.047619047619047"/>
  </r>
  <r>
    <x v="25"/>
    <x v="798"/>
    <x v="10"/>
    <s v="Sels aromatisés-Sel à l'échalote-Moulin 100 ml"/>
    <n v="5.5E-2"/>
    <n v="3700897922573"/>
    <n v="3.8"/>
    <n v="6.1"/>
    <n v="7.6000000000000005"/>
  </r>
  <r>
    <x v="25"/>
    <x v="798"/>
    <x v="2"/>
    <s v="Sels aromatisés-Sel à l'échalote-Saupoudreur 100 ml"/>
    <n v="5.5E-2"/>
    <n v="3700897922665"/>
    <n v="2.7"/>
    <n v="4.3999999999999995"/>
    <n v="5.4"/>
  </r>
  <r>
    <x v="25"/>
    <x v="798"/>
    <x v="3"/>
    <s v="Sels aromatisés-Sel à l'échalote-Verrine 116 ml"/>
    <n v="5.5E-2"/>
    <n v="3700897922399"/>
    <n v="2.2999999999999998"/>
    <n v="3.7"/>
    <n v="4.6000000000000005"/>
  </r>
  <r>
    <x v="25"/>
    <x v="798"/>
    <x v="4"/>
    <s v="Sels aromatisés-Sel à l'échalote-Verrine 47 ml"/>
    <n v="5.5E-2"/>
    <n v="3700897922481"/>
    <n v="1.6"/>
    <n v="2.6"/>
    <n v="3.2"/>
  </r>
  <r>
    <x v="25"/>
    <x v="798"/>
    <x v="5"/>
    <s v="Sels aromatisés-Sel à l'échalote-Vrac"/>
    <n v="5.5E-2"/>
    <n v="3700897938529"/>
    <n v="2.1"/>
    <n v="2.8"/>
    <n v="3.5000000000000004"/>
  </r>
  <r>
    <x v="25"/>
    <x v="798"/>
    <x v="6"/>
    <s v="Sels aromatisés-Sel à l'échalote-Vrac 100 g"/>
    <n v="5.5E-2"/>
    <n v="3700897922030"/>
    <n v="2.2999999999999998"/>
    <n v="4.0999999999999996"/>
    <n v="5.1111111111111116"/>
  </r>
  <r>
    <x v="25"/>
    <x v="798"/>
    <x v="7"/>
    <s v="Sels aromatisés-Sel à l'échalote-Vrac 1000 g"/>
    <n v="5.5E-2"/>
    <n v="3700897922306"/>
    <n v="10.4"/>
    <n v="18.5"/>
    <n v="23.111111111111111"/>
  </r>
  <r>
    <x v="25"/>
    <x v="798"/>
    <x v="8"/>
    <s v="Sels aromatisés-Sel à l'échalote-Vrac 250 g"/>
    <n v="5.5E-2"/>
    <n v="3700897922122"/>
    <n v="3.6"/>
    <n v="6.8999999999999995"/>
    <n v="8.5714285714285712"/>
  </r>
  <r>
    <x v="25"/>
    <x v="798"/>
    <x v="9"/>
    <s v="Sels aromatisés-Sel à l'échalote-Vrac 500 g"/>
    <n v="5.5E-2"/>
    <n v="3700897922214"/>
    <n v="5.9"/>
    <n v="11.299999999999999"/>
    <n v="14.047619047619047"/>
  </r>
  <r>
    <x v="25"/>
    <x v="799"/>
    <x v="10"/>
    <s v="Sels aromatisés-Sel à l'estragon-Moulin 100 ml"/>
    <n v="5.5E-2"/>
    <n v="3700897922580"/>
    <n v="3.8"/>
    <n v="6.1"/>
    <n v="7.6000000000000005"/>
  </r>
  <r>
    <x v="25"/>
    <x v="799"/>
    <x v="2"/>
    <s v="Sels aromatisés-Sel à l'estragon-Saupoudreur 100 ml"/>
    <n v="5.5E-2"/>
    <n v="3700897922672"/>
    <n v="2.7"/>
    <n v="4.3999999999999995"/>
    <n v="5.4"/>
  </r>
  <r>
    <x v="25"/>
    <x v="799"/>
    <x v="3"/>
    <s v="Sels aromatisés-Sel à l'estragon-Verrine 116 ml"/>
    <n v="5.5E-2"/>
    <n v="3700897922405"/>
    <n v="2.2999999999999998"/>
    <n v="3.7"/>
    <n v="4.6000000000000005"/>
  </r>
  <r>
    <x v="25"/>
    <x v="799"/>
    <x v="4"/>
    <s v="Sels aromatisés-Sel à l'estragon-Verrine 47 ml"/>
    <n v="5.5E-2"/>
    <n v="3700897922498"/>
    <n v="1.6"/>
    <n v="2.6"/>
    <n v="3.2"/>
  </r>
  <r>
    <x v="25"/>
    <x v="799"/>
    <x v="5"/>
    <s v="Sels aromatisés-Sel à l'estragon-Vrac"/>
    <n v="5.5E-2"/>
    <n v="3700897938536"/>
    <n v="2.1"/>
    <n v="2.8"/>
    <n v="3.5000000000000004"/>
  </r>
  <r>
    <x v="25"/>
    <x v="799"/>
    <x v="6"/>
    <s v="Sels aromatisés-Sel à l'estragon-Vrac 100 g"/>
    <n v="5.5E-2"/>
    <n v="3700897922047"/>
    <n v="2.2999999999999998"/>
    <n v="4.0999999999999996"/>
    <n v="5.1111111111111116"/>
  </r>
  <r>
    <x v="25"/>
    <x v="799"/>
    <x v="7"/>
    <s v="Sels aromatisés-Sel à l'estragon-Vrac 1000 g"/>
    <n v="5.5E-2"/>
    <n v="3700897922313"/>
    <n v="10.4"/>
    <n v="18.5"/>
    <n v="23.111111111111111"/>
  </r>
  <r>
    <x v="25"/>
    <x v="799"/>
    <x v="8"/>
    <s v="Sels aromatisés-Sel à l'estragon-Vrac 250 g"/>
    <n v="5.5E-2"/>
    <n v="3700897922139"/>
    <n v="3.6"/>
    <n v="6.8999999999999995"/>
    <n v="8.5714285714285712"/>
  </r>
  <r>
    <x v="25"/>
    <x v="799"/>
    <x v="9"/>
    <s v="Sels aromatisés-Sel à l'estragon-Vrac 500 g"/>
    <n v="5.5E-2"/>
    <n v="3700897922221"/>
    <n v="5.9"/>
    <n v="11.299999999999999"/>
    <n v="14.047619047619047"/>
  </r>
  <r>
    <x v="25"/>
    <x v="800"/>
    <x v="10"/>
    <s v="Sels aromatisés-Sel à l'hibiscus-Moulin 100 ml"/>
    <n v="5.5E-2"/>
    <n v="3700897922597"/>
    <n v="3.8"/>
    <n v="6.1"/>
    <n v="7.6000000000000005"/>
  </r>
  <r>
    <x v="25"/>
    <x v="800"/>
    <x v="2"/>
    <s v="Sels aromatisés-Sel à l'hibiscus-Saupoudreur 100 ml"/>
    <n v="5.5E-2"/>
    <n v="3700897922689"/>
    <n v="2.7"/>
    <n v="4.3999999999999995"/>
    <n v="5.4"/>
  </r>
  <r>
    <x v="25"/>
    <x v="800"/>
    <x v="3"/>
    <s v="Sels aromatisés-Sel à l'hibiscus-Verrine 116 ml"/>
    <n v="5.5E-2"/>
    <n v="3700897922412"/>
    <n v="2.2999999999999998"/>
    <n v="3.7"/>
    <n v="4.6000000000000005"/>
  </r>
  <r>
    <x v="25"/>
    <x v="800"/>
    <x v="4"/>
    <s v="Sels aromatisés-Sel à l'hibiscus-Verrine 47 ml"/>
    <n v="5.5E-2"/>
    <n v="3700897922504"/>
    <n v="1.6"/>
    <n v="2.6"/>
    <n v="3.2"/>
  </r>
  <r>
    <x v="25"/>
    <x v="800"/>
    <x v="5"/>
    <s v="Sels aromatisés-Sel à l'hibiscus-Vrac"/>
    <n v="5.5E-2"/>
    <n v="3700897938543"/>
    <n v="2.1"/>
    <n v="2.8"/>
    <n v="3.5000000000000004"/>
  </r>
  <r>
    <x v="25"/>
    <x v="800"/>
    <x v="6"/>
    <s v="Sels aromatisés-Sel à l'hibiscus-Vrac 100 g"/>
    <n v="5.5E-2"/>
    <n v="3700897922054"/>
    <n v="2.2999999999999998"/>
    <n v="4.0999999999999996"/>
    <n v="5.1111111111111116"/>
  </r>
  <r>
    <x v="25"/>
    <x v="800"/>
    <x v="7"/>
    <s v="Sels aromatisés-Sel à l'hibiscus-Vrac 1000 g"/>
    <n v="5.5E-2"/>
    <n v="3700897922320"/>
    <n v="10.4"/>
    <n v="18.5"/>
    <n v="23.111111111111111"/>
  </r>
  <r>
    <x v="25"/>
    <x v="800"/>
    <x v="8"/>
    <s v="Sels aromatisés-Sel à l'hibiscus-Vrac 250 g"/>
    <n v="5.5E-2"/>
    <n v="3700897922146"/>
    <n v="3.6"/>
    <n v="6.8999999999999995"/>
    <n v="8.5714285714285712"/>
  </r>
  <r>
    <x v="25"/>
    <x v="800"/>
    <x v="9"/>
    <s v="Sels aromatisés-Sel à l'hibiscus-Vrac 500 g"/>
    <n v="5.5E-2"/>
    <n v="3700897922238"/>
    <n v="5.9"/>
    <n v="11.299999999999999"/>
    <n v="14.047619047619047"/>
  </r>
  <r>
    <x v="25"/>
    <x v="801"/>
    <x v="10"/>
    <s v="Sels aromatisés-Sel à l'oignon-Moulin 100 ml"/>
    <n v="5.5E-2"/>
    <n v="3700897922603"/>
    <n v="3.8"/>
    <n v="6.1"/>
    <n v="7.6000000000000005"/>
  </r>
  <r>
    <x v="25"/>
    <x v="801"/>
    <x v="2"/>
    <s v="Sels aromatisés-Sel à l'oignon-Saupoudreur 100 ml"/>
    <n v="5.5E-2"/>
    <n v="3700897922696"/>
    <n v="2.7"/>
    <n v="4.3999999999999995"/>
    <n v="5.4"/>
  </r>
  <r>
    <x v="25"/>
    <x v="801"/>
    <x v="3"/>
    <s v="Sels aromatisés-Sel à l'oignon-Verrine 116 ml"/>
    <n v="5.5E-2"/>
    <n v="3700897922429"/>
    <n v="2.2999999999999998"/>
    <n v="3.7"/>
    <n v="4.6000000000000005"/>
  </r>
  <r>
    <x v="25"/>
    <x v="801"/>
    <x v="4"/>
    <s v="Sels aromatisés-Sel à l'oignon-Verrine 47 ml"/>
    <n v="5.5E-2"/>
    <n v="3700897922511"/>
    <n v="1.6"/>
    <n v="2.6"/>
    <n v="3.2"/>
  </r>
  <r>
    <x v="25"/>
    <x v="801"/>
    <x v="5"/>
    <s v="Sels aromatisés-Sel à l'oignon-Vrac"/>
    <n v="5.5E-2"/>
    <n v="3700897938550"/>
    <n v="2.1"/>
    <n v="2.8"/>
    <n v="3.5000000000000004"/>
  </r>
  <r>
    <x v="25"/>
    <x v="801"/>
    <x v="6"/>
    <s v="Sels aromatisés-Sel à l'oignon-Vrac 100 g"/>
    <n v="5.5E-2"/>
    <n v="3700897922061"/>
    <n v="2.2999999999999998"/>
    <n v="4.0999999999999996"/>
    <n v="5.1111111111111116"/>
  </r>
  <r>
    <x v="25"/>
    <x v="801"/>
    <x v="7"/>
    <s v="Sels aromatisés-Sel à l'oignon-Vrac 1000 g"/>
    <n v="5.5E-2"/>
    <n v="3700897922337"/>
    <n v="10.4"/>
    <n v="18.5"/>
    <n v="23.111111111111111"/>
  </r>
  <r>
    <x v="25"/>
    <x v="801"/>
    <x v="8"/>
    <s v="Sels aromatisés-Sel à l'oignon-Vrac 250 g"/>
    <n v="5.5E-2"/>
    <n v="3700897922153"/>
    <n v="3.6"/>
    <n v="6.8999999999999995"/>
    <n v="8.5714285714285712"/>
  </r>
  <r>
    <x v="25"/>
    <x v="801"/>
    <x v="9"/>
    <s v="Sels aromatisés-Sel à l'oignon-Vrac 500 g"/>
    <n v="5.5E-2"/>
    <n v="3700897922245"/>
    <n v="5.9"/>
    <n v="11.299999999999999"/>
    <n v="14.047619047619047"/>
  </r>
  <r>
    <x v="25"/>
    <x v="802"/>
    <x v="10"/>
    <s v="Sels aromatisés-Sel au Carum (Carvi)-Moulin 100 ml"/>
    <n v="5.5E-2"/>
    <n v="3700897922917"/>
    <n v="3.8"/>
    <n v="6.1"/>
    <n v="7.6000000000000005"/>
  </r>
  <r>
    <x v="25"/>
    <x v="802"/>
    <x v="2"/>
    <s v="Sels aromatisés-Sel au Carum (Carvi)-Saupoudreur 100 ml"/>
    <n v="5.5E-2"/>
    <n v="3700897922924"/>
    <n v="2.7"/>
    <n v="4.3999999999999995"/>
    <n v="5.4"/>
  </r>
  <r>
    <x v="25"/>
    <x v="802"/>
    <x v="3"/>
    <s v="Sels aromatisés-Sel au Carum (Carvi)-Verrine 116 ml"/>
    <n v="5.5E-2"/>
    <n v="3700897905262"/>
    <n v="2.2999999999999998"/>
    <n v="3.7"/>
    <n v="4.6000000000000005"/>
  </r>
  <r>
    <x v="25"/>
    <x v="802"/>
    <x v="4"/>
    <s v="Sels aromatisés-Sel au Carum (Carvi)-Verrine 47 ml"/>
    <n v="5.5E-2"/>
    <n v="3700897922900"/>
    <n v="1.6"/>
    <n v="2.6"/>
    <n v="3.2"/>
  </r>
  <r>
    <x v="25"/>
    <x v="802"/>
    <x v="5"/>
    <s v="Sels aromatisés-Sel au Carum (Carvi)-Vrac"/>
    <n v="5.5E-2"/>
    <n v="3700897938567"/>
    <n v="2.1"/>
    <n v="2.8"/>
    <n v="3.5000000000000004"/>
  </r>
  <r>
    <x v="25"/>
    <x v="802"/>
    <x v="6"/>
    <s v="Sels aromatisés-Sel au Carum (Carvi)-Vrac 100 g"/>
    <n v="5.5E-2"/>
    <n v="3700897909901"/>
    <n v="2.2999999999999998"/>
    <n v="4.0999999999999996"/>
    <n v="5.1111111111111116"/>
  </r>
  <r>
    <x v="25"/>
    <x v="802"/>
    <x v="7"/>
    <s v="Sels aromatisés-Sel au Carum (Carvi)-Vrac 1000 g"/>
    <n v="5.5E-2"/>
    <n v="3700897922894"/>
    <n v="10.4"/>
    <n v="18.5"/>
    <n v="23.111111111111111"/>
  </r>
  <r>
    <x v="25"/>
    <x v="802"/>
    <x v="8"/>
    <s v="Sels aromatisés-Sel au Carum (Carvi)-Vrac 250 g"/>
    <n v="5.5E-2"/>
    <n v="3700897912536"/>
    <n v="3.6"/>
    <n v="6.8999999999999995"/>
    <n v="8.5714285714285712"/>
  </r>
  <r>
    <x v="25"/>
    <x v="802"/>
    <x v="9"/>
    <s v="Sels aromatisés-Sel au Carum (Carvi)-Vrac 500 g"/>
    <n v="5.5E-2"/>
    <n v="3700897915162"/>
    <n v="5.9"/>
    <n v="11.299999999999999"/>
    <n v="14.047619047619047"/>
  </r>
  <r>
    <x v="25"/>
    <x v="803"/>
    <x v="10"/>
    <s v="Sels aromatisés-Sel au Céleri-Moulin 100 ml"/>
    <n v="5.5E-2"/>
    <n v="3760190103369"/>
    <n v="3.8"/>
    <n v="6.1"/>
    <n v="7.6000000000000005"/>
  </r>
  <r>
    <x v="25"/>
    <x v="803"/>
    <x v="2"/>
    <s v="Sels aromatisés-Sel au Céleri-Saupoudreur 100 ml"/>
    <n v="5.5E-2"/>
    <n v="3760190108487"/>
    <n v="2.7"/>
    <n v="4.3999999999999995"/>
    <n v="5.4"/>
  </r>
  <r>
    <x v="25"/>
    <x v="803"/>
    <x v="3"/>
    <s v="Sels aromatisés-Sel au Céleri-Verrine 116 ml"/>
    <n v="5.5E-2"/>
    <n v="3760190103109"/>
    <n v="2.2999999999999998"/>
    <n v="3.7"/>
    <n v="4.6000000000000005"/>
  </r>
  <r>
    <x v="25"/>
    <x v="803"/>
    <x v="4"/>
    <s v="Sels aromatisés-Sel au Céleri-Verrine 47 ml"/>
    <n v="5.5E-2"/>
    <n v="3700897904463"/>
    <n v="1.6"/>
    <n v="2.6"/>
    <n v="3.2"/>
  </r>
  <r>
    <x v="25"/>
    <x v="803"/>
    <x v="5"/>
    <s v="Sels aromatisés-Sel au Céleri-Vrac"/>
    <n v="5.5E-2"/>
    <n v="3700897938574"/>
    <n v="2.1"/>
    <n v="2.8"/>
    <n v="3.5000000000000004"/>
  </r>
  <r>
    <x v="25"/>
    <x v="803"/>
    <x v="6"/>
    <s v="Sels aromatisés-Sel au Céleri-Vrac 100 g"/>
    <n v="5.5E-2"/>
    <n v="3700897908959"/>
    <n v="2.2999999999999998"/>
    <n v="4.0999999999999996"/>
    <n v="5.1111111111111116"/>
  </r>
  <r>
    <x v="25"/>
    <x v="803"/>
    <x v="7"/>
    <s v="Sels aromatisés-Sel au Céleri-Vrac 1000 g"/>
    <n v="5.5E-2"/>
    <n v="3760190107350"/>
    <n v="10.4"/>
    <n v="18.5"/>
    <n v="23.111111111111111"/>
  </r>
  <r>
    <x v="25"/>
    <x v="803"/>
    <x v="8"/>
    <s v="Sels aromatisés-Sel au Céleri-Vrac 250 g"/>
    <n v="5.5E-2"/>
    <n v="3700897911584"/>
    <n v="3.6"/>
    <n v="6.8999999999999995"/>
    <n v="8.5714285714285712"/>
  </r>
  <r>
    <x v="25"/>
    <x v="803"/>
    <x v="9"/>
    <s v="Sels aromatisés-Sel au Céleri-Vrac 500 g"/>
    <n v="5.5E-2"/>
    <n v="3700897914219"/>
    <n v="5.9"/>
    <n v="11.299999999999999"/>
    <n v="14.047619047619047"/>
  </r>
  <r>
    <x v="25"/>
    <x v="804"/>
    <x v="10"/>
    <s v="Sels aromatisés-Sel au Colombo-Moulin 100 ml"/>
    <n v="5.5E-2"/>
    <n v="3700897923242"/>
    <n v="3.8"/>
    <n v="6.1"/>
    <n v="7.6000000000000005"/>
  </r>
  <r>
    <x v="25"/>
    <x v="804"/>
    <x v="2"/>
    <s v="Sels aromatisés-Sel au Colombo-Saupoudreur 100 ml"/>
    <n v="5.5E-2"/>
    <n v="3700897923297"/>
    <n v="2.7"/>
    <n v="4.3999999999999995"/>
    <n v="5.4"/>
  </r>
  <r>
    <x v="25"/>
    <x v="804"/>
    <x v="3"/>
    <s v="Sels aromatisés-Sel au Colombo-Verrine 116 ml"/>
    <n v="5.5E-2"/>
    <n v="3700897923143"/>
    <n v="2.2999999999999998"/>
    <n v="3.7"/>
    <n v="4.6000000000000005"/>
  </r>
  <r>
    <x v="25"/>
    <x v="804"/>
    <x v="4"/>
    <s v="Sels aromatisés-Sel au Colombo-Verrine 47 ml"/>
    <n v="5.5E-2"/>
    <n v="3700897923198"/>
    <n v="1.6"/>
    <n v="2.6"/>
    <n v="3.2"/>
  </r>
  <r>
    <x v="25"/>
    <x v="804"/>
    <x v="5"/>
    <s v="Sels aromatisés-Sel au Colombo-Vrac"/>
    <n v="5.5E-2"/>
    <n v="3700897938581"/>
    <n v="2.1"/>
    <n v="2.8"/>
    <n v="3.5000000000000004"/>
  </r>
  <r>
    <x v="25"/>
    <x v="804"/>
    <x v="6"/>
    <s v="Sels aromatisés-Sel au Colombo-Vrac 100 g"/>
    <n v="5.5E-2"/>
    <n v="3700897922948"/>
    <n v="2.2999999999999998"/>
    <n v="4.0999999999999996"/>
    <n v="5.1111111111111116"/>
  </r>
  <r>
    <x v="25"/>
    <x v="804"/>
    <x v="7"/>
    <s v="Sels aromatisés-Sel au Colombo-Vrac 1000 g"/>
    <n v="5.5E-2"/>
    <n v="3700897923099"/>
    <n v="10.4"/>
    <n v="18.5"/>
    <n v="23.111111111111111"/>
  </r>
  <r>
    <x v="25"/>
    <x v="804"/>
    <x v="8"/>
    <s v="Sels aromatisés-Sel au Colombo-Vrac 250 g"/>
    <n v="5.5E-2"/>
    <n v="3700897922993"/>
    <n v="3.6"/>
    <n v="6.8999999999999995"/>
    <n v="8.5714285714285712"/>
  </r>
  <r>
    <x v="25"/>
    <x v="804"/>
    <x v="9"/>
    <s v="Sels aromatisés-Sel au Colombo-Vrac 500 g"/>
    <n v="5.5E-2"/>
    <n v="3700897923044"/>
    <n v="5.9"/>
    <n v="11.299999999999999"/>
    <n v="14.047619047619047"/>
  </r>
  <r>
    <x v="25"/>
    <x v="805"/>
    <x v="10"/>
    <s v="Sels aromatisés-Sel au Curcuma-Moulin 100 ml"/>
    <n v="5.5E-2"/>
    <n v="3700897923259"/>
    <n v="3.8"/>
    <n v="6.1"/>
    <n v="7.6000000000000005"/>
  </r>
  <r>
    <x v="25"/>
    <x v="805"/>
    <x v="2"/>
    <s v="Sels aromatisés-Sel au Curcuma-Saupoudreur 100 ml"/>
    <n v="5.5E-2"/>
    <n v="3700897923303"/>
    <n v="2.7"/>
    <n v="4.3999999999999995"/>
    <n v="5.4"/>
  </r>
  <r>
    <x v="25"/>
    <x v="805"/>
    <x v="3"/>
    <s v="Sels aromatisés-Sel au Curcuma-Verrine 116 ml"/>
    <n v="5.5E-2"/>
    <n v="3700897923150"/>
    <n v="2.2999999999999998"/>
    <n v="3.7"/>
    <n v="4.6000000000000005"/>
  </r>
  <r>
    <x v="25"/>
    <x v="805"/>
    <x v="4"/>
    <s v="Sels aromatisés-Sel au Curcuma-Verrine 47 ml"/>
    <n v="5.5E-2"/>
    <n v="3700897923204"/>
    <n v="1.6"/>
    <n v="2.6"/>
    <n v="3.2"/>
  </r>
  <r>
    <x v="25"/>
    <x v="805"/>
    <x v="5"/>
    <s v="Sels aromatisés-Sel au Curcuma-Vrac"/>
    <n v="5.5E-2"/>
    <n v="3700897938598"/>
    <n v="2.1"/>
    <n v="2.8"/>
    <n v="3.5000000000000004"/>
  </r>
  <r>
    <x v="25"/>
    <x v="805"/>
    <x v="6"/>
    <s v="Sels aromatisés-Sel au Curcuma-Vrac 100 g"/>
    <n v="5.5E-2"/>
    <n v="3700897922955"/>
    <n v="2.2999999999999998"/>
    <n v="4.0999999999999996"/>
    <n v="5.1111111111111116"/>
  </r>
  <r>
    <x v="25"/>
    <x v="805"/>
    <x v="7"/>
    <s v="Sels aromatisés-Sel au Curcuma-Vrac 1000 g"/>
    <n v="5.5E-2"/>
    <n v="3700897923105"/>
    <n v="10.4"/>
    <n v="18.5"/>
    <n v="23.111111111111111"/>
  </r>
  <r>
    <x v="25"/>
    <x v="805"/>
    <x v="8"/>
    <s v="Sels aromatisés-Sel au Curcuma-Vrac 250 g"/>
    <n v="5.5E-2"/>
    <n v="3700897923006"/>
    <n v="3.6"/>
    <n v="6.8999999999999995"/>
    <n v="8.5714285714285712"/>
  </r>
  <r>
    <x v="25"/>
    <x v="805"/>
    <x v="9"/>
    <s v="Sels aromatisés-Sel au Curcuma-Vrac 500 g"/>
    <n v="5.5E-2"/>
    <n v="3700897923051"/>
    <n v="5.9"/>
    <n v="11.299999999999999"/>
    <n v="14.047619047619047"/>
  </r>
  <r>
    <x v="25"/>
    <x v="806"/>
    <x v="10"/>
    <s v="Sels aromatisés-Sel au Gingembre-Moulin 100 ml"/>
    <n v="5.5E-2"/>
    <n v="3700897923266"/>
    <n v="3.8"/>
    <n v="6.1"/>
    <n v="7.6000000000000005"/>
  </r>
  <r>
    <x v="25"/>
    <x v="806"/>
    <x v="2"/>
    <s v="Sels aromatisés-Sel au Gingembre-Saupoudreur 100 ml"/>
    <n v="5.5E-2"/>
    <n v="3700897923310"/>
    <n v="2.7"/>
    <n v="4.3999999999999995"/>
    <n v="5.4"/>
  </r>
  <r>
    <x v="25"/>
    <x v="806"/>
    <x v="3"/>
    <s v="Sels aromatisés-Sel au Gingembre-Verrine 116 ml"/>
    <n v="5.5E-2"/>
    <n v="3700897923167"/>
    <n v="2.2999999999999998"/>
    <n v="3.7"/>
    <n v="4.6000000000000005"/>
  </r>
  <r>
    <x v="25"/>
    <x v="806"/>
    <x v="4"/>
    <s v="Sels aromatisés-Sel au Gingembre-Verrine 47 ml"/>
    <n v="5.5E-2"/>
    <n v="3700897923211"/>
    <n v="1.6"/>
    <n v="2.6"/>
    <n v="3.2"/>
  </r>
  <r>
    <x v="25"/>
    <x v="806"/>
    <x v="5"/>
    <s v="Sels aromatisés-Sel au Gingembre-Vrac"/>
    <n v="5.5E-2"/>
    <n v="3700897938604"/>
    <n v="2.1"/>
    <n v="2.8"/>
    <n v="3.5000000000000004"/>
  </r>
  <r>
    <x v="25"/>
    <x v="806"/>
    <x v="6"/>
    <s v="Sels aromatisés-Sel au Gingembre-Vrac 100 g"/>
    <n v="5.5E-2"/>
    <n v="3700897922962"/>
    <n v="2.2999999999999998"/>
    <n v="4.0999999999999996"/>
    <n v="5.1111111111111116"/>
  </r>
  <r>
    <x v="25"/>
    <x v="806"/>
    <x v="7"/>
    <s v="Sels aromatisés-Sel au Gingembre-Vrac 1000 g"/>
    <n v="5.5E-2"/>
    <n v="3700897923112"/>
    <n v="10.4"/>
    <n v="18.5"/>
    <n v="23.111111111111111"/>
  </r>
  <r>
    <x v="25"/>
    <x v="806"/>
    <x v="8"/>
    <s v="Sels aromatisés-Sel au Gingembre-Vrac 250 g"/>
    <n v="5.5E-2"/>
    <n v="3700897923013"/>
    <n v="3.6"/>
    <n v="6.8999999999999995"/>
    <n v="8.5714285714285712"/>
  </r>
  <r>
    <x v="25"/>
    <x v="806"/>
    <x v="9"/>
    <s v="Sels aromatisés-Sel au Gingembre-Vrac 500 g"/>
    <n v="5.5E-2"/>
    <n v="3700897923068"/>
    <n v="5.9"/>
    <n v="11.299999999999999"/>
    <n v="14.047619047619047"/>
  </r>
  <r>
    <x v="25"/>
    <x v="807"/>
    <x v="10"/>
    <s v="Sels aromatisés-Sel au Guacamole-Moulin 100 ml"/>
    <n v="5.5E-2"/>
    <n v="3700897923273"/>
    <n v="3.8"/>
    <n v="6.1"/>
    <n v="7.6000000000000005"/>
  </r>
  <r>
    <x v="25"/>
    <x v="807"/>
    <x v="2"/>
    <s v="Sels aromatisés-Sel au Guacamole-Saupoudreur 100 ml"/>
    <n v="5.5E-2"/>
    <n v="3700897923327"/>
    <n v="2.7"/>
    <n v="4.3999999999999995"/>
    <n v="5.4"/>
  </r>
  <r>
    <x v="25"/>
    <x v="807"/>
    <x v="3"/>
    <s v="Sels aromatisés-Sel au Guacamole-Verrine 116 ml"/>
    <n v="5.5E-2"/>
    <n v="3700897923174"/>
    <n v="2.2999999999999998"/>
    <n v="3.7"/>
    <n v="4.6000000000000005"/>
  </r>
  <r>
    <x v="25"/>
    <x v="807"/>
    <x v="4"/>
    <s v="Sels aromatisés-Sel au Guacamole-Verrine 47 ml"/>
    <n v="5.5E-2"/>
    <n v="3700897923228"/>
    <n v="1.6"/>
    <n v="2.6"/>
    <n v="3.2"/>
  </r>
  <r>
    <x v="25"/>
    <x v="807"/>
    <x v="5"/>
    <s v="Sels aromatisés-Sel au Guacamole-Vrac"/>
    <n v="5.5E-2"/>
    <n v="3700897938611"/>
    <n v="2.1"/>
    <n v="2.8"/>
    <n v="3.5000000000000004"/>
  </r>
  <r>
    <x v="25"/>
    <x v="807"/>
    <x v="6"/>
    <s v="Sels aromatisés-Sel au Guacamole-Vrac 100 g"/>
    <n v="5.5E-2"/>
    <n v="3700897922979"/>
    <n v="2.2999999999999998"/>
    <n v="4.0999999999999996"/>
    <n v="5.1111111111111116"/>
  </r>
  <r>
    <x v="25"/>
    <x v="807"/>
    <x v="7"/>
    <s v="Sels aromatisés-Sel au Guacamole-Vrac 1000 g"/>
    <n v="5.5E-2"/>
    <n v="3700897923129"/>
    <n v="10.4"/>
    <n v="18.5"/>
    <n v="23.111111111111111"/>
  </r>
  <r>
    <x v="25"/>
    <x v="807"/>
    <x v="8"/>
    <s v="Sels aromatisés-Sel au Guacamole-Vrac 250 g"/>
    <n v="5.5E-2"/>
    <n v="3700897923020"/>
    <n v="3.6"/>
    <n v="6.8999999999999995"/>
    <n v="8.5714285714285712"/>
  </r>
  <r>
    <x v="25"/>
    <x v="807"/>
    <x v="9"/>
    <s v="Sels aromatisés-Sel au Guacamole-Vrac 500 g"/>
    <n v="5.5E-2"/>
    <n v="3700897923075"/>
    <n v="5.9"/>
    <n v="11.299999999999999"/>
    <n v="14.047619047619047"/>
  </r>
  <r>
    <x v="25"/>
    <x v="808"/>
    <x v="10"/>
    <s v="Sels aromatisés-Sel au Massalé-Moulin 100 ml"/>
    <n v="5.5E-2"/>
    <n v="3700897923280"/>
    <n v="3.8"/>
    <n v="6.1"/>
    <n v="7.6000000000000005"/>
  </r>
  <r>
    <x v="25"/>
    <x v="808"/>
    <x v="2"/>
    <s v="Sels aromatisés-Sel au Massalé-Saupoudreur 100 ml"/>
    <n v="5.5E-2"/>
    <n v="3700897923334"/>
    <n v="2.7"/>
    <n v="4.3999999999999995"/>
    <n v="5.4"/>
  </r>
  <r>
    <x v="25"/>
    <x v="808"/>
    <x v="3"/>
    <s v="Sels aromatisés-Sel au Massalé-Verrine 116 ml"/>
    <n v="5.5E-2"/>
    <n v="3700897923181"/>
    <n v="2.2999999999999998"/>
    <n v="3.7"/>
    <n v="4.6000000000000005"/>
  </r>
  <r>
    <x v="25"/>
    <x v="808"/>
    <x v="4"/>
    <s v="Sels aromatisés-Sel au Massalé-Verrine 47 ml"/>
    <n v="5.5E-2"/>
    <n v="3700897923235"/>
    <n v="1.6"/>
    <n v="2.6"/>
    <n v="3.2"/>
  </r>
  <r>
    <x v="25"/>
    <x v="808"/>
    <x v="5"/>
    <s v="Sels aromatisés-Sel au Massalé-Vrac"/>
    <n v="5.5E-2"/>
    <n v="3700897938628"/>
    <n v="2.1"/>
    <n v="2.8"/>
    <n v="3.5000000000000004"/>
  </r>
  <r>
    <x v="25"/>
    <x v="808"/>
    <x v="6"/>
    <s v="Sels aromatisés-Sel au Massalé-Vrac 100 g"/>
    <n v="5.5E-2"/>
    <n v="3700897922986"/>
    <n v="2.2999999999999998"/>
    <n v="4.0999999999999996"/>
    <n v="5.1111111111111116"/>
  </r>
  <r>
    <x v="25"/>
    <x v="808"/>
    <x v="7"/>
    <s v="Sels aromatisés-Sel au Massalé-Vrac 1000 g"/>
    <n v="5.5E-2"/>
    <n v="3700897923136"/>
    <n v="10.4"/>
    <n v="18.5"/>
    <n v="23.111111111111111"/>
  </r>
  <r>
    <x v="25"/>
    <x v="808"/>
    <x v="8"/>
    <s v="Sels aromatisés-Sel au Massalé-Vrac 250 g"/>
    <n v="5.5E-2"/>
    <n v="3700897923037"/>
    <n v="3.6"/>
    <n v="6.8999999999999995"/>
    <n v="8.5714285714285712"/>
  </r>
  <r>
    <x v="25"/>
    <x v="808"/>
    <x v="9"/>
    <s v="Sels aromatisés-Sel au Massalé-Vrac 500 g"/>
    <n v="5.5E-2"/>
    <n v="3700897923082"/>
    <n v="5.9"/>
    <n v="11.299999999999999"/>
    <n v="14.047619047619047"/>
  </r>
  <r>
    <x v="25"/>
    <x v="809"/>
    <x v="10"/>
    <s v="Sels aromatisés-Sel au Piment d’Espelette AOP-Moulin 100 ml"/>
    <n v="5.5E-2"/>
    <n v="3760190103376"/>
    <n v="3.8"/>
    <n v="6.1"/>
    <n v="7.6000000000000005"/>
  </r>
  <r>
    <x v="25"/>
    <x v="809"/>
    <x v="2"/>
    <s v="Sels aromatisés-Sel au Piment d’Espelette AOP-Saupoudreur 100 ml"/>
    <n v="5.5E-2"/>
    <n v="3760190108494"/>
    <n v="2.7"/>
    <n v="4.3999999999999995"/>
    <n v="5.4"/>
  </r>
  <r>
    <x v="25"/>
    <x v="809"/>
    <x v="3"/>
    <s v="Sels aromatisés-Sel au Piment d’Espelette AOP-Verrine 116 ml"/>
    <n v="5.5E-2"/>
    <n v="3760190103116"/>
    <n v="2.2999999999999998"/>
    <n v="3.7"/>
    <n v="4.6000000000000005"/>
  </r>
  <r>
    <x v="25"/>
    <x v="809"/>
    <x v="4"/>
    <s v="Sels aromatisés-Sel au Piment d’Espelette AOP-Verrine 47 ml"/>
    <n v="5.5E-2"/>
    <n v="3700897904470"/>
    <n v="1.6"/>
    <n v="2.6"/>
    <n v="3.2"/>
  </r>
  <r>
    <x v="25"/>
    <x v="809"/>
    <x v="5"/>
    <s v="Sels aromatisés-Sel au Piment d’Espelette AOP-Vrac"/>
    <n v="5.5E-2"/>
    <n v="3700897938635"/>
    <n v="2.1"/>
    <n v="2.8"/>
    <n v="3.5000000000000004"/>
  </r>
  <r>
    <x v="25"/>
    <x v="809"/>
    <x v="6"/>
    <s v="Sels aromatisés-Sel au Piment d’Espelette AOP-Vrac 100 g"/>
    <n v="5.5E-2"/>
    <n v="3700897908973"/>
    <n v="2.2999999999999998"/>
    <n v="4.0999999999999996"/>
    <n v="5.1111111111111116"/>
  </r>
  <r>
    <x v="25"/>
    <x v="809"/>
    <x v="7"/>
    <s v="Sels aromatisés-Sel au Piment d’Espelette AOP-Vrac 1000 g"/>
    <n v="5.5E-2"/>
    <n v="3760190107374"/>
    <n v="10.4"/>
    <n v="18.5"/>
    <n v="23.111111111111111"/>
  </r>
  <r>
    <x v="25"/>
    <x v="809"/>
    <x v="8"/>
    <s v="Sels aromatisés-Sel au Piment d’Espelette AOP-Vrac 250 g"/>
    <n v="5.5E-2"/>
    <n v="3700897911607"/>
    <n v="3.6"/>
    <n v="6.8999999999999995"/>
    <n v="8.5714285714285712"/>
  </r>
  <r>
    <x v="25"/>
    <x v="809"/>
    <x v="9"/>
    <s v="Sels aromatisés-Sel au Piment d’Espelette AOP-Vrac 500 g"/>
    <n v="5.5E-2"/>
    <n v="3700897914233"/>
    <n v="5.9"/>
    <n v="11.299999999999999"/>
    <n v="14.047619047619047"/>
  </r>
  <r>
    <x v="25"/>
    <x v="810"/>
    <x v="10"/>
    <s v="Sels aromatisés-Sel au poivre de cassis de Bourgogne-Moulin 100 ml"/>
    <n v="5.5E-2"/>
    <n v="3760190103383"/>
    <n v="3.8"/>
    <n v="6.1"/>
    <n v="7.6000000000000005"/>
  </r>
  <r>
    <x v="25"/>
    <x v="810"/>
    <x v="2"/>
    <s v="Sels aromatisés-Sel au poivre de cassis de Bourgogne-Saupoudreur 100 ml"/>
    <n v="5.5E-2"/>
    <n v="3760190108500"/>
    <n v="2.7"/>
    <n v="4.3999999999999995"/>
    <n v="5.4"/>
  </r>
  <r>
    <x v="25"/>
    <x v="810"/>
    <x v="3"/>
    <s v="Sels aromatisés-Sel au poivre de cassis de Bourgogne-Verrine 116 ml"/>
    <n v="5.5E-2"/>
    <n v="3760190103123"/>
    <n v="2.2999999999999998"/>
    <n v="3.7"/>
    <n v="4.6000000000000005"/>
  </r>
  <r>
    <x v="25"/>
    <x v="810"/>
    <x v="4"/>
    <s v="Sels aromatisés-Sel au poivre de cassis de Bourgogne-Verrine 47 ml"/>
    <n v="5.5E-2"/>
    <n v="3700897904487"/>
    <n v="1.6"/>
    <n v="2.6"/>
    <n v="3.2"/>
  </r>
  <r>
    <x v="25"/>
    <x v="810"/>
    <x v="5"/>
    <s v="Sels aromatisés-Sel au poivre de cassis de Bourgogne-Vrac"/>
    <n v="5.5E-2"/>
    <n v="3700897938642"/>
    <n v="2.1"/>
    <n v="2.8"/>
    <n v="3.5000000000000004"/>
  </r>
  <r>
    <x v="25"/>
    <x v="810"/>
    <x v="6"/>
    <s v="Sels aromatisés-Sel au poivre de cassis de Bourgogne-Vrac 100 g"/>
    <n v="5.5E-2"/>
    <n v="3700897908980"/>
    <n v="2.2999999999999998"/>
    <n v="4.0999999999999996"/>
    <n v="5.1111111111111116"/>
  </r>
  <r>
    <x v="25"/>
    <x v="810"/>
    <x v="7"/>
    <s v="Sels aromatisés-Sel au poivre de cassis de Bourgogne-Vrac 1000 g"/>
    <n v="5.5E-2"/>
    <n v="3760190107381"/>
    <n v="10.4"/>
    <n v="18.5"/>
    <n v="23.111111111111111"/>
  </r>
  <r>
    <x v="25"/>
    <x v="810"/>
    <x v="8"/>
    <s v="Sels aromatisés-Sel au poivre de cassis de Bourgogne-Vrac 250 g"/>
    <n v="5.5E-2"/>
    <n v="3700897911614"/>
    <n v="3.6"/>
    <n v="6.8999999999999995"/>
    <n v="8.5714285714285712"/>
  </r>
  <r>
    <x v="25"/>
    <x v="810"/>
    <x v="9"/>
    <s v="Sels aromatisés-Sel au poivre de cassis de Bourgogne-Vrac 500 g"/>
    <n v="5.5E-2"/>
    <n v="3700897914240"/>
    <n v="5.9"/>
    <n v="11.299999999999999"/>
    <n v="14.047619047619047"/>
  </r>
  <r>
    <x v="25"/>
    <x v="811"/>
    <x v="10"/>
    <s v="Sels aromatisés-Sel au poivre de Sichuan-Moulin 100 ml"/>
    <n v="5.5E-2"/>
    <n v="3700897925000"/>
    <n v="3.8"/>
    <n v="6.1"/>
    <n v="7.6000000000000005"/>
  </r>
  <r>
    <x v="25"/>
    <x v="811"/>
    <x v="2"/>
    <s v="Sels aromatisés-Sel au poivre de Sichuan-Saupoudreur 100 ml"/>
    <n v="5.5E-2"/>
    <n v="3700897925260"/>
    <n v="2.7"/>
    <n v="4.3999999999999995"/>
    <n v="5.4"/>
  </r>
  <r>
    <x v="25"/>
    <x v="811"/>
    <x v="3"/>
    <s v="Sels aromatisés-Sel au poivre de Sichuan-Verrine 116 ml"/>
    <n v="5.5E-2"/>
    <n v="3700897924485"/>
    <n v="2.2999999999999998"/>
    <n v="3.7"/>
    <n v="4.6000000000000005"/>
  </r>
  <r>
    <x v="25"/>
    <x v="811"/>
    <x v="4"/>
    <s v="Sels aromatisés-Sel au poivre de Sichuan-Verrine 47 ml"/>
    <n v="5.5E-2"/>
    <n v="3700897924744"/>
    <n v="1.6"/>
    <n v="2.6"/>
    <n v="3.2"/>
  </r>
  <r>
    <x v="25"/>
    <x v="811"/>
    <x v="5"/>
    <s v="Sels aromatisés-Sel au poivre de Sichuan-Vrac"/>
    <n v="5.5E-2"/>
    <n v="3700897938659"/>
    <n v="2.1"/>
    <n v="2.8"/>
    <n v="3.5000000000000004"/>
  </r>
  <r>
    <x v="25"/>
    <x v="811"/>
    <x v="6"/>
    <s v="Sels aromatisés-Sel au poivre de Sichuan-Vrac 100 g"/>
    <n v="5.5E-2"/>
    <n v="3700897923440"/>
    <n v="2.2999999999999998"/>
    <n v="4.0999999999999996"/>
    <n v="5.1111111111111116"/>
  </r>
  <r>
    <x v="25"/>
    <x v="811"/>
    <x v="7"/>
    <s v="Sels aromatisés-Sel au poivre de Sichuan-Vrac 1000 g"/>
    <n v="5.5E-2"/>
    <n v="3700897924225"/>
    <n v="10.4"/>
    <n v="18.5"/>
    <n v="23.111111111111111"/>
  </r>
  <r>
    <x v="25"/>
    <x v="811"/>
    <x v="8"/>
    <s v="Sels aromatisés-Sel au poivre de Sichuan-Vrac 250 g"/>
    <n v="5.5E-2"/>
    <n v="3700897923709"/>
    <n v="3.6"/>
    <n v="6.8999999999999995"/>
    <n v="8.5714285714285712"/>
  </r>
  <r>
    <x v="25"/>
    <x v="811"/>
    <x v="9"/>
    <s v="Sels aromatisés-Sel au poivre de Sichuan-Vrac 500 g"/>
    <n v="5.5E-2"/>
    <n v="3700897923969"/>
    <n v="5.9"/>
    <n v="11.299999999999999"/>
    <n v="14.047619047619047"/>
  </r>
  <r>
    <x v="25"/>
    <x v="812"/>
    <x v="10"/>
    <s v="Sels aromatisés-Sel au poivre Penja-Moulin 100 ml"/>
    <n v="5.5E-2"/>
    <n v="3700897925017"/>
    <n v="3.8"/>
    <n v="6.1"/>
    <n v="7.6000000000000005"/>
  </r>
  <r>
    <x v="25"/>
    <x v="812"/>
    <x v="2"/>
    <s v="Sels aromatisés-Sel au poivre Penja-Saupoudreur 100 ml"/>
    <n v="5.5E-2"/>
    <n v="3700897925277"/>
    <n v="2.7"/>
    <n v="4.3999999999999995"/>
    <n v="5.4"/>
  </r>
  <r>
    <x v="25"/>
    <x v="812"/>
    <x v="3"/>
    <s v="Sels aromatisés-Sel au poivre Penja-Verrine 116 ml"/>
    <n v="5.5E-2"/>
    <n v="3700897924492"/>
    <n v="2.2999999999999998"/>
    <n v="3.7"/>
    <n v="4.6000000000000005"/>
  </r>
  <r>
    <x v="25"/>
    <x v="812"/>
    <x v="4"/>
    <s v="Sels aromatisés-Sel au poivre Penja-Verrine 47 ml"/>
    <n v="5.5E-2"/>
    <n v="3700897924751"/>
    <n v="1.6"/>
    <n v="2.6"/>
    <n v="3.2"/>
  </r>
  <r>
    <x v="25"/>
    <x v="812"/>
    <x v="5"/>
    <s v="Sels aromatisés-Sel au poivre Penja-Vrac"/>
    <n v="5.5E-2"/>
    <n v="3700897938666"/>
    <n v="2.1"/>
    <n v="2.8"/>
    <n v="3.5000000000000004"/>
  </r>
  <r>
    <x v="25"/>
    <x v="812"/>
    <x v="6"/>
    <s v="Sels aromatisés-Sel au poivre Penja-Vrac 100 g"/>
    <n v="5.5E-2"/>
    <n v="3700897923457"/>
    <n v="2.2999999999999998"/>
    <n v="4.0999999999999996"/>
    <n v="5.1111111111111116"/>
  </r>
  <r>
    <x v="25"/>
    <x v="812"/>
    <x v="7"/>
    <s v="Sels aromatisés-Sel au poivre Penja-Vrac 1000 g"/>
    <n v="5.5E-2"/>
    <n v="3700897924232"/>
    <n v="10.4"/>
    <n v="18.5"/>
    <n v="23.111111111111111"/>
  </r>
  <r>
    <x v="25"/>
    <x v="812"/>
    <x v="8"/>
    <s v="Sels aromatisés-Sel au poivre Penja-Vrac 250 g"/>
    <n v="5.5E-2"/>
    <n v="3700897923716"/>
    <n v="3.6"/>
    <n v="6.8999999999999995"/>
    <n v="8.5714285714285712"/>
  </r>
  <r>
    <x v="25"/>
    <x v="812"/>
    <x v="9"/>
    <s v="Sels aromatisés-Sel au poivre Penja-Vrac 500 g"/>
    <n v="5.5E-2"/>
    <n v="3700897923976"/>
    <n v="5.9"/>
    <n v="11.299999999999999"/>
    <n v="14.047619047619047"/>
  </r>
  <r>
    <x v="25"/>
    <x v="813"/>
    <x v="10"/>
    <s v="Sels aromatisés-Sel au poivre sauvage-Moulin 100 ml"/>
    <n v="5.5E-2"/>
    <n v="3700897925024"/>
    <n v="3.8"/>
    <n v="6.1"/>
    <n v="7.6000000000000005"/>
  </r>
  <r>
    <x v="25"/>
    <x v="813"/>
    <x v="2"/>
    <s v="Sels aromatisés-Sel au poivre sauvage-Saupoudreur 100 ml"/>
    <n v="5.5E-2"/>
    <n v="3700897925284"/>
    <n v="2.7"/>
    <n v="4.3999999999999995"/>
    <n v="5.4"/>
  </r>
  <r>
    <x v="25"/>
    <x v="813"/>
    <x v="3"/>
    <s v="Sels aromatisés-Sel au poivre sauvage-Verrine 116 ml"/>
    <n v="5.5E-2"/>
    <n v="3700897924508"/>
    <n v="2.2999999999999998"/>
    <n v="3.7"/>
    <n v="4.6000000000000005"/>
  </r>
  <r>
    <x v="25"/>
    <x v="813"/>
    <x v="4"/>
    <s v="Sels aromatisés-Sel au poivre sauvage-Verrine 47 ml"/>
    <n v="5.5E-2"/>
    <n v="3700897924768"/>
    <n v="1.6"/>
    <n v="2.6"/>
    <n v="3.2"/>
  </r>
  <r>
    <x v="25"/>
    <x v="813"/>
    <x v="5"/>
    <s v="Sels aromatisés-Sel au poivre sauvage-Vrac"/>
    <n v="5.5E-2"/>
    <n v="3700897938673"/>
    <n v="2.1"/>
    <n v="2.8"/>
    <n v="3.5000000000000004"/>
  </r>
  <r>
    <x v="25"/>
    <x v="813"/>
    <x v="6"/>
    <s v="Sels aromatisés-Sel au poivre sauvage-Vrac 100 g"/>
    <n v="5.5E-2"/>
    <n v="3700897923464"/>
    <n v="2.2999999999999998"/>
    <n v="4.0999999999999996"/>
    <n v="5.1111111111111116"/>
  </r>
  <r>
    <x v="25"/>
    <x v="813"/>
    <x v="7"/>
    <s v="Sels aromatisés-Sel au poivre sauvage-Vrac 1000 g"/>
    <n v="5.5E-2"/>
    <n v="3700897924249"/>
    <n v="10.4"/>
    <n v="18.5"/>
    <n v="23.111111111111111"/>
  </r>
  <r>
    <x v="25"/>
    <x v="813"/>
    <x v="8"/>
    <s v="Sels aromatisés-Sel au poivre sauvage-Vrac 250 g"/>
    <n v="5.5E-2"/>
    <n v="3700897923723"/>
    <n v="3.6"/>
    <n v="6.8999999999999995"/>
    <n v="8.5714285714285712"/>
  </r>
  <r>
    <x v="25"/>
    <x v="813"/>
    <x v="9"/>
    <s v="Sels aromatisés-Sel au poivre sauvage-Vrac 500 g"/>
    <n v="5.5E-2"/>
    <n v="3700897923983"/>
    <n v="5.9"/>
    <n v="11.299999999999999"/>
    <n v="14.047619047619047"/>
  </r>
  <r>
    <x v="25"/>
    <x v="814"/>
    <x v="10"/>
    <s v="Sels aromatisés-Sel au poivre timut-Moulin 100 ml"/>
    <n v="5.5E-2"/>
    <n v="3700897925031"/>
    <n v="3.8"/>
    <n v="6.1"/>
    <n v="7.6000000000000005"/>
  </r>
  <r>
    <x v="25"/>
    <x v="814"/>
    <x v="2"/>
    <s v="Sels aromatisés-Sel au poivre timut-Saupoudreur 100 ml"/>
    <n v="5.5E-2"/>
    <n v="3700897925291"/>
    <n v="2.7"/>
    <n v="4.3999999999999995"/>
    <n v="5.4"/>
  </r>
  <r>
    <x v="25"/>
    <x v="814"/>
    <x v="3"/>
    <s v="Sels aromatisés-Sel au poivre timut-Verrine 116 ml"/>
    <n v="5.5E-2"/>
    <n v="3700897924515"/>
    <n v="2.2999999999999998"/>
    <n v="3.7"/>
    <n v="4.6000000000000005"/>
  </r>
  <r>
    <x v="25"/>
    <x v="814"/>
    <x v="4"/>
    <s v="Sels aromatisés-Sel au poivre timut-Verrine 47 ml"/>
    <n v="5.5E-2"/>
    <n v="3700897924775"/>
    <n v="1.6"/>
    <n v="2.6"/>
    <n v="3.2"/>
  </r>
  <r>
    <x v="25"/>
    <x v="814"/>
    <x v="5"/>
    <s v="Sels aromatisés-Sel au poivre timut-Vrac"/>
    <n v="5.5E-2"/>
    <n v="3700897938680"/>
    <n v="2.1"/>
    <n v="2.8"/>
    <n v="3.5000000000000004"/>
  </r>
  <r>
    <x v="25"/>
    <x v="814"/>
    <x v="6"/>
    <s v="Sels aromatisés-Sel au poivre timut-Vrac 100 g"/>
    <n v="5.5E-2"/>
    <n v="3700897923471"/>
    <n v="2.2999999999999998"/>
    <n v="4.0999999999999996"/>
    <n v="5.1111111111111116"/>
  </r>
  <r>
    <x v="25"/>
    <x v="814"/>
    <x v="7"/>
    <s v="Sels aromatisés-Sel au poivre timut-Vrac 1000 g"/>
    <n v="5.5E-2"/>
    <n v="3700897924256"/>
    <n v="10.4"/>
    <n v="18.5"/>
    <n v="23.111111111111111"/>
  </r>
  <r>
    <x v="25"/>
    <x v="814"/>
    <x v="8"/>
    <s v="Sels aromatisés-Sel au poivre timut-Vrac 250 g"/>
    <n v="5.5E-2"/>
    <n v="3700897923730"/>
    <n v="3.6"/>
    <n v="6.8999999999999995"/>
    <n v="8.5714285714285712"/>
  </r>
  <r>
    <x v="25"/>
    <x v="814"/>
    <x v="9"/>
    <s v="Sels aromatisés-Sel au poivre timut-Vrac 500 g"/>
    <n v="5.5E-2"/>
    <n v="3700897923990"/>
    <n v="5.9"/>
    <n v="11.299999999999999"/>
    <n v="14.047619047619047"/>
  </r>
  <r>
    <x v="25"/>
    <x v="815"/>
    <x v="10"/>
    <s v="Sels aromatisés-Sel au poivre vert-Moulin 100 ml"/>
    <n v="5.5E-2"/>
    <n v="3700897925048"/>
    <n v="3.8"/>
    <n v="6.1"/>
    <n v="7.6000000000000005"/>
  </r>
  <r>
    <x v="25"/>
    <x v="815"/>
    <x v="2"/>
    <s v="Sels aromatisés-Sel au poivre vert-Saupoudreur 100 ml"/>
    <n v="5.5E-2"/>
    <n v="3700897925307"/>
    <n v="2.7"/>
    <n v="4.3999999999999995"/>
    <n v="5.4"/>
  </r>
  <r>
    <x v="25"/>
    <x v="815"/>
    <x v="3"/>
    <s v="Sels aromatisés-Sel au poivre vert-Verrine 116 ml"/>
    <n v="5.5E-2"/>
    <n v="3700897924522"/>
    <n v="2.2999999999999998"/>
    <n v="3.7"/>
    <n v="4.6000000000000005"/>
  </r>
  <r>
    <x v="25"/>
    <x v="815"/>
    <x v="4"/>
    <s v="Sels aromatisés-Sel au poivre vert-Verrine 47 ml"/>
    <n v="5.5E-2"/>
    <n v="3700897924782"/>
    <n v="1.6"/>
    <n v="2.6"/>
    <n v="3.2"/>
  </r>
  <r>
    <x v="25"/>
    <x v="815"/>
    <x v="5"/>
    <s v="Sels aromatisés-Sel au poivre vert-Vrac"/>
    <n v="5.5E-2"/>
    <n v="3700897938697"/>
    <n v="2.1"/>
    <n v="2.8"/>
    <n v="3.5000000000000004"/>
  </r>
  <r>
    <x v="25"/>
    <x v="815"/>
    <x v="6"/>
    <s v="Sels aromatisés-Sel au poivre vert-Vrac 100 g"/>
    <n v="5.5E-2"/>
    <n v="3700897923488"/>
    <n v="2.2999999999999998"/>
    <n v="4.0999999999999996"/>
    <n v="5.1111111111111116"/>
  </r>
  <r>
    <x v="25"/>
    <x v="815"/>
    <x v="7"/>
    <s v="Sels aromatisés-Sel au poivre vert-Vrac 1000 g"/>
    <n v="5.5E-2"/>
    <n v="3700897924263"/>
    <n v="10.4"/>
    <n v="18.5"/>
    <n v="23.111111111111111"/>
  </r>
  <r>
    <x v="25"/>
    <x v="815"/>
    <x v="8"/>
    <s v="Sels aromatisés-Sel au poivre vert-Vrac 250 g"/>
    <n v="5.5E-2"/>
    <n v="3700897923747"/>
    <n v="3.6"/>
    <n v="6.8999999999999995"/>
    <n v="8.5714285714285712"/>
  </r>
  <r>
    <x v="25"/>
    <x v="815"/>
    <x v="9"/>
    <s v="Sels aromatisés-Sel au poivre vert-Vrac 500 g"/>
    <n v="5.5E-2"/>
    <n v="3700897924003"/>
    <n v="5.9"/>
    <n v="11.299999999999999"/>
    <n v="14.047619047619047"/>
  </r>
  <r>
    <x v="25"/>
    <x v="816"/>
    <x v="10"/>
    <s v="Sels aromatisés-Sel au vin jaune-Moulin 100 ml"/>
    <n v="5.5E-2"/>
    <n v="3700897956363"/>
    <n v="3.8"/>
    <n v="6.1"/>
    <n v="7.6000000000000005"/>
  </r>
  <r>
    <x v="25"/>
    <x v="816"/>
    <x v="2"/>
    <s v="Sels aromatisés-Sel au vin jaune-Saupoudreur 100 ml"/>
    <n v="5.5E-2"/>
    <n v="3700897956295"/>
    <n v="2.8"/>
    <n v="4.5"/>
    <n v="5.6000000000000005"/>
  </r>
  <r>
    <x v="25"/>
    <x v="816"/>
    <x v="3"/>
    <s v="Sels aromatisés-Sel au vin jaune-Verrine 116 ml"/>
    <n v="5.5E-2"/>
    <n v="3700897955717"/>
    <n v="2.2999999999999998"/>
    <n v="3.7"/>
    <n v="4.6000000000000005"/>
  </r>
  <r>
    <x v="25"/>
    <x v="816"/>
    <x v="4"/>
    <s v="Sels aromatisés-Sel au vin jaune-Verrine 47 ml"/>
    <n v="5.5E-2"/>
    <n v="3700897956004"/>
    <n v="1.6"/>
    <n v="2.6"/>
    <n v="3.2"/>
  </r>
  <r>
    <x v="25"/>
    <x v="816"/>
    <x v="5"/>
    <s v="Sels aromatisés-Sel au vin jaune-Vrac"/>
    <n v="5.5E-2"/>
    <n v="3700897953607"/>
    <n v="2.1"/>
    <n v="2.8"/>
    <n v="3.5000000000000004"/>
  </r>
  <r>
    <x v="25"/>
    <x v="816"/>
    <x v="6"/>
    <s v="Sels aromatisés-Sel au vin jaune-Vrac 100 g"/>
    <n v="5.5E-2"/>
    <n v="3700897953959"/>
    <n v="2.2999999999999998"/>
    <n v="4.0999999999999996"/>
    <n v="5.1111111111111116"/>
  </r>
  <r>
    <x v="25"/>
    <x v="816"/>
    <x v="7"/>
    <s v="Sels aromatisés-Sel au vin jaune-Vrac 1000 g"/>
    <n v="5.5E-2"/>
    <n v="3700897955366"/>
    <n v="10.4"/>
    <n v="18.5"/>
    <n v="23.111111111111111"/>
  </r>
  <r>
    <x v="25"/>
    <x v="816"/>
    <x v="8"/>
    <s v="Sels aromatisés-Sel au vin jaune-Vrac 250 g"/>
    <n v="5.5E-2"/>
    <n v="3700897954420"/>
    <n v="3.6"/>
    <n v="6.8999999999999995"/>
    <n v="8.5714285714285712"/>
  </r>
  <r>
    <x v="25"/>
    <x v="816"/>
    <x v="9"/>
    <s v="Sels aromatisés-Sel au vin jaune-Vrac 500 g"/>
    <n v="5.5E-2"/>
    <n v="3700897954895"/>
    <n v="5.9"/>
    <n v="11.299999999999999"/>
    <n v="14.047619047619047"/>
  </r>
  <r>
    <x v="25"/>
    <x v="817"/>
    <x v="10"/>
    <s v="Sels aromatisés-Sel au Wasabi-Moulin 100 ml"/>
    <n v="5.5E-2"/>
    <n v="3700897925055"/>
    <n v="3.8"/>
    <n v="6.1"/>
    <n v="7.6000000000000005"/>
  </r>
  <r>
    <x v="25"/>
    <x v="817"/>
    <x v="2"/>
    <s v="Sels aromatisés-Sel au Wasabi-Saupoudreur 100 ml"/>
    <n v="5.5E-2"/>
    <n v="3700897925314"/>
    <n v="2.7"/>
    <n v="4.3999999999999995"/>
    <n v="5.4"/>
  </r>
  <r>
    <x v="25"/>
    <x v="817"/>
    <x v="3"/>
    <s v="Sels aromatisés-Sel au Wasabi-Verrine 116 ml"/>
    <n v="5.5E-2"/>
    <n v="3700897924539"/>
    <n v="2.2999999999999998"/>
    <n v="3.7"/>
    <n v="4.6000000000000005"/>
  </r>
  <r>
    <x v="25"/>
    <x v="817"/>
    <x v="4"/>
    <s v="Sels aromatisés-Sel au Wasabi-Verrine 47 ml"/>
    <n v="5.5E-2"/>
    <n v="3700897924799"/>
    <n v="1.6"/>
    <n v="2.6"/>
    <n v="3.2"/>
  </r>
  <r>
    <x v="25"/>
    <x v="817"/>
    <x v="5"/>
    <s v="Sels aromatisés-Sel au Wasabi-Vrac"/>
    <n v="5.5E-2"/>
    <n v="3700897938703"/>
    <n v="2.1"/>
    <n v="2.8"/>
    <n v="3.5000000000000004"/>
  </r>
  <r>
    <x v="25"/>
    <x v="817"/>
    <x v="6"/>
    <s v="Sels aromatisés-Sel au Wasabi-Vrac 100 g"/>
    <n v="5.5E-2"/>
    <n v="3700897923495"/>
    <n v="2.2999999999999998"/>
    <n v="4.0999999999999996"/>
    <n v="5.1111111111111116"/>
  </r>
  <r>
    <x v="25"/>
    <x v="817"/>
    <x v="7"/>
    <s v="Sels aromatisés-Sel au Wasabi-Vrac 1000 g"/>
    <n v="5.5E-2"/>
    <n v="3700897924270"/>
    <n v="10.4"/>
    <n v="18.5"/>
    <n v="23.111111111111111"/>
  </r>
  <r>
    <x v="25"/>
    <x v="817"/>
    <x v="8"/>
    <s v="Sels aromatisés-Sel au Wasabi-Vrac 250 g"/>
    <n v="5.5E-2"/>
    <n v="3700897923754"/>
    <n v="3.6"/>
    <n v="6.8999999999999995"/>
    <n v="8.5714285714285712"/>
  </r>
  <r>
    <x v="25"/>
    <x v="817"/>
    <x v="9"/>
    <s v="Sels aromatisés-Sel au Wasabi-Vrac 500 g"/>
    <n v="5.5E-2"/>
    <n v="3700897924010"/>
    <n v="5.9"/>
    <n v="11.299999999999999"/>
    <n v="14.047619047619047"/>
  </r>
  <r>
    <x v="25"/>
    <x v="818"/>
    <x v="10"/>
    <s v="Sels aromatisés-Sel au Yuzu-Moulin 100 ml"/>
    <n v="5.5E-2"/>
    <n v="3700897925062"/>
    <n v="3.8"/>
    <n v="6.1"/>
    <n v="7.6000000000000005"/>
  </r>
  <r>
    <x v="25"/>
    <x v="818"/>
    <x v="2"/>
    <s v="Sels aromatisés-Sel au Yuzu-Saupoudreur 100 ml"/>
    <n v="5.5E-2"/>
    <n v="3700897925321"/>
    <n v="2.7"/>
    <n v="4.3999999999999995"/>
    <n v="5.4"/>
  </r>
  <r>
    <x v="25"/>
    <x v="818"/>
    <x v="3"/>
    <s v="Sels aromatisés-Sel au Yuzu-Verrine 116 ml"/>
    <n v="5.5E-2"/>
    <n v="3700897924546"/>
    <n v="2.2999999999999998"/>
    <n v="3.7"/>
    <n v="4.6000000000000005"/>
  </r>
  <r>
    <x v="25"/>
    <x v="818"/>
    <x v="4"/>
    <s v="Sels aromatisés-Sel au Yuzu-Verrine 47 ml"/>
    <n v="5.5E-2"/>
    <n v="3700897924805"/>
    <n v="1.6"/>
    <n v="2.6"/>
    <n v="3.2"/>
  </r>
  <r>
    <x v="25"/>
    <x v="818"/>
    <x v="5"/>
    <s v="Sels aromatisés-Sel au Yuzu-Vrac"/>
    <n v="5.5E-2"/>
    <n v="3700897938710"/>
    <n v="2.1"/>
    <n v="2.8"/>
    <n v="3.5000000000000004"/>
  </r>
  <r>
    <x v="25"/>
    <x v="818"/>
    <x v="6"/>
    <s v="Sels aromatisés-Sel au Yuzu-Vrac 100 g"/>
    <n v="5.5E-2"/>
    <n v="3700897923501"/>
    <n v="2.2999999999999998"/>
    <n v="4.0999999999999996"/>
    <n v="5.1111111111111116"/>
  </r>
  <r>
    <x v="25"/>
    <x v="818"/>
    <x v="7"/>
    <s v="Sels aromatisés-Sel au Yuzu-Vrac 1000 g"/>
    <n v="5.5E-2"/>
    <n v="3700897924287"/>
    <n v="10.4"/>
    <n v="18.5"/>
    <n v="23.111111111111111"/>
  </r>
  <r>
    <x v="25"/>
    <x v="818"/>
    <x v="8"/>
    <s v="Sels aromatisés-Sel au Yuzu-Vrac 250 g"/>
    <n v="5.5E-2"/>
    <n v="3700897923761"/>
    <n v="3.6"/>
    <n v="6.8999999999999995"/>
    <n v="8.5714285714285712"/>
  </r>
  <r>
    <x v="25"/>
    <x v="818"/>
    <x v="9"/>
    <s v="Sels aromatisés-Sel au Yuzu-Vrac 500 g"/>
    <n v="5.5E-2"/>
    <n v="3700897924027"/>
    <n v="5.9"/>
    <n v="11.299999999999999"/>
    <n v="14.047619047619047"/>
  </r>
  <r>
    <x v="25"/>
    <x v="819"/>
    <x v="10"/>
    <s v="Sels aromatisés-Sel aux 3 poivres-Moulin 100 ml"/>
    <n v="5.5E-2"/>
    <n v="3700897925116"/>
    <n v="3.8"/>
    <n v="6.1"/>
    <n v="7.6000000000000005"/>
  </r>
  <r>
    <x v="25"/>
    <x v="819"/>
    <x v="2"/>
    <s v="Sels aromatisés-Sel aux 3 poivres-Saupoudreur 100 ml"/>
    <n v="5.5E-2"/>
    <n v="3700897925376"/>
    <n v="2.7"/>
    <n v="4.3999999999999995"/>
    <n v="5.4"/>
  </r>
  <r>
    <x v="25"/>
    <x v="819"/>
    <x v="3"/>
    <s v="Sels aromatisés-Sel aux 3 poivres-Verrine 116 ml"/>
    <n v="5.5E-2"/>
    <n v="3700897924591"/>
    <n v="2.2999999999999998"/>
    <n v="3.7"/>
    <n v="4.6000000000000005"/>
  </r>
  <r>
    <x v="25"/>
    <x v="819"/>
    <x v="4"/>
    <s v="Sels aromatisés-Sel aux 3 poivres-Verrine 47 ml"/>
    <n v="5.5E-2"/>
    <n v="3700897924850"/>
    <n v="1.6"/>
    <n v="2.6"/>
    <n v="3.2"/>
  </r>
  <r>
    <x v="25"/>
    <x v="819"/>
    <x v="5"/>
    <s v="Sels aromatisés-Sel aux 3 poivres-Vrac"/>
    <n v="5.5E-2"/>
    <n v="3700897938727"/>
    <n v="2.1"/>
    <n v="2.8"/>
    <n v="3.5000000000000004"/>
  </r>
  <r>
    <x v="25"/>
    <x v="819"/>
    <x v="6"/>
    <s v="Sels aromatisés-Sel aux 3 poivres-Vrac 100 g"/>
    <n v="5.5E-2"/>
    <n v="3700897923556"/>
    <n v="2.2999999999999998"/>
    <n v="4.0999999999999996"/>
    <n v="5.1111111111111116"/>
  </r>
  <r>
    <x v="25"/>
    <x v="819"/>
    <x v="7"/>
    <s v="Sels aromatisés-Sel aux 3 poivres-Vrac 1000 g"/>
    <n v="5.5E-2"/>
    <n v="3700897924331"/>
    <n v="10.4"/>
    <n v="18.5"/>
    <n v="23.111111111111111"/>
  </r>
  <r>
    <x v="25"/>
    <x v="819"/>
    <x v="8"/>
    <s v="Sels aromatisés-Sel aux 3 poivres-Vrac 250 g"/>
    <n v="5.5E-2"/>
    <n v="3700897923815"/>
    <n v="3.6"/>
    <n v="6.8999999999999995"/>
    <n v="8.5714285714285712"/>
  </r>
  <r>
    <x v="25"/>
    <x v="819"/>
    <x v="9"/>
    <s v="Sels aromatisés-Sel aux 3 poivres-Vrac 500 g"/>
    <n v="5.5E-2"/>
    <n v="3700897924072"/>
    <n v="5.9"/>
    <n v="11.299999999999999"/>
    <n v="14.047619047619047"/>
  </r>
  <r>
    <x v="25"/>
    <x v="820"/>
    <x v="10"/>
    <s v="Sels aromatisés-Sel aux 3 sésames-Moulin 100 ml"/>
    <n v="5.5E-2"/>
    <n v="3700897925130"/>
    <n v="3.8"/>
    <n v="6.1"/>
    <n v="7.6000000000000005"/>
  </r>
  <r>
    <x v="25"/>
    <x v="820"/>
    <x v="2"/>
    <s v="Sels aromatisés-Sel aux 3 sésames-Saupoudreur 100 ml"/>
    <n v="5.5E-2"/>
    <n v="3700897925390"/>
    <n v="2.7"/>
    <n v="4.3999999999999995"/>
    <n v="5.4"/>
  </r>
  <r>
    <x v="25"/>
    <x v="820"/>
    <x v="3"/>
    <s v="Sels aromatisés-Sel aux 3 sésames-Verrine 116 ml"/>
    <n v="5.5E-2"/>
    <n v="3700897924614"/>
    <n v="2.2999999999999998"/>
    <n v="3.7"/>
    <n v="4.6000000000000005"/>
  </r>
  <r>
    <x v="25"/>
    <x v="820"/>
    <x v="4"/>
    <s v="Sels aromatisés-Sel aux 3 sésames-Verrine 47 ml"/>
    <n v="5.5E-2"/>
    <n v="3700897924874"/>
    <n v="1.6"/>
    <n v="2.6"/>
    <n v="3.2"/>
  </r>
  <r>
    <x v="25"/>
    <x v="820"/>
    <x v="5"/>
    <s v="Sels aromatisés-Sel aux 3 sésames-Vrac"/>
    <n v="5.5E-2"/>
    <n v="3700897938734"/>
    <n v="2.1"/>
    <n v="2.8"/>
    <n v="3.5000000000000004"/>
  </r>
  <r>
    <x v="25"/>
    <x v="820"/>
    <x v="6"/>
    <s v="Sels aromatisés-Sel aux 3 sésames-Vrac 100 g"/>
    <n v="5.5E-2"/>
    <n v="3700897923570"/>
    <n v="2.2999999999999998"/>
    <n v="4.0999999999999996"/>
    <n v="5.1111111111111116"/>
  </r>
  <r>
    <x v="25"/>
    <x v="820"/>
    <x v="7"/>
    <s v="Sels aromatisés-Sel aux 3 sésames-Vrac 1000 g"/>
    <n v="5.5E-2"/>
    <n v="3700897924355"/>
    <n v="10.4"/>
    <n v="18.5"/>
    <n v="23.111111111111111"/>
  </r>
  <r>
    <x v="25"/>
    <x v="820"/>
    <x v="8"/>
    <s v="Sels aromatisés-Sel aux 3 sésames-Vrac 250 g"/>
    <n v="5.5E-2"/>
    <n v="3700897923839"/>
    <n v="3.6"/>
    <n v="6.8999999999999995"/>
    <n v="8.5714285714285712"/>
  </r>
  <r>
    <x v="25"/>
    <x v="820"/>
    <x v="9"/>
    <s v="Sels aromatisés-Sel aux 3 sésames-Vrac 500 g"/>
    <n v="5.5E-2"/>
    <n v="3700897924096"/>
    <n v="5.9"/>
    <n v="11.299999999999999"/>
    <n v="14.047619047619047"/>
  </r>
  <r>
    <x v="25"/>
    <x v="821"/>
    <x v="10"/>
    <s v="Sels aromatisés-Sel aux 4 poivres-Moulin 100 ml"/>
    <n v="5.5E-2"/>
    <n v="3700897925123"/>
    <n v="3.8"/>
    <n v="6.1"/>
    <n v="7.6000000000000005"/>
  </r>
  <r>
    <x v="25"/>
    <x v="821"/>
    <x v="2"/>
    <s v="Sels aromatisés-Sel aux 4 poivres-Saupoudreur 100 ml"/>
    <n v="5.5E-2"/>
    <n v="3700897925383"/>
    <n v="2.7"/>
    <n v="4.3999999999999995"/>
    <n v="5.4"/>
  </r>
  <r>
    <x v="25"/>
    <x v="821"/>
    <x v="3"/>
    <s v="Sels aromatisés-Sel aux 4 poivres-Verrine 116 ml"/>
    <n v="5.5E-2"/>
    <n v="3700897924607"/>
    <n v="2.2999999999999998"/>
    <n v="3.7"/>
    <n v="4.6000000000000005"/>
  </r>
  <r>
    <x v="25"/>
    <x v="821"/>
    <x v="4"/>
    <s v="Sels aromatisés-Sel aux 4 poivres-Verrine 47 ml"/>
    <n v="5.5E-2"/>
    <n v="3700897924867"/>
    <n v="1.6"/>
    <n v="2.6"/>
    <n v="3.2"/>
  </r>
  <r>
    <x v="25"/>
    <x v="821"/>
    <x v="5"/>
    <s v="Sels aromatisés-Sel aux 4 poivres-Vrac"/>
    <n v="5.5E-2"/>
    <n v="3700897938741"/>
    <n v="2.1"/>
    <n v="2.8"/>
    <n v="3.5000000000000004"/>
  </r>
  <r>
    <x v="25"/>
    <x v="821"/>
    <x v="6"/>
    <s v="Sels aromatisés-Sel aux 4 poivres-Vrac 100 g"/>
    <n v="5.5E-2"/>
    <n v="3700897923563"/>
    <n v="2.2999999999999998"/>
    <n v="4.0999999999999996"/>
    <n v="5.1111111111111116"/>
  </r>
  <r>
    <x v="25"/>
    <x v="821"/>
    <x v="7"/>
    <s v="Sels aromatisés-Sel aux 4 poivres-Vrac 1000 g"/>
    <n v="5.5E-2"/>
    <n v="3700897924348"/>
    <n v="10.4"/>
    <n v="18.5"/>
    <n v="23.111111111111111"/>
  </r>
  <r>
    <x v="25"/>
    <x v="821"/>
    <x v="8"/>
    <s v="Sels aromatisés-Sel aux 4 poivres-Vrac 250 g"/>
    <n v="5.5E-2"/>
    <n v="3700897923822"/>
    <n v="3.6"/>
    <n v="6.8999999999999995"/>
    <n v="8.5714285714285712"/>
  </r>
  <r>
    <x v="25"/>
    <x v="821"/>
    <x v="9"/>
    <s v="Sels aromatisés-Sel aux 4 poivres-Vrac 500 g"/>
    <n v="5.5E-2"/>
    <n v="3700897924089"/>
    <n v="5.9"/>
    <n v="11.299999999999999"/>
    <n v="14.047619047619047"/>
  </r>
  <r>
    <x v="25"/>
    <x v="822"/>
    <x v="10"/>
    <s v="Sels aromatisés-Sel aux 5 baies-Moulin 100 ml"/>
    <n v="5.5E-2"/>
    <n v="3700897925079"/>
    <n v="3.8"/>
    <n v="6.1"/>
    <n v="7.6000000000000005"/>
  </r>
  <r>
    <x v="25"/>
    <x v="822"/>
    <x v="2"/>
    <s v="Sels aromatisés-Sel aux 5 baies-Saupoudreur 100 ml"/>
    <n v="5.5E-2"/>
    <n v="3700897925338"/>
    <n v="2.7"/>
    <n v="4.3999999999999995"/>
    <n v="5.4"/>
  </r>
  <r>
    <x v="25"/>
    <x v="822"/>
    <x v="3"/>
    <s v="Sels aromatisés-Sel aux 5 baies-Verrine 116 ml"/>
    <n v="5.5E-2"/>
    <n v="3700897924553"/>
    <n v="2.2999999999999998"/>
    <n v="3.7"/>
    <n v="4.6000000000000005"/>
  </r>
  <r>
    <x v="25"/>
    <x v="822"/>
    <x v="4"/>
    <s v="Sels aromatisés-Sel aux 5 baies-Verrine 47 ml"/>
    <n v="5.5E-2"/>
    <n v="3700897924812"/>
    <n v="1.6"/>
    <n v="2.6"/>
    <n v="3.2"/>
  </r>
  <r>
    <x v="25"/>
    <x v="822"/>
    <x v="5"/>
    <s v="Sels aromatisés-Sel aux 5 baies-Vrac"/>
    <n v="5.5E-2"/>
    <n v="3700897938758"/>
    <n v="2.1"/>
    <n v="2.8"/>
    <n v="3.5000000000000004"/>
  </r>
  <r>
    <x v="25"/>
    <x v="822"/>
    <x v="6"/>
    <s v="Sels aromatisés-Sel aux 5 baies-Vrac 100 g"/>
    <n v="5.5E-2"/>
    <n v="3700897923518"/>
    <n v="2.2999999999999998"/>
    <n v="4.0999999999999996"/>
    <n v="5.1111111111111116"/>
  </r>
  <r>
    <x v="25"/>
    <x v="822"/>
    <x v="7"/>
    <s v="Sels aromatisés-Sel aux 5 baies-Vrac 1000 g"/>
    <n v="5.5E-2"/>
    <n v="3700897924294"/>
    <n v="10.4"/>
    <n v="18.5"/>
    <n v="23.111111111111111"/>
  </r>
  <r>
    <x v="25"/>
    <x v="822"/>
    <x v="8"/>
    <s v="Sels aromatisés-Sel aux 5 baies-Vrac 250 g"/>
    <n v="5.5E-2"/>
    <n v="3700897923778"/>
    <n v="3.6"/>
    <n v="6.8999999999999995"/>
    <n v="8.5714285714285712"/>
  </r>
  <r>
    <x v="25"/>
    <x v="822"/>
    <x v="9"/>
    <s v="Sels aromatisés-Sel aux 5 baies-Vrac 500 g"/>
    <n v="5.5E-2"/>
    <n v="3700897924034"/>
    <n v="5.9"/>
    <n v="11.299999999999999"/>
    <n v="14.047619047619047"/>
  </r>
  <r>
    <x v="25"/>
    <x v="823"/>
    <x v="10"/>
    <s v="Sels aromatisés-Sel aux agrumes-Moulin 100 ml"/>
    <n v="5.5E-2"/>
    <n v="3760190103390"/>
    <n v="3.8"/>
    <n v="6.1"/>
    <n v="7.6000000000000005"/>
  </r>
  <r>
    <x v="25"/>
    <x v="823"/>
    <x v="2"/>
    <s v="Sels aromatisés-Sel aux agrumes-Saupoudreur 100 ml"/>
    <n v="5.5E-2"/>
    <n v="3760190108517"/>
    <n v="2.7"/>
    <n v="4.3999999999999995"/>
    <n v="5.4"/>
  </r>
  <r>
    <x v="25"/>
    <x v="823"/>
    <x v="3"/>
    <s v="Sels aromatisés-Sel aux agrumes-Verrine 116 ml"/>
    <n v="5.5E-2"/>
    <n v="3760190103130"/>
    <n v="2.2999999999999998"/>
    <n v="3.7"/>
    <n v="4.6000000000000005"/>
  </r>
  <r>
    <x v="25"/>
    <x v="823"/>
    <x v="4"/>
    <s v="Sels aromatisés-Sel aux agrumes-Verrine 47 ml"/>
    <n v="5.5E-2"/>
    <n v="3700897904494"/>
    <n v="1.6"/>
    <n v="2.6"/>
    <n v="3.2"/>
  </r>
  <r>
    <x v="25"/>
    <x v="823"/>
    <x v="5"/>
    <s v="Sels aromatisés-Sel aux agrumes-Vrac"/>
    <n v="5.5E-2"/>
    <n v="3700897938765"/>
    <n v="2.1"/>
    <n v="2.8"/>
    <n v="3.5000000000000004"/>
  </r>
  <r>
    <x v="25"/>
    <x v="823"/>
    <x v="6"/>
    <s v="Sels aromatisés-Sel aux agrumes-Vrac 100 g"/>
    <n v="5.5E-2"/>
    <n v="3700897908997"/>
    <n v="2.2999999999999998"/>
    <n v="4.0999999999999996"/>
    <n v="5.1111111111111116"/>
  </r>
  <r>
    <x v="25"/>
    <x v="823"/>
    <x v="7"/>
    <s v="Sels aromatisés-Sel aux agrumes-Vrac 1000 g"/>
    <n v="5.5E-2"/>
    <n v="3760190107398"/>
    <n v="10.4"/>
    <n v="18.5"/>
    <n v="23.111111111111111"/>
  </r>
  <r>
    <x v="25"/>
    <x v="823"/>
    <x v="8"/>
    <s v="Sels aromatisés-Sel aux agrumes-Vrac 250 g"/>
    <n v="5.5E-2"/>
    <n v="3700897911621"/>
    <n v="3.6"/>
    <n v="6.8999999999999995"/>
    <n v="8.5714285714285712"/>
  </r>
  <r>
    <x v="25"/>
    <x v="823"/>
    <x v="9"/>
    <s v="Sels aromatisés-Sel aux agrumes-Vrac 500 g"/>
    <n v="5.5E-2"/>
    <n v="3700897914257"/>
    <n v="5.9"/>
    <n v="11.299999999999999"/>
    <n v="14.047619047619047"/>
  </r>
  <r>
    <x v="25"/>
    <x v="824"/>
    <x v="10"/>
    <s v="Sels aromatisés-Sel aux baies roses-Moulin 100 ml"/>
    <n v="5.5E-2"/>
    <n v="3700897925086"/>
    <n v="3.8"/>
    <n v="6.1"/>
    <n v="7.6000000000000005"/>
  </r>
  <r>
    <x v="25"/>
    <x v="824"/>
    <x v="2"/>
    <s v="Sels aromatisés-Sel aux baies roses-Saupoudreur 100 ml"/>
    <n v="5.5E-2"/>
    <n v="3700897925345"/>
    <n v="2.7"/>
    <n v="4.3999999999999995"/>
    <n v="5.4"/>
  </r>
  <r>
    <x v="25"/>
    <x v="824"/>
    <x v="3"/>
    <s v="Sels aromatisés-Sel aux baies roses-Verrine 116 ml"/>
    <n v="5.5E-2"/>
    <n v="3700897924560"/>
    <n v="2.2999999999999998"/>
    <n v="3.7"/>
    <n v="4.6000000000000005"/>
  </r>
  <r>
    <x v="25"/>
    <x v="824"/>
    <x v="4"/>
    <s v="Sels aromatisés-Sel aux baies roses-Verrine 47 ml"/>
    <n v="5.5E-2"/>
    <n v="3700897924829"/>
    <n v="1.6"/>
    <n v="2.6"/>
    <n v="3.2"/>
  </r>
  <r>
    <x v="25"/>
    <x v="824"/>
    <x v="5"/>
    <s v="Sels aromatisés-Sel aux baies roses-Vrac"/>
    <n v="5.5E-2"/>
    <n v="3700897938772"/>
    <n v="2.1"/>
    <n v="2.8"/>
    <n v="3.5000000000000004"/>
  </r>
  <r>
    <x v="25"/>
    <x v="824"/>
    <x v="6"/>
    <s v="Sels aromatisés-Sel aux baies roses-Vrac 100 g"/>
    <n v="5.5E-2"/>
    <n v="3700897923525"/>
    <n v="2.2999999999999998"/>
    <n v="4.0999999999999996"/>
    <n v="5.1111111111111116"/>
  </r>
  <r>
    <x v="25"/>
    <x v="824"/>
    <x v="7"/>
    <s v="Sels aromatisés-Sel aux baies roses-Vrac 1000 g"/>
    <n v="5.5E-2"/>
    <n v="3700897924300"/>
    <n v="10.4"/>
    <n v="18.5"/>
    <n v="23.111111111111111"/>
  </r>
  <r>
    <x v="25"/>
    <x v="824"/>
    <x v="8"/>
    <s v="Sels aromatisés-Sel aux baies roses-Vrac 250 g"/>
    <n v="5.5E-2"/>
    <n v="3700897923785"/>
    <n v="3.6"/>
    <n v="6.8999999999999995"/>
    <n v="8.5714285714285712"/>
  </r>
  <r>
    <x v="25"/>
    <x v="824"/>
    <x v="9"/>
    <s v="Sels aromatisés-Sel aux baies roses-Vrac 500 g"/>
    <n v="5.5E-2"/>
    <n v="3700897924041"/>
    <n v="5.9"/>
    <n v="11.299999999999999"/>
    <n v="14.047619047619047"/>
  </r>
  <r>
    <x v="25"/>
    <x v="825"/>
    <x v="10"/>
    <s v="Sels aromatisés-Sel aux cèpes-Moulin 100 ml"/>
    <n v="5.5E-2"/>
    <n v="3700897925093"/>
    <n v="3.8"/>
    <n v="6.1"/>
    <n v="7.6000000000000005"/>
  </r>
  <r>
    <x v="25"/>
    <x v="825"/>
    <x v="2"/>
    <s v="Sels aromatisés-Sel aux cèpes-Saupoudreur 100 ml"/>
    <n v="5.5E-2"/>
    <n v="3700897925352"/>
    <n v="2.7"/>
    <n v="4.3999999999999995"/>
    <n v="5.4"/>
  </r>
  <r>
    <x v="25"/>
    <x v="825"/>
    <x v="3"/>
    <s v="Sels aromatisés-Sel aux cèpes-Verrine 116 ml"/>
    <n v="5.5E-2"/>
    <n v="3700897924577"/>
    <n v="2.2999999999999998"/>
    <n v="3.7"/>
    <n v="4.6000000000000005"/>
  </r>
  <r>
    <x v="25"/>
    <x v="825"/>
    <x v="4"/>
    <s v="Sels aromatisés-Sel aux cèpes-Verrine 47 ml"/>
    <n v="5.5E-2"/>
    <n v="3700897924836"/>
    <n v="1.6"/>
    <n v="2.6"/>
    <n v="3.2"/>
  </r>
  <r>
    <x v="25"/>
    <x v="825"/>
    <x v="5"/>
    <s v="Sels aromatisés-Sel aux cèpes-Vrac"/>
    <n v="5.5E-2"/>
    <n v="3700897938789"/>
    <n v="2.1"/>
    <n v="2.8"/>
    <n v="3.5000000000000004"/>
  </r>
  <r>
    <x v="25"/>
    <x v="825"/>
    <x v="6"/>
    <s v="Sels aromatisés-Sel aux cèpes-Vrac 100 g"/>
    <n v="5.5E-2"/>
    <n v="3700897923532"/>
    <n v="2.2999999999999998"/>
    <n v="4.0999999999999996"/>
    <n v="5.1111111111111116"/>
  </r>
  <r>
    <x v="25"/>
    <x v="825"/>
    <x v="7"/>
    <s v="Sels aromatisés-Sel aux cèpes-Vrac 1000 g"/>
    <n v="5.5E-2"/>
    <n v="3700897924317"/>
    <n v="10.4"/>
    <n v="18.5"/>
    <n v="23.111111111111111"/>
  </r>
  <r>
    <x v="25"/>
    <x v="825"/>
    <x v="8"/>
    <s v="Sels aromatisés-Sel aux cèpes-Vrac 250 g"/>
    <n v="5.5E-2"/>
    <n v="3700897923792"/>
    <n v="3.6"/>
    <n v="6.8999999999999995"/>
    <n v="8.5714285714285712"/>
  </r>
  <r>
    <x v="25"/>
    <x v="825"/>
    <x v="9"/>
    <s v="Sels aromatisés-Sel aux cèpes-Vrac 500 g"/>
    <n v="5.5E-2"/>
    <n v="3700897924058"/>
    <n v="5.9"/>
    <n v="11.299999999999999"/>
    <n v="14.047619047619047"/>
  </r>
  <r>
    <x v="25"/>
    <x v="826"/>
    <x v="10"/>
    <s v="Sels aromatisés-Sel aux fines herbes-Moulin 100 ml"/>
    <n v="5.5E-2"/>
    <n v="3700897925109"/>
    <n v="3.5"/>
    <n v="5.6"/>
    <n v="7"/>
  </r>
  <r>
    <x v="25"/>
    <x v="826"/>
    <x v="2"/>
    <s v="Sels aromatisés-Sel aux fines herbes-Saupoudreur 100 ml"/>
    <n v="5.5E-2"/>
    <n v="3700897925369"/>
    <n v="2.5"/>
    <n v="4"/>
    <n v="5"/>
  </r>
  <r>
    <x v="25"/>
    <x v="826"/>
    <x v="3"/>
    <s v="Sels aromatisés-Sel aux fines herbes-Verrine 116 ml"/>
    <n v="5.5E-2"/>
    <n v="3700897924584"/>
    <n v="2"/>
    <n v="3.2"/>
    <n v="4"/>
  </r>
  <r>
    <x v="25"/>
    <x v="826"/>
    <x v="4"/>
    <s v="Sels aromatisés-Sel aux fines herbes-Verrine 47 ml"/>
    <n v="5.5E-2"/>
    <n v="3700897924843"/>
    <n v="1.4"/>
    <n v="2.3000000000000003"/>
    <n v="2.8000000000000003"/>
  </r>
  <r>
    <x v="25"/>
    <x v="826"/>
    <x v="5"/>
    <s v="Sels aromatisés-Sel aux fines herbes-Vrac"/>
    <n v="5.5E-2"/>
    <n v="3700897938796"/>
    <n v="2.1"/>
    <n v="2.8"/>
    <n v="3.5000000000000004"/>
  </r>
  <r>
    <x v="25"/>
    <x v="826"/>
    <x v="6"/>
    <s v="Sels aromatisés-Sel aux fines herbes-Vrac 100 g"/>
    <n v="5.5E-2"/>
    <n v="3700897923549"/>
    <n v="2.2999999999999998"/>
    <n v="4.0999999999999996"/>
    <n v="5.1111111111111116"/>
  </r>
  <r>
    <x v="25"/>
    <x v="826"/>
    <x v="7"/>
    <s v="Sels aromatisés-Sel aux fines herbes-Vrac 1000 g"/>
    <n v="5.5E-2"/>
    <n v="3700897924324"/>
    <n v="10.4"/>
    <n v="18.5"/>
    <n v="23.111111111111111"/>
  </r>
  <r>
    <x v="25"/>
    <x v="826"/>
    <x v="8"/>
    <s v="Sels aromatisés-Sel aux fines herbes-Vrac 250 g"/>
    <n v="5.5E-2"/>
    <n v="3700897923808"/>
    <n v="3.6"/>
    <n v="6.8999999999999995"/>
    <n v="8.5714285714285712"/>
  </r>
  <r>
    <x v="25"/>
    <x v="826"/>
    <x v="9"/>
    <s v="Sels aromatisés-Sel aux fines herbes-Vrac 500 g"/>
    <n v="5.5E-2"/>
    <n v="3700897924065"/>
    <n v="5.9"/>
    <n v="11.299999999999999"/>
    <n v="14.047619047619047"/>
  </r>
  <r>
    <x v="25"/>
    <x v="827"/>
    <x v="10"/>
    <s v="Sels aromatisés-Sel aux herbes de garrigue-Moulin 100 ml"/>
    <n v="5.5E-2"/>
    <n v="3760190103406"/>
    <n v="3.8"/>
    <n v="6.1"/>
    <n v="7.6000000000000005"/>
  </r>
  <r>
    <x v="25"/>
    <x v="827"/>
    <x v="2"/>
    <s v="Sels aromatisés-Sel aux herbes de garrigue-Saupoudreur 100 ml"/>
    <n v="5.5E-2"/>
    <n v="3760190108524"/>
    <n v="2.7"/>
    <n v="4.3999999999999995"/>
    <n v="5.4"/>
  </r>
  <r>
    <x v="25"/>
    <x v="827"/>
    <x v="3"/>
    <s v="Sels aromatisés-Sel aux herbes de garrigue-Verrine 116 ml"/>
    <n v="5.5E-2"/>
    <n v="3760190103147"/>
    <n v="2.2999999999999998"/>
    <n v="3.7"/>
    <n v="4.6000000000000005"/>
  </r>
  <r>
    <x v="25"/>
    <x v="827"/>
    <x v="4"/>
    <s v="Sels aromatisés-Sel aux herbes de garrigue-Verrine 47 ml"/>
    <n v="5.5E-2"/>
    <n v="3700897904500"/>
    <n v="1.6"/>
    <n v="2.6"/>
    <n v="3.2"/>
  </r>
  <r>
    <x v="25"/>
    <x v="827"/>
    <x v="5"/>
    <s v="Sels aromatisés-Sel aux herbes de garrigue-Vrac"/>
    <n v="5.5E-2"/>
    <n v="3700897938802"/>
    <n v="2.1"/>
    <n v="2.8"/>
    <n v="3.5000000000000004"/>
  </r>
  <r>
    <x v="25"/>
    <x v="827"/>
    <x v="6"/>
    <s v="Sels aromatisés-Sel aux herbes de garrigue-Vrac 100 g"/>
    <n v="5.5E-2"/>
    <n v="3700897909000"/>
    <n v="2.2999999999999998"/>
    <n v="4.0999999999999996"/>
    <n v="5.1111111111111116"/>
  </r>
  <r>
    <x v="25"/>
    <x v="827"/>
    <x v="7"/>
    <s v="Sels aromatisés-Sel aux herbes de garrigue-Vrac 1000 g"/>
    <n v="5.5E-2"/>
    <n v="3760190107404"/>
    <n v="10.4"/>
    <n v="18.5"/>
    <n v="23.111111111111111"/>
  </r>
  <r>
    <x v="25"/>
    <x v="827"/>
    <x v="8"/>
    <s v="Sels aromatisés-Sel aux herbes de garrigue-Vrac 250 g"/>
    <n v="5.5E-2"/>
    <n v="3700897911638"/>
    <n v="3.6"/>
    <n v="6.8999999999999995"/>
    <n v="8.5714285714285712"/>
  </r>
  <r>
    <x v="25"/>
    <x v="827"/>
    <x v="9"/>
    <s v="Sels aromatisés-Sel aux herbes de garrigue-Vrac 500 g"/>
    <n v="5.5E-2"/>
    <n v="3700897914264"/>
    <n v="5.9"/>
    <n v="11.299999999999999"/>
    <n v="14.047619047619047"/>
  </r>
  <r>
    <x v="25"/>
    <x v="828"/>
    <x v="10"/>
    <s v="Sels aromatisés-Sel aux pétales d'ail-Moulin 100 ml"/>
    <n v="5.5E-2"/>
    <n v="3700897922559"/>
    <n v="3.8"/>
    <n v="6.1"/>
    <n v="7.6000000000000005"/>
  </r>
  <r>
    <x v="25"/>
    <x v="828"/>
    <x v="2"/>
    <s v="Sels aromatisés-Sel aux pétales d'ail-Saupoudreur 100 ml"/>
    <n v="5.5E-2"/>
    <n v="3700897922641"/>
    <n v="2.7"/>
    <n v="4.3999999999999995"/>
    <n v="5.4"/>
  </r>
  <r>
    <x v="25"/>
    <x v="828"/>
    <x v="3"/>
    <s v="Sels aromatisés-Sel aux pétales d'ail-Verrine 116 ml"/>
    <n v="5.5E-2"/>
    <n v="3700897922375"/>
    <n v="2.2999999999999998"/>
    <n v="3.7"/>
    <n v="4.6000000000000005"/>
  </r>
  <r>
    <x v="25"/>
    <x v="828"/>
    <x v="4"/>
    <s v="Sels aromatisés-Sel aux pétales d'ail-Verrine 47 ml"/>
    <n v="5.5E-2"/>
    <n v="3700897922467"/>
    <n v="1.6"/>
    <n v="2.6"/>
    <n v="3.2"/>
  </r>
  <r>
    <x v="25"/>
    <x v="828"/>
    <x v="5"/>
    <s v="Sels aromatisés-Sel aux pétales d'ail-Vrac"/>
    <n v="5.5E-2"/>
    <n v="3700897938819"/>
    <n v="2.1"/>
    <n v="2.8"/>
    <n v="3.5000000000000004"/>
  </r>
  <r>
    <x v="25"/>
    <x v="828"/>
    <x v="6"/>
    <s v="Sels aromatisés-Sel aux pétales d'ail-Vrac 100 g"/>
    <n v="5.5E-2"/>
    <n v="3700897922016"/>
    <n v="2.2999999999999998"/>
    <n v="4.0999999999999996"/>
    <n v="5.1111111111111116"/>
  </r>
  <r>
    <x v="25"/>
    <x v="828"/>
    <x v="7"/>
    <s v="Sels aromatisés-Sel aux pétales d'ail-Vrac 1000 g"/>
    <n v="5.5E-2"/>
    <n v="3700897922283"/>
    <n v="10.4"/>
    <n v="18.5"/>
    <n v="23.111111111111111"/>
  </r>
  <r>
    <x v="25"/>
    <x v="828"/>
    <x v="8"/>
    <s v="Sels aromatisés-Sel aux pétales d'ail-Vrac 250 g"/>
    <n v="5.5E-2"/>
    <n v="3700897922108"/>
    <n v="3.6"/>
    <n v="6.8999999999999995"/>
    <n v="8.5714285714285712"/>
  </r>
  <r>
    <x v="25"/>
    <x v="828"/>
    <x v="9"/>
    <s v="Sels aromatisés-Sel aux pétales d'ail-Vrac 500 g"/>
    <n v="5.5E-2"/>
    <n v="3700897922191"/>
    <n v="5.9"/>
    <n v="11.299999999999999"/>
    <n v="14.047619047619047"/>
  </r>
  <r>
    <x v="25"/>
    <x v="829"/>
    <x v="10"/>
    <s v="Sels aromatisés-Sel Ayurvédique «TRIKATU »-Moulin 100 ml"/>
    <n v="5.5E-2"/>
    <n v="3700897925147"/>
    <n v="3.8"/>
    <n v="6.1"/>
    <n v="7.6000000000000005"/>
  </r>
  <r>
    <x v="25"/>
    <x v="829"/>
    <x v="2"/>
    <s v="Sels aromatisés-Sel Ayurvédique «TRIKATU »-Saupoudreur 100 ml"/>
    <n v="5.5E-2"/>
    <n v="3700897925406"/>
    <n v="2.7"/>
    <n v="4.3999999999999995"/>
    <n v="5.4"/>
  </r>
  <r>
    <x v="25"/>
    <x v="829"/>
    <x v="3"/>
    <s v="Sels aromatisés-Sel Ayurvédique «TRIKATU »-Verrine 116 ml"/>
    <n v="5.5E-2"/>
    <n v="3700897924621"/>
    <n v="2.2999999999999998"/>
    <n v="3.7"/>
    <n v="4.6000000000000005"/>
  </r>
  <r>
    <x v="25"/>
    <x v="829"/>
    <x v="4"/>
    <s v="Sels aromatisés-Sel Ayurvédique «TRIKATU »-Verrine 47 ml"/>
    <n v="5.5E-2"/>
    <n v="3700897924881"/>
    <n v="1.6"/>
    <n v="2.6"/>
    <n v="3.2"/>
  </r>
  <r>
    <x v="25"/>
    <x v="829"/>
    <x v="5"/>
    <s v="Sels aromatisés-Sel Ayurvédique «TRIKATU »-Vrac"/>
    <n v="5.5E-2"/>
    <n v="3700897938826"/>
    <n v="2.1"/>
    <n v="2.8"/>
    <n v="3.5000000000000004"/>
  </r>
  <r>
    <x v="25"/>
    <x v="829"/>
    <x v="6"/>
    <s v="Sels aromatisés-Sel Ayurvédique «TRIKATU »-Vrac 100 g"/>
    <n v="5.5E-2"/>
    <n v="3700897923587"/>
    <n v="2.2999999999999998"/>
    <n v="4.0999999999999996"/>
    <n v="5.1111111111111116"/>
  </r>
  <r>
    <x v="25"/>
    <x v="829"/>
    <x v="7"/>
    <s v="Sels aromatisés-Sel Ayurvédique «TRIKATU »-Vrac 1000 g"/>
    <n v="5.5E-2"/>
    <n v="3700897924362"/>
    <n v="10.4"/>
    <n v="18.5"/>
    <n v="23.111111111111111"/>
  </r>
  <r>
    <x v="25"/>
    <x v="829"/>
    <x v="8"/>
    <s v="Sels aromatisés-Sel Ayurvédique «TRIKATU »-Vrac 250 g"/>
    <n v="5.5E-2"/>
    <n v="3700897923846"/>
    <n v="3.6"/>
    <n v="6.8999999999999995"/>
    <n v="8.5714285714285712"/>
  </r>
  <r>
    <x v="25"/>
    <x v="829"/>
    <x v="9"/>
    <s v="Sels aromatisés-Sel Ayurvédique «TRIKATU »-Vrac 500 g"/>
    <n v="5.5E-2"/>
    <n v="3700897924102"/>
    <n v="5.9"/>
    <n v="11.299999999999999"/>
    <n v="14.047619047619047"/>
  </r>
  <r>
    <x v="25"/>
    <x v="830"/>
    <x v="10"/>
    <s v="Sels aromatisés-Sel Barbecue-Moulin 100 ml"/>
    <n v="5.5E-2"/>
    <n v="3760190103536"/>
    <n v="3.8"/>
    <n v="6.1"/>
    <n v="7.6000000000000005"/>
  </r>
  <r>
    <x v="25"/>
    <x v="830"/>
    <x v="2"/>
    <s v="Sels aromatisés-Sel Barbecue-Saupoudreur 100 ml"/>
    <n v="5.5E-2"/>
    <n v="3760190108654"/>
    <n v="2.7"/>
    <n v="4.3999999999999995"/>
    <n v="5.4"/>
  </r>
  <r>
    <x v="25"/>
    <x v="830"/>
    <x v="3"/>
    <s v="Sels aromatisés-Sel Barbecue-Verrine 116 ml"/>
    <n v="5.5E-2"/>
    <n v="3760190103277"/>
    <n v="2.2999999999999998"/>
    <n v="3.7"/>
    <n v="4.6000000000000005"/>
  </r>
  <r>
    <x v="25"/>
    <x v="830"/>
    <x v="4"/>
    <s v="Sels aromatisés-Sel Barbecue-Verrine 47 ml"/>
    <n v="5.5E-2"/>
    <n v="3700897904630"/>
    <n v="1.6"/>
    <n v="2.6"/>
    <n v="3.2"/>
  </r>
  <r>
    <x v="25"/>
    <x v="830"/>
    <x v="5"/>
    <s v="Sels aromatisés-Sel Barbecue-Vrac"/>
    <n v="5.5E-2"/>
    <n v="3700897938833"/>
    <n v="2.1"/>
    <n v="2.8"/>
    <n v="3.5000000000000004"/>
  </r>
  <r>
    <x v="25"/>
    <x v="830"/>
    <x v="6"/>
    <s v="Sels aromatisés-Sel Barbecue-Vrac 100 g"/>
    <n v="5.5E-2"/>
    <n v="3700897909024"/>
    <n v="2.2999999999999998"/>
    <n v="4.0999999999999996"/>
    <n v="5.1111111111111116"/>
  </r>
  <r>
    <x v="25"/>
    <x v="830"/>
    <x v="7"/>
    <s v="Sels aromatisés-Sel Barbecue-Vrac 1000 g"/>
    <n v="5.5E-2"/>
    <n v="3760190107428"/>
    <n v="10.4"/>
    <n v="18.5"/>
    <n v="23.111111111111111"/>
  </r>
  <r>
    <x v="25"/>
    <x v="830"/>
    <x v="8"/>
    <s v="Sels aromatisés-Sel Barbecue-Vrac 250 g"/>
    <n v="5.5E-2"/>
    <n v="3700897911652"/>
    <n v="3.6"/>
    <n v="6.8999999999999995"/>
    <n v="8.5714285714285712"/>
  </r>
  <r>
    <x v="25"/>
    <x v="830"/>
    <x v="9"/>
    <s v="Sels aromatisés-Sel Barbecue-Vrac 500 g"/>
    <n v="5.5E-2"/>
    <n v="3700897914288"/>
    <n v="5.9"/>
    <n v="11.299999999999999"/>
    <n v="14.047619047619047"/>
  </r>
  <r>
    <x v="25"/>
    <x v="831"/>
    <x v="10"/>
    <s v="Sels aromatisés-Sel du Caribou-Moulin 100 ml"/>
    <n v="5.5E-2"/>
    <n v="3700897925208"/>
    <n v="3.8"/>
    <n v="6.1"/>
    <n v="7.6000000000000005"/>
  </r>
  <r>
    <x v="25"/>
    <x v="831"/>
    <x v="2"/>
    <s v="Sels aromatisés-Sel du Caribou-Saupoudreur 100 ml"/>
    <n v="5.5E-2"/>
    <n v="3700897925468"/>
    <n v="2.7"/>
    <n v="4.3999999999999995"/>
    <n v="5.4"/>
  </r>
  <r>
    <x v="25"/>
    <x v="831"/>
    <x v="3"/>
    <s v="Sels aromatisés-Sel du Caribou-Verrine 116 ml"/>
    <n v="5.5E-2"/>
    <n v="3700897924683"/>
    <n v="2.2999999999999998"/>
    <n v="3.7"/>
    <n v="4.6000000000000005"/>
  </r>
  <r>
    <x v="25"/>
    <x v="831"/>
    <x v="4"/>
    <s v="Sels aromatisés-Sel du Caribou-Verrine 47 ml"/>
    <n v="5.5E-2"/>
    <n v="3700897924942"/>
    <n v="1.6"/>
    <n v="2.6"/>
    <n v="3.2"/>
  </r>
  <r>
    <x v="25"/>
    <x v="831"/>
    <x v="5"/>
    <s v="Sels aromatisés-Sel du Caribou-Vrac"/>
    <n v="5.5E-2"/>
    <n v="3700897938895"/>
    <n v="2.1"/>
    <n v="2.8"/>
    <n v="3.5000000000000004"/>
  </r>
  <r>
    <x v="25"/>
    <x v="831"/>
    <x v="6"/>
    <s v="Sels aromatisés-Sel du Caribou-Vrac 100 g"/>
    <n v="5.5E-2"/>
    <n v="3700897923648"/>
    <n v="2.2999999999999998"/>
    <n v="4.0999999999999996"/>
    <n v="5.1111111111111116"/>
  </r>
  <r>
    <x v="25"/>
    <x v="831"/>
    <x v="7"/>
    <s v="Sels aromatisés-Sel du Caribou-Vrac 1000 g"/>
    <n v="5.5E-2"/>
    <n v="3700897924423"/>
    <n v="10.4"/>
    <n v="18.5"/>
    <n v="23.111111111111111"/>
  </r>
  <r>
    <x v="25"/>
    <x v="831"/>
    <x v="8"/>
    <s v="Sels aromatisés-Sel du Caribou-Vrac 250 g"/>
    <n v="5.5E-2"/>
    <n v="3700897923907"/>
    <n v="3.6"/>
    <n v="6.8999999999999995"/>
    <n v="8.5714285714285712"/>
  </r>
  <r>
    <x v="25"/>
    <x v="831"/>
    <x v="9"/>
    <s v="Sels aromatisés-Sel du Caribou-Vrac 500 g"/>
    <n v="5.5E-2"/>
    <n v="3700897924164"/>
    <n v="5.9"/>
    <n v="11.299999999999999"/>
    <n v="14.047619047619047"/>
  </r>
  <r>
    <x v="25"/>
    <x v="832"/>
    <x v="10"/>
    <s v="Sels aromatisés-Sel du Diable-Moulin 100 ml"/>
    <n v="5.5E-2"/>
    <n v="3700897925215"/>
    <n v="3.8"/>
    <n v="6.1"/>
    <n v="7.6000000000000005"/>
  </r>
  <r>
    <x v="25"/>
    <x v="832"/>
    <x v="2"/>
    <s v="Sels aromatisés-Sel du Diable-Saupoudreur 100 ml"/>
    <n v="5.5E-2"/>
    <n v="3700897925475"/>
    <n v="2.7"/>
    <n v="4.3999999999999995"/>
    <n v="5.4"/>
  </r>
  <r>
    <x v="25"/>
    <x v="832"/>
    <x v="3"/>
    <s v="Sels aromatisés-Sel du Diable-Verrine 116 ml"/>
    <n v="5.5E-2"/>
    <n v="3700897924690"/>
    <n v="2.2999999999999998"/>
    <n v="3.7"/>
    <n v="4.6000000000000005"/>
  </r>
  <r>
    <x v="25"/>
    <x v="832"/>
    <x v="4"/>
    <s v="Sels aromatisés-Sel du Diable-Verrine 47 ml"/>
    <n v="5.5E-2"/>
    <n v="3700897924959"/>
    <n v="1.6"/>
    <n v="2.6"/>
    <n v="3.2"/>
  </r>
  <r>
    <x v="25"/>
    <x v="832"/>
    <x v="5"/>
    <s v="Sels aromatisés-Sel du Diable-Vrac"/>
    <n v="5.5E-2"/>
    <n v="3700897938901"/>
    <n v="2.1"/>
    <n v="2.8"/>
    <n v="3.5000000000000004"/>
  </r>
  <r>
    <x v="25"/>
    <x v="832"/>
    <x v="6"/>
    <s v="Sels aromatisés-Sel du Diable-Vrac 100 g"/>
    <n v="5.5E-2"/>
    <n v="3700897923655"/>
    <n v="2.2999999999999998"/>
    <n v="4.0999999999999996"/>
    <n v="5.1111111111111116"/>
  </r>
  <r>
    <x v="25"/>
    <x v="832"/>
    <x v="7"/>
    <s v="Sels aromatisés-Sel du Diable-Vrac 1000 g"/>
    <n v="5.5E-2"/>
    <n v="3700897924430"/>
    <n v="10.4"/>
    <n v="18.5"/>
    <n v="23.111111111111111"/>
  </r>
  <r>
    <x v="25"/>
    <x v="832"/>
    <x v="8"/>
    <s v="Sels aromatisés-Sel du Diable-Vrac 250 g"/>
    <n v="5.5E-2"/>
    <n v="3700897923914"/>
    <n v="3.6"/>
    <n v="6.8999999999999995"/>
    <n v="8.5714285714285712"/>
  </r>
  <r>
    <x v="25"/>
    <x v="832"/>
    <x v="9"/>
    <s v="Sels aromatisés-Sel du Diable-Vrac 500 g"/>
    <n v="5.5E-2"/>
    <n v="3700897924171"/>
    <n v="5.9"/>
    <n v="11.299999999999999"/>
    <n v="14.047619047619047"/>
  </r>
  <r>
    <x v="25"/>
    <x v="833"/>
    <x v="10"/>
    <s v="Sels aromatisés-Sel Foie gras-Moulin 100 ml"/>
    <n v="5.5E-2"/>
    <n v="3760190103543"/>
    <n v="3.8"/>
    <n v="6.1"/>
    <n v="7.6000000000000005"/>
  </r>
  <r>
    <x v="25"/>
    <x v="833"/>
    <x v="2"/>
    <s v="Sels aromatisés-Sel Foie gras-Saupoudreur 100 ml"/>
    <n v="5.5E-2"/>
    <n v="3760190108661"/>
    <n v="2.7"/>
    <n v="4.3999999999999995"/>
    <n v="5.4"/>
  </r>
  <r>
    <x v="25"/>
    <x v="833"/>
    <x v="3"/>
    <s v="Sels aromatisés-Sel Foie gras-Verrine 116 ml"/>
    <n v="5.5E-2"/>
    <n v="3760190103284"/>
    <n v="2.2999999999999998"/>
    <n v="3.7"/>
    <n v="4.6000000000000005"/>
  </r>
  <r>
    <x v="25"/>
    <x v="833"/>
    <x v="4"/>
    <s v="Sels aromatisés-Sel Foie gras-Verrine 47 ml"/>
    <n v="5.5E-2"/>
    <n v="3700897904647"/>
    <n v="1.6"/>
    <n v="2.6"/>
    <n v="3.2"/>
  </r>
  <r>
    <x v="25"/>
    <x v="833"/>
    <x v="5"/>
    <s v="Sels aromatisés-Sel Foie gras-Vrac"/>
    <n v="5.5E-2"/>
    <n v="3700897938918"/>
    <n v="2.1"/>
    <n v="2.8"/>
    <n v="3.5000000000000004"/>
  </r>
  <r>
    <x v="25"/>
    <x v="833"/>
    <x v="6"/>
    <s v="Sels aromatisés-Sel Foie gras-Vrac 100 g"/>
    <n v="5.5E-2"/>
    <n v="3700897909031"/>
    <n v="2.2999999999999998"/>
    <n v="4.0999999999999996"/>
    <n v="5.1111111111111116"/>
  </r>
  <r>
    <x v="25"/>
    <x v="833"/>
    <x v="7"/>
    <s v="Sels aromatisés-Sel Foie gras-Vrac 1000 g"/>
    <n v="5.5E-2"/>
    <n v="3760190107435"/>
    <n v="10.4"/>
    <n v="18.5"/>
    <n v="23.111111111111111"/>
  </r>
  <r>
    <x v="25"/>
    <x v="833"/>
    <x v="8"/>
    <s v="Sels aromatisés-Sel Foie gras-Vrac 250 g"/>
    <n v="5.5E-2"/>
    <n v="3700897911669"/>
    <n v="3.6"/>
    <n v="6.8999999999999995"/>
    <n v="8.5714285714285712"/>
  </r>
  <r>
    <x v="25"/>
    <x v="833"/>
    <x v="9"/>
    <s v="Sels aromatisés-Sel Foie gras-Vrac 500 g"/>
    <n v="5.5E-2"/>
    <n v="3700897914295"/>
    <n v="5.9"/>
    <n v="11.299999999999999"/>
    <n v="14.047619047619047"/>
  </r>
  <r>
    <x v="25"/>
    <x v="834"/>
    <x v="10"/>
    <s v="Sels aromatisés-Sel Fondue bourguignonne-Moulin 100 ml"/>
    <n v="5.5E-2"/>
    <n v="3760190103550"/>
    <n v="3.8"/>
    <n v="6.1"/>
    <n v="7.6000000000000005"/>
  </r>
  <r>
    <x v="25"/>
    <x v="834"/>
    <x v="2"/>
    <s v="Sels aromatisés-Sel Fondue bourguignonne-Saupoudreur 100 ml"/>
    <n v="5.5E-2"/>
    <n v="3760190108678"/>
    <n v="2.7"/>
    <n v="4.3999999999999995"/>
    <n v="5.4"/>
  </r>
  <r>
    <x v="25"/>
    <x v="834"/>
    <x v="3"/>
    <s v="Sels aromatisés-Sel Fondue bourguignonne-Verrine 116 ml"/>
    <n v="5.5E-2"/>
    <n v="3760190103291"/>
    <n v="2.2999999999999998"/>
    <n v="3.7"/>
    <n v="4.6000000000000005"/>
  </r>
  <r>
    <x v="25"/>
    <x v="834"/>
    <x v="4"/>
    <s v="Sels aromatisés-Sel Fondue bourguignonne-Verrine 47 ml"/>
    <n v="5.5E-2"/>
    <n v="3700897904654"/>
    <n v="1.6"/>
    <n v="2.6"/>
    <n v="3.2"/>
  </r>
  <r>
    <x v="25"/>
    <x v="834"/>
    <x v="5"/>
    <s v="Sels aromatisés-Sel Fondue bourguignonne-Vrac"/>
    <n v="5.5E-2"/>
    <n v="3700897938925"/>
    <n v="2.1"/>
    <n v="2.8"/>
    <n v="3.5000000000000004"/>
  </r>
  <r>
    <x v="25"/>
    <x v="834"/>
    <x v="6"/>
    <s v="Sels aromatisés-Sel Fondue bourguignonne-Vrac 100 g"/>
    <n v="5.5E-2"/>
    <n v="3700897909048"/>
    <n v="2.2999999999999998"/>
    <n v="4.0999999999999996"/>
    <n v="5.1111111111111116"/>
  </r>
  <r>
    <x v="25"/>
    <x v="834"/>
    <x v="7"/>
    <s v="Sels aromatisés-Sel Fondue bourguignonne-Vrac 1000 g"/>
    <n v="5.5E-2"/>
    <n v="3760190107442"/>
    <n v="10.4"/>
    <n v="18.5"/>
    <n v="23.111111111111111"/>
  </r>
  <r>
    <x v="25"/>
    <x v="834"/>
    <x v="8"/>
    <s v="Sels aromatisés-Sel Fondue bourguignonne-Vrac 250 g"/>
    <n v="5.5E-2"/>
    <n v="3700897911676"/>
    <n v="3.6"/>
    <n v="6.8999999999999995"/>
    <n v="8.5714285714285712"/>
  </r>
  <r>
    <x v="25"/>
    <x v="834"/>
    <x v="9"/>
    <s v="Sels aromatisés-Sel Fondue bourguignonne-Vrac 500 g"/>
    <n v="5.5E-2"/>
    <n v="3700897914301"/>
    <n v="5.9"/>
    <n v="11.299999999999999"/>
    <n v="14.047619047619047"/>
  </r>
  <r>
    <x v="25"/>
    <x v="835"/>
    <x v="10"/>
    <s v="Sels aromatisés-Sel Fou des Isles-Moulin 100 ml"/>
    <n v="5.5E-2"/>
    <n v="3760190103451"/>
    <n v="3.8"/>
    <n v="6.1"/>
    <n v="7.6000000000000005"/>
  </r>
  <r>
    <x v="25"/>
    <x v="835"/>
    <x v="2"/>
    <s v="Sels aromatisés-Sel Fou des Isles-Saupoudreur 100 ml"/>
    <n v="5.5E-2"/>
    <n v="3760190108579"/>
    <n v="2.8"/>
    <n v="4.5"/>
    <n v="5.6000000000000005"/>
  </r>
  <r>
    <x v="25"/>
    <x v="835"/>
    <x v="3"/>
    <s v="Sels aromatisés-Sel Fou des Isles-Verrine 116 ml"/>
    <n v="5.5E-2"/>
    <n v="3760190103192"/>
    <n v="2.4"/>
    <n v="3.9"/>
    <n v="4.8"/>
  </r>
  <r>
    <x v="25"/>
    <x v="835"/>
    <x v="4"/>
    <s v="Sels aromatisés-Sel Fou des Isles-Verrine 47 ml"/>
    <n v="5.5E-2"/>
    <n v="3700897904555"/>
    <n v="1.6"/>
    <n v="2.6"/>
    <n v="3.2"/>
  </r>
  <r>
    <x v="25"/>
    <x v="835"/>
    <x v="5"/>
    <s v="Sels aromatisés-Sel Fou des Isles-Vrac"/>
    <n v="5.5E-2"/>
    <n v="3700897938932"/>
    <n v="2.1"/>
    <n v="2.8"/>
    <n v="3.5000000000000004"/>
  </r>
  <r>
    <x v="25"/>
    <x v="835"/>
    <x v="6"/>
    <s v="Sels aromatisés-Sel Fou des Isles-Vrac 100 g"/>
    <n v="5.5E-2"/>
    <n v="3700897908881"/>
    <n v="2.2999999999999998"/>
    <n v="4.0999999999999996"/>
    <n v="5.1111111111111116"/>
  </r>
  <r>
    <x v="25"/>
    <x v="835"/>
    <x v="7"/>
    <s v="Sels aromatisés-Sel Fou des Isles-Vrac 1000 g"/>
    <n v="5.5E-2"/>
    <n v="3760190107282"/>
    <n v="10.4"/>
    <n v="18.5"/>
    <n v="23.111111111111111"/>
  </r>
  <r>
    <x v="25"/>
    <x v="835"/>
    <x v="8"/>
    <s v="Sels aromatisés-Sel Fou des Isles-Vrac 250 g"/>
    <n v="5.5E-2"/>
    <n v="3700897911515"/>
    <n v="3.6"/>
    <n v="6.8999999999999995"/>
    <n v="8.5714285714285712"/>
  </r>
  <r>
    <x v="25"/>
    <x v="835"/>
    <x v="9"/>
    <s v="Sels aromatisés-Sel Fou des Isles-Vrac 500 g"/>
    <n v="5.5E-2"/>
    <n v="3700897914141"/>
    <n v="5.9"/>
    <n v="11.299999999999999"/>
    <n v="14.047619047619047"/>
  </r>
  <r>
    <x v="25"/>
    <x v="836"/>
    <x v="10"/>
    <s v="Sels aromatisés-Sel Persillade et champignons -Moulin 100 ml"/>
    <n v="5.5E-2"/>
    <n v="3760190103475"/>
    <n v="3.8"/>
    <n v="6.1"/>
    <n v="7.6000000000000005"/>
  </r>
  <r>
    <x v="25"/>
    <x v="836"/>
    <x v="2"/>
    <s v="Sels aromatisés-Sel Persillade et champignons -Saupoudreur 100 ml"/>
    <n v="5.5E-2"/>
    <n v="3760190108593"/>
    <n v="2.7"/>
    <n v="4.3999999999999995"/>
    <n v="5.4"/>
  </r>
  <r>
    <x v="25"/>
    <x v="836"/>
    <x v="3"/>
    <s v="Sels aromatisés-Sel Persillade et champignons -Verrine 116 ml"/>
    <n v="5.5E-2"/>
    <n v="3760190103215"/>
    <n v="2.2999999999999998"/>
    <n v="3.7"/>
    <n v="4.6000000000000005"/>
  </r>
  <r>
    <x v="25"/>
    <x v="836"/>
    <x v="4"/>
    <s v="Sels aromatisés-Sel Persillade et champignons -Verrine 47 ml"/>
    <n v="5.5E-2"/>
    <n v="3700897904579"/>
    <n v="1.6"/>
    <n v="2.6"/>
    <n v="3.2"/>
  </r>
  <r>
    <x v="25"/>
    <x v="836"/>
    <x v="5"/>
    <s v="Sels aromatisés-Sel Persillade et champignons -Vrac"/>
    <n v="5.5E-2"/>
    <n v="3700897938956"/>
    <n v="2.1"/>
    <n v="2.8"/>
    <n v="3.5000000000000004"/>
  </r>
  <r>
    <x v="25"/>
    <x v="836"/>
    <x v="6"/>
    <s v="Sels aromatisés-Sel Persillade et champignons -Vrac 100 g"/>
    <n v="5.5E-2"/>
    <n v="3700897909017"/>
    <n v="2.2999999999999998"/>
    <n v="4.0999999999999996"/>
    <n v="5.1111111111111116"/>
  </r>
  <r>
    <x v="25"/>
    <x v="836"/>
    <x v="7"/>
    <s v="Sels aromatisés-Sel Persillade et champignons -Vrac 1000 g"/>
    <n v="5.5E-2"/>
    <n v="3760190107411"/>
    <n v="10.4"/>
    <n v="18.5"/>
    <n v="23.111111111111111"/>
  </r>
  <r>
    <x v="25"/>
    <x v="836"/>
    <x v="8"/>
    <s v="Sels aromatisés-Sel Persillade et champignons -Vrac 250 g"/>
    <n v="5.5E-2"/>
    <n v="3700897911645"/>
    <n v="3.6"/>
    <n v="6.8999999999999995"/>
    <n v="8.5714285714285712"/>
  </r>
  <r>
    <x v="25"/>
    <x v="836"/>
    <x v="9"/>
    <s v="Sels aromatisés-Sel Persillade et champignons -Vrac 500 g"/>
    <n v="5.5E-2"/>
    <n v="3700897914271"/>
    <n v="5.9"/>
    <n v="11.299999999999999"/>
    <n v="14.047619047619047"/>
  </r>
  <r>
    <x v="25"/>
    <x v="837"/>
    <x v="10"/>
    <s v="Sels aromatisés-Sel saveur Antillaise-Moulin 100 ml"/>
    <n v="5.5E-2"/>
    <n v="3700897922610"/>
    <n v="3.8"/>
    <n v="6.1"/>
    <n v="7.6000000000000005"/>
  </r>
  <r>
    <x v="25"/>
    <x v="837"/>
    <x v="2"/>
    <s v="Sels aromatisés-Sel saveur Antillaise-Saupoudreur 100 ml"/>
    <n v="5.5E-2"/>
    <n v="3700897922702"/>
    <n v="2.7"/>
    <n v="4.3999999999999995"/>
    <n v="5.4"/>
  </r>
  <r>
    <x v="25"/>
    <x v="837"/>
    <x v="3"/>
    <s v="Sels aromatisés-Sel saveur Antillaise-Verrine 116 ml"/>
    <n v="5.5E-2"/>
    <n v="3700897922436"/>
    <n v="2.2999999999999998"/>
    <n v="3.7"/>
    <n v="4.6000000000000005"/>
  </r>
  <r>
    <x v="25"/>
    <x v="837"/>
    <x v="4"/>
    <s v="Sels aromatisés-Sel saveur Antillaise-Verrine 47 ml"/>
    <n v="5.5E-2"/>
    <n v="3700897922528"/>
    <n v="1.6"/>
    <n v="2.6"/>
    <n v="3.2"/>
  </r>
  <r>
    <x v="25"/>
    <x v="837"/>
    <x v="5"/>
    <s v="Sels aromatisés-Sel saveur Antillaise-Vrac"/>
    <n v="5.5E-2"/>
    <n v="3700897938994"/>
    <n v="2.1"/>
    <n v="2.8"/>
    <n v="3.5000000000000004"/>
  </r>
  <r>
    <x v="25"/>
    <x v="837"/>
    <x v="6"/>
    <s v="Sels aromatisés-Sel saveur Antillaise-Vrac 100 g"/>
    <n v="5.5E-2"/>
    <n v="3700897922078"/>
    <n v="2.2999999999999998"/>
    <n v="4.0999999999999996"/>
    <n v="5.1111111111111116"/>
  </r>
  <r>
    <x v="25"/>
    <x v="837"/>
    <x v="7"/>
    <s v="Sels aromatisés-Sel saveur Antillaise-Vrac 1000 g"/>
    <n v="5.5E-2"/>
    <n v="3700897922344"/>
    <n v="10.4"/>
    <n v="18.5"/>
    <n v="23.111111111111111"/>
  </r>
  <r>
    <x v="25"/>
    <x v="837"/>
    <x v="8"/>
    <s v="Sels aromatisés-Sel saveur Antillaise-Vrac 250 g"/>
    <n v="5.5E-2"/>
    <n v="3700897922160"/>
    <n v="3.6"/>
    <n v="6.8999999999999995"/>
    <n v="8.5714285714285712"/>
  </r>
  <r>
    <x v="25"/>
    <x v="837"/>
    <x v="9"/>
    <s v="Sels aromatisés-Sel saveur Antillaise-Vrac 500 g"/>
    <n v="5.5E-2"/>
    <n v="3700897922252"/>
    <n v="5.9"/>
    <n v="11.299999999999999"/>
    <n v="14.047619047619047"/>
  </r>
  <r>
    <x v="25"/>
    <x v="838"/>
    <x v="10"/>
    <s v="Sels aromatisés-Sel Saveur Cajun-Moulin 100 ml"/>
    <n v="5.5E-2"/>
    <n v="3700897925154"/>
    <n v="3.8"/>
    <n v="6.1"/>
    <n v="7.6000000000000005"/>
  </r>
  <r>
    <x v="25"/>
    <x v="838"/>
    <x v="2"/>
    <s v="Sels aromatisés-Sel Saveur Cajun-Saupoudreur 100 ml"/>
    <n v="5.5E-2"/>
    <n v="3700897925413"/>
    <n v="2.7"/>
    <n v="4.3999999999999995"/>
    <n v="5.4"/>
  </r>
  <r>
    <x v="25"/>
    <x v="838"/>
    <x v="3"/>
    <s v="Sels aromatisés-Sel Saveur Cajun-Verrine 116 ml"/>
    <n v="5.5E-2"/>
    <n v="3700897924638"/>
    <n v="2.2999999999999998"/>
    <n v="3.7"/>
    <n v="4.6000000000000005"/>
  </r>
  <r>
    <x v="25"/>
    <x v="838"/>
    <x v="4"/>
    <s v="Sels aromatisés-Sel Saveur Cajun-Verrine 47 ml"/>
    <n v="5.5E-2"/>
    <n v="3700897924898"/>
    <n v="1.6"/>
    <n v="2.6"/>
    <n v="3.2"/>
  </r>
  <r>
    <x v="25"/>
    <x v="838"/>
    <x v="5"/>
    <s v="Sels aromatisés-Sel Saveur Cajun-Vrac"/>
    <n v="5.5E-2"/>
    <n v="3700897939007"/>
    <n v="2.1"/>
    <n v="2.8"/>
    <n v="3.5000000000000004"/>
  </r>
  <r>
    <x v="25"/>
    <x v="838"/>
    <x v="6"/>
    <s v="Sels aromatisés-Sel Saveur Cajun-Vrac 100 g"/>
    <n v="5.5E-2"/>
    <n v="3700897923594"/>
    <n v="2.2999999999999998"/>
    <n v="4.0999999999999996"/>
    <n v="5.1111111111111116"/>
  </r>
  <r>
    <x v="25"/>
    <x v="838"/>
    <x v="7"/>
    <s v="Sels aromatisés-Sel Saveur Cajun-Vrac 1000 g"/>
    <n v="5.5E-2"/>
    <n v="3700897924379"/>
    <n v="10.4"/>
    <n v="18.5"/>
    <n v="23.111111111111111"/>
  </r>
  <r>
    <x v="25"/>
    <x v="838"/>
    <x v="8"/>
    <s v="Sels aromatisés-Sel Saveur Cajun-Vrac 250 g"/>
    <n v="5.5E-2"/>
    <n v="3700897923853"/>
    <n v="3.6"/>
    <n v="6.8999999999999995"/>
    <n v="8.5714285714285712"/>
  </r>
  <r>
    <x v="25"/>
    <x v="838"/>
    <x v="9"/>
    <s v="Sels aromatisés-Sel Saveur Cajun-Vrac 500 g"/>
    <n v="5.5E-2"/>
    <n v="3700897924119"/>
    <n v="5.9"/>
    <n v="11.299999999999999"/>
    <n v="14.047619047619047"/>
  </r>
  <r>
    <x v="25"/>
    <x v="839"/>
    <x v="10"/>
    <s v="Sels aromatisés-Sel Saveur Créole-Moulin 100 ml"/>
    <n v="5.5E-2"/>
    <n v="3700897925161"/>
    <n v="3.8"/>
    <n v="6.1"/>
    <n v="7.6000000000000005"/>
  </r>
  <r>
    <x v="25"/>
    <x v="839"/>
    <x v="2"/>
    <s v="Sels aromatisés-Sel Saveur Créole-Saupoudreur 100 ml"/>
    <n v="5.5E-2"/>
    <n v="3700897925420"/>
    <n v="2.7"/>
    <n v="4.3999999999999995"/>
    <n v="5.4"/>
  </r>
  <r>
    <x v="25"/>
    <x v="839"/>
    <x v="3"/>
    <s v="Sels aromatisés-Sel Saveur Créole-Verrine 116 ml"/>
    <n v="5.5E-2"/>
    <n v="3700897924645"/>
    <n v="2.2999999999999998"/>
    <n v="3.7"/>
    <n v="4.6000000000000005"/>
  </r>
  <r>
    <x v="25"/>
    <x v="839"/>
    <x v="4"/>
    <s v="Sels aromatisés-Sel Saveur Créole-Verrine 47 ml"/>
    <n v="5.5E-2"/>
    <n v="3700897924904"/>
    <n v="1.6"/>
    <n v="2.6"/>
    <n v="3.2"/>
  </r>
  <r>
    <x v="25"/>
    <x v="839"/>
    <x v="5"/>
    <s v="Sels aromatisés-Sel Saveur Créole-Vrac"/>
    <n v="5.5E-2"/>
    <n v="3700897939014"/>
    <n v="2.1"/>
    <n v="2.8"/>
    <n v="3.5000000000000004"/>
  </r>
  <r>
    <x v="25"/>
    <x v="839"/>
    <x v="6"/>
    <s v="Sels aromatisés-Sel Saveur Créole-Vrac 100 g"/>
    <n v="5.5E-2"/>
    <n v="3700897923600"/>
    <n v="2.2999999999999998"/>
    <n v="4.0999999999999996"/>
    <n v="5.1111111111111116"/>
  </r>
  <r>
    <x v="25"/>
    <x v="839"/>
    <x v="7"/>
    <s v="Sels aromatisés-Sel Saveur Créole-Vrac 1000 g"/>
    <n v="5.5E-2"/>
    <n v="3700897924386"/>
    <n v="10.4"/>
    <n v="18.5"/>
    <n v="23.111111111111111"/>
  </r>
  <r>
    <x v="25"/>
    <x v="839"/>
    <x v="8"/>
    <s v="Sels aromatisés-Sel Saveur Créole-Vrac 250 g"/>
    <n v="5.5E-2"/>
    <n v="3700897923860"/>
    <n v="3.6"/>
    <n v="6.8999999999999995"/>
    <n v="8.5714285714285712"/>
  </r>
  <r>
    <x v="25"/>
    <x v="839"/>
    <x v="9"/>
    <s v="Sels aromatisés-Sel Saveur Créole-Vrac 500 g"/>
    <n v="5.5E-2"/>
    <n v="3700897924126"/>
    <n v="5.9"/>
    <n v="11.299999999999999"/>
    <n v="14.047619047619047"/>
  </r>
  <r>
    <x v="25"/>
    <x v="840"/>
    <x v="10"/>
    <s v="Sels aromatisés-Sel Saveur Thai-Moulin 100 ml"/>
    <n v="5.5E-2"/>
    <n v="3700897925246"/>
    <n v="3.8"/>
    <n v="6.1"/>
    <n v="7.6000000000000005"/>
  </r>
  <r>
    <x v="25"/>
    <x v="840"/>
    <x v="2"/>
    <s v="Sels aromatisés-Sel Saveur Thai-Saupoudreur 100 ml"/>
    <n v="5.5E-2"/>
    <n v="3700897925505"/>
    <n v="2.7"/>
    <n v="4.3999999999999995"/>
    <n v="5.4"/>
  </r>
  <r>
    <x v="25"/>
    <x v="840"/>
    <x v="3"/>
    <s v="Sels aromatisés-Sel Saveur Thai-Verrine 116 ml"/>
    <n v="5.5E-2"/>
    <n v="3700897924720"/>
    <n v="2.2999999999999998"/>
    <n v="3.7"/>
    <n v="4.6000000000000005"/>
  </r>
  <r>
    <x v="25"/>
    <x v="840"/>
    <x v="4"/>
    <s v="Sels aromatisés-Sel Saveur Thai-Verrine 47 ml"/>
    <n v="5.5E-2"/>
    <n v="3700897924980"/>
    <n v="1.6"/>
    <n v="2.6"/>
    <n v="3.2"/>
  </r>
  <r>
    <x v="25"/>
    <x v="840"/>
    <x v="5"/>
    <s v="Sels aromatisés-Sel Saveur Thai-Vrac"/>
    <n v="5.5E-2"/>
    <n v="3700897939021"/>
    <n v="2.1"/>
    <n v="2.8"/>
    <n v="3.5000000000000004"/>
  </r>
  <r>
    <x v="25"/>
    <x v="840"/>
    <x v="6"/>
    <s v="Sels aromatisés-Sel Saveur Thai-Vrac 100 g"/>
    <n v="5.5E-2"/>
    <n v="3700897923686"/>
    <n v="2.2999999999999998"/>
    <n v="4.0999999999999996"/>
    <n v="5.1111111111111116"/>
  </r>
  <r>
    <x v="25"/>
    <x v="840"/>
    <x v="7"/>
    <s v="Sels aromatisés-Sel Saveur Thai-Vrac 1000 g"/>
    <n v="5.5E-2"/>
    <n v="3700897924461"/>
    <n v="10.4"/>
    <n v="18.5"/>
    <n v="23.111111111111111"/>
  </r>
  <r>
    <x v="25"/>
    <x v="840"/>
    <x v="8"/>
    <s v="Sels aromatisés-Sel Saveur Thai-Vrac 250 g"/>
    <n v="5.5E-2"/>
    <n v="3700897923945"/>
    <n v="3.6"/>
    <n v="6.8999999999999995"/>
    <n v="8.5714285714285712"/>
  </r>
  <r>
    <x v="25"/>
    <x v="840"/>
    <x v="9"/>
    <s v="Sels aromatisés-Sel Saveur Thai-Vrac 500 g"/>
    <n v="5.5E-2"/>
    <n v="3700897924201"/>
    <n v="5.9"/>
    <n v="11.299999999999999"/>
    <n v="14.047619047619047"/>
  </r>
  <r>
    <x v="25"/>
    <x v="841"/>
    <x v="10"/>
    <s v="Sels aromatisés-Sel Spécial fromage-Moulin 100 ml"/>
    <n v="5.5E-2"/>
    <n v="3760190103567"/>
    <n v="3.8"/>
    <n v="6.1"/>
    <n v="7.6000000000000005"/>
  </r>
  <r>
    <x v="25"/>
    <x v="841"/>
    <x v="2"/>
    <s v="Sels aromatisés-Sel Spécial fromage-Saupoudreur 100 ml"/>
    <n v="5.5E-2"/>
    <n v="3760190108685"/>
    <n v="2.7"/>
    <n v="4.3999999999999995"/>
    <n v="5.4"/>
  </r>
  <r>
    <x v="25"/>
    <x v="841"/>
    <x v="3"/>
    <s v="Sels aromatisés-Sel Spécial fromage-Verrine 116 ml"/>
    <n v="5.5E-2"/>
    <n v="3760190103307"/>
    <n v="2.2999999999999998"/>
    <n v="3.7"/>
    <n v="4.6000000000000005"/>
  </r>
  <r>
    <x v="25"/>
    <x v="841"/>
    <x v="4"/>
    <s v="Sels aromatisés-Sel Spécial fromage-Verrine 47 ml"/>
    <n v="5.5E-2"/>
    <n v="3700897904661"/>
    <n v="1.6"/>
    <n v="2.6"/>
    <n v="3.2"/>
  </r>
  <r>
    <x v="25"/>
    <x v="841"/>
    <x v="5"/>
    <s v="Sels aromatisés-Sel Spécial fromage-Vrac"/>
    <n v="5.5E-2"/>
    <n v="3700897939038"/>
    <n v="2.1"/>
    <n v="2.8"/>
    <n v="3.5000000000000004"/>
  </r>
  <r>
    <x v="25"/>
    <x v="841"/>
    <x v="6"/>
    <s v="Sels aromatisés-Sel Spécial fromage-Vrac 100 g"/>
    <n v="5.5E-2"/>
    <n v="3700897909055"/>
    <n v="2.2999999999999998"/>
    <n v="4.0999999999999996"/>
    <n v="5.1111111111111116"/>
  </r>
  <r>
    <x v="25"/>
    <x v="841"/>
    <x v="7"/>
    <s v="Sels aromatisés-Sel Spécial fromage-Vrac 1000 g"/>
    <n v="5.5E-2"/>
    <n v="3760190107459"/>
    <n v="10.4"/>
    <n v="18.5"/>
    <n v="23.111111111111111"/>
  </r>
  <r>
    <x v="25"/>
    <x v="841"/>
    <x v="8"/>
    <s v="Sels aromatisés-Sel Spécial fromage-Vrac 250 g"/>
    <n v="5.5E-2"/>
    <n v="3700897911683"/>
    <n v="3.6"/>
    <n v="6.8999999999999995"/>
    <n v="8.5714285714285712"/>
  </r>
  <r>
    <x v="25"/>
    <x v="841"/>
    <x v="9"/>
    <s v="Sels aromatisés-Sel Spécial fromage-Vrac 500 g"/>
    <n v="5.5E-2"/>
    <n v="3700897914318"/>
    <n v="5.9"/>
    <n v="11.299999999999999"/>
    <n v="14.047619047619047"/>
  </r>
  <r>
    <x v="25"/>
    <x v="842"/>
    <x v="10"/>
    <s v="Sels aromatisés-Sel Spécial poisson-Moulin 100 ml"/>
    <n v="5.5E-2"/>
    <n v="3760190103581"/>
    <n v="3.8"/>
    <n v="6.1"/>
    <n v="7.6000000000000005"/>
  </r>
  <r>
    <x v="25"/>
    <x v="842"/>
    <x v="2"/>
    <s v="Sels aromatisés-Sel Spécial poisson-Saupoudreur 100 ml"/>
    <n v="5.5E-2"/>
    <n v="3760190108708"/>
    <n v="2.7"/>
    <n v="4.3999999999999995"/>
    <n v="5.4"/>
  </r>
  <r>
    <x v="25"/>
    <x v="842"/>
    <x v="3"/>
    <s v="Sels aromatisés-Sel Spécial poisson-Verrine 116 ml"/>
    <n v="5.5E-2"/>
    <n v="3760190103321"/>
    <n v="2.2999999999999998"/>
    <n v="3.7"/>
    <n v="4.6000000000000005"/>
  </r>
  <r>
    <x v="25"/>
    <x v="842"/>
    <x v="4"/>
    <s v="Sels aromatisés-Sel Spécial poisson-Verrine 47 ml"/>
    <n v="5.5E-2"/>
    <n v="3700897904685"/>
    <n v="1.6"/>
    <n v="2.6"/>
    <n v="3.2"/>
  </r>
  <r>
    <x v="25"/>
    <x v="842"/>
    <x v="5"/>
    <s v="Sels aromatisés-Sel Spécial poisson-Vrac"/>
    <n v="5.5E-2"/>
    <n v="3700897939045"/>
    <n v="2.1"/>
    <n v="2.8"/>
    <n v="3.5000000000000004"/>
  </r>
  <r>
    <x v="25"/>
    <x v="842"/>
    <x v="6"/>
    <s v="Sels aromatisés-Sel Spécial poisson-Vrac 100 g"/>
    <n v="5.5E-2"/>
    <n v="3700897909079"/>
    <n v="2.2999999999999998"/>
    <n v="4.0999999999999996"/>
    <n v="5.1111111111111116"/>
  </r>
  <r>
    <x v="25"/>
    <x v="842"/>
    <x v="7"/>
    <s v="Sels aromatisés-Sel Spécial poisson-Vrac 1000 g"/>
    <n v="5.5E-2"/>
    <n v="3760190107473"/>
    <n v="10.4"/>
    <n v="18.5"/>
    <n v="23.111111111111111"/>
  </r>
  <r>
    <x v="25"/>
    <x v="842"/>
    <x v="8"/>
    <s v="Sels aromatisés-Sel Spécial poisson-Vrac 250 g"/>
    <n v="5.5E-2"/>
    <n v="3700897911706"/>
    <n v="3.6"/>
    <n v="6.8999999999999995"/>
    <n v="8.5714285714285712"/>
  </r>
  <r>
    <x v="25"/>
    <x v="842"/>
    <x v="9"/>
    <s v="Sels aromatisés-Sel Spécial poisson-Vrac 500 g"/>
    <n v="5.5E-2"/>
    <n v="3700897914332"/>
    <n v="5.9"/>
    <n v="11.299999999999999"/>
    <n v="14.047619047619047"/>
  </r>
  <r>
    <x v="25"/>
    <x v="843"/>
    <x v="10"/>
    <s v="Sels aromatisés-Sel Spécial viande-Moulin 100 ml"/>
    <n v="5.5E-2"/>
    <n v="3760190103598"/>
    <n v="3.8"/>
    <n v="6.1"/>
    <n v="7.6000000000000005"/>
  </r>
  <r>
    <x v="25"/>
    <x v="843"/>
    <x v="2"/>
    <s v="Sels aromatisés-Sel Spécial viande-Saupoudreur 100 ml"/>
    <n v="5.5E-2"/>
    <n v="3760190108715"/>
    <n v="2.7"/>
    <n v="4.3999999999999995"/>
    <n v="5.4"/>
  </r>
  <r>
    <x v="25"/>
    <x v="843"/>
    <x v="3"/>
    <s v="Sels aromatisés-Sel Spécial viande-Verrine 116 ml"/>
    <n v="5.5E-2"/>
    <n v="3760190103338"/>
    <n v="2.2999999999999998"/>
    <n v="3.7"/>
    <n v="4.6000000000000005"/>
  </r>
  <r>
    <x v="25"/>
    <x v="843"/>
    <x v="4"/>
    <s v="Sels aromatisés-Sel Spécial viande-Verrine 47 ml"/>
    <n v="5.5E-2"/>
    <n v="3700897904692"/>
    <n v="1.6"/>
    <n v="2.6"/>
    <n v="3.2"/>
  </r>
  <r>
    <x v="25"/>
    <x v="843"/>
    <x v="5"/>
    <s v="Sels aromatisés-Sel Spécial viande-Vrac"/>
    <n v="5.5E-2"/>
    <n v="3700897939052"/>
    <n v="2.1"/>
    <n v="2.8"/>
    <n v="3.5000000000000004"/>
  </r>
  <r>
    <x v="25"/>
    <x v="843"/>
    <x v="6"/>
    <s v="Sels aromatisés-Sel Spécial viande-Vrac 100 g"/>
    <n v="5.5E-2"/>
    <n v="3700897909086"/>
    <n v="2.2999999999999998"/>
    <n v="4.0999999999999996"/>
    <n v="5.1111111111111116"/>
  </r>
  <r>
    <x v="25"/>
    <x v="843"/>
    <x v="7"/>
    <s v="Sels aromatisés-Sel Spécial viande-Vrac 1000 g"/>
    <n v="5.5E-2"/>
    <n v="3760190107480"/>
    <n v="10.4"/>
    <n v="18.5"/>
    <n v="23.111111111111111"/>
  </r>
  <r>
    <x v="25"/>
    <x v="843"/>
    <x v="8"/>
    <s v="Sels aromatisés-Sel Spécial viande-Vrac 250 g"/>
    <n v="5.5E-2"/>
    <n v="3700897911713"/>
    <n v="3.6"/>
    <n v="6.8999999999999995"/>
    <n v="8.5714285714285712"/>
  </r>
  <r>
    <x v="25"/>
    <x v="843"/>
    <x v="9"/>
    <s v="Sels aromatisés-Sel Spécial viande-Vrac 500 g"/>
    <n v="5.5E-2"/>
    <n v="3700897914349"/>
    <n v="5.9"/>
    <n v="11.299999999999999"/>
    <n v="14.047619047619047"/>
  </r>
  <r>
    <x v="25"/>
    <x v="844"/>
    <x v="10"/>
    <s v="Sels aromatisés-Sel Spécial volaille -Moulin 100 ml"/>
    <n v="5.5E-2"/>
    <n v="3760190103604"/>
    <n v="3.8"/>
    <n v="6.1"/>
    <n v="7.6000000000000005"/>
  </r>
  <r>
    <x v="25"/>
    <x v="844"/>
    <x v="2"/>
    <s v="Sels aromatisés-Sel Spécial volaille -Saupoudreur 100 ml"/>
    <n v="5.5E-2"/>
    <n v="3760190108722"/>
    <n v="2.7"/>
    <n v="4.3999999999999995"/>
    <n v="5.4"/>
  </r>
  <r>
    <x v="25"/>
    <x v="844"/>
    <x v="3"/>
    <s v="Sels aromatisés-Sel Spécial volaille -Verrine 116 ml"/>
    <n v="5.5E-2"/>
    <n v="3760190103345"/>
    <n v="2.2999999999999998"/>
    <n v="3.7"/>
    <n v="4.6000000000000005"/>
  </r>
  <r>
    <x v="25"/>
    <x v="844"/>
    <x v="4"/>
    <s v="Sels aromatisés-Sel Spécial volaille -Verrine 47 ml"/>
    <n v="5.5E-2"/>
    <n v="3700897904708"/>
    <n v="1.6"/>
    <n v="2.6"/>
    <n v="3.2"/>
  </r>
  <r>
    <x v="25"/>
    <x v="844"/>
    <x v="5"/>
    <s v="Sels aromatisés-Sel Spécial volaille -Vrac"/>
    <n v="5.5E-2"/>
    <n v="3700897939069"/>
    <n v="2.1"/>
    <n v="2.8"/>
    <n v="3.5000000000000004"/>
  </r>
  <r>
    <x v="25"/>
    <x v="844"/>
    <x v="6"/>
    <s v="Sels aromatisés-Sel Spécial volaille -Vrac 100 g"/>
    <n v="5.5E-2"/>
    <n v="3700897909093"/>
    <n v="2.2999999999999998"/>
    <n v="4.0999999999999996"/>
    <n v="5.1111111111111116"/>
  </r>
  <r>
    <x v="25"/>
    <x v="844"/>
    <x v="7"/>
    <s v="Sels aromatisés-Sel Spécial volaille -Vrac 1000 g"/>
    <n v="5.5E-2"/>
    <n v="3760190107497"/>
    <n v="10.4"/>
    <n v="18.5"/>
    <n v="23.111111111111111"/>
  </r>
  <r>
    <x v="25"/>
    <x v="844"/>
    <x v="8"/>
    <s v="Sels aromatisés-Sel Spécial volaille -Vrac 250 g"/>
    <n v="5.5E-2"/>
    <n v="3700897911720"/>
    <n v="3.6"/>
    <n v="6.8999999999999995"/>
    <n v="8.5714285714285712"/>
  </r>
  <r>
    <x v="25"/>
    <x v="844"/>
    <x v="9"/>
    <s v="Sels aromatisés-Sel Spécial volaille -Vrac 500 g"/>
    <n v="5.5E-2"/>
    <n v="3700897914356"/>
    <n v="5.9"/>
    <n v="11.299999999999999"/>
    <n v="14.047619047619047"/>
  </r>
  <r>
    <x v="25"/>
    <x v="845"/>
    <x v="10"/>
    <s v="Sels aromatisés-Sel Tandoori-Moulin 100 ml"/>
    <n v="5.5E-2"/>
    <n v="3700897925222"/>
    <n v="3.8"/>
    <n v="6.1"/>
    <n v="7.6000000000000005"/>
  </r>
  <r>
    <x v="25"/>
    <x v="845"/>
    <x v="2"/>
    <s v="Sels aromatisés-Sel Tandoori-Saupoudreur 100 ml"/>
    <n v="5.5E-2"/>
    <n v="3700897925482"/>
    <n v="2.7"/>
    <n v="4.3999999999999995"/>
    <n v="5.4"/>
  </r>
  <r>
    <x v="25"/>
    <x v="845"/>
    <x v="3"/>
    <s v="Sels aromatisés-Sel Tandoori-Verrine 116 ml"/>
    <n v="5.5E-2"/>
    <n v="3700897924706"/>
    <n v="2.2999999999999998"/>
    <n v="3.7"/>
    <n v="4.6000000000000005"/>
  </r>
  <r>
    <x v="25"/>
    <x v="845"/>
    <x v="4"/>
    <s v="Sels aromatisés-Sel Tandoori-Verrine 47 ml"/>
    <n v="5.5E-2"/>
    <n v="3700897924966"/>
    <n v="1.6"/>
    <n v="2.6"/>
    <n v="3.2"/>
  </r>
  <r>
    <x v="25"/>
    <x v="845"/>
    <x v="5"/>
    <s v="Sels aromatisés-Sel Tandoori-Vrac"/>
    <n v="5.5E-2"/>
    <n v="3700897939076"/>
    <n v="2.1"/>
    <n v="2.8"/>
    <n v="3.5000000000000004"/>
  </r>
  <r>
    <x v="25"/>
    <x v="845"/>
    <x v="6"/>
    <s v="Sels aromatisés-Sel Tandoori-Vrac 100 g"/>
    <n v="5.5E-2"/>
    <n v="3700897923662"/>
    <n v="2.2999999999999998"/>
    <n v="4.0999999999999996"/>
    <n v="5.1111111111111116"/>
  </r>
  <r>
    <x v="25"/>
    <x v="845"/>
    <x v="7"/>
    <s v="Sels aromatisés-Sel Tandoori-Vrac 1000 g"/>
    <n v="5.5E-2"/>
    <n v="3700897924447"/>
    <n v="10.4"/>
    <n v="18.5"/>
    <n v="23.111111111111111"/>
  </r>
  <r>
    <x v="25"/>
    <x v="845"/>
    <x v="8"/>
    <s v="Sels aromatisés-Sel Tandoori-Vrac 250 g"/>
    <n v="5.5E-2"/>
    <n v="3700897923921"/>
    <n v="3.6"/>
    <n v="6.8999999999999995"/>
    <n v="8.5714285714285712"/>
  </r>
  <r>
    <x v="25"/>
    <x v="845"/>
    <x v="9"/>
    <s v="Sels aromatisés-Sel Tandoori-Vrac 500 g"/>
    <n v="5.5E-2"/>
    <n v="3700897924188"/>
    <n v="5.9"/>
    <n v="11.299999999999999"/>
    <n v="14.047619047619047"/>
  </r>
  <r>
    <x v="25"/>
    <x v="846"/>
    <x v="10"/>
    <s v="Sels aromatisés-Sel Tex mex-Moulin 100 ml"/>
    <n v="5.5E-2"/>
    <n v="3700897925239"/>
    <n v="3.8"/>
    <n v="6.1"/>
    <n v="7.6000000000000005"/>
  </r>
  <r>
    <x v="25"/>
    <x v="846"/>
    <x v="2"/>
    <s v="Sels aromatisés-Sel Tex mex-Saupoudreur 100 ml"/>
    <n v="5.5E-2"/>
    <n v="3700897925499"/>
    <n v="2.7"/>
    <n v="4.3999999999999995"/>
    <n v="5.4"/>
  </r>
  <r>
    <x v="25"/>
    <x v="846"/>
    <x v="3"/>
    <s v="Sels aromatisés-Sel Tex mex-Verrine 116 ml"/>
    <n v="5.5E-2"/>
    <n v="3700897924713"/>
    <n v="2.2999999999999998"/>
    <n v="3.7"/>
    <n v="4.6000000000000005"/>
  </r>
  <r>
    <x v="25"/>
    <x v="846"/>
    <x v="4"/>
    <s v="Sels aromatisés-Sel Tex mex-Verrine 47 ml"/>
    <n v="5.5E-2"/>
    <n v="3700897924973"/>
    <n v="1.6"/>
    <n v="2.6"/>
    <n v="3.2"/>
  </r>
  <r>
    <x v="25"/>
    <x v="846"/>
    <x v="5"/>
    <s v="Sels aromatisés-Sel Tex mex-Vrac"/>
    <n v="5.5E-2"/>
    <n v="3700897939083"/>
    <n v="2.1"/>
    <n v="2.8"/>
    <n v="3.5000000000000004"/>
  </r>
  <r>
    <x v="25"/>
    <x v="846"/>
    <x v="6"/>
    <s v="Sels aromatisés-Sel Tex mex-Vrac 100 g"/>
    <n v="5.5E-2"/>
    <n v="3700897923679"/>
    <n v="2.2999999999999998"/>
    <n v="4.0999999999999996"/>
    <n v="5.1111111111111116"/>
  </r>
  <r>
    <x v="25"/>
    <x v="846"/>
    <x v="7"/>
    <s v="Sels aromatisés-Sel Tex mex-Vrac 1000 g"/>
    <n v="5.5E-2"/>
    <n v="3700897924454"/>
    <n v="10.4"/>
    <n v="18.5"/>
    <n v="23.111111111111111"/>
  </r>
  <r>
    <x v="25"/>
    <x v="846"/>
    <x v="8"/>
    <s v="Sels aromatisés-Sel Tex mex-Vrac 250 g"/>
    <n v="5.5E-2"/>
    <n v="3700897923938"/>
    <n v="3.6"/>
    <n v="6.8999999999999995"/>
    <n v="8.5714285714285712"/>
  </r>
  <r>
    <x v="25"/>
    <x v="846"/>
    <x v="9"/>
    <s v="Sels aromatisés-Sel Tex mex-Vrac 500 g"/>
    <n v="5.5E-2"/>
    <n v="3700897924195"/>
    <n v="5.9"/>
    <n v="11.299999999999999"/>
    <n v="14.047619047619047"/>
  </r>
  <r>
    <x v="25"/>
    <x v="847"/>
    <x v="10"/>
    <s v="Sels aromatisés-Sel Viking-Moulin 100 ml"/>
    <n v="5.5E-2"/>
    <n v="3700897926045"/>
    <n v="3.8"/>
    <n v="6.1"/>
    <n v="7.6000000000000005"/>
  </r>
  <r>
    <x v="25"/>
    <x v="847"/>
    <x v="2"/>
    <s v="Sels aromatisés-Sel Viking-Saupoudreur 100 ml"/>
    <n v="5.5E-2"/>
    <n v="3700897907303"/>
    <n v="2.7"/>
    <n v="4.3999999999999995"/>
    <n v="5.4"/>
  </r>
  <r>
    <x v="25"/>
    <x v="847"/>
    <x v="3"/>
    <s v="Sels aromatisés-Sel Viking-Verrine 116 ml"/>
    <n v="5.5E-2"/>
    <n v="3700897907266"/>
    <n v="2.2999999999999998"/>
    <n v="3.7"/>
    <n v="4.6000000000000005"/>
  </r>
  <r>
    <x v="25"/>
    <x v="847"/>
    <x v="4"/>
    <s v="Sels aromatisés-Sel Viking-Verrine 47 ml"/>
    <n v="5.5E-2"/>
    <n v="3700897907297"/>
    <n v="1.6"/>
    <n v="2.6"/>
    <n v="3.2"/>
  </r>
  <r>
    <x v="25"/>
    <x v="847"/>
    <x v="5"/>
    <s v="Sels aromatisés-Sel Viking-Vrac"/>
    <n v="5.5E-2"/>
    <n v="3700897939090"/>
    <n v="2.1"/>
    <n v="2.8"/>
    <n v="3.5000000000000004"/>
  </r>
  <r>
    <x v="25"/>
    <x v="847"/>
    <x v="6"/>
    <s v="Sels aromatisés-Sel Viking-Vrac 100 g"/>
    <n v="5.5E-2"/>
    <n v="3700897909949"/>
    <n v="2.2999999999999998"/>
    <n v="4.0999999999999996"/>
    <n v="5.1111111111111116"/>
  </r>
  <r>
    <x v="25"/>
    <x v="847"/>
    <x v="7"/>
    <s v="Sels aromatisés-Sel Viking-Vrac 1000 g"/>
    <n v="5.5E-2"/>
    <n v="3700897907259"/>
    <n v="10.4"/>
    <n v="18.5"/>
    <n v="23.111111111111111"/>
  </r>
  <r>
    <x v="25"/>
    <x v="847"/>
    <x v="8"/>
    <s v="Sels aromatisés-Sel Viking-Vrac 250 g"/>
    <n v="5.5E-2"/>
    <n v="3700897912574"/>
    <n v="3.6"/>
    <n v="6.8999999999999995"/>
    <n v="8.5714285714285712"/>
  </r>
  <r>
    <x v="25"/>
    <x v="847"/>
    <x v="9"/>
    <s v="Sels aromatisés-Sel Viking-Vrac 500 g"/>
    <n v="5.5E-2"/>
    <n v="3700897915209"/>
    <n v="5.9"/>
    <n v="11.299999999999999"/>
    <n v="14.047619047619047"/>
  </r>
  <r>
    <x v="25"/>
    <x v="848"/>
    <x v="10"/>
    <s v="Sels aromatisés-Sel Zaatar-Moulin 100 ml"/>
    <n v="5.5E-2"/>
    <n v="3700897925253"/>
    <n v="3.8"/>
    <n v="6.1"/>
    <n v="7.6000000000000005"/>
  </r>
  <r>
    <x v="25"/>
    <x v="848"/>
    <x v="2"/>
    <s v="Sels aromatisés-Sel Zaatar-Saupoudreur 100 ml"/>
    <n v="5.5E-2"/>
    <n v="3700897925512"/>
    <n v="2.7"/>
    <n v="4.3999999999999995"/>
    <n v="5.4"/>
  </r>
  <r>
    <x v="25"/>
    <x v="848"/>
    <x v="3"/>
    <s v="Sels aromatisés-Sel Zaatar-Verrine 116 ml"/>
    <n v="5.5E-2"/>
    <n v="3700897924737"/>
    <n v="2.2999999999999998"/>
    <n v="3.7"/>
    <n v="4.6000000000000005"/>
  </r>
  <r>
    <x v="25"/>
    <x v="848"/>
    <x v="4"/>
    <s v="Sels aromatisés-Sel Zaatar-Verrine 47 ml"/>
    <n v="5.5E-2"/>
    <n v="3700897924997"/>
    <n v="1.6"/>
    <n v="2.6"/>
    <n v="3.2"/>
  </r>
  <r>
    <x v="25"/>
    <x v="848"/>
    <x v="5"/>
    <s v="Sels aromatisés-Sel Zaatar-Vrac"/>
    <n v="5.5E-2"/>
    <n v="3700897939106"/>
    <n v="2.1"/>
    <n v="2.8"/>
    <n v="3.5000000000000004"/>
  </r>
  <r>
    <x v="25"/>
    <x v="848"/>
    <x v="6"/>
    <s v="Sels aromatisés-Sel Zaatar-Vrac 100 g"/>
    <n v="5.5E-2"/>
    <n v="3700897923693"/>
    <n v="2.2999999999999998"/>
    <n v="4.0999999999999996"/>
    <n v="5.1111111111111116"/>
  </r>
  <r>
    <x v="25"/>
    <x v="848"/>
    <x v="7"/>
    <s v="Sels aromatisés-Sel Zaatar-Vrac 1000 g"/>
    <n v="5.5E-2"/>
    <n v="3700897924478"/>
    <n v="10.4"/>
    <n v="18.5"/>
    <n v="23.111111111111111"/>
  </r>
  <r>
    <x v="25"/>
    <x v="848"/>
    <x v="8"/>
    <s v="Sels aromatisés-Sel Zaatar-Vrac 250 g"/>
    <n v="5.5E-2"/>
    <n v="3700897923952"/>
    <n v="3.6"/>
    <n v="6.8999999999999995"/>
    <n v="8.5714285714285712"/>
  </r>
  <r>
    <x v="25"/>
    <x v="848"/>
    <x v="9"/>
    <s v="Sels aromatisés-Sel Zaatar-Vrac 500 g"/>
    <n v="5.5E-2"/>
    <n v="3700897924218"/>
    <n v="5.9"/>
    <n v="11.299999999999999"/>
    <n v="14.047619047619047"/>
  </r>
  <r>
    <x v="26"/>
    <x v="849"/>
    <x v="10"/>
    <s v="Sels d'Origines-Sel bleu cristaux-Moulin 100 ml"/>
    <n v="5.5E-2"/>
    <n v="3760190103413"/>
    <n v="6.5"/>
    <n v="10.4"/>
    <n v="13"/>
  </r>
  <r>
    <x v="26"/>
    <x v="849"/>
    <x v="2"/>
    <s v="Sels d'Origines-Sel bleu cristaux-Saupoudreur 100 ml"/>
    <n v="5.5E-2"/>
    <n v="3760190108531"/>
    <n v="5.4"/>
    <n v="8.6999999999999993"/>
    <n v="10.799999999999999"/>
  </r>
  <r>
    <x v="26"/>
    <x v="849"/>
    <x v="3"/>
    <s v="Sels d'Origines-Sel bleu cristaux-Verrine 116 ml"/>
    <n v="5.5E-2"/>
    <n v="3760190103154"/>
    <n v="5.5"/>
    <n v="8.8000000000000007"/>
    <n v="11"/>
  </r>
  <r>
    <x v="26"/>
    <x v="849"/>
    <x v="4"/>
    <s v="Sels d'Origines-Sel bleu cristaux-Verrine 47 ml"/>
    <n v="5.5E-2"/>
    <n v="3700897904517"/>
    <n v="2.9"/>
    <n v="4.6999999999999993"/>
    <n v="5.8"/>
  </r>
  <r>
    <x v="26"/>
    <x v="849"/>
    <x v="5"/>
    <s v="Sels d'Origines-Sel bleu cristaux-Vrac"/>
    <n v="5.5E-2"/>
    <n v="3700897938840"/>
    <n v="2.2000000000000002"/>
    <n v="3"/>
    <n v="3.666666666666667"/>
  </r>
  <r>
    <x v="26"/>
    <x v="849"/>
    <x v="6"/>
    <s v="Sels d'Origines-Sel bleu cristaux-Vrac 100 g"/>
    <n v="5.5E-2"/>
    <n v="3700897908843"/>
    <n v="3.7"/>
    <n v="6.6"/>
    <n v="8.2222222222222232"/>
  </r>
  <r>
    <x v="26"/>
    <x v="849"/>
    <x v="7"/>
    <s v="Sels d'Origines-Sel bleu cristaux-Vrac 1000 g"/>
    <n v="5.5E-2"/>
    <n v="3760190107244"/>
    <n v="27"/>
    <n v="48"/>
    <n v="60"/>
  </r>
  <r>
    <x v="26"/>
    <x v="849"/>
    <x v="8"/>
    <s v="Sels d'Origines-Sel bleu cristaux-Vrac 250 g"/>
    <n v="5.5E-2"/>
    <n v="3700897911478"/>
    <n v="7.6"/>
    <n v="14.5"/>
    <n v="18.095238095238095"/>
  </r>
  <r>
    <x v="26"/>
    <x v="849"/>
    <x v="9"/>
    <s v="Sels d'Origines-Sel bleu cristaux-Vrac 500 g"/>
    <n v="5.5E-2"/>
    <n v="3700897914103"/>
    <n v="14.1"/>
    <n v="26.900000000000002"/>
    <n v="33.571428571428569"/>
  </r>
  <r>
    <x v="26"/>
    <x v="850"/>
    <x v="10"/>
    <s v="Sels d'Origines-Sel de Bayonne -Moulin 100 ml"/>
    <n v="5.5E-2"/>
    <n v="3760190103420"/>
    <n v="3.5"/>
    <n v="5.6"/>
    <n v="7"/>
  </r>
  <r>
    <x v="26"/>
    <x v="850"/>
    <x v="2"/>
    <s v="Sels d'Origines-Sel de Bayonne -Saupoudreur 100 ml"/>
    <n v="5.5E-2"/>
    <n v="3760190108548"/>
    <n v="2.4"/>
    <n v="3.9"/>
    <n v="4.8"/>
  </r>
  <r>
    <x v="26"/>
    <x v="850"/>
    <x v="3"/>
    <s v="Sels d'Origines-Sel de Bayonne -Verrine 116 ml"/>
    <n v="5.5E-2"/>
    <n v="3760190103161"/>
    <n v="2"/>
    <n v="3.2"/>
    <n v="4"/>
  </r>
  <r>
    <x v="26"/>
    <x v="850"/>
    <x v="4"/>
    <s v="Sels d'Origines-Sel de Bayonne -Verrine 47 ml"/>
    <n v="5.5E-2"/>
    <n v="3700897904524"/>
    <n v="1.4"/>
    <n v="2.3000000000000003"/>
    <n v="2.8000000000000003"/>
  </r>
  <r>
    <x v="26"/>
    <x v="850"/>
    <x v="5"/>
    <s v="Sels d'Origines-Sel de Bayonne -Vrac"/>
    <n v="5.5E-2"/>
    <n v="3700897938857"/>
    <n v="1.5"/>
    <n v="2"/>
    <n v="2.5"/>
  </r>
  <r>
    <x v="26"/>
    <x v="850"/>
    <x v="6"/>
    <s v="Sels d'Origines-Sel de Bayonne -Vrac 100 g"/>
    <n v="5.5E-2"/>
    <n v="3700897908850"/>
    <n v="1.6"/>
    <n v="2.9"/>
    <n v="3.5555555555555558"/>
  </r>
  <r>
    <x v="26"/>
    <x v="850"/>
    <x v="7"/>
    <s v="Sels d'Origines-Sel de Bayonne -Vrac 1000 g"/>
    <n v="5.5E-2"/>
    <n v="3760190107251"/>
    <n v="5.3"/>
    <n v="9.5"/>
    <n v="11.777777777777777"/>
  </r>
  <r>
    <x v="26"/>
    <x v="850"/>
    <x v="8"/>
    <s v="Sels d'Origines-Sel de Bayonne -Vrac 250 g"/>
    <n v="5.5E-2"/>
    <n v="3700897911485"/>
    <n v="2.2000000000000002"/>
    <n v="4.1999999999999993"/>
    <n v="5.238095238095239"/>
  </r>
  <r>
    <x v="26"/>
    <x v="850"/>
    <x v="9"/>
    <s v="Sels d'Origines-Sel de Bayonne -Vrac 500 g"/>
    <n v="5.5E-2"/>
    <n v="3700897914110"/>
    <n v="3.2"/>
    <n v="6.1"/>
    <n v="7.6190476190476195"/>
  </r>
  <r>
    <x v="26"/>
    <x v="851"/>
    <x v="10"/>
    <s v="Sels d'Origines-Sel de Camargue-Moulin 100 ml"/>
    <n v="5.5E-2"/>
    <n v="3760190103437"/>
    <n v="3.6"/>
    <n v="5.8"/>
    <n v="7.2"/>
  </r>
  <r>
    <x v="26"/>
    <x v="851"/>
    <x v="2"/>
    <s v="Sels d'Origines-Sel de Camargue-Saupoudreur 100 ml"/>
    <n v="5.5E-2"/>
    <n v="3760190108555"/>
    <n v="2.5"/>
    <n v="4"/>
    <n v="5"/>
  </r>
  <r>
    <x v="26"/>
    <x v="851"/>
    <x v="3"/>
    <s v="Sels d'Origines-Sel de Camargue-Verrine 116 ml"/>
    <n v="5.5E-2"/>
    <n v="3760190103178"/>
    <n v="2.1"/>
    <n v="3.4"/>
    <n v="4.2"/>
  </r>
  <r>
    <x v="26"/>
    <x v="851"/>
    <x v="4"/>
    <s v="Sels d'Origines-Sel de Camargue-Verrine 47 ml"/>
    <n v="5.5E-2"/>
    <n v="3700897904531"/>
    <n v="1.5"/>
    <n v="2.4"/>
    <n v="3"/>
  </r>
  <r>
    <x v="26"/>
    <x v="851"/>
    <x v="5"/>
    <s v="Sels d'Origines-Sel de Camargue-Vrac"/>
    <n v="5.5E-2"/>
    <n v="3700897938864"/>
    <n v="1.5"/>
    <n v="2"/>
    <n v="2.5"/>
  </r>
  <r>
    <x v="26"/>
    <x v="851"/>
    <x v="6"/>
    <s v="Sels d'Origines-Sel de Camargue-Vrac 100 g"/>
    <n v="5.5E-2"/>
    <n v="3700897908867"/>
    <n v="1.6"/>
    <n v="2.9"/>
    <n v="3.5555555555555558"/>
  </r>
  <r>
    <x v="26"/>
    <x v="851"/>
    <x v="7"/>
    <s v="Sels d'Origines-Sel de Camargue-Vrac 1000 g"/>
    <n v="5.5E-2"/>
    <n v="3760190107268"/>
    <n v="5.3"/>
    <n v="9.5"/>
    <n v="11.777777777777777"/>
  </r>
  <r>
    <x v="26"/>
    <x v="851"/>
    <x v="8"/>
    <s v="Sels d'Origines-Sel de Camargue-Vrac 250 g"/>
    <n v="5.5E-2"/>
    <n v="3700897911492"/>
    <n v="2.2000000000000002"/>
    <n v="4.1999999999999993"/>
    <n v="5.238095238095239"/>
  </r>
  <r>
    <x v="26"/>
    <x v="851"/>
    <x v="9"/>
    <s v="Sels d'Origines-Sel de Camargue-Vrac 500 g"/>
    <n v="5.5E-2"/>
    <n v="3700897914127"/>
    <n v="3.2"/>
    <n v="6.1"/>
    <n v="7.6190476190476195"/>
  </r>
  <r>
    <x v="26"/>
    <x v="852"/>
    <x v="10"/>
    <s v="Sels d'Origines-Sel de Guérande sec-Moulin 100 ml"/>
    <n v="5.5E-2"/>
    <n v="3760190103444"/>
    <n v="3.3"/>
    <n v="5.3"/>
    <n v="6.6000000000000005"/>
  </r>
  <r>
    <x v="26"/>
    <x v="852"/>
    <x v="2"/>
    <s v="Sels d'Origines-Sel de Guérande sec-Saupoudreur 100 ml"/>
    <n v="5.5E-2"/>
    <n v="3760190108562"/>
    <n v="2.2999999999999998"/>
    <n v="3.7"/>
    <n v="4.6000000000000005"/>
  </r>
  <r>
    <x v="26"/>
    <x v="852"/>
    <x v="3"/>
    <s v="Sels d'Origines-Sel de Guérande sec-Verrine 116 ml"/>
    <n v="5.5E-2"/>
    <n v="3760190103185"/>
    <n v="1.8"/>
    <n v="2.9"/>
    <n v="3.6"/>
  </r>
  <r>
    <x v="26"/>
    <x v="852"/>
    <x v="4"/>
    <s v="Sels d'Origines-Sel de Guérande sec-Verrine 47 ml"/>
    <n v="5.5E-2"/>
    <n v="3700897904548"/>
    <n v="1.4"/>
    <n v="2.3000000000000003"/>
    <n v="2.8000000000000003"/>
  </r>
  <r>
    <x v="26"/>
    <x v="852"/>
    <x v="5"/>
    <s v="Sels d'Origines-Sel de Guérande sec-Vrac"/>
    <n v="5.5E-2"/>
    <n v="3700897938871"/>
    <n v="1.3"/>
    <n v="1.8"/>
    <n v="2.166666666666667"/>
  </r>
  <r>
    <x v="26"/>
    <x v="852"/>
    <x v="6"/>
    <s v="Sels d'Origines-Sel de Guérande sec-Vrac 100 g"/>
    <n v="5.5E-2"/>
    <n v="3700897908874"/>
    <n v="1.4"/>
    <n v="2.5"/>
    <n v="3.1111111111111112"/>
  </r>
  <r>
    <x v="26"/>
    <x v="852"/>
    <x v="7"/>
    <s v="Sels d'Origines-Sel de Guérande sec-Vrac 1000 g"/>
    <n v="5.5E-2"/>
    <n v="3760190107275"/>
    <n v="3.6"/>
    <n v="6.4"/>
    <n v="8"/>
  </r>
  <r>
    <x v="26"/>
    <x v="852"/>
    <x v="8"/>
    <s v="Sels d'Origines-Sel de Guérande sec-Vrac 250 g"/>
    <n v="5.5E-2"/>
    <n v="3700897911508"/>
    <n v="1.8"/>
    <n v="3.5"/>
    <n v="4.2857142857142856"/>
  </r>
  <r>
    <x v="26"/>
    <x v="852"/>
    <x v="9"/>
    <s v="Sels d'Origines-Sel de Guérande sec-Vrac 500 g"/>
    <n v="5.5E-2"/>
    <n v="3700897914134"/>
    <n v="2.4"/>
    <n v="4.5999999999999996"/>
    <n v="5.7142857142857144"/>
  </r>
  <r>
    <x v="26"/>
    <x v="853"/>
    <x v="10"/>
    <s v="Sels d'Origines-Sel de Noirmoutier-Moulin 100 ml"/>
    <n v="5.5E-2"/>
    <n v="3700897925192"/>
    <n v="3.3"/>
    <n v="5.3"/>
    <n v="6.6000000000000005"/>
  </r>
  <r>
    <x v="26"/>
    <x v="853"/>
    <x v="2"/>
    <s v="Sels d'Origines-Sel de Noirmoutier-Saupoudreur 100 ml"/>
    <n v="5.5E-2"/>
    <n v="3700897925451"/>
    <n v="2.2999999999999998"/>
    <n v="3.7"/>
    <n v="4.6000000000000005"/>
  </r>
  <r>
    <x v="26"/>
    <x v="853"/>
    <x v="3"/>
    <s v="Sels d'Origines-Sel de Noirmoutier-Verrine 116 ml"/>
    <n v="5.5E-2"/>
    <n v="3700897924676"/>
    <n v="1.8"/>
    <n v="2.9"/>
    <n v="3.6"/>
  </r>
  <r>
    <x v="26"/>
    <x v="853"/>
    <x v="4"/>
    <s v="Sels d'Origines-Sel de Noirmoutier-Verrine 47 ml"/>
    <n v="5.5E-2"/>
    <n v="3700897924935"/>
    <n v="1.4"/>
    <n v="2.3000000000000003"/>
    <n v="2.8000000000000003"/>
  </r>
  <r>
    <x v="26"/>
    <x v="853"/>
    <x v="5"/>
    <s v="Sels d'Origines-Sel de Noirmoutier-Vrac"/>
    <n v="5.5E-2"/>
    <n v="3700897938888"/>
    <n v="1.3"/>
    <n v="1.8"/>
    <n v="2.166666666666667"/>
  </r>
  <r>
    <x v="26"/>
    <x v="853"/>
    <x v="6"/>
    <s v="Sels d'Origines-Sel de Noirmoutier-Vrac 100 g"/>
    <n v="5.5E-2"/>
    <n v="3700897923631"/>
    <n v="1.4"/>
    <n v="2.5"/>
    <n v="3.1111111111111112"/>
  </r>
  <r>
    <x v="26"/>
    <x v="853"/>
    <x v="7"/>
    <s v="Sels d'Origines-Sel de Noirmoutier-Vrac 1000 g"/>
    <n v="5.5E-2"/>
    <n v="3700897924416"/>
    <n v="3.6"/>
    <n v="6.4"/>
    <n v="8"/>
  </r>
  <r>
    <x v="26"/>
    <x v="853"/>
    <x v="8"/>
    <s v="Sels d'Origines-Sel de Noirmoutier-Vrac 250 g"/>
    <n v="5.5E-2"/>
    <n v="3700897923891"/>
    <n v="1.8"/>
    <n v="3.5"/>
    <n v="4.2857142857142856"/>
  </r>
  <r>
    <x v="26"/>
    <x v="853"/>
    <x v="9"/>
    <s v="Sels d'Origines-Sel de Noirmoutier-Vrac 500 g"/>
    <n v="5.5E-2"/>
    <n v="3700897924157"/>
    <n v="2.4"/>
    <n v="4.5999999999999996"/>
    <n v="5.7142857142857144"/>
  </r>
  <r>
    <x v="26"/>
    <x v="854"/>
    <x v="10"/>
    <s v="Sels d'Origines-Sel Noir de lave-Moulin 100 ml"/>
    <n v="5.5E-2"/>
    <n v="3760190103468"/>
    <n v="5"/>
    <n v="8"/>
    <n v="10"/>
  </r>
  <r>
    <x v="26"/>
    <x v="854"/>
    <x v="2"/>
    <s v="Sels d'Origines-Sel Noir de lave-Saupoudreur 100 ml"/>
    <n v="5.5E-2"/>
    <n v="3760190108586"/>
    <n v="4"/>
    <n v="6.4"/>
    <n v="8"/>
  </r>
  <r>
    <x v="26"/>
    <x v="854"/>
    <x v="3"/>
    <s v="Sels d'Origines-Sel Noir de lave-Verrine 116 ml"/>
    <n v="5.5E-2"/>
    <n v="3760190103208"/>
    <n v="3.8"/>
    <n v="6.1"/>
    <n v="7.6000000000000005"/>
  </r>
  <r>
    <x v="26"/>
    <x v="854"/>
    <x v="4"/>
    <s v="Sels d'Origines-Sel Noir de lave-Verrine 47 ml"/>
    <n v="5.5E-2"/>
    <n v="3700897904562"/>
    <n v="2.2000000000000002"/>
    <n v="3.6"/>
    <n v="4.4000000000000004"/>
  </r>
  <r>
    <x v="26"/>
    <x v="854"/>
    <x v="5"/>
    <s v="Sels d'Origines-Sel Noir de lave-Vrac"/>
    <n v="5.5E-2"/>
    <n v="3700897938949"/>
    <n v="1.9"/>
    <n v="2.6"/>
    <n v="3.166666666666667"/>
  </r>
  <r>
    <x v="26"/>
    <x v="854"/>
    <x v="6"/>
    <s v="Sels d'Origines-Sel Noir de lave-Vrac 100 g"/>
    <n v="5.5E-2"/>
    <n v="3700897908898"/>
    <n v="3.1"/>
    <n v="5.6"/>
    <n v="6.8888888888888893"/>
  </r>
  <r>
    <x v="26"/>
    <x v="854"/>
    <x v="7"/>
    <s v="Sels d'Origines-Sel Noir de lave-Vrac 1000 g"/>
    <n v="5.5E-2"/>
    <n v="3760190107299"/>
    <n v="20.3"/>
    <n v="36.1"/>
    <n v="45.111111111111114"/>
  </r>
  <r>
    <x v="26"/>
    <x v="854"/>
    <x v="8"/>
    <s v="Sels d'Origines-Sel Noir de lave-Vrac 250 g"/>
    <n v="5.5E-2"/>
    <n v="3700897911522"/>
    <n v="5.9"/>
    <n v="11.299999999999999"/>
    <n v="14.047619047619047"/>
  </r>
  <r>
    <x v="26"/>
    <x v="854"/>
    <x v="9"/>
    <s v="Sels d'Origines-Sel Noir de lave-Vrac 500 g"/>
    <n v="5.5E-2"/>
    <n v="3700897914158"/>
    <n v="10.7"/>
    <n v="20.400000000000002"/>
    <n v="25.476190476190474"/>
  </r>
  <r>
    <x v="26"/>
    <x v="855"/>
    <x v="10"/>
    <s v="Sels d'Origines-Sel Pyramide-Moulin 100 ml"/>
    <n v="5.5E-2"/>
    <n v="3760190103482"/>
    <n v="4.7"/>
    <n v="7.6"/>
    <n v="9.3999999999999986"/>
  </r>
  <r>
    <x v="26"/>
    <x v="855"/>
    <x v="2"/>
    <s v="Sels d'Origines-Sel Pyramide-Saupoudreur 100 ml"/>
    <n v="5.5E-2"/>
    <n v="3760190108609"/>
    <n v="3.6"/>
    <n v="5.8"/>
    <n v="7.2"/>
  </r>
  <r>
    <x v="26"/>
    <x v="855"/>
    <x v="3"/>
    <s v="Sels d'Origines-Sel Pyramide-Verrine 116 ml"/>
    <n v="5.5E-2"/>
    <n v="3760190103222"/>
    <n v="3.4"/>
    <n v="5.5"/>
    <n v="6.8"/>
  </r>
  <r>
    <x v="26"/>
    <x v="855"/>
    <x v="4"/>
    <s v="Sels d'Origines-Sel Pyramide-Verrine 47 ml"/>
    <n v="5.5E-2"/>
    <n v="3700897904586"/>
    <n v="2"/>
    <n v="3.2"/>
    <n v="4"/>
  </r>
  <r>
    <x v="26"/>
    <x v="855"/>
    <x v="5"/>
    <s v="Sels d'Origines-Sel Pyramide-Vrac"/>
    <n v="5.5E-2"/>
    <n v="3700897938963"/>
    <n v="2.2000000000000002"/>
    <n v="3"/>
    <n v="3.666666666666667"/>
  </r>
  <r>
    <x v="26"/>
    <x v="855"/>
    <x v="6"/>
    <s v="Sels d'Origines-Sel Pyramide-Vrac 100 g"/>
    <n v="5.5E-2"/>
    <n v="3700897908904"/>
    <n v="3.8"/>
    <n v="6.8"/>
    <n v="8.4444444444444446"/>
  </r>
  <r>
    <x v="26"/>
    <x v="855"/>
    <x v="7"/>
    <s v="Sels d'Origines-Sel Pyramide-Vrac 1000 g"/>
    <n v="5.5E-2"/>
    <n v="3760190107305"/>
    <n v="27.8"/>
    <n v="49.5"/>
    <n v="61.777777777777779"/>
  </r>
  <r>
    <x v="26"/>
    <x v="855"/>
    <x v="8"/>
    <s v="Sels d'Origines-Sel Pyramide-Vrac 250 g"/>
    <n v="5.5E-2"/>
    <n v="3700897911539"/>
    <n v="7.8"/>
    <n v="14.9"/>
    <n v="18.571428571428573"/>
  </r>
  <r>
    <x v="26"/>
    <x v="855"/>
    <x v="9"/>
    <s v="Sels d'Origines-Sel Pyramide-Vrac 500 g"/>
    <n v="5.5E-2"/>
    <n v="3700897914165"/>
    <n v="14.5"/>
    <n v="27.700000000000003"/>
    <n v="34.523809523809526"/>
  </r>
  <r>
    <x v="26"/>
    <x v="856"/>
    <x v="10"/>
    <s v="Sels d'Origines-Sel Rose de l'Himalaya -Moulin 100 ml"/>
    <n v="5.5E-2"/>
    <n v="3760190103499"/>
    <n v="4.2"/>
    <n v="6.8"/>
    <n v="8.3999999999999986"/>
  </r>
  <r>
    <x v="26"/>
    <x v="856"/>
    <x v="2"/>
    <s v="Sels d'Origines-Sel Rose de l'Himalaya -Saupoudreur 100 ml"/>
    <n v="5.5E-2"/>
    <n v="3760190108616"/>
    <n v="3.1"/>
    <n v="5"/>
    <n v="6.2"/>
  </r>
  <r>
    <x v="26"/>
    <x v="856"/>
    <x v="3"/>
    <s v="Sels d'Origines-Sel Rose de l'Himalaya -Verrine 116 ml"/>
    <n v="5.5E-2"/>
    <n v="3760190103239"/>
    <n v="2.8"/>
    <n v="4.5"/>
    <n v="5.6000000000000005"/>
  </r>
  <r>
    <x v="26"/>
    <x v="856"/>
    <x v="4"/>
    <s v="Sels d'Origines-Sel Rose de l'Himalaya -Verrine 47 ml"/>
    <n v="5.5E-2"/>
    <n v="3700897904593"/>
    <n v="1.8"/>
    <n v="2.9"/>
    <n v="3.6"/>
  </r>
  <r>
    <x v="26"/>
    <x v="856"/>
    <x v="5"/>
    <s v="Sels d'Origines-Sel Rose de l'Himalaya -Vrac"/>
    <n v="5.5E-2"/>
    <n v="3700897938970"/>
    <n v="1.8"/>
    <n v="2.4"/>
    <n v="3"/>
  </r>
  <r>
    <x v="26"/>
    <x v="856"/>
    <x v="6"/>
    <s v="Sels d'Origines-Sel Rose de l'Himalaya -Vrac 100 g"/>
    <n v="5.5E-2"/>
    <n v="3700897908935"/>
    <n v="2"/>
    <n v="3.6"/>
    <n v="4.4444444444444446"/>
  </r>
  <r>
    <x v="26"/>
    <x v="856"/>
    <x v="7"/>
    <s v="Sels d'Origines-Sel Rose de l'Himalaya -Vrac 1000 g"/>
    <n v="5.5E-2"/>
    <n v="3760190107336"/>
    <n v="9.4"/>
    <n v="16.8"/>
    <n v="20.888888888888889"/>
  </r>
  <r>
    <x v="26"/>
    <x v="856"/>
    <x v="8"/>
    <s v="Sels d'Origines-Sel Rose de l'Himalaya -Vrac 250 g"/>
    <n v="5.5E-2"/>
    <n v="3700897911560"/>
    <n v="3.2"/>
    <n v="6.1"/>
    <n v="7.6190476190476195"/>
  </r>
  <r>
    <x v="26"/>
    <x v="856"/>
    <x v="9"/>
    <s v="Sels d'Origines-Sel Rose de l'Himalaya -Vrac 500 g"/>
    <n v="5.5E-2"/>
    <n v="3700897914196"/>
    <n v="5.3"/>
    <n v="10.1"/>
    <n v="12.619047619047619"/>
  </r>
  <r>
    <x v="26"/>
    <x v="857"/>
    <x v="10"/>
    <s v="Sels d'Origines-Sel Rouge cristaux-Moulin 100 ml"/>
    <n v="5.5E-2"/>
    <n v="3760190103512"/>
    <n v="5.7"/>
    <n v="9.1999999999999993"/>
    <n v="11.399999999999999"/>
  </r>
  <r>
    <x v="26"/>
    <x v="857"/>
    <x v="2"/>
    <s v="Sels d'Origines-Sel Rouge cristaux-Saupoudreur 100 ml"/>
    <n v="5.5E-2"/>
    <n v="3760190108630"/>
    <n v="4.5999999999999996"/>
    <n v="7.3999999999999995"/>
    <n v="9.1999999999999993"/>
  </r>
  <r>
    <x v="26"/>
    <x v="857"/>
    <x v="3"/>
    <s v="Sels d'Origines-Sel Rouge cristaux-Verrine 116 ml"/>
    <n v="5.5E-2"/>
    <n v="3760190103253"/>
    <n v="4.5999999999999996"/>
    <n v="7.3999999999999995"/>
    <n v="9.1999999999999993"/>
  </r>
  <r>
    <x v="26"/>
    <x v="857"/>
    <x v="4"/>
    <s v="Sels d'Origines-Sel Rouge cristaux-Verrine 47 ml"/>
    <n v="5.5E-2"/>
    <n v="3700897904616"/>
    <n v="2.5"/>
    <n v="4"/>
    <n v="5"/>
  </r>
  <r>
    <x v="26"/>
    <x v="857"/>
    <x v="5"/>
    <s v="Sels d'Origines-Sel Rouge cristaux-Vrac"/>
    <n v="5.5E-2"/>
    <n v="3700897938987"/>
    <n v="2"/>
    <n v="2.7"/>
    <n v="3.3333333333333335"/>
  </r>
  <r>
    <x v="26"/>
    <x v="857"/>
    <x v="6"/>
    <s v="Sels d'Origines-Sel Rouge cristaux-Vrac 100 g"/>
    <n v="5.5E-2"/>
    <n v="3700897908942"/>
    <n v="3.4"/>
    <n v="6.1"/>
    <n v="7.5555555555555554"/>
  </r>
  <r>
    <x v="26"/>
    <x v="857"/>
    <x v="7"/>
    <s v="Sels d'Origines-Sel Rouge cristaux-Vrac 1000 g"/>
    <n v="5.5E-2"/>
    <n v="3760190107343"/>
    <n v="23.7"/>
    <n v="42.2"/>
    <n v="52.666666666666671"/>
  </r>
  <r>
    <x v="26"/>
    <x v="857"/>
    <x v="8"/>
    <s v="Sels d'Origines-Sel Rouge cristaux-Vrac 250 g"/>
    <n v="5.5E-2"/>
    <n v="3700897911577"/>
    <n v="6.8"/>
    <n v="13"/>
    <n v="16.19047619047619"/>
  </r>
  <r>
    <x v="26"/>
    <x v="857"/>
    <x v="9"/>
    <s v="Sels d'Origines-Sel Rouge cristaux-Vrac 500 g"/>
    <n v="5.5E-2"/>
    <n v="3700897914202"/>
    <n v="12.4"/>
    <n v="23.700000000000003"/>
    <n v="29.523809523809526"/>
  </r>
  <r>
    <x v="27"/>
    <x v="858"/>
    <x v="25"/>
    <s v="Soupes-Moulinée 7 légumes-Weck 0,5 l"/>
    <n v="5.5E-2"/>
    <n v="3700897951924"/>
    <n v="3.3"/>
    <n v="3.8000000000000003"/>
    <n v="4.7142857142857153"/>
  </r>
  <r>
    <x v="27"/>
    <x v="858"/>
    <x v="26"/>
    <s v="Soupes-Moulinée 7 légumes-Weck 1 l"/>
    <n v="5.5E-2"/>
    <n v="3700897951917"/>
    <n v="5.3"/>
    <n v="6.1"/>
    <n v="7.5714285714285721"/>
  </r>
  <r>
    <x v="27"/>
    <x v="859"/>
    <x v="25"/>
    <s v="Soupes-Soupe à la carotte-Weck 0,5 l"/>
    <n v="5.5E-2"/>
    <n v="3700897951948"/>
    <n v="3.3"/>
    <n v="3.8000000000000003"/>
    <n v="4.7142857142857153"/>
  </r>
  <r>
    <x v="27"/>
    <x v="859"/>
    <x v="26"/>
    <s v="Soupes-Soupe à la carotte-Weck 1 l"/>
    <n v="5.5E-2"/>
    <n v="3700897951931"/>
    <n v="5.3"/>
    <n v="6.1"/>
    <n v="7.5714285714285721"/>
  </r>
  <r>
    <x v="27"/>
    <x v="860"/>
    <x v="25"/>
    <s v="Soupes-Soupe à la Courgette-Weck 0,5 l"/>
    <n v="5.5E-2"/>
    <n v="3700897951887"/>
    <n v="3.3"/>
    <n v="3.8000000000000003"/>
    <n v="4.7142857142857153"/>
  </r>
  <r>
    <x v="27"/>
    <x v="860"/>
    <x v="26"/>
    <s v="Soupes-Soupe à la Courgette-Weck 1 l"/>
    <n v="5.5E-2"/>
    <n v="3700897951870"/>
    <n v="5.3"/>
    <n v="6.1"/>
    <n v="7.5714285714285721"/>
  </r>
  <r>
    <x v="27"/>
    <x v="861"/>
    <x v="25"/>
    <s v="Soupes-Soupe aux potirons et à l'Hibiscus-Weck 0,5 l"/>
    <n v="5.5E-2"/>
    <n v="3700897951986"/>
    <n v="3.3"/>
    <n v="3.8000000000000003"/>
    <n v="4.7142857142857153"/>
  </r>
  <r>
    <x v="27"/>
    <x v="861"/>
    <x v="26"/>
    <s v="Soupes-Soupe aux potirons et à l'Hibiscus-Weck 1 l"/>
    <n v="5.5E-2"/>
    <n v="3700897951979"/>
    <n v="5.3"/>
    <n v="6.1"/>
    <n v="7.5714285714285721"/>
  </r>
  <r>
    <x v="27"/>
    <x v="862"/>
    <x v="25"/>
    <s v="Soupes-Soupe de courgettes à l'indienne-Weck 0,5 l"/>
    <n v="5.5E-2"/>
    <n v="3700897951900"/>
    <n v="3.3"/>
    <n v="3.8000000000000003"/>
    <n v="4.7142857142857153"/>
  </r>
  <r>
    <x v="27"/>
    <x v="862"/>
    <x v="26"/>
    <s v="Soupes-Soupe de courgettes à l'indienne-Weck 1 l"/>
    <n v="5.5E-2"/>
    <n v="3700897951894"/>
    <n v="5.3"/>
    <n v="6.1"/>
    <n v="7.5714285714285721"/>
  </r>
  <r>
    <x v="28"/>
    <x v="863"/>
    <x v="2"/>
    <s v="Sucres-Sucre blanc à la fleur d'hibiscus-Saupoudreur 100 ml"/>
    <n v="5.5E-2"/>
    <n v="3700897904722"/>
    <n v="2.1"/>
    <n v="3.4"/>
    <n v="4.2"/>
  </r>
  <r>
    <x v="28"/>
    <x v="863"/>
    <x v="3"/>
    <s v="Sucres-Sucre blanc à la fleur d'hibiscus-Verrine 116 ml"/>
    <n v="5.5E-2"/>
    <n v="3760190108159"/>
    <n v="1.8"/>
    <n v="2.9"/>
    <n v="3.6"/>
  </r>
  <r>
    <x v="28"/>
    <x v="863"/>
    <x v="4"/>
    <s v="Sucres-Sucre blanc à la fleur d'hibiscus-Verrine 47 ml"/>
    <n v="5.5E-2"/>
    <n v="3700897904906"/>
    <n v="1.2"/>
    <n v="2"/>
    <n v="2.4000000000000004"/>
  </r>
  <r>
    <x v="28"/>
    <x v="863"/>
    <x v="5"/>
    <s v="Sucres-Sucre blanc à la fleur d'hibiscus-Vrac"/>
    <n v="5.5E-2"/>
    <n v="3700897959234"/>
    <n v="1.4"/>
    <n v="1.9000000000000001"/>
    <n v="2.3333333333333335"/>
  </r>
  <r>
    <x v="28"/>
    <x v="863"/>
    <x v="6"/>
    <s v="Sucres-Sucre blanc à la fleur d'hibiscus-Vrac 100 g"/>
    <n v="5.5E-2"/>
    <n v="3700897926670"/>
    <n v="1.7"/>
    <n v="3.1"/>
    <n v="3.7777777777777781"/>
  </r>
  <r>
    <x v="28"/>
    <x v="863"/>
    <x v="7"/>
    <s v="Sucres-Sucre blanc à la fleur d'hibiscus-Vrac 1000 g"/>
    <n v="5.5E-2"/>
    <n v="3700897926946"/>
    <n v="7.2"/>
    <n v="12.8"/>
    <n v="15.999999999999998"/>
  </r>
  <r>
    <x v="28"/>
    <x v="863"/>
    <x v="8"/>
    <s v="Sucres-Sucre blanc à la fleur d'hibiscus-Vrac 250 g"/>
    <n v="5.5E-2"/>
    <n v="3700897926762"/>
    <n v="2.6"/>
    <n v="5"/>
    <n v="6.1904761904761907"/>
  </r>
  <r>
    <x v="28"/>
    <x v="863"/>
    <x v="9"/>
    <s v="Sucres-Sucre blanc à la fleur d'hibiscus-Vrac 500 g"/>
    <n v="5.5E-2"/>
    <n v="3700897926854"/>
    <n v="4.0999999999999996"/>
    <n v="7.8999999999999995"/>
    <n v="9.761904761904761"/>
  </r>
  <r>
    <x v="28"/>
    <x v="864"/>
    <x v="2"/>
    <s v="Sucres-Sucre blanc au gingembre -Saupoudreur 100 ml"/>
    <n v="5.5E-2"/>
    <n v="3700897904791"/>
    <n v="2.1"/>
    <n v="3.4"/>
    <n v="4.2"/>
  </r>
  <r>
    <x v="28"/>
    <x v="864"/>
    <x v="3"/>
    <s v="Sucres-Sucre blanc au gingembre -Verrine 116 ml"/>
    <n v="5.5E-2"/>
    <n v="3760190108388"/>
    <n v="1.8"/>
    <n v="2.9"/>
    <n v="3.6"/>
  </r>
  <r>
    <x v="28"/>
    <x v="864"/>
    <x v="4"/>
    <s v="Sucres-Sucre blanc au gingembre -Verrine 47 ml"/>
    <n v="5.5E-2"/>
    <n v="3700897904975"/>
    <n v="1.2"/>
    <n v="2"/>
    <n v="2.4000000000000004"/>
  </r>
  <r>
    <x v="28"/>
    <x v="864"/>
    <x v="5"/>
    <s v="Sucres-Sucre blanc au gingembre -Vrac"/>
    <n v="5.5E-2"/>
    <n v="3700897959241"/>
    <n v="1.4"/>
    <n v="1.9000000000000001"/>
    <n v="2.3333333333333335"/>
  </r>
  <r>
    <x v="28"/>
    <x v="864"/>
    <x v="6"/>
    <s v="Sucres-Sucre blanc au gingembre -Vrac 100 g"/>
    <n v="5.5E-2"/>
    <n v="3700897926687"/>
    <n v="1.7"/>
    <n v="3.1"/>
    <n v="3.7777777777777781"/>
  </r>
  <r>
    <x v="28"/>
    <x v="864"/>
    <x v="7"/>
    <s v="Sucres-Sucre blanc au gingembre -Vrac 1000 g"/>
    <n v="5.5E-2"/>
    <n v="3700897926953"/>
    <n v="7.2"/>
    <n v="12.8"/>
    <n v="15.999999999999998"/>
  </r>
  <r>
    <x v="28"/>
    <x v="864"/>
    <x v="8"/>
    <s v="Sucres-Sucre blanc au gingembre -Vrac 250 g"/>
    <n v="5.5E-2"/>
    <n v="3700897926779"/>
    <n v="2.6"/>
    <n v="5"/>
    <n v="6.1904761904761907"/>
  </r>
  <r>
    <x v="28"/>
    <x v="864"/>
    <x v="9"/>
    <s v="Sucres-Sucre blanc au gingembre -Vrac 500 g"/>
    <n v="5.5E-2"/>
    <n v="3700897926861"/>
    <n v="4.0999999999999996"/>
    <n v="7.8999999999999995"/>
    <n v="9.761904761904761"/>
  </r>
  <r>
    <x v="28"/>
    <x v="865"/>
    <x v="2"/>
    <s v="Sucres-Sucre blanc aux épices à pain d'épices-Saupoudreur 100 ml"/>
    <n v="5.5E-2"/>
    <n v="3700897904739"/>
    <n v="2.1"/>
    <n v="3.4"/>
    <n v="4.2"/>
  </r>
  <r>
    <x v="28"/>
    <x v="865"/>
    <x v="3"/>
    <s v="Sucres-Sucre blanc aux épices à pain d'épices-Verrine 116 ml"/>
    <n v="5.5E-2"/>
    <n v="3760190108166"/>
    <n v="1.8"/>
    <n v="2.9"/>
    <n v="3.6"/>
  </r>
  <r>
    <x v="28"/>
    <x v="865"/>
    <x v="4"/>
    <s v="Sucres-Sucre blanc aux épices à pain d'épices-Verrine 47 ml"/>
    <n v="5.5E-2"/>
    <n v="3700897904913"/>
    <n v="1.2"/>
    <n v="2"/>
    <n v="2.4000000000000004"/>
  </r>
  <r>
    <x v="28"/>
    <x v="865"/>
    <x v="5"/>
    <s v="Sucres-Sucre blanc aux épices à pain d'épices-Vrac"/>
    <n v="5.5E-2"/>
    <n v="3700897959258"/>
    <n v="1.4"/>
    <n v="1.9000000000000001"/>
    <n v="2.3333333333333335"/>
  </r>
  <r>
    <x v="28"/>
    <x v="865"/>
    <x v="6"/>
    <s v="Sucres-Sucre blanc aux épices à pain d'épices-Vrac 100 g"/>
    <n v="5.5E-2"/>
    <n v="3700897926694"/>
    <n v="1.7"/>
    <n v="3.1"/>
    <n v="3.7777777777777781"/>
  </r>
  <r>
    <x v="28"/>
    <x v="865"/>
    <x v="7"/>
    <s v="Sucres-Sucre blanc aux épices à pain d'épices-Vrac 1000 g"/>
    <n v="5.5E-2"/>
    <n v="3700897926960"/>
    <n v="7.2"/>
    <n v="12.8"/>
    <n v="15.999999999999998"/>
  </r>
  <r>
    <x v="28"/>
    <x v="865"/>
    <x v="8"/>
    <s v="Sucres-Sucre blanc aux épices à pain d'épices-Vrac 250 g"/>
    <n v="5.5E-2"/>
    <n v="3700897926786"/>
    <n v="2.6"/>
    <n v="5"/>
    <n v="6.1904761904761907"/>
  </r>
  <r>
    <x v="28"/>
    <x v="865"/>
    <x v="9"/>
    <s v="Sucres-Sucre blanc aux épices à pain d'épices-Vrac 500 g"/>
    <n v="5.5E-2"/>
    <n v="3700897926878"/>
    <n v="4.0999999999999996"/>
    <n v="7.8999999999999995"/>
    <n v="9.761904761904761"/>
  </r>
  <r>
    <x v="28"/>
    <x v="866"/>
    <x v="2"/>
    <s v="Sucres-Sucre blanc vanille des Iles-Saupoudreur 100 ml"/>
    <n v="5.5E-2"/>
    <n v="3700897904715"/>
    <n v="2.1"/>
    <n v="3.4"/>
    <n v="4.2"/>
  </r>
  <r>
    <x v="28"/>
    <x v="866"/>
    <x v="3"/>
    <s v="Sucres-Sucre blanc vanille des Iles-Verrine 116 ml"/>
    <n v="5.5E-2"/>
    <n v="3760190108142"/>
    <n v="1.8"/>
    <n v="2.9"/>
    <n v="3.6"/>
  </r>
  <r>
    <x v="28"/>
    <x v="866"/>
    <x v="4"/>
    <s v="Sucres-Sucre blanc vanille des Iles-Verrine 47 ml"/>
    <n v="5.5E-2"/>
    <n v="3700897904890"/>
    <n v="1.2"/>
    <n v="2"/>
    <n v="2.4000000000000004"/>
  </r>
  <r>
    <x v="28"/>
    <x v="866"/>
    <x v="5"/>
    <s v="Sucres-Sucre blanc vanille des Iles-Vrac"/>
    <n v="5.5E-2"/>
    <n v="3700897959265"/>
    <n v="1.4"/>
    <n v="1.9000000000000001"/>
    <n v="2.3333333333333335"/>
  </r>
  <r>
    <x v="28"/>
    <x v="866"/>
    <x v="6"/>
    <s v="Sucres-Sucre blanc vanille des Iles-Vrac 100 g"/>
    <n v="5.5E-2"/>
    <n v="3700897926700"/>
    <n v="1.7"/>
    <n v="3.1"/>
    <n v="3.7777777777777781"/>
  </r>
  <r>
    <x v="28"/>
    <x v="866"/>
    <x v="7"/>
    <s v="Sucres-Sucre blanc vanille des Iles-Vrac 1000 g"/>
    <n v="5.5E-2"/>
    <n v="3700897926977"/>
    <n v="7.2"/>
    <n v="12.8"/>
    <n v="15.999999999999998"/>
  </r>
  <r>
    <x v="28"/>
    <x v="866"/>
    <x v="8"/>
    <s v="Sucres-Sucre blanc vanille des Iles-Vrac 250 g"/>
    <n v="5.5E-2"/>
    <n v="3700897926793"/>
    <n v="2.6"/>
    <n v="5"/>
    <n v="6.1904761904761907"/>
  </r>
  <r>
    <x v="28"/>
    <x v="866"/>
    <x v="9"/>
    <s v="Sucres-Sucre blanc vanille des Iles-Vrac 500 g"/>
    <n v="5.5E-2"/>
    <n v="3700897926885"/>
    <n v="4.0999999999999996"/>
    <n v="7.8999999999999995"/>
    <n v="9.761904761904761"/>
  </r>
  <r>
    <x v="28"/>
    <x v="867"/>
    <x v="2"/>
    <s v="Sucres-Sucre bleu coco des Antilles-Saupoudreur 100 ml"/>
    <n v="5.5E-2"/>
    <n v="3700897904746"/>
    <n v="2.1"/>
    <n v="3.4"/>
    <n v="4.2"/>
  </r>
  <r>
    <x v="28"/>
    <x v="867"/>
    <x v="3"/>
    <s v="Sucres-Sucre bleu coco des Antilles-Verrine 116 ml"/>
    <n v="5.5E-2"/>
    <n v="3760190108173"/>
    <n v="1.8"/>
    <n v="2.9"/>
    <n v="3.6"/>
  </r>
  <r>
    <x v="28"/>
    <x v="867"/>
    <x v="4"/>
    <s v="Sucres-Sucre bleu coco des Antilles-Verrine 47 ml"/>
    <n v="5.5E-2"/>
    <n v="3700897904920"/>
    <n v="1.2"/>
    <n v="2"/>
    <n v="2.4000000000000004"/>
  </r>
  <r>
    <x v="28"/>
    <x v="867"/>
    <x v="5"/>
    <s v="Sucres-Sucre bleu coco des Antilles-Vrac"/>
    <n v="5.5E-2"/>
    <n v="0"/>
    <n v="1.1000000000000001"/>
    <n v="1.5"/>
    <n v="1.8333333333333335"/>
  </r>
  <r>
    <x v="28"/>
    <x v="867"/>
    <x v="6"/>
    <s v="Sucres-Sucre bleu coco des Antilles-Vrac 100 g"/>
    <n v="5.5E-2"/>
    <n v="3700897926717"/>
    <n v="1.7"/>
    <n v="3.1"/>
    <n v="3.7777777777777781"/>
  </r>
  <r>
    <x v="28"/>
    <x v="867"/>
    <x v="7"/>
    <s v="Sucres-Sucre bleu coco des Antilles-Vrac 1000 g"/>
    <n v="5.5E-2"/>
    <n v="3700897926984"/>
    <n v="7.2"/>
    <n v="12.8"/>
    <n v="15.999999999999998"/>
  </r>
  <r>
    <x v="28"/>
    <x v="867"/>
    <x v="8"/>
    <s v="Sucres-Sucre bleu coco des Antilles-Vrac 250 g"/>
    <n v="5.5E-2"/>
    <n v="3700897926809"/>
    <n v="2.6"/>
    <n v="5"/>
    <n v="6.1904761904761907"/>
  </r>
  <r>
    <x v="28"/>
    <x v="867"/>
    <x v="9"/>
    <s v="Sucres-Sucre bleu coco des Antilles-Vrac 500 g"/>
    <n v="5.5E-2"/>
    <n v="3700897926892"/>
    <n v="4.0999999999999996"/>
    <n v="7.8999999999999995"/>
    <n v="9.761904761904761"/>
  </r>
  <r>
    <x v="28"/>
    <x v="868"/>
    <x v="2"/>
    <s v="Sucres-Sucre coloré bleu-Saupoudreur 100 ml"/>
    <n v="5.5E-2"/>
    <n v="3700897927134"/>
    <n v="2.1"/>
    <n v="3.4"/>
    <n v="4.2"/>
  </r>
  <r>
    <x v="28"/>
    <x v="868"/>
    <x v="3"/>
    <s v="Sucres-Sucre coloré bleu-Verrine 116 ml"/>
    <n v="5.5E-2"/>
    <n v="3700897927035"/>
    <n v="1.8"/>
    <n v="2.9"/>
    <n v="3.6"/>
  </r>
  <r>
    <x v="28"/>
    <x v="868"/>
    <x v="4"/>
    <s v="Sucres-Sucre coloré bleu-Verrine 47 ml"/>
    <n v="5.5E-2"/>
    <n v="3700897927080"/>
    <n v="1.2"/>
    <n v="2"/>
    <n v="2.4000000000000004"/>
  </r>
  <r>
    <x v="28"/>
    <x v="868"/>
    <x v="5"/>
    <s v="Sucres-Sucre coloré bleu-Vrac"/>
    <n v="5.5E-2"/>
    <n v="0"/>
    <n v="1.1000000000000001"/>
    <n v="1.5"/>
    <n v="1.8333333333333335"/>
  </r>
  <r>
    <x v="28"/>
    <x v="868"/>
    <x v="6"/>
    <s v="Sucres-Sucre coloré bleu-Vrac 100 g"/>
    <n v="5.5E-2"/>
    <n v="3700897909796"/>
    <n v="1.7"/>
    <n v="3.1"/>
    <n v="3.7777777777777781"/>
  </r>
  <r>
    <x v="28"/>
    <x v="868"/>
    <x v="7"/>
    <s v="Sucres-Sucre coloré bleu-Vrac 1000 g"/>
    <n v="5.5E-2"/>
    <n v="3700897902445"/>
    <n v="7.2"/>
    <n v="12.8"/>
    <n v="15.999999999999998"/>
  </r>
  <r>
    <x v="28"/>
    <x v="868"/>
    <x v="8"/>
    <s v="Sucres-Sucre coloré bleu-Vrac 250 g"/>
    <n v="5.5E-2"/>
    <n v="3700897912420"/>
    <n v="2.6"/>
    <n v="5"/>
    <n v="6.1904761904761907"/>
  </r>
  <r>
    <x v="28"/>
    <x v="868"/>
    <x v="9"/>
    <s v="Sucres-Sucre coloré bleu-Vrac 500 g"/>
    <n v="5.5E-2"/>
    <n v="3700897915056"/>
    <n v="4.0999999999999996"/>
    <n v="7.8999999999999995"/>
    <n v="9.761904761904761"/>
  </r>
  <r>
    <x v="28"/>
    <x v="869"/>
    <x v="2"/>
    <s v="Sucres-Sucre coloré orange-Saupoudreur 100 ml"/>
    <n v="5.5E-2"/>
    <n v="3700897927141"/>
    <n v="2.1"/>
    <n v="3.4"/>
    <n v="4.2"/>
  </r>
  <r>
    <x v="28"/>
    <x v="869"/>
    <x v="3"/>
    <s v="Sucres-Sucre coloré orange-Verrine 116 ml"/>
    <n v="5.5E-2"/>
    <n v="3700897927042"/>
    <n v="1.8"/>
    <n v="2.9"/>
    <n v="3.6"/>
  </r>
  <r>
    <x v="28"/>
    <x v="869"/>
    <x v="4"/>
    <s v="Sucres-Sucre coloré orange-Verrine 47 ml"/>
    <n v="5.5E-2"/>
    <n v="3700897927097"/>
    <n v="1.2"/>
    <n v="2"/>
    <n v="2.4000000000000004"/>
  </r>
  <r>
    <x v="28"/>
    <x v="869"/>
    <x v="5"/>
    <s v="Sucres-Sucre coloré orange-Vrac"/>
    <n v="5.5E-2"/>
    <n v="0"/>
    <n v="1.1000000000000001"/>
    <n v="1.5"/>
    <n v="1.8333333333333335"/>
  </r>
  <r>
    <x v="28"/>
    <x v="869"/>
    <x v="6"/>
    <s v="Sucres-Sucre coloré orange-Vrac 100 g"/>
    <n v="5.5E-2"/>
    <n v="3700897909802"/>
    <n v="1.7"/>
    <n v="3.1"/>
    <n v="3.7777777777777781"/>
  </r>
  <r>
    <x v="28"/>
    <x v="869"/>
    <x v="7"/>
    <s v="Sucres-Sucre coloré orange-Vrac 1000 g"/>
    <n v="5.5E-2"/>
    <n v="3700897902452"/>
    <n v="7.2"/>
    <n v="12.8"/>
    <n v="15.999999999999998"/>
  </r>
  <r>
    <x v="28"/>
    <x v="869"/>
    <x v="8"/>
    <s v="Sucres-Sucre coloré orange-Vrac 250 g"/>
    <n v="5.5E-2"/>
    <n v="3700897912437"/>
    <n v="2.6"/>
    <n v="5"/>
    <n v="6.1904761904761907"/>
  </r>
  <r>
    <x v="28"/>
    <x v="869"/>
    <x v="9"/>
    <s v="Sucres-Sucre coloré orange-Vrac 500 g"/>
    <n v="5.5E-2"/>
    <n v="3700897915063"/>
    <n v="4.0999999999999996"/>
    <n v="7.8999999999999995"/>
    <n v="9.761904761904761"/>
  </r>
  <r>
    <x v="28"/>
    <x v="870"/>
    <x v="2"/>
    <s v="Sucres-Sucre coloré rose-Saupoudreur 100 ml"/>
    <n v="5.5E-2"/>
    <n v="3700897927158"/>
    <n v="2.1"/>
    <n v="3.4"/>
    <n v="4.2"/>
  </r>
  <r>
    <x v="28"/>
    <x v="870"/>
    <x v="3"/>
    <s v="Sucres-Sucre coloré rose-Verrine 116 ml"/>
    <n v="5.5E-2"/>
    <n v="3700897927059"/>
    <n v="1.8"/>
    <n v="2.9"/>
    <n v="3.6"/>
  </r>
  <r>
    <x v="28"/>
    <x v="870"/>
    <x v="4"/>
    <s v="Sucres-Sucre coloré rose-Verrine 47 ml"/>
    <n v="5.5E-2"/>
    <n v="3700897927103"/>
    <n v="1.2"/>
    <n v="2"/>
    <n v="2.4000000000000004"/>
  </r>
  <r>
    <x v="28"/>
    <x v="870"/>
    <x v="5"/>
    <s v="Sucres-Sucre coloré rose-Vrac"/>
    <n v="5.5E-2"/>
    <n v="0"/>
    <n v="1.1000000000000001"/>
    <n v="1.5"/>
    <n v="1.8333333333333335"/>
  </r>
  <r>
    <x v="28"/>
    <x v="870"/>
    <x v="6"/>
    <s v="Sucres-Sucre coloré rose-Vrac 100 g"/>
    <n v="5.5E-2"/>
    <n v="3700897909819"/>
    <n v="1.7"/>
    <n v="3.1"/>
    <n v="3.7777777777777781"/>
  </r>
  <r>
    <x v="28"/>
    <x v="870"/>
    <x v="7"/>
    <s v="Sucres-Sucre coloré rose-Vrac 1000 g"/>
    <n v="5.5E-2"/>
    <n v="3700897902469"/>
    <n v="7.2"/>
    <n v="12.8"/>
    <n v="15.999999999999998"/>
  </r>
  <r>
    <x v="28"/>
    <x v="870"/>
    <x v="8"/>
    <s v="Sucres-Sucre coloré rose-Vrac 250 g"/>
    <n v="5.5E-2"/>
    <n v="3700897912444"/>
    <n v="2.6"/>
    <n v="5"/>
    <n v="6.1904761904761907"/>
  </r>
  <r>
    <x v="28"/>
    <x v="870"/>
    <x v="9"/>
    <s v="Sucres-Sucre coloré rose-Vrac 500 g"/>
    <n v="5.5E-2"/>
    <n v="3700897915070"/>
    <n v="4.0999999999999996"/>
    <n v="7.8999999999999995"/>
    <n v="9.761904761904761"/>
  </r>
  <r>
    <x v="28"/>
    <x v="871"/>
    <x v="2"/>
    <s v="Sucres-Sucre coloré vert-Saupoudreur 100 ml"/>
    <n v="5.5E-2"/>
    <n v="3700897927165"/>
    <n v="2.1"/>
    <n v="3.4"/>
    <n v="4.2"/>
  </r>
  <r>
    <x v="28"/>
    <x v="871"/>
    <x v="3"/>
    <s v="Sucres-Sucre coloré vert-Verrine 116 ml"/>
    <n v="5.5E-2"/>
    <n v="3700897927066"/>
    <n v="1.8"/>
    <n v="2.9"/>
    <n v="3.6"/>
  </r>
  <r>
    <x v="28"/>
    <x v="871"/>
    <x v="4"/>
    <s v="Sucres-Sucre coloré vert-Verrine 47 ml"/>
    <n v="5.5E-2"/>
    <n v="3700897927110"/>
    <n v="1.2"/>
    <n v="2"/>
    <n v="2.4000000000000004"/>
  </r>
  <r>
    <x v="28"/>
    <x v="871"/>
    <x v="5"/>
    <s v="Sucres-Sucre coloré vert-Vrac"/>
    <n v="5.5E-2"/>
    <n v="0"/>
    <n v="1.1000000000000001"/>
    <n v="1.5"/>
    <n v="1.8333333333333335"/>
  </r>
  <r>
    <x v="28"/>
    <x v="871"/>
    <x v="6"/>
    <s v="Sucres-Sucre coloré vert-Vrac 100 g"/>
    <n v="5.5E-2"/>
    <n v="3700897909789"/>
    <n v="1.7"/>
    <n v="3.1"/>
    <n v="3.7777777777777781"/>
  </r>
  <r>
    <x v="28"/>
    <x v="871"/>
    <x v="7"/>
    <s v="Sucres-Sucre coloré vert-Vrac 1000 g"/>
    <n v="5.5E-2"/>
    <n v="3700897902438"/>
    <n v="7.2"/>
    <n v="12.8"/>
    <n v="15.999999999999998"/>
  </r>
  <r>
    <x v="28"/>
    <x v="871"/>
    <x v="8"/>
    <s v="Sucres-Sucre coloré vert-Vrac 250 g"/>
    <n v="5.5E-2"/>
    <n v="3700897912413"/>
    <n v="2.6"/>
    <n v="5"/>
    <n v="6.1904761904761907"/>
  </r>
  <r>
    <x v="28"/>
    <x v="871"/>
    <x v="9"/>
    <s v="Sucres-Sucre coloré vert-Vrac 500 g"/>
    <n v="5.5E-2"/>
    <n v="3700897915049"/>
    <n v="4.0999999999999996"/>
    <n v="7.8999999999999995"/>
    <n v="9.761904761904761"/>
  </r>
  <r>
    <x v="28"/>
    <x v="872"/>
    <x v="2"/>
    <s v="Sucres-Sucre coloré violet-Saupoudreur 100 ml"/>
    <n v="5.5E-2"/>
    <n v="3700897927172"/>
    <n v="2.1"/>
    <n v="3.4"/>
    <n v="4.2"/>
  </r>
  <r>
    <x v="28"/>
    <x v="872"/>
    <x v="3"/>
    <s v="Sucres-Sucre coloré violet-Verrine 116 ml"/>
    <n v="5.5E-2"/>
    <n v="3700897927073"/>
    <n v="1.8"/>
    <n v="2.9"/>
    <n v="3.6"/>
  </r>
  <r>
    <x v="28"/>
    <x v="872"/>
    <x v="4"/>
    <s v="Sucres-Sucre coloré violet-Verrine 47 ml"/>
    <n v="5.5E-2"/>
    <n v="3700897927127"/>
    <n v="1.2"/>
    <n v="2"/>
    <n v="2.4000000000000004"/>
  </r>
  <r>
    <x v="28"/>
    <x v="872"/>
    <x v="5"/>
    <s v="Sucres-Sucre coloré violet-Vrac"/>
    <n v="5.5E-2"/>
    <n v="0"/>
    <n v="1.1000000000000001"/>
    <n v="1.5"/>
    <n v="1.8333333333333335"/>
  </r>
  <r>
    <x v="28"/>
    <x v="872"/>
    <x v="6"/>
    <s v="Sucres-Sucre coloré violet-Vrac 100 g"/>
    <n v="5.5E-2"/>
    <n v="3700897909826"/>
    <n v="1.7"/>
    <n v="3.1"/>
    <n v="3.7777777777777781"/>
  </r>
  <r>
    <x v="28"/>
    <x v="872"/>
    <x v="7"/>
    <s v="Sucres-Sucre coloré violet-Vrac 1000 g"/>
    <n v="5.5E-2"/>
    <n v="3700897902476"/>
    <n v="7.2"/>
    <n v="12.8"/>
    <n v="15.999999999999998"/>
  </r>
  <r>
    <x v="28"/>
    <x v="872"/>
    <x v="8"/>
    <s v="Sucres-Sucre coloré violet-Vrac 250 g"/>
    <n v="5.5E-2"/>
    <n v="3700897912451"/>
    <n v="2.6"/>
    <n v="5"/>
    <n v="6.1904761904761907"/>
  </r>
  <r>
    <x v="28"/>
    <x v="872"/>
    <x v="9"/>
    <s v="Sucres-Sucre coloré violet-Vrac 500 g"/>
    <n v="5.5E-2"/>
    <n v="3700897915087"/>
    <n v="4.0999999999999996"/>
    <n v="7.8999999999999995"/>
    <n v="9.761904761904761"/>
  </r>
  <r>
    <x v="28"/>
    <x v="873"/>
    <x v="2"/>
    <s v="Sucres-Sucre de canne morceaux-Saupoudreur 100 ml"/>
    <n v="5.5E-2"/>
    <n v="0"/>
    <n v="1.6"/>
    <n v="2.6"/>
    <n v="3.2"/>
  </r>
  <r>
    <x v="28"/>
    <x v="873"/>
    <x v="5"/>
    <s v="Sucres-Sucre de canne morceaux-Vrac"/>
    <n v="5.5E-2"/>
    <n v="0"/>
    <n v="1.1000000000000001"/>
    <n v="1.5"/>
    <n v="1.8333333333333335"/>
  </r>
  <r>
    <x v="28"/>
    <x v="874"/>
    <x v="2"/>
    <s v="Sucres-Sucre de canne poudre-Saupoudreur 100 ml"/>
    <n v="5.5E-2"/>
    <n v="0"/>
    <n v="1.6"/>
    <n v="2.6"/>
    <n v="3.2"/>
  </r>
  <r>
    <x v="28"/>
    <x v="874"/>
    <x v="5"/>
    <s v="Sucres-Sucre de canne poudre-Vrac"/>
    <n v="5.5E-2"/>
    <n v="3700897959272"/>
    <n v="1.3"/>
    <n v="1.8"/>
    <n v="2.166666666666667"/>
  </r>
  <r>
    <x v="28"/>
    <x v="875"/>
    <x v="2"/>
    <s v="Sucres-Sucre glace-Saupoudreur 100 ml"/>
    <n v="5.5E-2"/>
    <n v="3700897904166"/>
    <n v="1.6"/>
    <n v="2.6"/>
    <n v="3.2"/>
  </r>
  <r>
    <x v="28"/>
    <x v="875"/>
    <x v="3"/>
    <s v="Sucres-Sucre glace-Verrine 116 ml"/>
    <n v="5.5E-2"/>
    <n v="3700897904128"/>
    <n v="1.3"/>
    <n v="2.1"/>
    <n v="2.6"/>
  </r>
  <r>
    <x v="28"/>
    <x v="875"/>
    <x v="4"/>
    <s v="Sucres-Sucre glace-Verrine 47 ml"/>
    <n v="5.5E-2"/>
    <n v="3700897904241"/>
    <n v="1"/>
    <n v="1.6"/>
    <n v="2"/>
  </r>
  <r>
    <x v="28"/>
    <x v="875"/>
    <x v="5"/>
    <s v="Sucres-Sucre glace-Vrac"/>
    <n v="5.5E-2"/>
    <n v="3700897959289"/>
    <n v="1.2"/>
    <n v="1.6"/>
    <n v="2.0000000000000004"/>
  </r>
  <r>
    <x v="28"/>
    <x v="875"/>
    <x v="6"/>
    <s v="Sucres-Sucre glace-Vrac 100 g"/>
    <n v="5.5E-2"/>
    <n v="3700897909482"/>
    <n v="1.3"/>
    <n v="2.4"/>
    <n v="2.8888888888888888"/>
  </r>
  <r>
    <x v="28"/>
    <x v="875"/>
    <x v="7"/>
    <s v="Sucres-Sucre glace-Vrac 1000 g"/>
    <n v="5.5E-2"/>
    <n v="3700897902131"/>
    <n v="3.5"/>
    <n v="6.3"/>
    <n v="7.7777777777777777"/>
  </r>
  <r>
    <x v="28"/>
    <x v="875"/>
    <x v="8"/>
    <s v="Sucres-Sucre glace-Vrac 250 g"/>
    <n v="5.5E-2"/>
    <n v="3700897912116"/>
    <n v="1.7"/>
    <n v="3.3000000000000003"/>
    <n v="4.0476190476190483"/>
  </r>
  <r>
    <x v="28"/>
    <x v="875"/>
    <x v="9"/>
    <s v="Sucres-Sucre glace-Vrac 500 g"/>
    <n v="5.5E-2"/>
    <n v="3700897914745"/>
    <n v="2.2999999999999998"/>
    <n v="4.3999999999999995"/>
    <n v="5.4761904761904772"/>
  </r>
  <r>
    <x v="28"/>
    <x v="876"/>
    <x v="2"/>
    <s v="Sucres-Sucre orange à la badiane-Saupoudreur 100 ml"/>
    <n v="5.5E-2"/>
    <n v="3700897904760"/>
    <n v="2.1"/>
    <n v="3.4"/>
    <n v="4.2"/>
  </r>
  <r>
    <x v="28"/>
    <x v="876"/>
    <x v="3"/>
    <s v="Sucres-Sucre orange à la badiane-Verrine 116 ml"/>
    <n v="5.5E-2"/>
    <n v="3760190108197"/>
    <n v="1.8"/>
    <n v="2.9"/>
    <n v="3.6"/>
  </r>
  <r>
    <x v="28"/>
    <x v="876"/>
    <x v="4"/>
    <s v="Sucres-Sucre orange à la badiane-Verrine 47 ml"/>
    <n v="5.5E-2"/>
    <n v="3700897904944"/>
    <n v="1.2"/>
    <n v="2"/>
    <n v="2.4000000000000004"/>
  </r>
  <r>
    <x v="28"/>
    <x v="876"/>
    <x v="5"/>
    <s v="Sucres-Sucre orange à la badiane-Vrac"/>
    <n v="5.5E-2"/>
    <n v="0"/>
    <n v="1.1000000000000001"/>
    <n v="1.5"/>
    <n v="1.8333333333333335"/>
  </r>
  <r>
    <x v="28"/>
    <x v="876"/>
    <x v="6"/>
    <s v="Sucres-Sucre orange à la badiane-Vrac 100 g"/>
    <n v="5.5E-2"/>
    <n v="3700897926724"/>
    <n v="1.7"/>
    <n v="3.1"/>
    <n v="3.7777777777777781"/>
  </r>
  <r>
    <x v="28"/>
    <x v="876"/>
    <x v="7"/>
    <s v="Sucres-Sucre orange à la badiane-Vrac 1000 g"/>
    <n v="5.5E-2"/>
    <n v="3700897926991"/>
    <n v="7.2"/>
    <n v="12.8"/>
    <n v="15.999999999999998"/>
  </r>
  <r>
    <x v="28"/>
    <x v="876"/>
    <x v="8"/>
    <s v="Sucres-Sucre orange à la badiane-Vrac 250 g"/>
    <n v="5.5E-2"/>
    <n v="3700897926816"/>
    <n v="2.6"/>
    <n v="5"/>
    <n v="6.1904761904761907"/>
  </r>
  <r>
    <x v="28"/>
    <x v="876"/>
    <x v="9"/>
    <s v="Sucres-Sucre orange à la badiane-Vrac 500 g"/>
    <n v="5.5E-2"/>
    <n v="3700897926908"/>
    <n v="4.0999999999999996"/>
    <n v="7.8999999999999995"/>
    <n v="9.761904761904761"/>
  </r>
  <r>
    <x v="28"/>
    <x v="877"/>
    <x v="3"/>
    <s v="Sucres-Sucre pétillant-Verrine 116 ml"/>
    <n v="5.5E-2"/>
    <n v="3700897959883"/>
    <n v="3.8"/>
    <n v="6.1"/>
    <n v="7.6000000000000005"/>
  </r>
  <r>
    <x v="28"/>
    <x v="877"/>
    <x v="4"/>
    <s v="Sucres-Sucre pétillant-Verrine 47 ml"/>
    <n v="5.5E-2"/>
    <n v="3700897959890"/>
    <n v="2.2999999999999998"/>
    <n v="3.7"/>
    <n v="4.6000000000000005"/>
  </r>
  <r>
    <x v="28"/>
    <x v="877"/>
    <x v="5"/>
    <s v="Sucres-Sucre pétillant-Vrac"/>
    <n v="5.5E-2"/>
    <n v="3700897959906"/>
    <n v="3.3"/>
    <n v="4.4000000000000004"/>
    <n v="5.5000000000000009"/>
  </r>
  <r>
    <x v="28"/>
    <x v="877"/>
    <x v="6"/>
    <s v="Sucres-Sucre pétillant-Vrac 100 g"/>
    <n v="5.5E-2"/>
    <n v="3700897959913"/>
    <n v="5.5"/>
    <n v="9.7999999999999989"/>
    <n v="12.222222222222221"/>
  </r>
  <r>
    <x v="28"/>
    <x v="877"/>
    <x v="7"/>
    <s v="Sucres-Sucre pétillant-Vrac 1000 g"/>
    <n v="5.5E-2"/>
    <n v="3700897959944"/>
    <n v="45.7"/>
    <n v="81.3"/>
    <n v="101.55555555555556"/>
  </r>
  <r>
    <x v="28"/>
    <x v="877"/>
    <x v="8"/>
    <s v="Sucres-Sucre pétillant-Vrac 250 g"/>
    <n v="5.5E-2"/>
    <n v="3700897959920"/>
    <n v="12.2"/>
    <n v="23.3"/>
    <n v="29.047619047619047"/>
  </r>
  <r>
    <x v="28"/>
    <x v="877"/>
    <x v="9"/>
    <s v="Sucres-Sucre pétillant-Vrac 500 g"/>
    <n v="5.5E-2"/>
    <n v="3700897959937"/>
    <n v="23.4"/>
    <n v="44.6"/>
    <n v="55.714285714285722"/>
  </r>
  <r>
    <x v="28"/>
    <x v="878"/>
    <x v="2"/>
    <s v="Sucres-Sucre rose à la vanille-Saupoudreur 100 ml"/>
    <n v="5.5E-2"/>
    <n v="3700897904784"/>
    <n v="2.1"/>
    <n v="3.4"/>
    <n v="4.2"/>
  </r>
  <r>
    <x v="28"/>
    <x v="878"/>
    <x v="3"/>
    <s v="Sucres-Sucre rose à la vanille-Verrine 116 ml"/>
    <n v="5.5E-2"/>
    <n v="3760190108210"/>
    <n v="1.8"/>
    <n v="2.9"/>
    <n v="3.6"/>
  </r>
  <r>
    <x v="28"/>
    <x v="878"/>
    <x v="4"/>
    <s v="Sucres-Sucre rose à la vanille-Verrine 47 ml"/>
    <n v="5.5E-2"/>
    <n v="3700897904968"/>
    <n v="1.2"/>
    <n v="2"/>
    <n v="2.4000000000000004"/>
  </r>
  <r>
    <x v="28"/>
    <x v="878"/>
    <x v="5"/>
    <s v="Sucres-Sucre rose à la vanille-Vrac"/>
    <n v="5.5E-2"/>
    <n v="0"/>
    <n v="1.1000000000000001"/>
    <n v="1.5"/>
    <n v="1.8333333333333335"/>
  </r>
  <r>
    <x v="28"/>
    <x v="878"/>
    <x v="6"/>
    <s v="Sucres-Sucre rose à la vanille-Vrac 100 g"/>
    <n v="5.5E-2"/>
    <n v="3700897926731"/>
    <n v="1.7"/>
    <n v="3.1"/>
    <n v="3.7777777777777781"/>
  </r>
  <r>
    <x v="28"/>
    <x v="878"/>
    <x v="7"/>
    <s v="Sucres-Sucre rose à la vanille-Vrac 1000 g"/>
    <n v="5.5E-2"/>
    <n v="3700897927004"/>
    <n v="7.2"/>
    <n v="12.8"/>
    <n v="15.999999999999998"/>
  </r>
  <r>
    <x v="28"/>
    <x v="878"/>
    <x v="8"/>
    <s v="Sucres-Sucre rose à la vanille-Vrac 250 g"/>
    <n v="5.5E-2"/>
    <n v="3700897926823"/>
    <n v="2.6"/>
    <n v="5"/>
    <n v="6.1904761904761907"/>
  </r>
  <r>
    <x v="28"/>
    <x v="878"/>
    <x v="9"/>
    <s v="Sucres-Sucre rose à la vanille-Vrac 500 g"/>
    <n v="5.5E-2"/>
    <n v="3700897926915"/>
    <n v="4.0999999999999996"/>
    <n v="7.8999999999999995"/>
    <n v="9.761904761904761"/>
  </r>
  <r>
    <x v="28"/>
    <x v="879"/>
    <x v="2"/>
    <s v="Sucres-Sucre vert à la réglisse-Saupoudreur 100 ml"/>
    <n v="5.5E-2"/>
    <n v="3700897904753"/>
    <n v="2.1"/>
    <n v="3.4"/>
    <n v="4.2"/>
  </r>
  <r>
    <x v="28"/>
    <x v="879"/>
    <x v="3"/>
    <s v="Sucres-Sucre vert à la réglisse-Verrine 116 ml"/>
    <n v="5.5E-2"/>
    <n v="3760190108180"/>
    <n v="1.8"/>
    <n v="2.9"/>
    <n v="3.6"/>
  </r>
  <r>
    <x v="28"/>
    <x v="879"/>
    <x v="4"/>
    <s v="Sucres-Sucre vert à la réglisse-Verrine 47 ml"/>
    <n v="5.5E-2"/>
    <n v="3700897904937"/>
    <n v="1.2"/>
    <n v="2"/>
    <n v="2.4000000000000004"/>
  </r>
  <r>
    <x v="28"/>
    <x v="879"/>
    <x v="5"/>
    <s v="Sucres-Sucre vert à la réglisse-Vrac"/>
    <n v="5.5E-2"/>
    <n v="0"/>
    <n v="1.1000000000000001"/>
    <n v="1.5"/>
    <n v="1.8333333333333335"/>
  </r>
  <r>
    <x v="28"/>
    <x v="879"/>
    <x v="6"/>
    <s v="Sucres-Sucre vert à la réglisse-Vrac 100 g"/>
    <n v="5.5E-2"/>
    <n v="3700897926748"/>
    <n v="1.7"/>
    <n v="3.1"/>
    <n v="3.7777777777777781"/>
  </r>
  <r>
    <x v="28"/>
    <x v="879"/>
    <x v="7"/>
    <s v="Sucres-Sucre vert à la réglisse-Vrac 1000 g"/>
    <n v="5.5E-2"/>
    <n v="3700897927011"/>
    <n v="7.2"/>
    <n v="12.8"/>
    <n v="15.999999999999998"/>
  </r>
  <r>
    <x v="28"/>
    <x v="879"/>
    <x v="8"/>
    <s v="Sucres-Sucre vert à la réglisse-Vrac 250 g"/>
    <n v="5.5E-2"/>
    <n v="3700897926830"/>
    <n v="2.6"/>
    <n v="5"/>
    <n v="6.1904761904761907"/>
  </r>
  <r>
    <x v="28"/>
    <x v="879"/>
    <x v="9"/>
    <s v="Sucres-Sucre vert à la réglisse-Vrac 500 g"/>
    <n v="5.5E-2"/>
    <n v="3700897926922"/>
    <n v="4.0999999999999996"/>
    <n v="7.8999999999999995"/>
    <n v="9.761904761904761"/>
  </r>
  <r>
    <x v="28"/>
    <x v="880"/>
    <x v="2"/>
    <s v="Sucres-Sucre violet aux pétales de roses-Saupoudreur 100 ml"/>
    <n v="5.5E-2"/>
    <n v="3700897904777"/>
    <n v="2.1"/>
    <n v="3.4"/>
    <n v="4.2"/>
  </r>
  <r>
    <x v="28"/>
    <x v="880"/>
    <x v="3"/>
    <s v="Sucres-Sucre violet aux pétales de roses-Verrine 116 ml"/>
    <n v="5.5E-2"/>
    <n v="3760190108203"/>
    <n v="1.8"/>
    <n v="2.9"/>
    <n v="3.6"/>
  </r>
  <r>
    <x v="28"/>
    <x v="880"/>
    <x v="4"/>
    <s v="Sucres-Sucre violet aux pétales de roses-Verrine 47 ml"/>
    <n v="5.5E-2"/>
    <n v="3700897904951"/>
    <n v="1.2"/>
    <n v="2"/>
    <n v="2.4000000000000004"/>
  </r>
  <r>
    <x v="28"/>
    <x v="880"/>
    <x v="5"/>
    <s v="Sucres-Sucre violet aux pétales de roses-Vrac"/>
    <n v="5.5E-2"/>
    <n v="0"/>
    <n v="1.1000000000000001"/>
    <n v="1.5"/>
    <n v="1.8333333333333335"/>
  </r>
  <r>
    <x v="28"/>
    <x v="880"/>
    <x v="6"/>
    <s v="Sucres-Sucre violet aux pétales de roses-Vrac 100 g"/>
    <n v="5.5E-2"/>
    <n v="3700897926755"/>
    <n v="1.7"/>
    <n v="3.1"/>
    <n v="3.7777777777777781"/>
  </r>
  <r>
    <x v="28"/>
    <x v="880"/>
    <x v="7"/>
    <s v="Sucres-Sucre violet aux pétales de roses-Vrac 1000 g"/>
    <n v="5.5E-2"/>
    <n v="3700897927028"/>
    <n v="7.2"/>
    <n v="12.8"/>
    <n v="15.999999999999998"/>
  </r>
  <r>
    <x v="28"/>
    <x v="880"/>
    <x v="8"/>
    <s v="Sucres-Sucre violet aux pétales de roses-Vrac 250 g"/>
    <n v="5.5E-2"/>
    <n v="3700897926847"/>
    <n v="2.6"/>
    <n v="5"/>
    <n v="6.1904761904761907"/>
  </r>
  <r>
    <x v="28"/>
    <x v="880"/>
    <x v="9"/>
    <s v="Sucres-Sucre violet aux pétales de roses-Vrac 500 g"/>
    <n v="5.5E-2"/>
    <n v="3700897926939"/>
    <n v="4.0999999999999996"/>
    <n v="7.8999999999999995"/>
    <n v="9.761904761904761"/>
  </r>
  <r>
    <x v="28"/>
    <x v="881"/>
    <x v="2"/>
    <s v="Sucres-Vermicelle billes-Saupoudreur 100 ml"/>
    <n v="5.5E-2"/>
    <n v="3700897904159"/>
    <n v="2.6"/>
    <n v="4.1999999999999993"/>
    <n v="5.2"/>
  </r>
  <r>
    <x v="28"/>
    <x v="881"/>
    <x v="3"/>
    <s v="Sucres-Vermicelle billes-Verrine 116 ml"/>
    <n v="5.5E-2"/>
    <n v="3700897904111"/>
    <n v="2.2000000000000002"/>
    <n v="3.6"/>
    <n v="4.4000000000000004"/>
  </r>
  <r>
    <x v="28"/>
    <x v="881"/>
    <x v="4"/>
    <s v="Sucres-Vermicelle billes-Verrine 47 ml"/>
    <n v="5.5E-2"/>
    <n v="3700897904234"/>
    <n v="1.4"/>
    <n v="2.3000000000000003"/>
    <n v="2.8000000000000003"/>
  </r>
  <r>
    <x v="28"/>
    <x v="881"/>
    <x v="5"/>
    <s v="Sucres-Vermicelle billes-Vrac"/>
    <n v="5.5E-2"/>
    <n v="3700897940157"/>
    <n v="1.5"/>
    <n v="2"/>
    <n v="2.5"/>
  </r>
  <r>
    <x v="28"/>
    <x v="881"/>
    <x v="6"/>
    <s v="Sucres-Vermicelle billes-Vrac 100 g"/>
    <n v="5.5E-2"/>
    <n v="3700897909475"/>
    <n v="2.2000000000000002"/>
    <n v="4"/>
    <n v="4.8888888888888893"/>
  </r>
  <r>
    <x v="28"/>
    <x v="881"/>
    <x v="7"/>
    <s v="Sucres-Vermicelle billes-Vrac 1000 g"/>
    <n v="5.5E-2"/>
    <n v="3700897902124"/>
    <n v="12"/>
    <n v="21.400000000000002"/>
    <n v="26.666666666666664"/>
  </r>
  <r>
    <x v="28"/>
    <x v="881"/>
    <x v="8"/>
    <s v="Sucres-Vermicelle billes-Vrac 250 g"/>
    <n v="5.5E-2"/>
    <n v="3700897912109"/>
    <n v="3.8"/>
    <n v="7.3"/>
    <n v="9.0476190476190492"/>
  </r>
  <r>
    <x v="28"/>
    <x v="881"/>
    <x v="9"/>
    <s v="Sucres-Vermicelle billes-Vrac 500 g"/>
    <n v="5.5E-2"/>
    <n v="3700897914738"/>
    <n v="6.5"/>
    <n v="12.4"/>
    <n v="15.476190476190476"/>
  </r>
  <r>
    <x v="28"/>
    <x v="882"/>
    <x v="2"/>
    <s v="Sucres-Vermicelle multicolore-Saupoudreur 100 ml"/>
    <n v="5.5E-2"/>
    <n v="3700897904173"/>
    <n v="2.2000000000000002"/>
    <n v="3.6"/>
    <n v="4.4000000000000004"/>
  </r>
  <r>
    <x v="28"/>
    <x v="882"/>
    <x v="3"/>
    <s v="Sucres-Vermicelle multicolore-Verrine 116 ml"/>
    <n v="5.5E-2"/>
    <n v="3700897904135"/>
    <n v="1.8"/>
    <n v="2.9"/>
    <n v="3.6"/>
  </r>
  <r>
    <x v="28"/>
    <x v="882"/>
    <x v="4"/>
    <s v="Sucres-Vermicelle multicolore-Verrine 47 ml"/>
    <n v="5.5E-2"/>
    <n v="3700897904258"/>
    <n v="1.2"/>
    <n v="2"/>
    <n v="2.4000000000000004"/>
  </r>
  <r>
    <x v="28"/>
    <x v="882"/>
    <x v="5"/>
    <s v="Sucres-Vermicelle multicolore-Vrac"/>
    <n v="5.5E-2"/>
    <n v="3700897940164"/>
    <n v="1.4"/>
    <n v="1.9000000000000001"/>
    <n v="2.3333333333333335"/>
  </r>
  <r>
    <x v="28"/>
    <x v="882"/>
    <x v="6"/>
    <s v="Sucres-Vermicelle multicolore-Vrac 100 g"/>
    <n v="5.5E-2"/>
    <n v="3700897909499"/>
    <n v="1.9"/>
    <n v="3.4"/>
    <n v="4.2222222222222223"/>
  </r>
  <r>
    <x v="28"/>
    <x v="882"/>
    <x v="7"/>
    <s v="Sucres-Vermicelle multicolore-Vrac 1000 g"/>
    <n v="5.5E-2"/>
    <n v="3700897902148"/>
    <n v="8.9"/>
    <n v="15.9"/>
    <n v="19.777777777777779"/>
  </r>
  <r>
    <x v="28"/>
    <x v="882"/>
    <x v="8"/>
    <s v="Sucres-Vermicelle multicolore-Vrac 250 g"/>
    <n v="5.5E-2"/>
    <n v="3700897912123"/>
    <n v="3"/>
    <n v="5.8"/>
    <n v="7.1428571428571432"/>
  </r>
  <r>
    <x v="28"/>
    <x v="882"/>
    <x v="9"/>
    <s v="Sucres-Vermicelle multicolore-Vrac 500 g"/>
    <n v="5.5E-2"/>
    <n v="3700897914752"/>
    <n v="5"/>
    <n v="9.6"/>
    <n v="11.904761904761905"/>
  </r>
  <r>
    <x v="29"/>
    <x v="883"/>
    <x v="27"/>
    <s v="Terrines &amp; Patés-Terrine d'agneau à l'Ajwain-Verrine  "/>
    <n v="5.5E-2"/>
    <n v="3700897951511"/>
    <n v="4.4000000000000004"/>
    <n v="7.1"/>
    <n v="8.8000000000000007"/>
  </r>
  <r>
    <x v="29"/>
    <x v="884"/>
    <x v="27"/>
    <s v="Terrines &amp; Patés-Terrine d'agneau au poivre sauvage de Madagascar-Verrine  "/>
    <n v="5.5E-2"/>
    <n v="3700897951528"/>
    <n v="4.4000000000000004"/>
    <n v="7.1"/>
    <n v="8.8000000000000007"/>
  </r>
  <r>
    <x v="29"/>
    <x v="885"/>
    <x v="27"/>
    <s v="Terrines &amp; Patés-Terrine de canard à la baie de Timut-Verrine  "/>
    <n v="5.5E-2"/>
    <n v="3700897951542"/>
    <n v="4.4000000000000004"/>
    <n v="9.7999999999999989"/>
    <n v="12.2"/>
  </r>
  <r>
    <x v="29"/>
    <x v="886"/>
    <x v="27"/>
    <s v="Terrines &amp; Patés-Terrine de canard au poivre sauvage de Madagascar-Verrine  "/>
    <n v="5.5E-2"/>
    <n v="3700897951559"/>
    <n v="4.4000000000000004"/>
    <n v="9.7999999999999989"/>
    <n v="12.2"/>
  </r>
  <r>
    <x v="29"/>
    <x v="887"/>
    <x v="27"/>
    <s v="Terrines &amp; Patés-Terrine de canard au poivre vert-Verrine  "/>
    <n v="5.5E-2"/>
    <n v="3700897951566"/>
    <n v="4.4000000000000004"/>
    <n v="9.7999999999999989"/>
    <n v="12.2"/>
  </r>
  <r>
    <x v="30"/>
    <x v="888"/>
    <x v="5"/>
    <s v="Thé noir-Ceylan OP Kenilworth-Vrac"/>
    <n v="5.5E-2"/>
    <n v="3700897944759"/>
    <n v="1.9"/>
    <n v="2.6"/>
    <n v="3.166666666666667"/>
  </r>
  <r>
    <x v="30"/>
    <x v="888"/>
    <x v="6"/>
    <s v="Thé noir-Ceylan OP Kenilworth-Vrac 100 g"/>
    <n v="5.5E-2"/>
    <n v="3700897942878"/>
    <n v="4"/>
    <n v="5.3999999999999995"/>
    <n v="6.666666666666667"/>
  </r>
  <r>
    <x v="30"/>
    <x v="888"/>
    <x v="7"/>
    <s v="Thé noir-Ceylan OP Kenilworth-Vrac 1000 g"/>
    <n v="5.5E-2"/>
    <n v="3700897935764"/>
    <n v="30.6"/>
    <n v="46.2"/>
    <n v="57.735849056603776"/>
  </r>
  <r>
    <x v="30"/>
    <x v="888"/>
    <x v="8"/>
    <s v="Thé noir-Ceylan OP Kenilworth-Vrac 250 g"/>
    <n v="5.5E-2"/>
    <n v="3700897960520"/>
    <n v="8.4"/>
    <n v="13"/>
    <n v="16.153846153846153"/>
  </r>
  <r>
    <x v="30"/>
    <x v="888"/>
    <x v="9"/>
    <s v="Thé noir-Ceylan OP Kenilworth-Vrac 500 g"/>
    <n v="5.5E-2"/>
    <n v="3700897943615"/>
    <n v="15.8"/>
    <n v="24.8"/>
    <n v="30.980392156862742"/>
  </r>
  <r>
    <x v="30"/>
    <x v="889"/>
    <x v="5"/>
    <s v="Thé noir-Ceylan OP Saint James-Vrac"/>
    <n v="5.5E-2"/>
    <n v="3700897944766"/>
    <n v="1.8"/>
    <n v="2.4"/>
    <n v="3"/>
  </r>
  <r>
    <x v="30"/>
    <x v="889"/>
    <x v="6"/>
    <s v="Thé noir-Ceylan OP Saint James-Vrac 100 g"/>
    <n v="5.5E-2"/>
    <n v="3700897942885"/>
    <n v="3.7"/>
    <n v="5"/>
    <n v="6.166666666666667"/>
  </r>
  <r>
    <x v="30"/>
    <x v="889"/>
    <x v="7"/>
    <s v="Thé noir-Ceylan OP Saint James-Vrac 1000 g"/>
    <n v="5.5E-2"/>
    <n v="3700897935771"/>
    <n v="27.6"/>
    <n v="41.7"/>
    <n v="52.075471698113205"/>
  </r>
  <r>
    <x v="30"/>
    <x v="889"/>
    <x v="8"/>
    <s v="Thé noir-Ceylan OP Saint James-Vrac 250 g"/>
    <n v="5.5E-2"/>
    <n v="3700897960537"/>
    <n v="7.7"/>
    <n v="11.9"/>
    <n v="14.807692307692307"/>
  </r>
  <r>
    <x v="30"/>
    <x v="889"/>
    <x v="9"/>
    <s v="Thé noir-Ceylan OP Saint James-Vrac 500 g"/>
    <n v="5.5E-2"/>
    <n v="3700897943622"/>
    <n v="14.3"/>
    <n v="22.5"/>
    <n v="28.039215686274506"/>
  </r>
  <r>
    <x v="30"/>
    <x v="890"/>
    <x v="5"/>
    <s v="Thé noir-Ceylan OPGH Torrington-Vrac"/>
    <n v="5.5E-2"/>
    <n v="3700897944773"/>
    <n v="1.9"/>
    <n v="2.6"/>
    <n v="3.166666666666667"/>
  </r>
  <r>
    <x v="30"/>
    <x v="890"/>
    <x v="6"/>
    <s v="Thé noir-Ceylan OPGH Torrington-Vrac 100 g"/>
    <n v="5.5E-2"/>
    <n v="3700897942892"/>
    <n v="4"/>
    <n v="5.3999999999999995"/>
    <n v="6.666666666666667"/>
  </r>
  <r>
    <x v="30"/>
    <x v="890"/>
    <x v="7"/>
    <s v="Thé noir-Ceylan OPGH Torrington-Vrac 1000 g"/>
    <n v="5.5E-2"/>
    <n v="3700897935788"/>
    <n v="31.2"/>
    <n v="47.1"/>
    <n v="58.867924528301891"/>
  </r>
  <r>
    <x v="30"/>
    <x v="890"/>
    <x v="8"/>
    <s v="Thé noir-Ceylan OPGH Torrington-Vrac 250 g"/>
    <n v="5.5E-2"/>
    <n v="3700897960544"/>
    <n v="8.6"/>
    <n v="13.299999999999999"/>
    <n v="16.538461538461537"/>
  </r>
  <r>
    <x v="30"/>
    <x v="890"/>
    <x v="9"/>
    <s v="Thé noir-Ceylan OPGH Torrington-Vrac 500 g"/>
    <n v="5.5E-2"/>
    <n v="3700897943639"/>
    <n v="16.100000000000001"/>
    <n v="25.3"/>
    <n v="31.568627450980394"/>
  </r>
  <r>
    <x v="30"/>
    <x v="891"/>
    <x v="5"/>
    <s v="Thé noir-Féerie de Noël-Vrac"/>
    <n v="5.5E-2"/>
    <n v="3700897944636"/>
    <n v="2"/>
    <n v="2.7"/>
    <n v="3.3333333333333335"/>
  </r>
  <r>
    <x v="30"/>
    <x v="891"/>
    <x v="6"/>
    <s v="Thé noir-Féerie de Noël-Vrac 100 g"/>
    <n v="5.5E-2"/>
    <n v="3700897942755"/>
    <n v="4.5"/>
    <n v="6"/>
    <n v="7.5"/>
  </r>
  <r>
    <x v="30"/>
    <x v="891"/>
    <x v="7"/>
    <s v="Thé noir-Féerie de Noël-Vrac 1000 g"/>
    <n v="5.5E-2"/>
    <n v="3700897935641"/>
    <n v="35.6"/>
    <n v="53.800000000000004"/>
    <n v="67.169811320754718"/>
  </r>
  <r>
    <x v="30"/>
    <x v="891"/>
    <x v="8"/>
    <s v="Thé noir-Féerie de Noël-Vrac 250 g"/>
    <n v="5.5E-2"/>
    <n v="3700897960551"/>
    <n v="9.6"/>
    <n v="14.799999999999999"/>
    <n v="18.46153846153846"/>
  </r>
  <r>
    <x v="30"/>
    <x v="891"/>
    <x v="9"/>
    <s v="Thé noir-Féerie de Noël-Vrac 500 g"/>
    <n v="5.5E-2"/>
    <n v="3700897943493"/>
    <n v="18.3"/>
    <n v="28.8"/>
    <n v="35.882352941176471"/>
  </r>
  <r>
    <x v="30"/>
    <x v="892"/>
    <x v="5"/>
    <s v="Thé noir-Grand oolong-Vrac"/>
    <n v="5.5E-2"/>
    <n v="3700897944810"/>
    <n v="2.8"/>
    <n v="3.8000000000000003"/>
    <n v="4.666666666666667"/>
  </r>
  <r>
    <x v="30"/>
    <x v="892"/>
    <x v="6"/>
    <s v="Thé noir-Grand oolong-Vrac 100 g"/>
    <n v="5.5E-2"/>
    <n v="3700897942939"/>
    <n v="7.1"/>
    <n v="9.5"/>
    <n v="11.833333333333334"/>
  </r>
  <r>
    <x v="30"/>
    <x v="892"/>
    <x v="7"/>
    <s v="Thé noir-Grand oolong-Vrac 1000 g"/>
    <n v="5.5E-2"/>
    <n v="3700897935825"/>
    <n v="62.5"/>
    <n v="94.399999999999991"/>
    <n v="117.92452830188678"/>
  </r>
  <r>
    <x v="30"/>
    <x v="892"/>
    <x v="8"/>
    <s v="Thé noir-Grand oolong-Vrac 250 g"/>
    <n v="5.5E-2"/>
    <n v="3700897960568"/>
    <n v="16.399999999999999"/>
    <n v="25.3"/>
    <n v="31.53846153846154"/>
  </r>
  <r>
    <x v="30"/>
    <x v="892"/>
    <x v="9"/>
    <s v="Thé noir-Grand oolong-Vrac 500 g"/>
    <n v="5.5E-2"/>
    <n v="3700897943677"/>
    <n v="31.8"/>
    <n v="49.9"/>
    <n v="62.352941176470587"/>
  </r>
  <r>
    <x v="30"/>
    <x v="893"/>
    <x v="5"/>
    <s v="Thé noir-La vie est belle-Vrac"/>
    <n v="5.5E-2"/>
    <n v="3700897957728"/>
    <n v="2"/>
    <n v="2.7"/>
    <n v="3.3333333333333335"/>
  </r>
  <r>
    <x v="30"/>
    <x v="893"/>
    <x v="6"/>
    <s v="Thé noir-La vie est belle-Vrac 100 g"/>
    <n v="5.5E-2"/>
    <n v="3700897957803"/>
    <n v="4.2"/>
    <n v="5.6"/>
    <n v="6.9999999999999991"/>
  </r>
  <r>
    <x v="30"/>
    <x v="893"/>
    <x v="7"/>
    <s v="Thé noir-La vie est belle-Vrac 1000 g"/>
    <n v="5.5E-2"/>
    <n v="3700897958046"/>
    <n v="33.200000000000003"/>
    <n v="50.2"/>
    <n v="62.64150943396227"/>
  </r>
  <r>
    <x v="30"/>
    <x v="893"/>
    <x v="8"/>
    <s v="Thé noir-La vie est belle-Vrac 250 g"/>
    <n v="5.5E-2"/>
    <n v="3700897957889"/>
    <n v="9"/>
    <n v="13.9"/>
    <n v="17.307692307692307"/>
  </r>
  <r>
    <x v="30"/>
    <x v="893"/>
    <x v="9"/>
    <s v="Thé noir-La vie est belle-Vrac 500 g"/>
    <n v="5.5E-2"/>
    <n v="3700897957964"/>
    <n v="17.100000000000001"/>
    <n v="26.900000000000002"/>
    <n v="33.529411764705884"/>
  </r>
  <r>
    <x v="30"/>
    <x v="894"/>
    <x v="5"/>
    <s v="Thé noir-Lapsang Souchong-Vrac"/>
    <n v="5.5E-2"/>
    <n v="3700897944797"/>
    <n v="2"/>
    <n v="2.7"/>
    <n v="3.3333333333333335"/>
  </r>
  <r>
    <x v="30"/>
    <x v="894"/>
    <x v="6"/>
    <s v="Thé noir-Lapsang Souchong-Vrac 100 g"/>
    <n v="5.5E-2"/>
    <n v="3700897942915"/>
    <n v="4.3"/>
    <n v="5.8"/>
    <n v="7.166666666666667"/>
  </r>
  <r>
    <x v="30"/>
    <x v="894"/>
    <x v="7"/>
    <s v="Thé noir-Lapsang Souchong-Vrac 1000 g"/>
    <n v="5.5E-2"/>
    <n v="3700897935801"/>
    <n v="33.799999999999997"/>
    <n v="51.1"/>
    <n v="63.773584905660385"/>
  </r>
  <r>
    <x v="30"/>
    <x v="894"/>
    <x v="8"/>
    <s v="Thé noir-Lapsang Souchong-Vrac 250 g"/>
    <n v="5.5E-2"/>
    <n v="3700897960513"/>
    <n v="9.1999999999999993"/>
    <n v="14.2"/>
    <n v="17.69230769230769"/>
  </r>
  <r>
    <x v="30"/>
    <x v="894"/>
    <x v="9"/>
    <s v="Thé noir-Lapsang Souchong-Vrac 500 g"/>
    <n v="5.5E-2"/>
    <n v="3700897943653"/>
    <n v="17.399999999999999"/>
    <n v="27.3"/>
    <n v="34.117647058823536"/>
  </r>
  <r>
    <x v="30"/>
    <x v="895"/>
    <x v="5"/>
    <s v="Thé noir-Le Thé des Gourmandises-Vrac"/>
    <n v="5.5E-2"/>
    <n v="3700897957650"/>
    <n v="1.9"/>
    <n v="2.6"/>
    <n v="3.166666666666667"/>
  </r>
  <r>
    <x v="30"/>
    <x v="895"/>
    <x v="6"/>
    <s v="Thé noir-Le Thé des Gourmandises-Vrac 100 g"/>
    <n v="5.5E-2"/>
    <n v="3700897957735"/>
    <n v="4.2"/>
    <n v="5.6"/>
    <n v="6.9999999999999991"/>
  </r>
  <r>
    <x v="30"/>
    <x v="895"/>
    <x v="7"/>
    <s v="Thé noir-Le Thé des Gourmandises-Vrac 1000 g"/>
    <n v="5.5E-2"/>
    <n v="3700897957971"/>
    <n v="32.799999999999997"/>
    <n v="49.6"/>
    <n v="61.886792452830193"/>
  </r>
  <r>
    <x v="30"/>
    <x v="895"/>
    <x v="8"/>
    <s v="Thé noir-Le Thé des Gourmandises-Vrac 250 g"/>
    <n v="5.5E-2"/>
    <n v="3700897957810"/>
    <n v="8.9"/>
    <n v="13.7"/>
    <n v="17.115384615384617"/>
  </r>
  <r>
    <x v="30"/>
    <x v="895"/>
    <x v="9"/>
    <s v="Thé noir-Le Thé des Gourmandises-Vrac 500 g"/>
    <n v="5.5E-2"/>
    <n v="3700897957896"/>
    <n v="16.899999999999999"/>
    <n v="26.6"/>
    <n v="33.137254901960787"/>
  </r>
  <r>
    <x v="30"/>
    <x v="896"/>
    <x v="5"/>
    <s v="Thé noir-Le Thé des Monastères-Vrac"/>
    <n v="5.5E-2"/>
    <n v="3700897957162"/>
    <n v="1.9"/>
    <n v="2.6"/>
    <n v="3.166666666666667"/>
  </r>
  <r>
    <x v="30"/>
    <x v="896"/>
    <x v="6"/>
    <s v="Thé noir-Le Thé des Monastères-Vrac 100 g"/>
    <n v="5.5E-2"/>
    <n v="3700897957278"/>
    <n v="3.9"/>
    <n v="5.2"/>
    <n v="6.5"/>
  </r>
  <r>
    <x v="30"/>
    <x v="896"/>
    <x v="7"/>
    <s v="Thé noir-Le Thé des Monastères-Vrac 1000 g"/>
    <n v="5.5E-2"/>
    <n v="3700897957605"/>
    <n v="29.9"/>
    <n v="45.2"/>
    <n v="56.415094339622641"/>
  </r>
  <r>
    <x v="30"/>
    <x v="896"/>
    <x v="8"/>
    <s v="Thé noir-Le Thé des Monastères-Vrac 250 g"/>
    <n v="5.5E-2"/>
    <n v="3700897957384"/>
    <n v="8.1999999999999993"/>
    <n v="12.7"/>
    <n v="15.769230769230766"/>
  </r>
  <r>
    <x v="30"/>
    <x v="896"/>
    <x v="9"/>
    <s v="Thé noir-Le Thé des Monastères-Vrac 500 g"/>
    <n v="5.5E-2"/>
    <n v="3700897957490"/>
    <n v="15.5"/>
    <n v="24.400000000000002"/>
    <n v="30.392156862745097"/>
  </r>
  <r>
    <x v="30"/>
    <x v="897"/>
    <x v="5"/>
    <s v="Thé noir-L'orangeraie-Vrac"/>
    <n v="5.5E-2"/>
    <n v="3700897957674"/>
    <n v="1.7"/>
    <n v="2.3000000000000003"/>
    <n v="2.8333333333333339"/>
  </r>
  <r>
    <x v="30"/>
    <x v="897"/>
    <x v="6"/>
    <s v="Thé noir-L'orangeraie-Vrac 100 g"/>
    <n v="5.5E-2"/>
    <n v="3700897957759"/>
    <n v="3.4"/>
    <n v="4.5999999999999996"/>
    <n v="5.666666666666667"/>
  </r>
  <r>
    <x v="30"/>
    <x v="897"/>
    <x v="7"/>
    <s v="Thé noir-L'orangeraie-Vrac 1000 g"/>
    <n v="5.5E-2"/>
    <n v="3700897957995"/>
    <n v="25.5"/>
    <n v="38.5"/>
    <n v="48.113207547169807"/>
  </r>
  <r>
    <x v="30"/>
    <x v="897"/>
    <x v="8"/>
    <s v="Thé noir-L'orangeraie-Vrac 250 g"/>
    <n v="5.5E-2"/>
    <n v="3700897957834"/>
    <n v="7.1"/>
    <n v="11"/>
    <n v="13.653846153846153"/>
  </r>
  <r>
    <x v="30"/>
    <x v="897"/>
    <x v="9"/>
    <s v="Thé noir-L'orangeraie-Vrac 500 g"/>
    <n v="5.5E-2"/>
    <n v="3700897957919"/>
    <n v="13.3"/>
    <n v="20.900000000000002"/>
    <n v="26.078431372549016"/>
  </r>
  <r>
    <x v="30"/>
    <x v="898"/>
    <x v="5"/>
    <s v="Thé noir-Miss Mandarine-Vrac"/>
    <n v="5.5E-2"/>
    <n v="3700897957179"/>
    <n v="1.9"/>
    <n v="2.6"/>
    <n v="3.166666666666667"/>
  </r>
  <r>
    <x v="30"/>
    <x v="898"/>
    <x v="6"/>
    <s v="Thé noir-Miss Mandarine-Vrac 100 g"/>
    <n v="5.5E-2"/>
    <n v="3700897957285"/>
    <n v="4.0999999999999996"/>
    <n v="5.5"/>
    <n v="6.833333333333333"/>
  </r>
  <r>
    <x v="30"/>
    <x v="898"/>
    <x v="7"/>
    <s v="Thé noir-Miss Mandarine-Vrac 1000 g"/>
    <n v="5.5E-2"/>
    <n v="3700897957612"/>
    <n v="32.299999999999997"/>
    <n v="48.800000000000004"/>
    <n v="60.943396226415096"/>
  </r>
  <r>
    <x v="30"/>
    <x v="898"/>
    <x v="8"/>
    <s v="Thé noir-Miss Mandarine-Vrac 250 g"/>
    <n v="5.5E-2"/>
    <n v="3700897957391"/>
    <n v="8.8000000000000007"/>
    <n v="13.6"/>
    <n v="16.92307692307692"/>
  </r>
  <r>
    <x v="30"/>
    <x v="898"/>
    <x v="9"/>
    <s v="Thé noir-Miss Mandarine-Vrac 500 g"/>
    <n v="5.5E-2"/>
    <n v="3700897957506"/>
    <n v="16.600000000000001"/>
    <n v="26.1"/>
    <n v="32.549019607843142"/>
  </r>
  <r>
    <x v="30"/>
    <x v="899"/>
    <x v="5"/>
    <s v="Thé noir-Noël à Ceylan-Vrac"/>
    <n v="5.5E-2"/>
    <n v="3700897944643"/>
    <n v="2.2999999999999998"/>
    <n v="3.1"/>
    <n v="3.8333333333333339"/>
  </r>
  <r>
    <x v="30"/>
    <x v="899"/>
    <x v="6"/>
    <s v="Thé noir-Noël à Ceylan-Vrac 100 g"/>
    <n v="5.5E-2"/>
    <n v="3700897942762"/>
    <n v="5.3"/>
    <n v="7.1"/>
    <n v="8.8333333333333339"/>
  </r>
  <r>
    <x v="30"/>
    <x v="899"/>
    <x v="7"/>
    <s v="Thé noir-Noël à Ceylan-Vrac 1000 g"/>
    <n v="5.5E-2"/>
    <n v="3700897935658"/>
    <n v="44"/>
    <n v="66.5"/>
    <n v="83.018867924528294"/>
  </r>
  <r>
    <x v="30"/>
    <x v="899"/>
    <x v="8"/>
    <s v="Thé noir-Noël à Ceylan-Vrac 250 g"/>
    <n v="5.5E-2"/>
    <n v="3700897960490"/>
    <n v="11.8"/>
    <n v="18.200000000000003"/>
    <n v="22.69230769230769"/>
  </r>
  <r>
    <x v="30"/>
    <x v="899"/>
    <x v="9"/>
    <s v="Thé noir-Noël à Ceylan-Vrac 500 g"/>
    <n v="5.5E-2"/>
    <n v="3700897943509"/>
    <n v="22.5"/>
    <n v="35.300000000000004"/>
    <n v="44.117647058823529"/>
  </r>
  <r>
    <x v="30"/>
    <x v="900"/>
    <x v="5"/>
    <s v="Thé noir-Pu Erth-Vrac"/>
    <n v="5.5E-2"/>
    <n v="3700897944780"/>
    <n v="1.8"/>
    <n v="2.4"/>
    <n v="3"/>
  </r>
  <r>
    <x v="30"/>
    <x v="900"/>
    <x v="6"/>
    <s v="Thé noir-Pu Erth-Vrac 100 g"/>
    <n v="5.5E-2"/>
    <n v="3700897942908"/>
    <n v="3.8"/>
    <n v="5.0999999999999996"/>
    <n v="6.3333333333333339"/>
  </r>
  <r>
    <x v="30"/>
    <x v="900"/>
    <x v="7"/>
    <s v="Thé noir-Pu Erth-Vrac 1000 g"/>
    <n v="5.5E-2"/>
    <n v="3700897935795"/>
    <n v="29.5"/>
    <n v="44.6"/>
    <n v="55.660377358490564"/>
  </r>
  <r>
    <x v="30"/>
    <x v="900"/>
    <x v="8"/>
    <s v="Thé noir-Pu Erth-Vrac 250 g"/>
    <n v="5.5E-2"/>
    <n v="3700897960506"/>
    <n v="8.1"/>
    <n v="12.5"/>
    <n v="15.576923076923075"/>
  </r>
  <r>
    <x v="30"/>
    <x v="900"/>
    <x v="9"/>
    <s v="Thé noir-Pu Erth-Vrac 500 g"/>
    <n v="5.5E-2"/>
    <n v="3700897943646"/>
    <n v="15.2"/>
    <n v="23.900000000000002"/>
    <n v="29.803921568627448"/>
  </r>
  <r>
    <x v="30"/>
    <x v="901"/>
    <x v="5"/>
    <s v="Thé noir-Route de l'Orient-Vrac"/>
    <n v="5.5E-2"/>
    <n v="3700897957186"/>
    <n v="1.8"/>
    <n v="2.4"/>
    <n v="3"/>
  </r>
  <r>
    <x v="30"/>
    <x v="901"/>
    <x v="6"/>
    <s v="Thé noir-Route de l'Orient-Vrac 100 g"/>
    <n v="5.5E-2"/>
    <n v="3700897957292"/>
    <n v="3.8"/>
    <n v="5.0999999999999996"/>
    <n v="6.3333333333333339"/>
  </r>
  <r>
    <x v="30"/>
    <x v="901"/>
    <x v="7"/>
    <s v="Thé noir-Route de l'Orient-Vrac 1000 g"/>
    <n v="5.5E-2"/>
    <n v="3700897957629"/>
    <n v="29.3"/>
    <n v="44.300000000000004"/>
    <n v="55.283018867924525"/>
  </r>
  <r>
    <x v="30"/>
    <x v="901"/>
    <x v="8"/>
    <s v="Thé noir-Route de l'Orient-Vrac 250 g"/>
    <n v="5.5E-2"/>
    <n v="3700897957407"/>
    <n v="8.1"/>
    <n v="12.5"/>
    <n v="15.576923076923075"/>
  </r>
  <r>
    <x v="30"/>
    <x v="901"/>
    <x v="9"/>
    <s v="Thé noir-Route de l'Orient-Vrac 500 g"/>
    <n v="5.5E-2"/>
    <n v="3700897957513"/>
    <n v="15.1"/>
    <n v="23.700000000000003"/>
    <n v="29.6078431372549"/>
  </r>
  <r>
    <x v="30"/>
    <x v="902"/>
    <x v="5"/>
    <s v="Thé noir-Tarry Souchong-Vrac"/>
    <n v="5.5E-2"/>
    <n v="3700897944803"/>
    <n v="1.9"/>
    <n v="2.6"/>
    <n v="3.166666666666667"/>
  </r>
  <r>
    <x v="30"/>
    <x v="902"/>
    <x v="6"/>
    <s v="Thé noir-Tarry Souchong-Vrac 100 g"/>
    <n v="5.5E-2"/>
    <n v="3700897942922"/>
    <n v="3.9"/>
    <n v="5.2"/>
    <n v="6.5"/>
  </r>
  <r>
    <x v="30"/>
    <x v="902"/>
    <x v="7"/>
    <s v="Thé noir-Tarry Souchong-Vrac 1000 g"/>
    <n v="5.5E-2"/>
    <n v="3700897935818"/>
    <n v="30.4"/>
    <n v="45.9"/>
    <n v="57.358490566037737"/>
  </r>
  <r>
    <x v="30"/>
    <x v="902"/>
    <x v="8"/>
    <s v="Thé noir-Tarry Souchong-Vrac 250 g"/>
    <n v="5.5E-2"/>
    <n v="3700897960483"/>
    <n v="8.3000000000000007"/>
    <n v="12.799999999999999"/>
    <n v="15.961538461538458"/>
  </r>
  <r>
    <x v="30"/>
    <x v="902"/>
    <x v="9"/>
    <s v="Thé noir-Tarry Souchong-Vrac 500 g"/>
    <n v="5.5E-2"/>
    <n v="3700897943660"/>
    <n v="15.7"/>
    <n v="24.700000000000003"/>
    <n v="30.784313725490193"/>
  </r>
  <r>
    <x v="30"/>
    <x v="903"/>
    <x v="5"/>
    <s v="Thé noir-Thé noir à la fraise et rhubarbe-Vrac"/>
    <n v="5.5E-2"/>
    <n v="3700897944322"/>
    <n v="1.8"/>
    <n v="2.4"/>
    <n v="3"/>
  </r>
  <r>
    <x v="30"/>
    <x v="903"/>
    <x v="6"/>
    <s v="Thé noir-Thé noir à la fraise et rhubarbe-Vrac 100 g"/>
    <n v="5.5E-2"/>
    <n v="3700897960971"/>
    <n v="3.7"/>
    <n v="5"/>
    <n v="6.166666666666667"/>
  </r>
  <r>
    <x v="30"/>
    <x v="903"/>
    <x v="7"/>
    <s v="Thé noir-Thé noir à la fraise et rhubarbe-Vrac 1000 g"/>
    <n v="5.5E-2"/>
    <n v="3700897934590"/>
    <n v="27.7"/>
    <n v="41.9"/>
    <n v="52.264150943396231"/>
  </r>
  <r>
    <x v="30"/>
    <x v="903"/>
    <x v="8"/>
    <s v="Thé noir-Thé noir à la fraise et rhubarbe-Vrac 250 g"/>
    <n v="5.5E-2"/>
    <n v="3700897934163"/>
    <n v="7.7"/>
    <n v="11.9"/>
    <n v="14.807692307692307"/>
  </r>
  <r>
    <x v="30"/>
    <x v="903"/>
    <x v="9"/>
    <s v="Thé noir-Thé noir à la fraise et rhubarbe-Vrac 500 g"/>
    <n v="5.5E-2"/>
    <n v="3700897943189"/>
    <n v="14.4"/>
    <n v="22.6"/>
    <n v="28.235294117647058"/>
  </r>
  <r>
    <x v="30"/>
    <x v="904"/>
    <x v="5"/>
    <s v="Thé noir-Thé noir à la mangue et coco-Vrac"/>
    <n v="5.5E-2"/>
    <n v="3700897944377"/>
    <n v="1.9"/>
    <n v="2.6"/>
    <n v="3.166666666666667"/>
  </r>
  <r>
    <x v="30"/>
    <x v="904"/>
    <x v="6"/>
    <s v="Thé noir-Thé noir à la mangue et coco-Vrac 100 g"/>
    <n v="5.5E-2"/>
    <n v="3700897960926"/>
    <n v="4.0999999999999996"/>
    <n v="5.5"/>
    <n v="6.833333333333333"/>
  </r>
  <r>
    <x v="30"/>
    <x v="904"/>
    <x v="7"/>
    <s v="Thé noir-Thé noir à la mangue et coco-Vrac 1000 g"/>
    <n v="5.5E-2"/>
    <n v="3700897934644"/>
    <n v="32.4"/>
    <n v="49"/>
    <n v="61.132075471698109"/>
  </r>
  <r>
    <x v="30"/>
    <x v="904"/>
    <x v="8"/>
    <s v="Thé noir-Thé noir à la mangue et coco-Vrac 250 g"/>
    <n v="5.5E-2"/>
    <n v="3700897934217"/>
    <n v="8.9"/>
    <n v="13.7"/>
    <n v="17.115384615384617"/>
  </r>
  <r>
    <x v="30"/>
    <x v="904"/>
    <x v="9"/>
    <s v="Thé noir-Thé noir à la mangue et coco-Vrac 500 g"/>
    <n v="5.5E-2"/>
    <n v="3700897943233"/>
    <n v="16.7"/>
    <n v="26.200000000000003"/>
    <n v="32.745098039215691"/>
  </r>
  <r>
    <x v="30"/>
    <x v="905"/>
    <x v="5"/>
    <s v="Thé noir-Thé noir à la mûre-Vrac"/>
    <n v="5.5E-2"/>
    <n v="3700897944339"/>
    <n v="1.9"/>
    <n v="2.6"/>
    <n v="3.166666666666667"/>
  </r>
  <r>
    <x v="30"/>
    <x v="905"/>
    <x v="6"/>
    <s v="Thé noir-Thé noir à la mûre-Vrac 100 g"/>
    <n v="5.5E-2"/>
    <n v="3700897960964"/>
    <n v="4.0999999999999996"/>
    <n v="5.5"/>
    <n v="6.833333333333333"/>
  </r>
  <r>
    <x v="30"/>
    <x v="905"/>
    <x v="7"/>
    <s v="Thé noir-Thé noir à la mûre-Vrac 1000 g"/>
    <n v="5.5E-2"/>
    <n v="3700897934606"/>
    <n v="32.299999999999997"/>
    <n v="48.800000000000004"/>
    <n v="60.943396226415096"/>
  </r>
  <r>
    <x v="30"/>
    <x v="905"/>
    <x v="8"/>
    <s v="Thé noir-Thé noir à la mûre-Vrac 250 g"/>
    <n v="5.5E-2"/>
    <n v="3700897934170"/>
    <n v="8.8000000000000007"/>
    <n v="13.6"/>
    <n v="16.92307692307692"/>
  </r>
  <r>
    <x v="30"/>
    <x v="905"/>
    <x v="9"/>
    <s v="Thé noir-Thé noir à la mûre-Vrac 500 g"/>
    <n v="5.5E-2"/>
    <n v="3700897943196"/>
    <n v="16.600000000000001"/>
    <n v="26.1"/>
    <n v="32.549019607843142"/>
  </r>
  <r>
    <x v="30"/>
    <x v="906"/>
    <x v="5"/>
    <s v="Thé noir-Thé noir à la pêche et aux abricots-Vrac"/>
    <n v="5.5E-2"/>
    <n v="3700897944353"/>
    <n v="1.8"/>
    <n v="2.4"/>
    <n v="3"/>
  </r>
  <r>
    <x v="30"/>
    <x v="906"/>
    <x v="6"/>
    <s v="Thé noir-Thé noir à la pêche et aux abricots-Vrac 100 g"/>
    <n v="5.5E-2"/>
    <n v="3700897960940"/>
    <n v="3.8"/>
    <n v="5.0999999999999996"/>
    <n v="6.3333333333333339"/>
  </r>
  <r>
    <x v="30"/>
    <x v="906"/>
    <x v="7"/>
    <s v="Thé noir-Thé noir à la pêche et aux abricots-Vrac 1000 g"/>
    <n v="5.5E-2"/>
    <n v="3700897934620"/>
    <n v="29.4"/>
    <n v="44.4"/>
    <n v="55.471698113207552"/>
  </r>
  <r>
    <x v="30"/>
    <x v="906"/>
    <x v="8"/>
    <s v="Thé noir-Thé noir à la pêche et aux abricots-Vrac 250 g"/>
    <n v="5.5E-2"/>
    <n v="3700897934194"/>
    <n v="8.1"/>
    <n v="12.5"/>
    <n v="15.576923076923075"/>
  </r>
  <r>
    <x v="30"/>
    <x v="906"/>
    <x v="9"/>
    <s v="Thé noir-Thé noir à la pêche et aux abricots-Vrac 500 g"/>
    <n v="5.5E-2"/>
    <n v="3700897943219"/>
    <n v="15.2"/>
    <n v="23.900000000000002"/>
    <n v="29.803921568627448"/>
  </r>
  <r>
    <x v="30"/>
    <x v="907"/>
    <x v="5"/>
    <s v="Thé noir-Thé noir à la pomme et à la cerise-Vrac"/>
    <n v="5.5E-2"/>
    <n v="3700897944346"/>
    <n v="1.9"/>
    <n v="2.6"/>
    <n v="3.166666666666667"/>
  </r>
  <r>
    <x v="30"/>
    <x v="907"/>
    <x v="6"/>
    <s v="Thé noir-Thé noir à la pomme et à la cerise-Vrac 100 g"/>
    <n v="5.5E-2"/>
    <n v="3700897960957"/>
    <n v="4"/>
    <n v="5.3999999999999995"/>
    <n v="6.666666666666667"/>
  </r>
  <r>
    <x v="30"/>
    <x v="907"/>
    <x v="7"/>
    <s v="Thé noir-Thé noir à la pomme et à la cerise-Vrac 1000 g"/>
    <n v="5.5E-2"/>
    <n v="3700897934613"/>
    <n v="31.1"/>
    <n v="47"/>
    <n v="58.679245283018865"/>
  </r>
  <r>
    <x v="30"/>
    <x v="907"/>
    <x v="8"/>
    <s v="Thé noir-Thé noir à la pomme et à la cerise-Vrac 250 g"/>
    <n v="5.5E-2"/>
    <n v="3700897934187"/>
    <n v="8.5"/>
    <n v="13.1"/>
    <n v="16.346153846153847"/>
  </r>
  <r>
    <x v="30"/>
    <x v="907"/>
    <x v="9"/>
    <s v="Thé noir-Thé noir à la pomme et à la cerise-Vrac 500 g"/>
    <n v="5.5E-2"/>
    <n v="3700897943202"/>
    <n v="16"/>
    <n v="25.1"/>
    <n v="31.372549019607842"/>
  </r>
  <r>
    <x v="30"/>
    <x v="908"/>
    <x v="5"/>
    <s v="Thé noir-Thé noir aux coquelicots et roses-Vrac"/>
    <n v="5.5E-2"/>
    <n v="3700897944315"/>
    <n v="1.8"/>
    <n v="2.4"/>
    <n v="3"/>
  </r>
  <r>
    <x v="30"/>
    <x v="908"/>
    <x v="6"/>
    <s v="Thé noir-Thé noir aux coquelicots et roses-Vrac 100 g"/>
    <n v="5.5E-2"/>
    <n v="3700897960988"/>
    <n v="3.5"/>
    <n v="4.6999999999999993"/>
    <n v="5.8333333333333339"/>
  </r>
  <r>
    <x v="30"/>
    <x v="908"/>
    <x v="7"/>
    <s v="Thé noir-Thé noir aux coquelicots et roses-Vrac 1000 g"/>
    <n v="5.5E-2"/>
    <n v="3700897934583"/>
    <n v="26.4"/>
    <n v="39.9"/>
    <n v="49.811320754716981"/>
  </r>
  <r>
    <x v="30"/>
    <x v="908"/>
    <x v="8"/>
    <s v="Thé noir-Thé noir aux coquelicots et roses-Vrac 250 g"/>
    <n v="5.5E-2"/>
    <n v="3700897934156"/>
    <n v="7.3"/>
    <n v="11.299999999999999"/>
    <n v="14.038461538461538"/>
  </r>
  <r>
    <x v="30"/>
    <x v="908"/>
    <x v="9"/>
    <s v="Thé noir-Thé noir aux coquelicots et roses-Vrac 500 g"/>
    <n v="5.5E-2"/>
    <n v="3700897943172"/>
    <n v="13.7"/>
    <n v="21.5"/>
    <n v="26.862745098039213"/>
  </r>
  <r>
    <x v="30"/>
    <x v="909"/>
    <x v="5"/>
    <s v="Thé noir-Thé noir Caramel et noisette-Vrac"/>
    <n v="5.5E-2"/>
    <n v="3700897957100"/>
    <n v="2.1"/>
    <n v="2.8"/>
    <n v="3.5000000000000004"/>
  </r>
  <r>
    <x v="30"/>
    <x v="909"/>
    <x v="6"/>
    <s v="Thé noir-Thé noir Caramel et noisette-Vrac 100 g"/>
    <n v="5.5E-2"/>
    <n v="3700897957216"/>
    <n v="4.7"/>
    <n v="6.3"/>
    <n v="7.8333333333333321"/>
  </r>
  <r>
    <x v="30"/>
    <x v="909"/>
    <x v="7"/>
    <s v="Thé noir-Thé noir Caramel et noisette-Vrac 1000 g"/>
    <n v="5.5E-2"/>
    <n v="3700897957544"/>
    <n v="37.700000000000003"/>
    <n v="57"/>
    <n v="71.132075471698116"/>
  </r>
  <r>
    <x v="30"/>
    <x v="909"/>
    <x v="8"/>
    <s v="Thé noir-Thé noir Caramel et noisette-Vrac 250 g"/>
    <n v="5.5E-2"/>
    <n v="3700897957322"/>
    <n v="10.199999999999999"/>
    <n v="15.7"/>
    <n v="19.615384615384613"/>
  </r>
  <r>
    <x v="30"/>
    <x v="909"/>
    <x v="9"/>
    <s v="Thé noir-Thé noir Caramel et noisette-Vrac 500 g"/>
    <n v="5.5E-2"/>
    <n v="3700897957438"/>
    <n v="19.399999999999999"/>
    <n v="30.5"/>
    <n v="38.039215686274517"/>
  </r>
  <r>
    <x v="30"/>
    <x v="910"/>
    <x v="5"/>
    <s v="Thé noir-Thé noir caravane-Vrac"/>
    <n v="5.5E-2"/>
    <n v="3700897944841"/>
    <n v="1.8"/>
    <n v="2.4"/>
    <n v="3"/>
  </r>
  <r>
    <x v="30"/>
    <x v="910"/>
    <x v="6"/>
    <s v="Thé noir-Thé noir caravane-Vrac 100 g"/>
    <n v="5.5E-2"/>
    <n v="3700897942960"/>
    <n v="3.6"/>
    <n v="4.8"/>
    <n v="6"/>
  </r>
  <r>
    <x v="30"/>
    <x v="910"/>
    <x v="7"/>
    <s v="Thé noir-Thé noir caravane-Vrac 1000 g"/>
    <n v="5.5E-2"/>
    <n v="3700897935856"/>
    <n v="27.4"/>
    <n v="41.4"/>
    <n v="51.698113207547173"/>
  </r>
  <r>
    <x v="30"/>
    <x v="910"/>
    <x v="8"/>
    <s v="Thé noir-Thé noir caravane-Vrac 250 g"/>
    <n v="5.5E-2"/>
    <n v="3700897960476"/>
    <n v="7.6"/>
    <n v="11.7"/>
    <n v="14.615384615384615"/>
  </r>
  <r>
    <x v="30"/>
    <x v="910"/>
    <x v="9"/>
    <s v="Thé noir-Thé noir caravane-Vrac 500 g"/>
    <n v="5.5E-2"/>
    <n v="3700897943707"/>
    <n v="14.2"/>
    <n v="22.3"/>
    <n v="27.843137254901958"/>
  </r>
  <r>
    <x v="30"/>
    <x v="911"/>
    <x v="5"/>
    <s v="Thé noir-Thé noir citron et citronnelle-Vrac"/>
    <n v="5.5E-2"/>
    <n v="3700897944384"/>
    <n v="1.9"/>
    <n v="2.6"/>
    <n v="3.166666666666667"/>
  </r>
  <r>
    <x v="30"/>
    <x v="911"/>
    <x v="6"/>
    <s v="Thé noir-Thé noir citron et citronnelle-Vrac 100 g"/>
    <n v="5.5E-2"/>
    <n v="3700897960919"/>
    <n v="4.0999999999999996"/>
    <n v="5.5"/>
    <n v="6.833333333333333"/>
  </r>
  <r>
    <x v="30"/>
    <x v="911"/>
    <x v="7"/>
    <s v="Thé noir-Thé noir citron et citronnelle-Vrac 1000 g"/>
    <n v="5.5E-2"/>
    <n v="3700897934651"/>
    <n v="31.8"/>
    <n v="48"/>
    <n v="60"/>
  </r>
  <r>
    <x v="30"/>
    <x v="911"/>
    <x v="8"/>
    <s v="Thé noir-Thé noir citron et citronnelle-Vrac 250 g"/>
    <n v="5.5E-2"/>
    <n v="3700897934224"/>
    <n v="8.6999999999999993"/>
    <n v="13.4"/>
    <n v="16.73076923076923"/>
  </r>
  <r>
    <x v="30"/>
    <x v="911"/>
    <x v="9"/>
    <s v="Thé noir-Thé noir citron et citronnelle-Vrac 500 g"/>
    <n v="5.5E-2"/>
    <n v="3700897943240"/>
    <n v="16.399999999999999"/>
    <n v="25.8"/>
    <n v="32.156862745098046"/>
  </r>
  <r>
    <x v="30"/>
    <x v="912"/>
    <x v="5"/>
    <s v="Thé noir-Thé noir de l'Empereur-Vrac"/>
    <n v="5.5E-2"/>
    <n v="3700897944193"/>
    <n v="1.9"/>
    <n v="2.6"/>
    <n v="3.166666666666667"/>
  </r>
  <r>
    <x v="30"/>
    <x v="912"/>
    <x v="6"/>
    <s v="Thé noir-Thé noir de l'Empereur-Vrac 100 g"/>
    <n v="5.5E-2"/>
    <n v="3700897961091"/>
    <n v="4"/>
    <n v="5.3999999999999995"/>
    <n v="6.666666666666667"/>
  </r>
  <r>
    <x v="30"/>
    <x v="912"/>
    <x v="7"/>
    <s v="Thé noir-Thé noir de l'Empereur-Vrac 1000 g"/>
    <n v="5.5E-2"/>
    <n v="3700897934460"/>
    <n v="31.1"/>
    <n v="47"/>
    <n v="58.679245283018865"/>
  </r>
  <r>
    <x v="30"/>
    <x v="912"/>
    <x v="8"/>
    <s v="Thé noir-Thé noir de l'Empereur-Vrac 250 g"/>
    <n v="5.5E-2"/>
    <n v="3700897934033"/>
    <n v="8.5"/>
    <n v="13.1"/>
    <n v="16.346153846153847"/>
  </r>
  <r>
    <x v="30"/>
    <x v="912"/>
    <x v="9"/>
    <s v="Thé noir-Thé noir de l'Empereur-Vrac 500 g"/>
    <n v="5.5E-2"/>
    <n v="3700897943059"/>
    <n v="16"/>
    <n v="25.1"/>
    <n v="31.372549019607842"/>
  </r>
  <r>
    <x v="30"/>
    <x v="913"/>
    <x v="5"/>
    <s v="Thé noir-Thé noir du tsar-Vrac"/>
    <n v="5.5E-2"/>
    <n v="3700897944209"/>
    <n v="1.8"/>
    <n v="2.4"/>
    <n v="3"/>
  </r>
  <r>
    <x v="30"/>
    <x v="913"/>
    <x v="6"/>
    <s v="Thé noir-Thé noir du tsar-Vrac 100 g"/>
    <n v="5.5E-2"/>
    <n v="3700897961084"/>
    <n v="3.6"/>
    <n v="4.8"/>
    <n v="6"/>
  </r>
  <r>
    <x v="30"/>
    <x v="913"/>
    <x v="7"/>
    <s v="Thé noir-Thé noir du tsar-Vrac 1000 g"/>
    <n v="5.5E-2"/>
    <n v="3700897934477"/>
    <n v="27.1"/>
    <n v="41"/>
    <n v="51.132075471698116"/>
  </r>
  <r>
    <x v="30"/>
    <x v="913"/>
    <x v="8"/>
    <s v="Thé noir-Thé noir du tsar-Vrac 250 g"/>
    <n v="5.5E-2"/>
    <n v="3700897934040"/>
    <n v="7.5"/>
    <n v="11.6"/>
    <n v="14.423076923076923"/>
  </r>
  <r>
    <x v="30"/>
    <x v="913"/>
    <x v="9"/>
    <s v="Thé noir-Thé noir du tsar-Vrac 500 g"/>
    <n v="5.5E-2"/>
    <n v="3700897943066"/>
    <n v="14"/>
    <n v="22"/>
    <n v="27.450980392156861"/>
  </r>
  <r>
    <x v="30"/>
    <x v="914"/>
    <x v="5"/>
    <s v="Thé noir-Thé noir fraises et fleurs-Vrac"/>
    <n v="5.5E-2"/>
    <n v="3700897944292"/>
    <n v="1.8"/>
    <n v="2.4"/>
    <n v="3"/>
  </r>
  <r>
    <x v="30"/>
    <x v="914"/>
    <x v="6"/>
    <s v="Thé noir-Thé noir fraises et fleurs-Vrac 100 g"/>
    <n v="5.5E-2"/>
    <n v="3700897961008"/>
    <n v="3.8"/>
    <n v="5.0999999999999996"/>
    <n v="6.3333333333333339"/>
  </r>
  <r>
    <x v="30"/>
    <x v="914"/>
    <x v="7"/>
    <s v="Thé noir-Thé noir fraises et fleurs-Vrac 1000 g"/>
    <n v="5.5E-2"/>
    <n v="3700897934569"/>
    <n v="29.3"/>
    <n v="44.300000000000004"/>
    <n v="55.283018867924525"/>
  </r>
  <r>
    <x v="30"/>
    <x v="914"/>
    <x v="8"/>
    <s v="Thé noir-Thé noir fraises et fleurs-Vrac 250 g"/>
    <n v="5.5E-2"/>
    <n v="3700897934132"/>
    <n v="8.1"/>
    <n v="12.5"/>
    <n v="15.576923076923075"/>
  </r>
  <r>
    <x v="30"/>
    <x v="914"/>
    <x v="9"/>
    <s v="Thé noir-Thé noir fraises et fleurs-Vrac 500 g"/>
    <n v="5.5E-2"/>
    <n v="3700897943158"/>
    <n v="15.1"/>
    <n v="23.700000000000003"/>
    <n v="29.6078431372549"/>
  </r>
  <r>
    <x v="30"/>
    <x v="915"/>
    <x v="5"/>
    <s v="Thé noir-Thé noir fruits rouges et caramel-Vrac"/>
    <n v="5.5E-2"/>
    <n v="3700897944308"/>
    <n v="2.2000000000000002"/>
    <n v="3"/>
    <n v="3.666666666666667"/>
  </r>
  <r>
    <x v="30"/>
    <x v="915"/>
    <x v="6"/>
    <s v="Thé noir-Thé noir fruits rouges et caramel-Vrac 100 g"/>
    <n v="5.5E-2"/>
    <n v="3700897960995"/>
    <n v="4.9000000000000004"/>
    <n v="6.6"/>
    <n v="8.1666666666666661"/>
  </r>
  <r>
    <x v="30"/>
    <x v="915"/>
    <x v="7"/>
    <s v="Thé noir-Thé noir fruits rouges et caramel-Vrac 1000 g"/>
    <n v="5.5E-2"/>
    <n v="3700897934576"/>
    <n v="40.4"/>
    <n v="61"/>
    <n v="76.226415094339615"/>
  </r>
  <r>
    <x v="30"/>
    <x v="915"/>
    <x v="8"/>
    <s v="Thé noir-Thé noir fruits rouges et caramel-Vrac 250 g"/>
    <n v="5.5E-2"/>
    <n v="3700897934149"/>
    <n v="10.9"/>
    <n v="16.8"/>
    <n v="20.96153846153846"/>
  </r>
  <r>
    <x v="30"/>
    <x v="915"/>
    <x v="9"/>
    <s v="Thé noir-Thé noir fruits rouges et caramel-Vrac 500 g"/>
    <n v="5.5E-2"/>
    <n v="3700897943165"/>
    <n v="20.7"/>
    <n v="32.5"/>
    <n v="40.588235294117652"/>
  </r>
  <r>
    <x v="30"/>
    <x v="916"/>
    <x v="5"/>
    <s v="Thé noir-Thé noir Keemun-Vrac"/>
    <n v="5.5E-2"/>
    <n v="3700897944858"/>
    <n v="1.7"/>
    <n v="2.3000000000000003"/>
    <n v="2.8333333333333339"/>
  </r>
  <r>
    <x v="30"/>
    <x v="916"/>
    <x v="6"/>
    <s v="Thé noir-Thé noir Keemun-Vrac 100 g"/>
    <n v="5.5E-2"/>
    <n v="3700897942977"/>
    <n v="3.4"/>
    <n v="4.5999999999999996"/>
    <n v="5.666666666666667"/>
  </r>
  <r>
    <x v="30"/>
    <x v="916"/>
    <x v="7"/>
    <s v="Thé noir-Thé noir Keemun-Vrac 1000 g"/>
    <n v="5.5E-2"/>
    <n v="3700897935863"/>
    <n v="25.2"/>
    <n v="38.1"/>
    <n v="47.547169811320757"/>
  </r>
  <r>
    <x v="30"/>
    <x v="916"/>
    <x v="8"/>
    <s v="Thé noir-Thé noir Keemun-Vrac 250 g"/>
    <n v="5.5E-2"/>
    <n v="3700897960469"/>
    <n v="7"/>
    <n v="10.799999999999999"/>
    <n v="13.461538461538462"/>
  </r>
  <r>
    <x v="30"/>
    <x v="916"/>
    <x v="9"/>
    <s v="Thé noir-Thé noir Keemun-Vrac 500 g"/>
    <n v="5.5E-2"/>
    <n v="3700897943714"/>
    <n v="13.1"/>
    <n v="20.6"/>
    <n v="25.686274509803919"/>
  </r>
  <r>
    <x v="30"/>
    <x v="917"/>
    <x v="5"/>
    <s v="Thé noir-Thé noir saveurs Alsacienne-Vrac"/>
    <n v="5.5E-2"/>
    <n v="3700897944360"/>
    <n v="1.9"/>
    <n v="2.6"/>
    <n v="3.166666666666667"/>
  </r>
  <r>
    <x v="30"/>
    <x v="917"/>
    <x v="6"/>
    <s v="Thé noir-Thé noir saveurs Alsacienne-Vrac 100 g"/>
    <n v="5.5E-2"/>
    <n v="3700897960933"/>
    <n v="4.0999999999999996"/>
    <n v="5.5"/>
    <n v="6.833333333333333"/>
  </r>
  <r>
    <x v="30"/>
    <x v="917"/>
    <x v="7"/>
    <s v="Thé noir-Thé noir saveurs Alsacienne-Vrac 1000 g"/>
    <n v="5.5E-2"/>
    <n v="3700897934637"/>
    <n v="31.9"/>
    <n v="48.2"/>
    <n v="60.188679245283019"/>
  </r>
  <r>
    <x v="30"/>
    <x v="917"/>
    <x v="8"/>
    <s v="Thé noir-Thé noir saveurs Alsacienne-Vrac 250 g"/>
    <n v="5.5E-2"/>
    <n v="3700897934200"/>
    <n v="8.6999999999999993"/>
    <n v="13.4"/>
    <n v="16.73076923076923"/>
  </r>
  <r>
    <x v="30"/>
    <x v="917"/>
    <x v="9"/>
    <s v="Thé noir-Thé noir saveurs Alsacienne-Vrac 500 g"/>
    <n v="5.5E-2"/>
    <n v="3700897943226"/>
    <n v="16.5"/>
    <n v="25.900000000000002"/>
    <n v="32.352941176470587"/>
  </r>
  <r>
    <x v="30"/>
    <x v="918"/>
    <x v="5"/>
    <s v="Thé noir-Thé noir saveurs British-Vrac"/>
    <n v="5.5E-2"/>
    <n v="3700897944216"/>
    <n v="1.8"/>
    <n v="2.4"/>
    <n v="3"/>
  </r>
  <r>
    <x v="30"/>
    <x v="918"/>
    <x v="6"/>
    <s v="Thé noir-Thé noir saveurs British-Vrac 100 g"/>
    <n v="5.5E-2"/>
    <n v="3700897961077"/>
    <n v="3.8"/>
    <n v="5.0999999999999996"/>
    <n v="6.3333333333333339"/>
  </r>
  <r>
    <x v="30"/>
    <x v="918"/>
    <x v="7"/>
    <s v="Thé noir-Thé noir saveurs British-Vrac 1000 g"/>
    <n v="5.5E-2"/>
    <n v="3700897934484"/>
    <n v="29.2"/>
    <n v="44.1"/>
    <n v="55.094339622641513"/>
  </r>
  <r>
    <x v="30"/>
    <x v="918"/>
    <x v="8"/>
    <s v="Thé noir-Thé noir saveurs British-Vrac 250 g"/>
    <n v="5.5E-2"/>
    <n v="3700897934057"/>
    <n v="8"/>
    <n v="12.4"/>
    <n v="15.384615384615383"/>
  </r>
  <r>
    <x v="30"/>
    <x v="918"/>
    <x v="9"/>
    <s v="Thé noir-Thé noir saveurs British-Vrac 500 g"/>
    <n v="5.5E-2"/>
    <n v="3700897943073"/>
    <n v="15.1"/>
    <n v="23.700000000000003"/>
    <n v="29.6078431372549"/>
  </r>
  <r>
    <x v="30"/>
    <x v="919"/>
    <x v="5"/>
    <s v="Thé noir-Thé noir saveurs de Corse-Vrac"/>
    <n v="5.5E-2"/>
    <n v="3700897944285"/>
    <n v="2"/>
    <n v="2.7"/>
    <n v="3.3333333333333335"/>
  </r>
  <r>
    <x v="30"/>
    <x v="919"/>
    <x v="6"/>
    <s v="Thé noir-Thé noir saveurs de Corse-Vrac 100 g"/>
    <n v="5.5E-2"/>
    <n v="3700897961015"/>
    <n v="4.5"/>
    <n v="6"/>
    <n v="7.5"/>
  </r>
  <r>
    <x v="30"/>
    <x v="919"/>
    <x v="7"/>
    <s v="Thé noir-Thé noir saveurs de Corse-Vrac 1000 g"/>
    <n v="5.5E-2"/>
    <n v="3700897934552"/>
    <n v="35.799999999999997"/>
    <n v="54.1"/>
    <n v="67.547169811320757"/>
  </r>
  <r>
    <x v="30"/>
    <x v="919"/>
    <x v="8"/>
    <s v="Thé noir-Thé noir saveurs de Corse-Vrac 250 g"/>
    <n v="5.5E-2"/>
    <n v="3700897934125"/>
    <n v="9.6999999999999993"/>
    <n v="15"/>
    <n v="18.653846153846153"/>
  </r>
  <r>
    <x v="30"/>
    <x v="919"/>
    <x v="9"/>
    <s v="Thé noir-Thé noir saveurs de Corse-Vrac 500 g"/>
    <n v="5.5E-2"/>
    <n v="3700897943141"/>
    <n v="18.399999999999999"/>
    <n v="28.900000000000002"/>
    <n v="36.078431372549026"/>
  </r>
  <r>
    <x v="30"/>
    <x v="920"/>
    <x v="5"/>
    <s v="Thé noir-Thé noir saveurs de Russie-Vrac"/>
    <n v="5.5E-2"/>
    <n v="3700897944186"/>
    <n v="1.8"/>
    <n v="2.4"/>
    <n v="3"/>
  </r>
  <r>
    <x v="30"/>
    <x v="920"/>
    <x v="6"/>
    <s v="Thé noir-Thé noir saveurs de Russie-Vrac 100 g"/>
    <n v="5.5E-2"/>
    <n v="3700897961107"/>
    <n v="3.5"/>
    <n v="4.6999999999999993"/>
    <n v="5.8333333333333339"/>
  </r>
  <r>
    <x v="30"/>
    <x v="920"/>
    <x v="7"/>
    <s v="Thé noir-Thé noir saveurs de Russie-Vrac 1000 g"/>
    <n v="5.5E-2"/>
    <n v="3700897934453"/>
    <n v="26.4"/>
    <n v="39.9"/>
    <n v="49.811320754716981"/>
  </r>
  <r>
    <x v="30"/>
    <x v="920"/>
    <x v="8"/>
    <s v="Thé noir-Thé noir saveurs de Russie-Vrac 250 g"/>
    <n v="5.5E-2"/>
    <n v="3700897934026"/>
    <n v="7.4"/>
    <n v="11.4"/>
    <n v="14.23076923076923"/>
  </r>
  <r>
    <x v="30"/>
    <x v="920"/>
    <x v="9"/>
    <s v="Thé noir-Thé noir saveurs de Russie-Vrac 500 g"/>
    <n v="5.5E-2"/>
    <n v="3700897943042"/>
    <n v="13.7"/>
    <n v="21.5"/>
    <n v="26.862745098039213"/>
  </r>
  <r>
    <x v="30"/>
    <x v="921"/>
    <x v="5"/>
    <s v="Thé noir-Thé noir saveurs du languedoc-Vrac"/>
    <n v="5.5E-2"/>
    <n v="3700897944391"/>
    <n v="1.8"/>
    <n v="2.4"/>
    <n v="3"/>
  </r>
  <r>
    <x v="30"/>
    <x v="921"/>
    <x v="6"/>
    <s v="Thé noir-Thé noir saveurs du languedoc-Vrac 100 g"/>
    <n v="5.5E-2"/>
    <n v="3700897960902"/>
    <n v="3.6"/>
    <n v="4.8"/>
    <n v="6"/>
  </r>
  <r>
    <x v="30"/>
    <x v="921"/>
    <x v="7"/>
    <s v="Thé noir-Thé noir saveurs du languedoc-Vrac 1000 g"/>
    <n v="5.5E-2"/>
    <n v="3700897934668"/>
    <n v="26.6"/>
    <n v="40.200000000000003"/>
    <n v="50.188679245283019"/>
  </r>
  <r>
    <x v="30"/>
    <x v="921"/>
    <x v="8"/>
    <s v="Thé noir-Thé noir saveurs du languedoc-Vrac 250 g"/>
    <n v="5.5E-2"/>
    <n v="3700897934231"/>
    <n v="7.4"/>
    <n v="11.4"/>
    <n v="14.23076923076923"/>
  </r>
  <r>
    <x v="30"/>
    <x v="921"/>
    <x v="9"/>
    <s v="Thé noir-Thé noir saveurs du languedoc-Vrac 500 g"/>
    <n v="5.5E-2"/>
    <n v="3700897943257"/>
    <n v="13.8"/>
    <n v="21.700000000000003"/>
    <n v="27.058823529411761"/>
  </r>
  <r>
    <x v="30"/>
    <x v="922"/>
    <x v="5"/>
    <s v="Thé noir-Thé noir saveurs fruits rouges-Vrac"/>
    <n v="5.5E-2"/>
    <n v="3700897944247"/>
    <n v="1.7"/>
    <n v="2.3000000000000003"/>
    <n v="2.8333333333333339"/>
  </r>
  <r>
    <x v="30"/>
    <x v="922"/>
    <x v="6"/>
    <s v="Thé noir-Thé noir saveurs fruits rouges-Vrac 100 g"/>
    <n v="5.5E-2"/>
    <n v="3700897961046"/>
    <n v="3.5"/>
    <n v="4.6999999999999993"/>
    <n v="5.8333333333333339"/>
  </r>
  <r>
    <x v="30"/>
    <x v="922"/>
    <x v="7"/>
    <s v="Thé noir-Thé noir saveurs fruits rouges-Vrac 1000 g"/>
    <n v="5.5E-2"/>
    <n v="3700897934514"/>
    <n v="25.8"/>
    <n v="39"/>
    <n v="48.679245283018865"/>
  </r>
  <r>
    <x v="30"/>
    <x v="922"/>
    <x v="8"/>
    <s v="Thé noir-Thé noir saveurs fruits rouges-Vrac 250 g"/>
    <n v="5.5E-2"/>
    <n v="3700897934088"/>
    <n v="7.2"/>
    <n v="11.1"/>
    <n v="13.846153846153845"/>
  </r>
  <r>
    <x v="30"/>
    <x v="922"/>
    <x v="9"/>
    <s v="Thé noir-Thé noir saveurs fruits rouges-Vrac 500 g"/>
    <n v="5.5E-2"/>
    <n v="3700897943103"/>
    <n v="13.4"/>
    <n v="21.1"/>
    <n v="26.274509803921568"/>
  </r>
  <r>
    <x v="30"/>
    <x v="923"/>
    <x v="5"/>
    <s v="Thé noir-Thé noir saveurs Passion-Vrac"/>
    <n v="5.5E-2"/>
    <n v="3700897944230"/>
    <n v="1.9"/>
    <n v="2.6"/>
    <n v="3.166666666666667"/>
  </r>
  <r>
    <x v="30"/>
    <x v="923"/>
    <x v="6"/>
    <s v="Thé noir-Thé noir saveurs Passion-Vrac 100 g"/>
    <n v="5.5E-2"/>
    <n v="3700897961053"/>
    <n v="4"/>
    <n v="5.3999999999999995"/>
    <n v="6.666666666666667"/>
  </r>
  <r>
    <x v="30"/>
    <x v="923"/>
    <x v="7"/>
    <s v="Thé noir-Thé noir saveurs Passion-Vrac 1000 g"/>
    <n v="5.5E-2"/>
    <n v="3700897934507"/>
    <n v="31.2"/>
    <n v="47.1"/>
    <n v="58.867924528301891"/>
  </r>
  <r>
    <x v="30"/>
    <x v="923"/>
    <x v="8"/>
    <s v="Thé noir-Thé noir saveurs Passion-Vrac 250 g"/>
    <n v="5.5E-2"/>
    <n v="3700897934071"/>
    <n v="8.5"/>
    <n v="13.1"/>
    <n v="16.346153846153847"/>
  </r>
  <r>
    <x v="30"/>
    <x v="923"/>
    <x v="9"/>
    <s v="Thé noir-Thé noir saveurs Passion-Vrac 500 g"/>
    <n v="5.5E-2"/>
    <n v="3700897943097"/>
    <n v="16.100000000000001"/>
    <n v="25.3"/>
    <n v="31.568627450980394"/>
  </r>
  <r>
    <x v="30"/>
    <x v="924"/>
    <x v="5"/>
    <s v="Thé noir-Thé noir vanille de Madagascar-Vrac"/>
    <n v="5.5E-2"/>
    <n v="3700897944261"/>
    <n v="1.8"/>
    <n v="2.4"/>
    <n v="3"/>
  </r>
  <r>
    <x v="30"/>
    <x v="924"/>
    <x v="6"/>
    <s v="Thé noir-Thé noir vanille de Madagascar-Vrac 100 g"/>
    <n v="5.5E-2"/>
    <n v="3700897961039"/>
    <n v="3.7"/>
    <n v="5"/>
    <n v="6.166666666666667"/>
  </r>
  <r>
    <x v="30"/>
    <x v="924"/>
    <x v="7"/>
    <s v="Thé noir-Thé noir vanille de Madagascar-Vrac 1000 g"/>
    <n v="5.5E-2"/>
    <n v="3700897934538"/>
    <n v="27.7"/>
    <n v="41.9"/>
    <n v="52.264150943396231"/>
  </r>
  <r>
    <x v="30"/>
    <x v="924"/>
    <x v="8"/>
    <s v="Thé noir-Thé noir vanille de Madagascar-Vrac 250 g"/>
    <n v="5.5E-2"/>
    <n v="3700897934101"/>
    <n v="7.7"/>
    <n v="11.9"/>
    <n v="14.807692307692307"/>
  </r>
  <r>
    <x v="30"/>
    <x v="924"/>
    <x v="9"/>
    <s v="Thé noir-Thé noir vanille de Madagascar-Vrac 500 g"/>
    <n v="5.5E-2"/>
    <n v="3700897943127"/>
    <n v="14.3"/>
    <n v="22.5"/>
    <n v="28.039215686274506"/>
  </r>
  <r>
    <x v="30"/>
    <x v="925"/>
    <x v="5"/>
    <s v="Thé noir-Thé saveurs des Caraïbes-Vrac"/>
    <n v="5.5E-2"/>
    <n v="3700897944278"/>
    <n v="1.9"/>
    <n v="2.6"/>
    <n v="3.166666666666667"/>
  </r>
  <r>
    <x v="30"/>
    <x v="925"/>
    <x v="6"/>
    <s v="Thé noir-Thé saveurs des Caraïbes-Vrac 100 g"/>
    <n v="5.5E-2"/>
    <n v="3700897961022"/>
    <n v="4.0999999999999996"/>
    <n v="5.5"/>
    <n v="6.833333333333333"/>
  </r>
  <r>
    <x v="30"/>
    <x v="925"/>
    <x v="7"/>
    <s v="Thé noir-Thé saveurs des Caraïbes-Vrac 1000 g"/>
    <n v="5.5E-2"/>
    <n v="3700897934545"/>
    <n v="31.6"/>
    <n v="47.7"/>
    <n v="59.622641509433961"/>
  </r>
  <r>
    <x v="30"/>
    <x v="925"/>
    <x v="8"/>
    <s v="Thé noir-Thé saveurs des Caraïbes-Vrac 250 g"/>
    <n v="5.5E-2"/>
    <n v="3700897934118"/>
    <n v="8.6999999999999993"/>
    <n v="13.4"/>
    <n v="16.73076923076923"/>
  </r>
  <r>
    <x v="30"/>
    <x v="925"/>
    <x v="9"/>
    <s v="Thé noir-Thé saveurs des Caraïbes-Vrac 500 g"/>
    <n v="5.5E-2"/>
    <n v="3700897943134"/>
    <n v="16.3"/>
    <n v="25.6"/>
    <n v="31.96078431372549"/>
  </r>
  <r>
    <x v="31"/>
    <x v="926"/>
    <x v="5"/>
    <s v="Thé vert-Chun Mee-Vrac"/>
    <n v="5.5E-2"/>
    <n v="3700897944681"/>
    <n v="1.6"/>
    <n v="2.2000000000000002"/>
    <n v="2.666666666666667"/>
  </r>
  <r>
    <x v="31"/>
    <x v="926"/>
    <x v="6"/>
    <s v="Thé vert-Chun Mee-Vrac 100 g"/>
    <n v="5.5E-2"/>
    <n v="3700897942809"/>
    <n v="2.9"/>
    <n v="3.9"/>
    <n v="4.833333333333333"/>
  </r>
  <r>
    <x v="31"/>
    <x v="926"/>
    <x v="7"/>
    <s v="Thé vert-Chun Mee-Vrac 1000 g"/>
    <n v="5.5E-2"/>
    <n v="3700897935696"/>
    <n v="20.100000000000001"/>
    <n v="30.400000000000002"/>
    <n v="37.924528301886795"/>
  </r>
  <r>
    <x v="31"/>
    <x v="926"/>
    <x v="8"/>
    <s v="Thé vert-Chun Mee-Vrac 250 g"/>
    <n v="5.5E-2"/>
    <n v="3700897960438"/>
    <n v="5.8"/>
    <n v="9"/>
    <n v="11.153846153846153"/>
  </r>
  <r>
    <x v="31"/>
    <x v="926"/>
    <x v="9"/>
    <s v="Thé vert-Chun Mee-Vrac 500 g"/>
    <n v="5.5E-2"/>
    <n v="3700897943547"/>
    <n v="10.5"/>
    <n v="16.5"/>
    <n v="20.588235294117645"/>
  </r>
  <r>
    <x v="31"/>
    <x v="927"/>
    <x v="5"/>
    <s v="Thé vert-Darjeeling Hymalaya-Vrac"/>
    <n v="5.5E-2"/>
    <n v="3700897944827"/>
    <n v="2.9"/>
    <n v="3.9"/>
    <n v="4.833333333333333"/>
  </r>
  <r>
    <x v="31"/>
    <x v="927"/>
    <x v="6"/>
    <s v="Thé vert-Darjeeling Hymalaya-Vrac 100 g"/>
    <n v="5.5E-2"/>
    <n v="3700897942946"/>
    <n v="7.4"/>
    <n v="9.9"/>
    <n v="12.333333333333332"/>
  </r>
  <r>
    <x v="31"/>
    <x v="927"/>
    <x v="7"/>
    <s v="Thé vert-Darjeeling Hymalaya-Vrac 1000 g"/>
    <n v="5.5E-2"/>
    <n v="3700897935832"/>
    <n v="65.3"/>
    <n v="98.6"/>
    <n v="123.20754716981131"/>
  </r>
  <r>
    <x v="31"/>
    <x v="927"/>
    <x v="8"/>
    <s v="Thé vert-Darjeeling Hymalaya-Vrac 250 g"/>
    <n v="5.5E-2"/>
    <n v="3700897960445"/>
    <n v="17.100000000000001"/>
    <n v="26.400000000000002"/>
    <n v="32.884615384615387"/>
  </r>
  <r>
    <x v="31"/>
    <x v="927"/>
    <x v="9"/>
    <s v="Thé vert-Darjeeling Hymalaya-Vrac 500 g"/>
    <n v="5.5E-2"/>
    <n v="3700897943684"/>
    <n v="33.200000000000003"/>
    <n v="52.1"/>
    <n v="65.098039215686285"/>
  </r>
  <r>
    <x v="31"/>
    <x v="928"/>
    <x v="5"/>
    <s v="Thé vert-Détox-Vrac"/>
    <n v="5.5E-2"/>
    <n v="3700897944605"/>
    <n v="2.1"/>
    <n v="2.8"/>
    <n v="3.5000000000000004"/>
  </r>
  <r>
    <x v="31"/>
    <x v="928"/>
    <x v="6"/>
    <s v="Thé vert-Détox-Vrac 100 g"/>
    <n v="5.5E-2"/>
    <n v="3700897942724"/>
    <n v="4.8"/>
    <n v="6.4"/>
    <n v="8"/>
  </r>
  <r>
    <x v="31"/>
    <x v="928"/>
    <x v="7"/>
    <s v="Thé vert-Détox-Vrac 1000 g"/>
    <n v="5.5E-2"/>
    <n v="3700897935610"/>
    <n v="38.799999999999997"/>
    <n v="58.6"/>
    <n v="73.20754716981132"/>
  </r>
  <r>
    <x v="31"/>
    <x v="928"/>
    <x v="8"/>
    <s v="Thé vert-Détox-Vrac 250 g"/>
    <n v="5.5E-2"/>
    <n v="3700897960452"/>
    <n v="10.4"/>
    <n v="16"/>
    <n v="20"/>
  </r>
  <r>
    <x v="31"/>
    <x v="928"/>
    <x v="9"/>
    <s v="Thé vert-Détox-Vrac 500 g"/>
    <n v="5.5E-2"/>
    <n v="3700897943462"/>
    <n v="19.899999999999999"/>
    <n v="31.3"/>
    <n v="39.019607843137258"/>
  </r>
  <r>
    <x v="31"/>
    <x v="929"/>
    <x v="5"/>
    <s v="Thé vert-Dolce Vita-Vrac"/>
    <n v="5.5E-2"/>
    <n v="3700897957148"/>
    <n v="2"/>
    <n v="2.7"/>
    <n v="3.3333333333333335"/>
  </r>
  <r>
    <x v="31"/>
    <x v="929"/>
    <x v="6"/>
    <s v="Thé vert-Dolce Vita-Vrac 100 g"/>
    <n v="5.5E-2"/>
    <n v="3700897957254"/>
    <n v="4.3"/>
    <n v="5.8"/>
    <n v="7.166666666666667"/>
  </r>
  <r>
    <x v="31"/>
    <x v="929"/>
    <x v="7"/>
    <s v="Thé vert-Dolce Vita-Vrac 1000 g"/>
    <n v="5.5E-2"/>
    <n v="3700897957582"/>
    <n v="33.799999999999997"/>
    <n v="51.1"/>
    <n v="63.773584905660385"/>
  </r>
  <r>
    <x v="31"/>
    <x v="929"/>
    <x v="8"/>
    <s v="Thé vert-Dolce Vita-Vrac 250 g"/>
    <n v="5.5E-2"/>
    <n v="3700897957360"/>
    <n v="9.1999999999999993"/>
    <n v="14.2"/>
    <n v="17.69230769230769"/>
  </r>
  <r>
    <x v="31"/>
    <x v="929"/>
    <x v="9"/>
    <s v="Thé vert-Dolce Vita-Vrac 500 g"/>
    <n v="5.5E-2"/>
    <n v="3700897957476"/>
    <n v="17.399999999999999"/>
    <n v="27.3"/>
    <n v="34.117647058823536"/>
  </r>
  <r>
    <x v="31"/>
    <x v="930"/>
    <x v="5"/>
    <s v="Thé vert-Earl grey vert-Vrac"/>
    <n v="5.5E-2"/>
    <n v="3700897957698"/>
    <n v="1.9"/>
    <n v="2.6"/>
    <n v="3.166666666666667"/>
  </r>
  <r>
    <x v="31"/>
    <x v="930"/>
    <x v="6"/>
    <s v="Thé vert-Earl grey vert-Vrac 100 g"/>
    <n v="5.5E-2"/>
    <n v="3700897957773"/>
    <n v="3.9"/>
    <n v="5.2"/>
    <n v="6.5"/>
  </r>
  <r>
    <x v="31"/>
    <x v="930"/>
    <x v="7"/>
    <s v="Thé vert-Earl grey vert-Vrac 1000 g"/>
    <n v="5.5E-2"/>
    <n v="3700897958015"/>
    <n v="29.6"/>
    <n v="44.7"/>
    <n v="55.849056603773583"/>
  </r>
  <r>
    <x v="31"/>
    <x v="930"/>
    <x v="8"/>
    <s v="Thé vert-Earl grey vert-Vrac 250 g"/>
    <n v="5.5E-2"/>
    <n v="3700897957858"/>
    <n v="8.1"/>
    <n v="12.5"/>
    <n v="15.576923076923075"/>
  </r>
  <r>
    <x v="31"/>
    <x v="930"/>
    <x v="9"/>
    <s v="Thé vert-Earl grey vert-Vrac 500 g"/>
    <n v="5.5E-2"/>
    <n v="3700897957933"/>
    <n v="15.3"/>
    <n v="24"/>
    <n v="29.999999999999996"/>
  </r>
  <r>
    <x v="31"/>
    <x v="931"/>
    <x v="5"/>
    <s v="Thé vert-Fleur de Méditérannée-Vrac"/>
    <n v="5.5E-2"/>
    <n v="3700897957155"/>
    <n v="1.8"/>
    <n v="2.4"/>
    <n v="3"/>
  </r>
  <r>
    <x v="31"/>
    <x v="931"/>
    <x v="6"/>
    <s v="Thé vert-Fleur de Méditérannée-Vrac 100 g"/>
    <n v="5.5E-2"/>
    <n v="3700897957261"/>
    <n v="3.7"/>
    <n v="5"/>
    <n v="6.166666666666667"/>
  </r>
  <r>
    <x v="31"/>
    <x v="931"/>
    <x v="7"/>
    <s v="Thé vert-Fleur de Méditérannée-Vrac 1000 g"/>
    <n v="5.5E-2"/>
    <n v="3700897957599"/>
    <n v="28"/>
    <n v="42.300000000000004"/>
    <n v="52.830188679245282"/>
  </r>
  <r>
    <x v="31"/>
    <x v="931"/>
    <x v="8"/>
    <s v="Thé vert-Fleur de Méditérannée-Vrac 250 g"/>
    <n v="5.5E-2"/>
    <n v="3700897957377"/>
    <n v="7.7"/>
    <n v="11.9"/>
    <n v="14.807692307692307"/>
  </r>
  <r>
    <x v="31"/>
    <x v="931"/>
    <x v="9"/>
    <s v="Thé vert-Fleur de Méditérannée-Vrac 500 g"/>
    <n v="5.5E-2"/>
    <n v="3700897957483"/>
    <n v="14.5"/>
    <n v="22.8"/>
    <n v="28.431372549019606"/>
  </r>
  <r>
    <x v="31"/>
    <x v="932"/>
    <x v="5"/>
    <s v="Thé vert-Genmaicha-Vrac"/>
    <n v="5.5E-2"/>
    <n v="3700897944711"/>
    <n v="2.2000000000000002"/>
    <n v="3"/>
    <n v="3.666666666666667"/>
  </r>
  <r>
    <x v="31"/>
    <x v="932"/>
    <x v="6"/>
    <s v="Thé vert-Genmaicha-Vrac 100 g"/>
    <n v="5.5E-2"/>
    <n v="3700897942830"/>
    <n v="5"/>
    <n v="6.6999999999999993"/>
    <n v="8.3333333333333339"/>
  </r>
  <r>
    <x v="31"/>
    <x v="932"/>
    <x v="7"/>
    <s v="Thé vert-Genmaicha-Vrac 1000 g"/>
    <n v="5.5E-2"/>
    <n v="3700897935726"/>
    <n v="40.799999999999997"/>
    <n v="61.6"/>
    <n v="76.981132075471706"/>
  </r>
  <r>
    <x v="31"/>
    <x v="932"/>
    <x v="8"/>
    <s v="Thé vert-Genmaicha-Vrac 250 g"/>
    <n v="5.5E-2"/>
    <n v="3700897960414"/>
    <n v="10.9"/>
    <n v="16.8"/>
    <n v="20.96153846153846"/>
  </r>
  <r>
    <x v="31"/>
    <x v="932"/>
    <x v="9"/>
    <s v="Thé vert-Genmaicha-Vrac 500 g"/>
    <n v="5.5E-2"/>
    <n v="3700897943578"/>
    <n v="20.9"/>
    <n v="32.800000000000004"/>
    <n v="40.980392156862749"/>
  </r>
  <r>
    <x v="31"/>
    <x v="933"/>
    <x v="5"/>
    <s v="Thé vert-Griotte de Noël-Vrac"/>
    <n v="5.5E-2"/>
    <n v="3700897944674"/>
    <n v="2"/>
    <n v="2.7"/>
    <n v="3.3333333333333335"/>
  </r>
  <r>
    <x v="31"/>
    <x v="933"/>
    <x v="6"/>
    <s v="Thé vert-Griotte de Noël-Vrac 100 g"/>
    <n v="5.5E-2"/>
    <n v="3700897942793"/>
    <n v="4.3"/>
    <n v="5.8"/>
    <n v="7.166666666666667"/>
  </r>
  <r>
    <x v="31"/>
    <x v="933"/>
    <x v="7"/>
    <s v="Thé vert-Griotte de Noël-Vrac 1000 g"/>
    <n v="5.5E-2"/>
    <n v="3700897935689"/>
    <n v="34.200000000000003"/>
    <n v="51.7"/>
    <n v="64.528301886792448"/>
  </r>
  <r>
    <x v="31"/>
    <x v="933"/>
    <x v="8"/>
    <s v="Thé vert-Griotte de Noël-Vrac 250 g"/>
    <n v="5.5E-2"/>
    <n v="3700897960421"/>
    <n v="9.3000000000000007"/>
    <n v="14.4"/>
    <n v="17.884615384615383"/>
  </r>
  <r>
    <x v="31"/>
    <x v="933"/>
    <x v="9"/>
    <s v="Thé vert-Griotte de Noël-Vrac 500 g"/>
    <n v="5.5E-2"/>
    <n v="3700897943530"/>
    <n v="17.600000000000001"/>
    <n v="27.700000000000003"/>
    <n v="34.509803921568633"/>
  </r>
  <r>
    <x v="31"/>
    <x v="934"/>
    <x v="5"/>
    <s v="Thé vert-L'Amandine-Vrac"/>
    <n v="5.5E-2"/>
    <n v="3700897957131"/>
    <n v="1.9"/>
    <n v="2.6"/>
    <n v="3.166666666666667"/>
  </r>
  <r>
    <x v="31"/>
    <x v="934"/>
    <x v="6"/>
    <s v="Thé vert-L'Amandine-Vrac 100 g"/>
    <n v="5.5E-2"/>
    <n v="3700897957247"/>
    <n v="4.0999999999999996"/>
    <n v="5.5"/>
    <n v="6.833333333333333"/>
  </r>
  <r>
    <x v="31"/>
    <x v="934"/>
    <x v="7"/>
    <s v="Thé vert-L'Amandine-Vrac 1000 g"/>
    <n v="5.5E-2"/>
    <n v="3700897957575"/>
    <n v="32"/>
    <n v="48.4"/>
    <n v="60.377358490566031"/>
  </r>
  <r>
    <x v="31"/>
    <x v="934"/>
    <x v="8"/>
    <s v="Thé vert-L'Amandine-Vrac 250 g"/>
    <n v="5.5E-2"/>
    <n v="3700897957353"/>
    <n v="8.8000000000000007"/>
    <n v="13.6"/>
    <n v="16.92307692307692"/>
  </r>
  <r>
    <x v="31"/>
    <x v="934"/>
    <x v="9"/>
    <s v="Thé vert-L'Amandine-Vrac 500 g"/>
    <n v="5.5E-2"/>
    <n v="3700897957469"/>
    <n v="16.5"/>
    <n v="25.900000000000002"/>
    <n v="32.352941176470587"/>
  </r>
  <r>
    <x v="31"/>
    <x v="935"/>
    <x v="5"/>
    <s v="Thé vert-Li Xi Xiang-Vrac"/>
    <n v="5.5E-2"/>
    <n v="3700897944698"/>
    <n v="2.8"/>
    <n v="3.8000000000000003"/>
    <n v="4.666666666666667"/>
  </r>
  <r>
    <x v="31"/>
    <x v="935"/>
    <x v="6"/>
    <s v="Thé vert-Li Xi Xiang-Vrac 100 g"/>
    <n v="5.5E-2"/>
    <n v="3700897942816"/>
    <n v="7"/>
    <n v="9.4"/>
    <n v="11.666666666666668"/>
  </r>
  <r>
    <x v="31"/>
    <x v="935"/>
    <x v="7"/>
    <s v="Thé vert-Li Xi Xiang-Vrac 1000 g"/>
    <n v="5.5E-2"/>
    <n v="3700897935702"/>
    <n v="61.1"/>
    <n v="92.3"/>
    <n v="115.28301886792453"/>
  </r>
  <r>
    <x v="31"/>
    <x v="935"/>
    <x v="8"/>
    <s v="Thé vert-Li Xi Xiang-Vrac 250 g"/>
    <n v="5.5E-2"/>
    <n v="3700897960407"/>
    <n v="16"/>
    <n v="24.700000000000003"/>
    <n v="30.769230769230766"/>
  </r>
  <r>
    <x v="31"/>
    <x v="935"/>
    <x v="9"/>
    <s v="Thé vert-Li Xi Xiang-Vrac 500 g"/>
    <n v="5.5E-2"/>
    <n v="3700897943554"/>
    <n v="31.1"/>
    <n v="48.800000000000004"/>
    <n v="60.980392156862749"/>
  </r>
  <r>
    <x v="31"/>
    <x v="936"/>
    <x v="5"/>
    <s v="Thé vert-Noël en Laponie-Vrac"/>
    <n v="5.5E-2"/>
    <n v="3700897957704"/>
    <n v="2.2999999999999998"/>
    <n v="3.1"/>
    <n v="3.8333333333333339"/>
  </r>
  <r>
    <x v="31"/>
    <x v="936"/>
    <x v="6"/>
    <s v="Thé vert-Noël en Laponie-Vrac 100 g"/>
    <n v="5.5E-2"/>
    <n v="3700897957780"/>
    <n v="5.4"/>
    <n v="7.2"/>
    <n v="9"/>
  </r>
  <r>
    <x v="31"/>
    <x v="936"/>
    <x v="7"/>
    <s v="Thé vert-Noël en Laponie-Vrac 1000 g"/>
    <n v="5.5E-2"/>
    <n v="3700897958022"/>
    <n v="45.2"/>
    <n v="68.3"/>
    <n v="85.283018867924525"/>
  </r>
  <r>
    <x v="31"/>
    <x v="936"/>
    <x v="8"/>
    <s v="Thé vert-Noël en Laponie-Vrac 250 g"/>
    <n v="5.5E-2"/>
    <n v="3700897957865"/>
    <n v="12"/>
    <n v="18.5"/>
    <n v="23.076923076923077"/>
  </r>
  <r>
    <x v="31"/>
    <x v="936"/>
    <x v="9"/>
    <s v="Thé vert-Noël en Laponie-Vrac 500 g"/>
    <n v="5.5E-2"/>
    <n v="3700897957940"/>
    <n v="23.1"/>
    <n v="36.300000000000004"/>
    <n v="45.294117647058826"/>
  </r>
  <r>
    <x v="31"/>
    <x v="937"/>
    <x v="5"/>
    <s v="Thé vert-Noël vert-Vrac"/>
    <n v="5.5E-2"/>
    <n v="3700897944650"/>
    <n v="2.1"/>
    <n v="2.8"/>
    <n v="3.5000000000000004"/>
  </r>
  <r>
    <x v="31"/>
    <x v="937"/>
    <x v="6"/>
    <s v="Thé vert-Noël vert-Vrac 100 g"/>
    <n v="5.5E-2"/>
    <n v="3700897942779"/>
    <n v="4.5999999999999996"/>
    <n v="6.1999999999999993"/>
    <n v="7.6666666666666661"/>
  </r>
  <r>
    <x v="31"/>
    <x v="937"/>
    <x v="7"/>
    <s v="Thé vert-Noël vert-Vrac 1000 g"/>
    <n v="5.5E-2"/>
    <n v="3700897935665"/>
    <n v="37.4"/>
    <n v="56.5"/>
    <n v="70.566037735849051"/>
  </r>
  <r>
    <x v="31"/>
    <x v="937"/>
    <x v="8"/>
    <s v="Thé vert-Noël vert-Vrac 250 g"/>
    <n v="5.5E-2"/>
    <n v="3700897960353"/>
    <n v="10.1"/>
    <n v="15.6"/>
    <n v="19.423076923076923"/>
  </r>
  <r>
    <x v="31"/>
    <x v="937"/>
    <x v="9"/>
    <s v="Thé vert-Noël vert-Vrac 500 g"/>
    <n v="5.5E-2"/>
    <n v="3700897943516"/>
    <n v="19.2"/>
    <n v="30.200000000000003"/>
    <n v="37.64705882352942"/>
  </r>
  <r>
    <x v="31"/>
    <x v="938"/>
    <x v="5"/>
    <s v="Thé vert-Pai Mu Tan-Vrac"/>
    <n v="5.5E-2"/>
    <n v="3700897944742"/>
    <n v="2.6"/>
    <n v="3.5"/>
    <n v="4.3333333333333339"/>
  </r>
  <r>
    <x v="31"/>
    <x v="938"/>
    <x v="6"/>
    <s v="Thé vert-Pai Mu Tan-Vrac 100 g"/>
    <n v="5.5E-2"/>
    <n v="3700897942861"/>
    <n v="6.5"/>
    <n v="8.6999999999999993"/>
    <n v="10.833333333333334"/>
  </r>
  <r>
    <x v="31"/>
    <x v="938"/>
    <x v="7"/>
    <s v="Thé vert-Pai Mu Tan-Vrac 1000 g"/>
    <n v="5.5E-2"/>
    <n v="3700897935757"/>
    <n v="56.2"/>
    <n v="84.899999999999991"/>
    <n v="106.0377358490566"/>
  </r>
  <r>
    <x v="31"/>
    <x v="938"/>
    <x v="8"/>
    <s v="Thé vert-Pai Mu Tan-Vrac 250 g"/>
    <n v="5.5E-2"/>
    <n v="3700897960360"/>
    <n v="14.8"/>
    <n v="22.8"/>
    <n v="28.46153846153846"/>
  </r>
  <r>
    <x v="31"/>
    <x v="938"/>
    <x v="9"/>
    <s v="Thé vert-Pai Mu Tan-Vrac 500 g"/>
    <n v="5.5E-2"/>
    <n v="3700897943608"/>
    <n v="28.6"/>
    <n v="44.9"/>
    <n v="56.078431372549019"/>
  </r>
  <r>
    <x v="31"/>
    <x v="939"/>
    <x v="5"/>
    <s v="Thé vert-Sencha de Chine-Vrac"/>
    <n v="5.5E-2"/>
    <n v="3700897944704"/>
    <n v="1.6"/>
    <n v="2.2000000000000002"/>
    <n v="2.666666666666667"/>
  </r>
  <r>
    <x v="31"/>
    <x v="939"/>
    <x v="6"/>
    <s v="Thé vert-Sencha de Chine-Vrac 100 g"/>
    <n v="5.5E-2"/>
    <n v="3700897942823"/>
    <n v="3.2"/>
    <n v="4.3"/>
    <n v="5.3333333333333339"/>
  </r>
  <r>
    <x v="31"/>
    <x v="939"/>
    <x v="7"/>
    <s v="Thé vert-Sencha de Chine-Vrac 1000 g"/>
    <n v="5.5E-2"/>
    <n v="3700897935719"/>
    <n v="22.8"/>
    <n v="34.5"/>
    <n v="43.018867924528301"/>
  </r>
  <r>
    <x v="31"/>
    <x v="939"/>
    <x v="8"/>
    <s v="Thé vert-Sencha de Chine-Vrac 250 g"/>
    <n v="5.5E-2"/>
    <n v="3700897960377"/>
    <n v="6.5"/>
    <n v="10"/>
    <n v="12.5"/>
  </r>
  <r>
    <x v="31"/>
    <x v="939"/>
    <x v="9"/>
    <s v="Thé vert-Sencha de Chine-Vrac 500 g"/>
    <n v="5.5E-2"/>
    <n v="3700897943561"/>
    <n v="11.9"/>
    <n v="18.700000000000003"/>
    <n v="23.333333333333332"/>
  </r>
  <r>
    <x v="31"/>
    <x v="940"/>
    <x v="5"/>
    <s v="Thé vert-Sencha Fukuju-Vrac"/>
    <n v="5.5E-2"/>
    <n v="3700897944728"/>
    <n v="2.7"/>
    <n v="3.6"/>
    <n v="4.5000000000000009"/>
  </r>
  <r>
    <x v="31"/>
    <x v="940"/>
    <x v="6"/>
    <s v="Thé vert-Sencha Fukuju-Vrac 100 g"/>
    <n v="5.5E-2"/>
    <n v="3700897942847"/>
    <n v="6.5"/>
    <n v="8.6999999999999993"/>
    <n v="10.833333333333334"/>
  </r>
  <r>
    <x v="31"/>
    <x v="940"/>
    <x v="7"/>
    <s v="Thé vert-Sencha Fukuju-Vrac 1000 g"/>
    <n v="5.5E-2"/>
    <n v="3700897935733"/>
    <n v="56.5"/>
    <n v="85.3"/>
    <n v="106.60377358490565"/>
  </r>
  <r>
    <x v="31"/>
    <x v="940"/>
    <x v="8"/>
    <s v="Thé vert-Sencha Fukuju-Vrac 250 g"/>
    <n v="5.5E-2"/>
    <n v="3700897960384"/>
    <n v="14.9"/>
    <n v="23"/>
    <n v="28.653846153846153"/>
  </r>
  <r>
    <x v="31"/>
    <x v="940"/>
    <x v="9"/>
    <s v="Thé vert-Sencha Fukuju-Vrac 500 g"/>
    <n v="5.5E-2"/>
    <n v="3700897943585"/>
    <n v="28.7"/>
    <n v="45.1"/>
    <n v="56.274509803921575"/>
  </r>
  <r>
    <x v="31"/>
    <x v="941"/>
    <x v="5"/>
    <s v="Thé vert-Sencha Koto-Vrac"/>
    <n v="5.5E-2"/>
    <n v="3700897944735"/>
    <n v="2.4"/>
    <n v="3.2"/>
    <n v="4"/>
  </r>
  <r>
    <x v="31"/>
    <x v="941"/>
    <x v="6"/>
    <s v="Thé vert-Sencha Koto-Vrac 100 g"/>
    <n v="5.5E-2"/>
    <n v="3700897942854"/>
    <n v="5.7"/>
    <n v="7.6"/>
    <n v="9.5"/>
  </r>
  <r>
    <x v="31"/>
    <x v="941"/>
    <x v="7"/>
    <s v="Thé vert-Sencha Koto-Vrac 1000 g"/>
    <n v="5.5E-2"/>
    <n v="3700897935740"/>
    <n v="48.2"/>
    <n v="72.8"/>
    <n v="90.943396226415089"/>
  </r>
  <r>
    <x v="31"/>
    <x v="941"/>
    <x v="8"/>
    <s v="Thé vert-Sencha Koto-Vrac 250 g"/>
    <n v="5.5E-2"/>
    <n v="3700897960391"/>
    <n v="12.8"/>
    <n v="19.700000000000003"/>
    <n v="24.615384615384613"/>
  </r>
  <r>
    <x v="31"/>
    <x v="941"/>
    <x v="9"/>
    <s v="Thé vert-Sencha Koto-Vrac 500 g"/>
    <n v="5.5E-2"/>
    <n v="3700897943592"/>
    <n v="24.6"/>
    <n v="38.6"/>
    <n v="48.235294117647058"/>
  </r>
  <r>
    <x v="31"/>
    <x v="942"/>
    <x v="5"/>
    <s v="Thé vert-Thé vert à la fraise et rhubarbe-Vrac"/>
    <n v="5.5E-2"/>
    <n v="3700897944452"/>
    <n v="1.9"/>
    <n v="2.6"/>
    <n v="3.166666666666667"/>
  </r>
  <r>
    <x v="31"/>
    <x v="942"/>
    <x v="6"/>
    <s v="Thé vert-Thé vert à la fraise et rhubarbe-Vrac 100 g"/>
    <n v="5.5E-2"/>
    <n v="3700897960858"/>
    <n v="4.0999999999999996"/>
    <n v="5.5"/>
    <n v="6.833333333333333"/>
  </r>
  <r>
    <x v="31"/>
    <x v="942"/>
    <x v="7"/>
    <s v="Thé vert-Thé vert à la fraise et rhubarbe-Vrac 1000 g"/>
    <n v="5.5E-2"/>
    <n v="3700897934729"/>
    <n v="31.8"/>
    <n v="48"/>
    <n v="60"/>
  </r>
  <r>
    <x v="31"/>
    <x v="942"/>
    <x v="8"/>
    <s v="Thé vert-Thé vert à la fraise et rhubarbe-Vrac 250 g"/>
    <n v="5.5E-2"/>
    <n v="3700897934293"/>
    <n v="8.6999999999999993"/>
    <n v="13.4"/>
    <n v="16.73076923076923"/>
  </r>
  <r>
    <x v="31"/>
    <x v="942"/>
    <x v="9"/>
    <s v="Thé vert-Thé vert à la fraise et rhubarbe-Vrac 500 g"/>
    <n v="5.5E-2"/>
    <n v="3700897943318"/>
    <n v="16.399999999999999"/>
    <n v="25.8"/>
    <n v="32.156862745098046"/>
  </r>
  <r>
    <x v="31"/>
    <x v="943"/>
    <x v="5"/>
    <s v="Thé vert-Thé vert à l'ananas-Vrac"/>
    <n v="5.5E-2"/>
    <n v="3700897944520"/>
    <n v="1.9"/>
    <n v="2.6"/>
    <n v="3.166666666666667"/>
  </r>
  <r>
    <x v="31"/>
    <x v="943"/>
    <x v="6"/>
    <s v="Thé vert-Thé vert à l'ananas-Vrac 100 g"/>
    <n v="5.5E-2"/>
    <n v="3700897960780"/>
    <n v="4.0999999999999996"/>
    <n v="5.5"/>
    <n v="6.833333333333333"/>
  </r>
  <r>
    <x v="31"/>
    <x v="943"/>
    <x v="7"/>
    <s v="Thé vert-Thé vert à l'ananas-Vrac 1000 g"/>
    <n v="5.5E-2"/>
    <n v="3700897934798"/>
    <n v="32.1"/>
    <n v="48.5"/>
    <n v="60.566037735849058"/>
  </r>
  <r>
    <x v="31"/>
    <x v="943"/>
    <x v="8"/>
    <s v="Thé vert-Thé vert à l'ananas-Vrac 250 g"/>
    <n v="5.5E-2"/>
    <n v="3700897934361"/>
    <n v="8.8000000000000007"/>
    <n v="13.6"/>
    <n v="16.92307692307692"/>
  </r>
  <r>
    <x v="31"/>
    <x v="943"/>
    <x v="9"/>
    <s v="Thé vert-Thé vert à l'ananas-Vrac 500 g"/>
    <n v="5.5E-2"/>
    <n v="3700897943387"/>
    <n v="16.600000000000001"/>
    <n v="26.1"/>
    <n v="32.549019607843142"/>
  </r>
  <r>
    <x v="31"/>
    <x v="944"/>
    <x v="5"/>
    <s v="Thé vert-Thé vert aux fleurs de violette-Vrac"/>
    <n v="5.5E-2"/>
    <n v="3700897944490"/>
    <n v="1.9"/>
    <n v="2.6"/>
    <n v="3.166666666666667"/>
  </r>
  <r>
    <x v="31"/>
    <x v="944"/>
    <x v="6"/>
    <s v="Thé vert-Thé vert aux fleurs de violette-Vrac 100 g"/>
    <n v="5.5E-2"/>
    <n v="3700897960810"/>
    <n v="3.9"/>
    <n v="5.2"/>
    <n v="6.5"/>
  </r>
  <r>
    <x v="31"/>
    <x v="944"/>
    <x v="7"/>
    <s v="Thé vert-Thé vert aux fleurs de violette-Vrac 1000 g"/>
    <n v="5.5E-2"/>
    <n v="3700897934767"/>
    <n v="29.8"/>
    <n v="45"/>
    <n v="56.226415094339622"/>
  </r>
  <r>
    <x v="31"/>
    <x v="944"/>
    <x v="8"/>
    <s v="Thé vert-Thé vert aux fleurs de violette-Vrac 250 g"/>
    <n v="5.5E-2"/>
    <n v="3700897934330"/>
    <n v="8.1999999999999993"/>
    <n v="12.7"/>
    <n v="15.769230769230766"/>
  </r>
  <r>
    <x v="31"/>
    <x v="944"/>
    <x v="9"/>
    <s v="Thé vert-Thé vert aux fleurs de violette-Vrac 500 g"/>
    <n v="5.5E-2"/>
    <n v="3700897943356"/>
    <n v="15.4"/>
    <n v="24.200000000000003"/>
    <n v="30.196078431372548"/>
  </r>
  <r>
    <x v="31"/>
    <x v="945"/>
    <x v="5"/>
    <s v="Thé vert-Thé vert aux groseilles-Vrac"/>
    <n v="5.5E-2"/>
    <n v="3700897944445"/>
    <n v="1.9"/>
    <n v="2.6"/>
    <n v="3.166666666666667"/>
  </r>
  <r>
    <x v="31"/>
    <x v="945"/>
    <x v="6"/>
    <s v="Thé vert-Thé vert aux groseilles-Vrac 100 g"/>
    <n v="5.5E-2"/>
    <n v="3700897960865"/>
    <n v="4.0999999999999996"/>
    <n v="5.5"/>
    <n v="6.833333333333333"/>
  </r>
  <r>
    <x v="31"/>
    <x v="945"/>
    <x v="7"/>
    <s v="Thé vert-Thé vert aux groseilles-Vrac 1000 g"/>
    <n v="5.5E-2"/>
    <n v="3700897934712"/>
    <n v="31.6"/>
    <n v="47.7"/>
    <n v="59.622641509433961"/>
  </r>
  <r>
    <x v="31"/>
    <x v="945"/>
    <x v="8"/>
    <s v="Thé vert-Thé vert aux groseilles-Vrac 250 g"/>
    <n v="5.5E-2"/>
    <n v="3700897934286"/>
    <n v="8.6999999999999993"/>
    <n v="13.4"/>
    <n v="16.73076923076923"/>
  </r>
  <r>
    <x v="31"/>
    <x v="945"/>
    <x v="9"/>
    <s v="Thé vert-Thé vert aux groseilles-Vrac 500 g"/>
    <n v="5.5E-2"/>
    <n v="3700897943301"/>
    <n v="16.3"/>
    <n v="25.6"/>
    <n v="31.96078431372549"/>
  </r>
  <r>
    <x v="31"/>
    <x v="946"/>
    <x v="5"/>
    <s v="Thé vert-Thé vert Bergamote-Fraise-Vrac"/>
    <n v="5.5E-2"/>
    <n v="3700897957667"/>
    <n v="1.9"/>
    <n v="2.6"/>
    <n v="3.166666666666667"/>
  </r>
  <r>
    <x v="31"/>
    <x v="946"/>
    <x v="6"/>
    <s v="Thé vert-Thé vert Bergamote-Fraise-Vrac 100 g"/>
    <n v="5.5E-2"/>
    <n v="3700897957742"/>
    <n v="4.0999999999999996"/>
    <n v="5.5"/>
    <n v="6.833333333333333"/>
  </r>
  <r>
    <x v="31"/>
    <x v="946"/>
    <x v="7"/>
    <s v="Thé vert-Thé vert Bergamote-Fraise-Vrac 1000 g"/>
    <n v="5.5E-2"/>
    <n v="3700897957988"/>
    <n v="32.1"/>
    <n v="48.5"/>
    <n v="60.566037735849058"/>
  </r>
  <r>
    <x v="31"/>
    <x v="946"/>
    <x v="8"/>
    <s v="Thé vert-Thé vert Bergamote-Fraise-Vrac 250 g"/>
    <n v="5.5E-2"/>
    <n v="3700897957827"/>
    <n v="8.8000000000000007"/>
    <n v="13.6"/>
    <n v="16.92307692307692"/>
  </r>
  <r>
    <x v="31"/>
    <x v="946"/>
    <x v="9"/>
    <s v="Thé vert-Thé vert Bergamote-Fraise-Vrac 500 g"/>
    <n v="5.5E-2"/>
    <n v="3700897957902"/>
    <n v="16.600000000000001"/>
    <n v="26.1"/>
    <n v="32.549019607843142"/>
  </r>
  <r>
    <x v="31"/>
    <x v="947"/>
    <x v="5"/>
    <s v="Thé vert-Thé vert citron et basilic-Vrac"/>
    <n v="5.5E-2"/>
    <n v="3700897944438"/>
    <n v="1.8"/>
    <n v="2.4"/>
    <n v="3"/>
  </r>
  <r>
    <x v="31"/>
    <x v="947"/>
    <x v="6"/>
    <s v="Thé vert-Thé vert citron et basilic-Vrac 100 g"/>
    <n v="5.5E-2"/>
    <n v="3700897960872"/>
    <n v="3.8"/>
    <n v="5.0999999999999996"/>
    <n v="6.3333333333333339"/>
  </r>
  <r>
    <x v="31"/>
    <x v="947"/>
    <x v="7"/>
    <s v="Thé vert-Thé vert citron et basilic-Vrac 1000 g"/>
    <n v="5.5E-2"/>
    <n v="3700897934705"/>
    <n v="29.5"/>
    <n v="44.6"/>
    <n v="55.660377358490564"/>
  </r>
  <r>
    <x v="31"/>
    <x v="947"/>
    <x v="8"/>
    <s v="Thé vert-Thé vert citron et basilic-Vrac 250 g"/>
    <n v="5.5E-2"/>
    <n v="3700897934279"/>
    <n v="8.1"/>
    <n v="12.5"/>
    <n v="15.576923076923075"/>
  </r>
  <r>
    <x v="31"/>
    <x v="947"/>
    <x v="9"/>
    <s v="Thé vert-Thé vert citron et basilic-Vrac 500 g"/>
    <n v="5.5E-2"/>
    <n v="3700897943295"/>
    <n v="15.3"/>
    <n v="24"/>
    <n v="29.999999999999996"/>
  </r>
  <r>
    <x v="31"/>
    <x v="948"/>
    <x v="5"/>
    <s v="Thé vert-Thé vert citron gingembre-Vrac"/>
    <n v="5.5E-2"/>
    <n v="3700897944483"/>
    <n v="2"/>
    <n v="2.7"/>
    <n v="3.3333333333333335"/>
  </r>
  <r>
    <x v="31"/>
    <x v="948"/>
    <x v="6"/>
    <s v="Thé vert-Thé vert citron gingembre-Vrac 100 g"/>
    <n v="5.5E-2"/>
    <n v="3700897960827"/>
    <n v="4.4000000000000004"/>
    <n v="5.8999999999999995"/>
    <n v="7.333333333333333"/>
  </r>
  <r>
    <x v="31"/>
    <x v="948"/>
    <x v="7"/>
    <s v="Thé vert-Thé vert citron gingembre-Vrac 1000 g"/>
    <n v="5.5E-2"/>
    <n v="3700897934750"/>
    <n v="34.6"/>
    <n v="52.300000000000004"/>
    <n v="65.283018867924525"/>
  </r>
  <r>
    <x v="31"/>
    <x v="948"/>
    <x v="8"/>
    <s v="Thé vert-Thé vert citron gingembre-Vrac 250 g"/>
    <n v="5.5E-2"/>
    <n v="3700897934323"/>
    <n v="9.4"/>
    <n v="14.5"/>
    <n v="18.076923076923077"/>
  </r>
  <r>
    <x v="31"/>
    <x v="948"/>
    <x v="9"/>
    <s v="Thé vert-Thé vert citron gingembre-Vrac 500 g"/>
    <n v="5.5E-2"/>
    <n v="3700897943349"/>
    <n v="17.8"/>
    <n v="28"/>
    <n v="34.901960784313729"/>
  </r>
  <r>
    <x v="31"/>
    <x v="949"/>
    <x v="5"/>
    <s v="Thé vert-Thé vert fraise citron et pamplemousse-Vrac"/>
    <n v="5.5E-2"/>
    <n v="3700897944469"/>
    <n v="1.9"/>
    <n v="2.6"/>
    <n v="3.166666666666667"/>
  </r>
  <r>
    <x v="31"/>
    <x v="949"/>
    <x v="6"/>
    <s v="Thé vert-Thé vert fraise citron et pamplemousse-Vrac 100 g"/>
    <n v="5.5E-2"/>
    <n v="3700897960841"/>
    <n v="4.0999999999999996"/>
    <n v="5.5"/>
    <n v="6.833333333333333"/>
  </r>
  <r>
    <x v="31"/>
    <x v="949"/>
    <x v="7"/>
    <s v="Thé vert-Thé vert fraise citron et pamplemousse-Vrac 1000 g"/>
    <n v="5.5E-2"/>
    <n v="3700897934736"/>
    <n v="31.8"/>
    <n v="48"/>
    <n v="60"/>
  </r>
  <r>
    <x v="31"/>
    <x v="949"/>
    <x v="8"/>
    <s v="Thé vert-Thé vert fraise citron et pamplemousse-Vrac 250 g"/>
    <n v="5.5E-2"/>
    <n v="3700897934309"/>
    <n v="8.6999999999999993"/>
    <n v="13.4"/>
    <n v="16.73076923076923"/>
  </r>
  <r>
    <x v="31"/>
    <x v="949"/>
    <x v="9"/>
    <s v="Thé vert-Thé vert fraise citron et pamplemousse-Vrac 500 g"/>
    <n v="5.5E-2"/>
    <n v="3700897943325"/>
    <n v="16.399999999999999"/>
    <n v="25.8"/>
    <n v="32.156862745098046"/>
  </r>
  <r>
    <x v="31"/>
    <x v="950"/>
    <x v="5"/>
    <s v="Thé vert-Thé vert Jasmin-Vrac"/>
    <n v="5.5E-2"/>
    <n v="3700897944179"/>
    <n v="1.9"/>
    <n v="2.6"/>
    <n v="3.166666666666667"/>
  </r>
  <r>
    <x v="31"/>
    <x v="950"/>
    <x v="6"/>
    <s v="Thé vert-Thé vert Jasmin-Vrac 100 g"/>
    <n v="5.5E-2"/>
    <n v="3700897961114"/>
    <n v="4"/>
    <n v="5.3999999999999995"/>
    <n v="6.666666666666667"/>
  </r>
  <r>
    <x v="31"/>
    <x v="950"/>
    <x v="7"/>
    <s v="Thé vert-Thé vert Jasmin-Vrac 1000 g"/>
    <n v="5.5E-2"/>
    <n v="3700897934446"/>
    <n v="30.6"/>
    <n v="46.2"/>
    <n v="57.735849056603776"/>
  </r>
  <r>
    <x v="31"/>
    <x v="950"/>
    <x v="8"/>
    <s v="Thé vert-Thé vert Jasmin-Vrac 250 g"/>
    <n v="5.5E-2"/>
    <n v="3700897934019"/>
    <n v="8.4"/>
    <n v="13"/>
    <n v="16.153846153846153"/>
  </r>
  <r>
    <x v="31"/>
    <x v="950"/>
    <x v="9"/>
    <s v="Thé vert-Thé vert Jasmin-Vrac 500 g"/>
    <n v="5.5E-2"/>
    <n v="3700897943035"/>
    <n v="15.8"/>
    <n v="24.8"/>
    <n v="30.980392156862742"/>
  </r>
  <r>
    <x v="31"/>
    <x v="951"/>
    <x v="5"/>
    <s v="Thé vert-Thé vert riz soufflé-Vrac"/>
    <n v="5.5E-2"/>
    <n v="3700897944223"/>
    <n v="2.2000000000000002"/>
    <n v="3"/>
    <n v="3.666666666666667"/>
  </r>
  <r>
    <x v="31"/>
    <x v="951"/>
    <x v="6"/>
    <s v="Thé vert-Thé vert riz soufflé-Vrac 100 g"/>
    <n v="5.5E-2"/>
    <n v="3700897961060"/>
    <n v="5"/>
    <n v="6.6999999999999993"/>
    <n v="8.3333333333333339"/>
  </r>
  <r>
    <x v="31"/>
    <x v="951"/>
    <x v="7"/>
    <s v="Thé vert-Thé vert riz soufflé-Vrac 1000 g"/>
    <n v="5.5E-2"/>
    <n v="3700897934491"/>
    <n v="40.799999999999997"/>
    <n v="61.6"/>
    <n v="76.981132075471706"/>
  </r>
  <r>
    <x v="31"/>
    <x v="951"/>
    <x v="8"/>
    <s v="Thé vert-Thé vert riz soufflé-Vrac 250 g"/>
    <n v="5.5E-2"/>
    <n v="3700897934064"/>
    <n v="10.9"/>
    <n v="16.8"/>
    <n v="20.96153846153846"/>
  </r>
  <r>
    <x v="31"/>
    <x v="951"/>
    <x v="9"/>
    <s v="Thé vert-Thé vert riz soufflé-Vrac 500 g"/>
    <n v="5.5E-2"/>
    <n v="3700897943080"/>
    <n v="20.9"/>
    <n v="32.800000000000004"/>
    <n v="40.980392156862749"/>
  </r>
  <r>
    <x v="31"/>
    <x v="952"/>
    <x v="5"/>
    <s v="Thé vert-Thé vert saveurs Boréale-Vrac"/>
    <n v="5.5E-2"/>
    <n v="3700897944414"/>
    <n v="1.8"/>
    <n v="2.4"/>
    <n v="3"/>
  </r>
  <r>
    <x v="31"/>
    <x v="952"/>
    <x v="6"/>
    <s v="Thé vert-Thé vert saveurs Boréale-Vrac 100 g"/>
    <n v="5.5E-2"/>
    <n v="3700897960896"/>
    <n v="3.8"/>
    <n v="5.0999999999999996"/>
    <n v="6.3333333333333339"/>
  </r>
  <r>
    <x v="31"/>
    <x v="952"/>
    <x v="7"/>
    <s v="Thé vert-Thé vert saveurs Boréale-Vrac 1000 g"/>
    <n v="5.5E-2"/>
    <n v="3700897934682"/>
    <n v="29.4"/>
    <n v="44.4"/>
    <n v="55.471698113207552"/>
  </r>
  <r>
    <x v="31"/>
    <x v="952"/>
    <x v="8"/>
    <s v="Thé vert-Thé vert saveurs Boréale-Vrac 250 g"/>
    <n v="5.5E-2"/>
    <n v="3700897934255"/>
    <n v="8.1"/>
    <n v="12.5"/>
    <n v="15.576923076923075"/>
  </r>
  <r>
    <x v="31"/>
    <x v="952"/>
    <x v="9"/>
    <s v="Thé vert-Thé vert saveurs Boréale-Vrac 500 g"/>
    <n v="5.5E-2"/>
    <n v="3700897943271"/>
    <n v="15.2"/>
    <n v="23.900000000000002"/>
    <n v="29.803921568627448"/>
  </r>
  <r>
    <x v="31"/>
    <x v="953"/>
    <x v="5"/>
    <s v="Thé vert-Thé vert saveurs de Marrakech-Vrac"/>
    <n v="5.5E-2"/>
    <n v="3700897944513"/>
    <n v="1.9"/>
    <n v="2.6"/>
    <n v="3.166666666666667"/>
  </r>
  <r>
    <x v="31"/>
    <x v="953"/>
    <x v="6"/>
    <s v="Thé vert-Thé vert saveurs de Marrakech-Vrac 100 g"/>
    <n v="5.5E-2"/>
    <n v="3700897960797"/>
    <n v="4.0999999999999996"/>
    <n v="5.5"/>
    <n v="6.833333333333333"/>
  </r>
  <r>
    <x v="31"/>
    <x v="953"/>
    <x v="7"/>
    <s v="Thé vert-Thé vert saveurs de Marrakech-Vrac 1000 g"/>
    <n v="5.5E-2"/>
    <n v="3700897934781"/>
    <n v="32.5"/>
    <n v="49.1"/>
    <n v="61.320754716981128"/>
  </r>
  <r>
    <x v="31"/>
    <x v="953"/>
    <x v="8"/>
    <s v="Thé vert-Thé vert saveurs de Marrakech-Vrac 250 g"/>
    <n v="5.5E-2"/>
    <n v="3700897934354"/>
    <n v="8.9"/>
    <n v="13.7"/>
    <n v="17.115384615384617"/>
  </r>
  <r>
    <x v="31"/>
    <x v="953"/>
    <x v="9"/>
    <s v="Thé vert-Thé vert saveurs de Marrakech-Vrac 500 g"/>
    <n v="5.5E-2"/>
    <n v="3700897943370"/>
    <n v="16.7"/>
    <n v="26.200000000000003"/>
    <n v="32.745098039215691"/>
  </r>
  <r>
    <x v="31"/>
    <x v="954"/>
    <x v="5"/>
    <s v="Thé vert-Thé vert saveurs des vignes-Vrac"/>
    <n v="5.5E-2"/>
    <n v="3700897944421"/>
    <n v="1.9"/>
    <n v="2.6"/>
    <n v="3.166666666666667"/>
  </r>
  <r>
    <x v="31"/>
    <x v="954"/>
    <x v="6"/>
    <s v="Thé vert-Thé vert saveurs des vignes-Vrac 100 g"/>
    <n v="5.5E-2"/>
    <n v="3700897960889"/>
    <n v="4.2"/>
    <n v="5.6"/>
    <n v="6.9999999999999991"/>
  </r>
  <r>
    <x v="31"/>
    <x v="954"/>
    <x v="7"/>
    <s v="Thé vert-Thé vert saveurs des vignes-Vrac 1000 g"/>
    <n v="5.5E-2"/>
    <n v="3700897934699"/>
    <n v="32.700000000000003"/>
    <n v="49.4"/>
    <n v="61.698113207547173"/>
  </r>
  <r>
    <x v="31"/>
    <x v="954"/>
    <x v="8"/>
    <s v="Thé vert-Thé vert saveurs des vignes-Vrac 250 g"/>
    <n v="5.5E-2"/>
    <n v="3700897934262"/>
    <n v="8.9"/>
    <n v="13.7"/>
    <n v="17.115384615384617"/>
  </r>
  <r>
    <x v="31"/>
    <x v="954"/>
    <x v="9"/>
    <s v="Thé vert-Thé vert saveurs des vignes-Vrac 500 g"/>
    <n v="5.5E-2"/>
    <n v="3700897943288"/>
    <n v="16.8"/>
    <n v="26.400000000000002"/>
    <n v="32.941176470588239"/>
  </r>
  <r>
    <x v="31"/>
    <x v="955"/>
    <x v="5"/>
    <s v="Thé vert-Thé vert saveurs d'orient-Vrac"/>
    <n v="5.5E-2"/>
    <n v="3700897944506"/>
    <n v="2"/>
    <n v="2.7"/>
    <n v="3.3333333333333335"/>
  </r>
  <r>
    <x v="31"/>
    <x v="955"/>
    <x v="6"/>
    <s v="Thé vert-Thé vert saveurs d'orient-Vrac 100 g"/>
    <n v="5.5E-2"/>
    <n v="3700897960803"/>
    <n v="4.2"/>
    <n v="5.6"/>
    <n v="6.9999999999999991"/>
  </r>
  <r>
    <x v="31"/>
    <x v="955"/>
    <x v="7"/>
    <s v="Thé vert-Thé vert saveurs d'orient-Vrac 1000 g"/>
    <n v="5.5E-2"/>
    <n v="3700897934774"/>
    <n v="33.5"/>
    <n v="50.6"/>
    <n v="63.20754716981132"/>
  </r>
  <r>
    <x v="31"/>
    <x v="955"/>
    <x v="8"/>
    <s v="Thé vert-Thé vert saveurs d'orient-Vrac 250 g"/>
    <n v="5.5E-2"/>
    <n v="3700897934347"/>
    <n v="9.1"/>
    <n v="14"/>
    <n v="17.5"/>
  </r>
  <r>
    <x v="31"/>
    <x v="955"/>
    <x v="9"/>
    <s v="Thé vert-Thé vert saveurs d'orient-Vrac 500 g"/>
    <n v="5.5E-2"/>
    <n v="3700897943363"/>
    <n v="17.2"/>
    <n v="27"/>
    <n v="33.725490196078439"/>
  </r>
  <r>
    <x v="31"/>
    <x v="956"/>
    <x v="5"/>
    <s v="Thé vert-Thé vert saveurs du verger-Vrac"/>
    <n v="5.5E-2"/>
    <n v="3700897944476"/>
    <n v="1.8"/>
    <n v="2.4"/>
    <n v="3"/>
  </r>
  <r>
    <x v="31"/>
    <x v="956"/>
    <x v="6"/>
    <s v="Thé vert-Thé vert saveurs du verger-Vrac 100 g"/>
    <n v="5.5E-2"/>
    <n v="3700897960834"/>
    <n v="3.8"/>
    <n v="5.0999999999999996"/>
    <n v="6.3333333333333339"/>
  </r>
  <r>
    <x v="31"/>
    <x v="956"/>
    <x v="7"/>
    <s v="Thé vert-Thé vert saveurs du verger-Vrac 1000 g"/>
    <n v="5.5E-2"/>
    <n v="3700897934743"/>
    <n v="28.9"/>
    <n v="43.7"/>
    <n v="54.528301886792455"/>
  </r>
  <r>
    <x v="31"/>
    <x v="956"/>
    <x v="8"/>
    <s v="Thé vert-Thé vert saveurs du verger-Vrac 250 g"/>
    <n v="5.5E-2"/>
    <n v="3700897934316"/>
    <n v="8"/>
    <n v="12.4"/>
    <n v="15.384615384615383"/>
  </r>
  <r>
    <x v="31"/>
    <x v="956"/>
    <x v="9"/>
    <s v="Thé vert-Thé vert saveurs du verger-Vrac 500 g"/>
    <n v="5.5E-2"/>
    <n v="3700897943332"/>
    <n v="14.9"/>
    <n v="23.400000000000002"/>
    <n v="29.215686274509803"/>
  </r>
  <r>
    <x v="31"/>
    <x v="957"/>
    <x v="5"/>
    <s v="Thé vert-Thé vert trésor des Iles-Vrac"/>
    <n v="5.5E-2"/>
    <n v="3700897957681"/>
    <n v="1.9"/>
    <n v="2.6"/>
    <n v="3.166666666666667"/>
  </r>
  <r>
    <x v="31"/>
    <x v="957"/>
    <x v="6"/>
    <s v="Thé vert-Thé vert trésor des Iles-Vrac 100 g"/>
    <n v="5.5E-2"/>
    <n v="3700897957766"/>
    <n v="4"/>
    <n v="5.3999999999999995"/>
    <n v="6.666666666666667"/>
  </r>
  <r>
    <x v="31"/>
    <x v="957"/>
    <x v="7"/>
    <s v="Thé vert-Thé vert trésor des Iles-Vrac 1000 g"/>
    <n v="5.5E-2"/>
    <n v="3700897958008"/>
    <n v="30.7"/>
    <n v="46.4"/>
    <n v="57.924528301886795"/>
  </r>
  <r>
    <x v="31"/>
    <x v="957"/>
    <x v="8"/>
    <s v="Thé vert-Thé vert trésor des Iles-Vrac 250 g"/>
    <n v="5.5E-2"/>
    <n v="3700897957841"/>
    <n v="8.4"/>
    <n v="13"/>
    <n v="16.153846153846153"/>
  </r>
  <r>
    <x v="31"/>
    <x v="957"/>
    <x v="9"/>
    <s v="Thé vert-Thé vert trésor des Iles-Vrac 500 g"/>
    <n v="5.5E-2"/>
    <n v="3700897957926"/>
    <n v="15.8"/>
    <n v="24.8"/>
    <n v="30.980392156862742"/>
  </r>
  <r>
    <x v="31"/>
    <x v="958"/>
    <x v="5"/>
    <s v="Thé vert-Vent d'hiver-Vrac"/>
    <n v="5.5E-2"/>
    <n v="3700897957711"/>
    <n v="1.9"/>
    <n v="2.6"/>
    <n v="3.166666666666667"/>
  </r>
  <r>
    <x v="31"/>
    <x v="958"/>
    <x v="6"/>
    <s v="Thé vert-Vent d'hiver-Vrac 100 g"/>
    <n v="5.5E-2"/>
    <n v="3700897957797"/>
    <n v="3.9"/>
    <n v="5.2"/>
    <n v="6.5"/>
  </r>
  <r>
    <x v="31"/>
    <x v="958"/>
    <x v="7"/>
    <s v="Thé vert-Vent d'hiver-Vrac 1000 g"/>
    <n v="5.5E-2"/>
    <n v="3700897958039"/>
    <n v="29.6"/>
    <n v="44.7"/>
    <n v="55.849056603773583"/>
  </r>
  <r>
    <x v="31"/>
    <x v="958"/>
    <x v="8"/>
    <s v="Thé vert-Vent d'hiver-Vrac 250 g"/>
    <n v="5.5E-2"/>
    <n v="3700897957872"/>
    <n v="8.1"/>
    <n v="12.5"/>
    <n v="15.576923076923075"/>
  </r>
  <r>
    <x v="31"/>
    <x v="958"/>
    <x v="9"/>
    <s v="Thé vert-Vent d'hiver-Vrac 500 g"/>
    <n v="5.5E-2"/>
    <n v="3700897957957"/>
    <n v="15.3"/>
    <n v="24"/>
    <n v="29.999999999999996"/>
  </r>
  <r>
    <x v="32"/>
    <x v="959"/>
    <x v="2"/>
    <s v="Tisane Ayurveda-Tisane Ayurvédique « ANTI-AMA »-Saupoudreur 100 ml"/>
    <n v="5.5E-2"/>
    <n v="3700897926106"/>
    <n v="3.6"/>
    <n v="5.8"/>
    <n v="7.2"/>
  </r>
  <r>
    <x v="32"/>
    <x v="959"/>
    <x v="3"/>
    <s v="Tisane Ayurveda-Tisane Ayurvédique « ANTI-AMA »-Verrine 116 ml"/>
    <n v="5.5E-2"/>
    <n v="3700897905033"/>
    <n v="3.7"/>
    <n v="6"/>
    <n v="7.4"/>
  </r>
  <r>
    <x v="32"/>
    <x v="959"/>
    <x v="4"/>
    <s v="Tisane Ayurveda-Tisane Ayurvédique « ANTI-AMA »-Verrine 47 ml"/>
    <n v="5.5E-2"/>
    <n v="3700897905224"/>
    <n v="2.1"/>
    <n v="3.4"/>
    <n v="4.2"/>
  </r>
  <r>
    <x v="32"/>
    <x v="959"/>
    <x v="5"/>
    <s v="Tisane Ayurveda-Tisane Ayurvédique « ANTI-AMA »-Vrac"/>
    <n v="5.5E-2"/>
    <n v="3700897939199"/>
    <n v="2.9"/>
    <n v="3.9"/>
    <n v="4.833333333333333"/>
  </r>
  <r>
    <x v="32"/>
    <x v="959"/>
    <x v="6"/>
    <s v="Tisane Ayurveda-Tisane Ayurvédique « ANTI-AMA »-Vrac 100 g"/>
    <n v="5.5E-2"/>
    <n v="3700897909864"/>
    <n v="5.3"/>
    <n v="7.1"/>
    <n v="8.8333333333333339"/>
  </r>
  <r>
    <x v="32"/>
    <x v="959"/>
    <x v="7"/>
    <s v="Tisane Ayurveda-Tisane Ayurvédique « ANTI-AMA »-Vrac 1000 g"/>
    <n v="5.5E-2"/>
    <n v="3700897904999"/>
    <n v="40.4"/>
    <n v="61"/>
    <n v="76.226415094339615"/>
  </r>
  <r>
    <x v="32"/>
    <x v="959"/>
    <x v="8"/>
    <s v="Tisane Ayurveda-Tisane Ayurvédique « ANTI-AMA »-Vrac 250 g"/>
    <n v="5.5E-2"/>
    <n v="3700897912499"/>
    <n v="11.1"/>
    <n v="17.100000000000001"/>
    <n v="21.346153846153843"/>
  </r>
  <r>
    <x v="32"/>
    <x v="959"/>
    <x v="9"/>
    <s v="Tisane Ayurveda-Tisane Ayurvédique « ANTI-AMA »-Vrac 500 g"/>
    <n v="5.5E-2"/>
    <n v="3700897915124"/>
    <n v="20.9"/>
    <n v="32.800000000000004"/>
    <n v="40.980392156862749"/>
  </r>
  <r>
    <x v="32"/>
    <x v="960"/>
    <x v="2"/>
    <s v="Tisane Ayurveda-Tisane Ayurvédique « KAPHA»-Saupoudreur 100 ml"/>
    <n v="5.5E-2"/>
    <n v="3700897926113"/>
    <n v="3.3"/>
    <n v="5.3"/>
    <n v="6.6000000000000005"/>
  </r>
  <r>
    <x v="32"/>
    <x v="960"/>
    <x v="3"/>
    <s v="Tisane Ayurveda-Tisane Ayurvédique « KAPHA»-Verrine 116 ml"/>
    <n v="5.5E-2"/>
    <n v="3700897905040"/>
    <n v="3.3"/>
    <n v="5.3"/>
    <n v="6.6000000000000005"/>
  </r>
  <r>
    <x v="32"/>
    <x v="960"/>
    <x v="4"/>
    <s v="Tisane Ayurveda-Tisane Ayurvédique « KAPHA»-Verrine 47 ml"/>
    <n v="5.5E-2"/>
    <n v="3700897905231"/>
    <n v="2"/>
    <n v="3.2"/>
    <n v="4"/>
  </r>
  <r>
    <x v="32"/>
    <x v="960"/>
    <x v="5"/>
    <s v="Tisane Ayurveda-Tisane Ayurvédique « KAPHA»-Vrac"/>
    <n v="5.5E-2"/>
    <n v="3700897939205"/>
    <n v="2.9"/>
    <n v="3.9"/>
    <n v="4.833333333333333"/>
  </r>
  <r>
    <x v="32"/>
    <x v="960"/>
    <x v="6"/>
    <s v="Tisane Ayurveda-Tisane Ayurvédique « KAPHA»-Vrac 100 g"/>
    <n v="5.5E-2"/>
    <n v="3700897909871"/>
    <n v="5.3"/>
    <n v="7.1"/>
    <n v="8.8333333333333339"/>
  </r>
  <r>
    <x v="32"/>
    <x v="960"/>
    <x v="7"/>
    <s v="Tisane Ayurveda-Tisane Ayurvédique « KAPHA»-Vrac 1000 g"/>
    <n v="5.5E-2"/>
    <n v="3700897905002"/>
    <n v="40.4"/>
    <n v="61"/>
    <n v="76.226415094339615"/>
  </r>
  <r>
    <x v="32"/>
    <x v="960"/>
    <x v="8"/>
    <s v="Tisane Ayurveda-Tisane Ayurvédique « KAPHA»-Vrac 250 g"/>
    <n v="5.5E-2"/>
    <n v="3700897912505"/>
    <n v="11.1"/>
    <n v="17.100000000000001"/>
    <n v="21.346153846153843"/>
  </r>
  <r>
    <x v="32"/>
    <x v="960"/>
    <x v="9"/>
    <s v="Tisane Ayurveda-Tisane Ayurvédique « KAPHA»-Vrac 500 g"/>
    <n v="5.5E-2"/>
    <n v="3700897915131"/>
    <n v="20.9"/>
    <n v="32.800000000000004"/>
    <n v="40.980392156862749"/>
  </r>
  <r>
    <x v="32"/>
    <x v="961"/>
    <x v="2"/>
    <s v="Tisane Ayurveda-Tisane Ayurvédique « PITTA»-Saupoudreur 100 ml"/>
    <n v="5.5E-2"/>
    <n v="3700897926120"/>
    <n v="3.6"/>
    <n v="5.8"/>
    <n v="7.2"/>
  </r>
  <r>
    <x v="32"/>
    <x v="961"/>
    <x v="3"/>
    <s v="Tisane Ayurveda-Tisane Ayurvédique « PITTA»-Verrine 116 ml"/>
    <n v="5.5E-2"/>
    <n v="3700897905057"/>
    <n v="3.7"/>
    <n v="6"/>
    <n v="7.4"/>
  </r>
  <r>
    <x v="32"/>
    <x v="961"/>
    <x v="4"/>
    <s v="Tisane Ayurveda-Tisane Ayurvédique « PITTA»-Verrine 47 ml"/>
    <n v="5.5E-2"/>
    <n v="3700897905248"/>
    <n v="2.1"/>
    <n v="3.4"/>
    <n v="4.2"/>
  </r>
  <r>
    <x v="32"/>
    <x v="961"/>
    <x v="5"/>
    <s v="Tisane Ayurveda-Tisane Ayurvédique « PITTA»-Vrac"/>
    <n v="5.5E-2"/>
    <n v="3700897939212"/>
    <n v="2.9"/>
    <n v="3.9"/>
    <n v="4.833333333333333"/>
  </r>
  <r>
    <x v="32"/>
    <x v="961"/>
    <x v="6"/>
    <s v="Tisane Ayurveda-Tisane Ayurvédique « PITTA»-Vrac 100 g"/>
    <n v="5.5E-2"/>
    <n v="3700897909888"/>
    <n v="5.3"/>
    <n v="7.1"/>
    <n v="8.8333333333333339"/>
  </r>
  <r>
    <x v="32"/>
    <x v="961"/>
    <x v="7"/>
    <s v="Tisane Ayurveda-Tisane Ayurvédique « PITTA»-Vrac 1000 g"/>
    <n v="5.5E-2"/>
    <n v="3700897905019"/>
    <n v="40.4"/>
    <n v="61"/>
    <n v="76.226415094339615"/>
  </r>
  <r>
    <x v="32"/>
    <x v="961"/>
    <x v="8"/>
    <s v="Tisane Ayurveda-Tisane Ayurvédique « PITTA»-Vrac 250 g"/>
    <n v="5.5E-2"/>
    <n v="3700897912512"/>
    <n v="11.1"/>
    <n v="17.100000000000001"/>
    <n v="21.346153846153843"/>
  </r>
  <r>
    <x v="32"/>
    <x v="961"/>
    <x v="9"/>
    <s v="Tisane Ayurveda-Tisane Ayurvédique « PITTA»-Vrac 500 g"/>
    <n v="5.5E-2"/>
    <n v="3700897915148"/>
    <n v="20.9"/>
    <n v="32.800000000000004"/>
    <n v="40.980392156862749"/>
  </r>
  <r>
    <x v="32"/>
    <x v="962"/>
    <x v="2"/>
    <s v="Tisane Ayurveda-Tisane Ayurvédique «VATA »-Saupoudreur 100 ml"/>
    <n v="5.5E-2"/>
    <n v="3700897926137"/>
    <n v="3.3"/>
    <n v="5.3"/>
    <n v="6.6000000000000005"/>
  </r>
  <r>
    <x v="32"/>
    <x v="962"/>
    <x v="3"/>
    <s v="Tisane Ayurveda-Tisane Ayurvédique «VATA »-Verrine 116 ml"/>
    <n v="5.5E-2"/>
    <n v="3700897905064"/>
    <n v="3.3"/>
    <n v="5.3"/>
    <n v="6.6000000000000005"/>
  </r>
  <r>
    <x v="32"/>
    <x v="962"/>
    <x v="4"/>
    <s v="Tisane Ayurveda-Tisane Ayurvédique «VATA »-Verrine 47 ml"/>
    <n v="5.5E-2"/>
    <n v="3700897905255"/>
    <n v="2"/>
    <n v="3.2"/>
    <n v="4"/>
  </r>
  <r>
    <x v="32"/>
    <x v="962"/>
    <x v="5"/>
    <s v="Tisane Ayurveda-Tisane Ayurvédique «VATA »-Vrac"/>
    <n v="5.5E-2"/>
    <n v="3700897939229"/>
    <n v="2.9"/>
    <n v="3.9"/>
    <n v="4.833333333333333"/>
  </r>
  <r>
    <x v="32"/>
    <x v="962"/>
    <x v="6"/>
    <s v="Tisane Ayurveda-Tisane Ayurvédique «VATA »-Vrac 100 g"/>
    <n v="5.5E-2"/>
    <n v="3700897909895"/>
    <n v="5.3"/>
    <n v="7.1"/>
    <n v="8.8333333333333339"/>
  </r>
  <r>
    <x v="32"/>
    <x v="962"/>
    <x v="7"/>
    <s v="Tisane Ayurveda-Tisane Ayurvédique «VATA »-Vrac 1000 g"/>
    <n v="5.5E-2"/>
    <n v="3700897905026"/>
    <n v="40.4"/>
    <n v="61"/>
    <n v="76.226415094339615"/>
  </r>
  <r>
    <x v="32"/>
    <x v="962"/>
    <x v="8"/>
    <s v="Tisane Ayurveda-Tisane Ayurvédique «VATA »-Vrac 250 g"/>
    <n v="5.5E-2"/>
    <n v="3700897912529"/>
    <n v="11.1"/>
    <n v="17.100000000000001"/>
    <n v="21.346153846153843"/>
  </r>
  <r>
    <x v="32"/>
    <x v="962"/>
    <x v="9"/>
    <s v="Tisane Ayurveda-Tisane Ayurvédique «VATA »-Vrac 500 g"/>
    <n v="5.5E-2"/>
    <n v="3700897915155"/>
    <n v="20.9"/>
    <n v="32.800000000000004"/>
    <n v="40.980392156862749"/>
  </r>
  <r>
    <x v="33"/>
    <x v="963"/>
    <x v="4"/>
    <s v="Vanille &amp; safran-Vanille  poudre de Madagascar-Verrine 47 ml"/>
    <n v="5.5E-2"/>
    <n v="3760190108357"/>
    <n v="8"/>
    <n v="12.8"/>
    <n v="16"/>
  </r>
  <r>
    <x v="33"/>
    <x v="963"/>
    <x v="6"/>
    <s v="Vanille &amp; safran-Vanille  poudre de Madagascar-Vrac 100 g"/>
    <n v="5.5E-2"/>
    <n v="3700897909208"/>
    <n v="72.400000000000006"/>
    <n v="128.79999999999998"/>
    <n v="160.88888888888886"/>
  </r>
  <r>
    <x v="33"/>
    <x v="963"/>
    <x v="7"/>
    <s v="Vanille &amp; safran-Vanille  poudre de Madagascar-Vrac 1000 g"/>
    <n v="5.5E-2"/>
    <n v="3760190107602"/>
    <n v="715.3"/>
    <n v="1271.6999999999998"/>
    <n v="1589.5555555555557"/>
  </r>
  <r>
    <x v="33"/>
    <x v="963"/>
    <x v="8"/>
    <s v="Vanille &amp; safran-Vanille  poudre de Madagascar-Vrac 250 g"/>
    <n v="5.5E-2"/>
    <n v="3700897911836"/>
    <n v="179.6"/>
    <n v="342.1"/>
    <n v="427.61904761904765"/>
  </r>
  <r>
    <x v="33"/>
    <x v="963"/>
    <x v="9"/>
    <s v="Vanille &amp; safran-Vanille  poudre de Madagascar-Vrac 500 g"/>
    <n v="5.5E-2"/>
    <n v="3700897914462"/>
    <n v="358.1"/>
    <n v="682.1"/>
    <n v="852.61904761904771"/>
  </r>
  <r>
    <x v="33"/>
    <x v="964"/>
    <x v="28"/>
    <s v="Vanille &amp; safran-Vanille planifolia  de Madagascar-Sous vide 1 U"/>
    <n v="5.5E-2"/>
    <n v="3700897918583"/>
    <n v="3.4"/>
    <n v="5.5"/>
    <n v="6.8"/>
  </r>
  <r>
    <x v="33"/>
    <x v="964"/>
    <x v="29"/>
    <s v="Vanille &amp; safran-Vanille planifolia  de Madagascar-Sous vide 2 U"/>
    <n v="5.5E-2"/>
    <n v="3700897918637"/>
    <n v="6.5"/>
    <n v="10.4"/>
    <n v="13"/>
  </r>
  <r>
    <x v="33"/>
    <x v="964"/>
    <x v="30"/>
    <s v="Vanille &amp; safran-Vanille planifolia  de Madagascar-Tube 45 ml"/>
    <n v="5.5E-2"/>
    <n v="3760190108296"/>
    <n v="4.0999999999999996"/>
    <n v="6.6"/>
    <n v="8.1999999999999993"/>
  </r>
  <r>
    <x v="33"/>
    <x v="964"/>
    <x v="6"/>
    <s v="Vanille &amp; safran-Vanille planifolia  de Madagascar-Vrac 100 g"/>
    <n v="5.5E-2"/>
    <n v="3700897909215"/>
    <n v="88.1"/>
    <n v="156.69999999999999"/>
    <n v="195.77777777777777"/>
  </r>
  <r>
    <x v="33"/>
    <x v="964"/>
    <x v="7"/>
    <s v="Vanille &amp; safran-Vanille planifolia  de Madagascar-Vrac 1000 g"/>
    <n v="5.5E-2"/>
    <n v="3760190107619"/>
    <n v="872.4"/>
    <n v="1551"/>
    <n v="1938.6666666666665"/>
  </r>
  <r>
    <x v="33"/>
    <x v="964"/>
    <x v="8"/>
    <s v="Vanille &amp; safran-Vanille planifolia  de Madagascar-Vrac 250 g"/>
    <n v="5.5E-2"/>
    <n v="3700897911843"/>
    <n v="218.9"/>
    <n v="417"/>
    <n v="521.19047619047626"/>
  </r>
  <r>
    <x v="33"/>
    <x v="964"/>
    <x v="9"/>
    <s v="Vanille &amp; safran-Vanille planifolia  de Madagascar-Vrac 500 g"/>
    <n v="5.5E-2"/>
    <n v="3700897914479"/>
    <n v="436.7"/>
    <n v="831.9"/>
    <n v="1039.7619047619048"/>
  </r>
  <r>
    <x v="33"/>
    <x v="965"/>
    <x v="28"/>
    <s v="Vanille &amp; safran-Vanille planifolia des Comores-Sous vide 1 U"/>
    <n v="5.5E-2"/>
    <n v="3700897918613"/>
    <n v="3.1"/>
    <n v="5"/>
    <n v="6.2"/>
  </r>
  <r>
    <x v="33"/>
    <x v="965"/>
    <x v="30"/>
    <s v="Vanille &amp; safran-Vanille planifolia des Comores-Tube 45 ml"/>
    <n v="5.5E-2"/>
    <n v="3700897904289"/>
    <n v="3.8"/>
    <n v="6.1"/>
    <n v="7.6000000000000005"/>
  </r>
  <r>
    <x v="33"/>
    <x v="965"/>
    <x v="6"/>
    <s v="Vanille &amp; safran-Vanille planifolia des Comores-Vrac 100 g"/>
    <n v="5.5E-2"/>
    <n v="3700897909758"/>
    <n v="58.1"/>
    <n v="103.3"/>
    <n v="129.11111111111111"/>
  </r>
  <r>
    <x v="33"/>
    <x v="965"/>
    <x v="7"/>
    <s v="Vanille &amp; safran-Vanille planifolia des Comores-Vrac 1000 g"/>
    <n v="5.5E-2"/>
    <n v="3700897902407"/>
    <n v="572.4"/>
    <n v="1017.6"/>
    <n v="1272"/>
  </r>
  <r>
    <x v="33"/>
    <x v="965"/>
    <x v="8"/>
    <s v="Vanille &amp; safran-Vanille planifolia des Comores-Vrac 250 g"/>
    <n v="5.5E-2"/>
    <n v="3700897912383"/>
    <n v="143.9"/>
    <n v="274.10000000000002"/>
    <n v="342.61904761904765"/>
  </r>
  <r>
    <x v="33"/>
    <x v="965"/>
    <x v="9"/>
    <s v="Vanille &amp; safran-Vanille planifolia des Comores-Vrac 500 g"/>
    <n v="5.5E-2"/>
    <n v="3700897915018"/>
    <n v="286.7"/>
    <n v="546.1"/>
    <n v="682.61904761904771"/>
  </r>
  <r>
    <x v="33"/>
    <x v="966"/>
    <x v="28"/>
    <s v="Vanille &amp; safran-Vanille planifolia du Mexique-Sous vide 1 U"/>
    <n v="5.5E-2"/>
    <n v="3700897918620"/>
    <n v="3.1"/>
    <n v="5"/>
    <n v="6.2"/>
  </r>
  <r>
    <x v="33"/>
    <x v="966"/>
    <x v="30"/>
    <s v="Vanille &amp; safran-Vanille planifolia du Mexique-Tube 45 ml"/>
    <n v="5.5E-2"/>
    <n v="3700897907242"/>
    <n v="3.8"/>
    <n v="6.1"/>
    <n v="7.6000000000000005"/>
  </r>
  <r>
    <x v="33"/>
    <x v="966"/>
    <x v="6"/>
    <s v="Vanille &amp; safran-Vanille planifolia du Mexique-Vrac 100 g"/>
    <n v="5.5E-2"/>
    <n v="3700897909956"/>
    <n v="58.1"/>
    <n v="103.3"/>
    <n v="129.11111111111111"/>
  </r>
  <r>
    <x v="33"/>
    <x v="966"/>
    <x v="7"/>
    <s v="Vanille &amp; safran-Vanille planifolia du Mexique-Vrac 1000 g"/>
    <n v="5.5E-2"/>
    <n v="3700897907235"/>
    <n v="572.4"/>
    <n v="1017.6"/>
    <n v="1272"/>
  </r>
  <r>
    <x v="33"/>
    <x v="966"/>
    <x v="8"/>
    <s v="Vanille &amp; safran-Vanille planifolia du Mexique-Vrac 250 g"/>
    <n v="5.5E-2"/>
    <n v="3700897912581"/>
    <n v="143.9"/>
    <n v="274.10000000000002"/>
    <n v="342.61904761904765"/>
  </r>
  <r>
    <x v="33"/>
    <x v="966"/>
    <x v="9"/>
    <s v="Vanille &amp; safran-Vanille planifolia du Mexique-Vrac 500 g"/>
    <n v="5.5E-2"/>
    <n v="3700897915216"/>
    <n v="286.7"/>
    <n v="546.1"/>
    <n v="682.61904761904771"/>
  </r>
  <r>
    <x v="33"/>
    <x v="967"/>
    <x v="28"/>
    <s v="Vanille &amp; safran-Vanille tahitiensis de Nouvelle-Guinée-Sous vide 1 U"/>
    <n v="5.5E-2"/>
    <n v="3700897918606"/>
    <n v="2.6"/>
    <n v="4.1999999999999993"/>
    <n v="5.2"/>
  </r>
  <r>
    <x v="33"/>
    <x v="967"/>
    <x v="30"/>
    <s v="Vanille &amp; safran-Vanille tahitiensis de Nouvelle-Guinée-Tube 45 ml"/>
    <n v="5.5E-2"/>
    <n v="3700897904272"/>
    <n v="5"/>
    <n v="8"/>
    <n v="10"/>
  </r>
  <r>
    <x v="33"/>
    <x v="967"/>
    <x v="6"/>
    <s v="Vanille &amp; safran-Vanille tahitiensis de Nouvelle-Guinée-Vrac 100 g"/>
    <n v="5.5E-2"/>
    <n v="3700897909741"/>
    <n v="88.1"/>
    <n v="156.69999999999999"/>
    <n v="195.77777777777777"/>
  </r>
  <r>
    <x v="33"/>
    <x v="967"/>
    <x v="7"/>
    <s v="Vanille &amp; safran-Vanille tahitiensis de Nouvelle-Guinée-Vrac 1000 g"/>
    <n v="5.5E-2"/>
    <n v="3700897902391"/>
    <n v="872.4"/>
    <n v="1551"/>
    <n v="1938.6666666666665"/>
  </r>
  <r>
    <x v="33"/>
    <x v="967"/>
    <x v="8"/>
    <s v="Vanille &amp; safran-Vanille tahitiensis de Nouvelle-Guinée-Vrac 250 g"/>
    <n v="5.5E-2"/>
    <n v="3700897912376"/>
    <n v="218.9"/>
    <n v="417"/>
    <n v="521.19047619047626"/>
  </r>
  <r>
    <x v="33"/>
    <x v="967"/>
    <x v="9"/>
    <s v="Vanille &amp; safran-Vanille tahitiensis de Nouvelle-Guinée-Vrac 500 g"/>
    <n v="5.5E-2"/>
    <n v="3700897915001"/>
    <n v="436.7"/>
    <n v="831.9"/>
    <n v="1039.7619047619048"/>
  </r>
  <r>
    <x v="33"/>
    <x v="968"/>
    <x v="28"/>
    <s v="Vanille &amp; safran-Vanille tahitiensis de Tahiti-Sous vide 1 U"/>
    <n v="5.5E-2"/>
    <n v="3700897918590"/>
    <n v="6.5"/>
    <n v="10.4"/>
    <n v="13"/>
  </r>
  <r>
    <x v="33"/>
    <x v="968"/>
    <x v="30"/>
    <s v="Vanille &amp; safran-Vanille tahitiensis de Tahiti-Tube 45 ml"/>
    <n v="5.5E-2"/>
    <n v="3760190108289"/>
    <n v="7.2"/>
    <n v="11.6"/>
    <n v="14.399999999999999"/>
  </r>
  <r>
    <x v="33"/>
    <x v="968"/>
    <x v="6"/>
    <s v="Vanille &amp; safran-Vanille tahitiensis de Tahiti-Vrac 100 g"/>
    <n v="5.5E-2"/>
    <n v="3700897909192"/>
    <n v="58.1"/>
    <n v="103.3"/>
    <n v="129.11111111111111"/>
  </r>
  <r>
    <x v="33"/>
    <x v="968"/>
    <x v="7"/>
    <s v="Vanille &amp; safran-Vanille tahitiensis de Tahiti-Vrac 1000 g"/>
    <n v="5.5E-2"/>
    <n v="3760190107596"/>
    <n v="572.4"/>
    <n v="1017.6"/>
    <n v="1272"/>
  </r>
  <r>
    <x v="33"/>
    <x v="968"/>
    <x v="8"/>
    <s v="Vanille &amp; safran-Vanille tahitiensis de Tahiti-Vrac 250 g"/>
    <n v="5.5E-2"/>
    <n v="3700897911829"/>
    <n v="143.9"/>
    <n v="274.10000000000002"/>
    <n v="342.61904761904765"/>
  </r>
  <r>
    <x v="33"/>
    <x v="968"/>
    <x v="9"/>
    <s v="Vanille &amp; safran-Vanille tahitiensis de Tahiti-Vrac 500 g"/>
    <n v="5.5E-2"/>
    <n v="3700897914455"/>
    <n v="286.7"/>
    <n v="546.1"/>
    <n v="682.61904761904771"/>
  </r>
  <r>
    <x v="34"/>
    <x v="969"/>
    <x v="13"/>
    <s v="Vinaigres-Abricot &amp; baie de Timut-B 10 cl"/>
    <n v="5.5E-2"/>
    <n v="3700897956462"/>
    <n v="2.9"/>
    <n v="4.6999999999999993"/>
    <n v="5.8"/>
  </r>
  <r>
    <x v="34"/>
    <x v="969"/>
    <x v="14"/>
    <s v="Vinaigres-Abricot &amp; baie de Timut-B 25 cl"/>
    <n v="5.5E-2"/>
    <n v="3700897959951"/>
    <n v="3.9"/>
    <n v="7"/>
    <n v="8.6666666666666661"/>
  </r>
  <r>
    <x v="34"/>
    <x v="969"/>
    <x v="31"/>
    <s v="Vinaigres-Abricot &amp; baie de Timut-B 37,5 cl"/>
    <n v="5.5E-2"/>
    <n v="3700897959098"/>
    <n v="4.4000000000000004"/>
    <n v="7.1"/>
    <n v="8.7999999999999989"/>
  </r>
  <r>
    <x v="34"/>
    <x v="969"/>
    <x v="15"/>
    <s v="Vinaigres-Abricot &amp; baie de Timut-B 5 cl"/>
    <n v="5.5E-2"/>
    <n v="3700897956660"/>
    <n v="2"/>
    <n v="3.2"/>
    <n v="4"/>
  </r>
  <r>
    <x v="34"/>
    <x v="969"/>
    <x v="16"/>
    <s v="Vinaigres-Abricot &amp; baie de Timut-B 50 cl VH"/>
    <n v="5.5E-2"/>
    <n v="3700897956868"/>
    <n v="5.7"/>
    <n v="9.1999999999999993"/>
    <n v="11.399999999999999"/>
  </r>
  <r>
    <x v="34"/>
    <x v="970"/>
    <x v="13"/>
    <s v="Vinaigres-Ananas &amp; Romarin-B 10 cl"/>
    <n v="5.5E-2"/>
    <n v="3700897956516"/>
    <n v="2.9"/>
    <n v="4.6999999999999993"/>
    <n v="5.8"/>
  </r>
  <r>
    <x v="34"/>
    <x v="970"/>
    <x v="14"/>
    <s v="Vinaigres-Ananas &amp; Romarin-B 25 cl"/>
    <n v="5.5E-2"/>
    <n v="3700897959968"/>
    <n v="3.9"/>
    <n v="7"/>
    <n v="8.6666666666666661"/>
  </r>
  <r>
    <x v="34"/>
    <x v="970"/>
    <x v="31"/>
    <s v="Vinaigres-Ananas &amp; Romarin-B 37,5 cl"/>
    <n v="5.5E-2"/>
    <n v="3700897959142"/>
    <n v="4.4000000000000004"/>
    <n v="7.1"/>
    <n v="8.7999999999999989"/>
  </r>
  <r>
    <x v="34"/>
    <x v="970"/>
    <x v="15"/>
    <s v="Vinaigres-Ananas &amp; Romarin-B 5 cl"/>
    <n v="5.5E-2"/>
    <n v="3700897956714"/>
    <n v="2"/>
    <n v="3.2"/>
    <n v="4"/>
  </r>
  <r>
    <x v="34"/>
    <x v="970"/>
    <x v="16"/>
    <s v="Vinaigres-Ananas &amp; Romarin-B 50 cl VH"/>
    <n v="5.5E-2"/>
    <n v="3700897956912"/>
    <n v="5.7"/>
    <n v="9.1999999999999993"/>
    <n v="11.399999999999999"/>
  </r>
  <r>
    <x v="34"/>
    <x v="971"/>
    <x v="13"/>
    <s v="Vinaigres-Cassis &amp; épices à Pain d'épices-B 10 cl"/>
    <n v="5.5E-2"/>
    <n v="3700897956424"/>
    <n v="2.9"/>
    <n v="4.6999999999999993"/>
    <n v="5.8"/>
  </r>
  <r>
    <x v="34"/>
    <x v="971"/>
    <x v="14"/>
    <s v="Vinaigres-Cassis &amp; épices à Pain d'épices-B 25 cl"/>
    <n v="5.5E-2"/>
    <n v="3700897959975"/>
    <n v="3.9"/>
    <n v="7"/>
    <n v="8.6666666666666661"/>
  </r>
  <r>
    <x v="34"/>
    <x v="971"/>
    <x v="31"/>
    <s v="Vinaigres-Cassis &amp; épices à Pain d'épices-B 37,5 cl"/>
    <n v="5.5E-2"/>
    <n v="3700897959050"/>
    <n v="4.4000000000000004"/>
    <n v="7.1"/>
    <n v="8.7999999999999989"/>
  </r>
  <r>
    <x v="34"/>
    <x v="971"/>
    <x v="15"/>
    <s v="Vinaigres-Cassis &amp; épices à Pain d'épices-B 5 cl"/>
    <n v="5.5E-2"/>
    <n v="3700897956622"/>
    <n v="2"/>
    <n v="3.2"/>
    <n v="4"/>
  </r>
  <r>
    <x v="34"/>
    <x v="971"/>
    <x v="16"/>
    <s v="Vinaigres-Cassis &amp; épices à Pain d'épices-B 50 cl VH"/>
    <n v="5.5E-2"/>
    <n v="3700897956820"/>
    <n v="5.7"/>
    <n v="9.1999999999999993"/>
    <n v="11.399999999999999"/>
  </r>
  <r>
    <x v="34"/>
    <x v="972"/>
    <x v="13"/>
    <s v="Vinaigres-Coing &amp; coriandre-B 10 cl"/>
    <n v="5.5E-2"/>
    <n v="3700897956493"/>
    <n v="2.9"/>
    <n v="4.6999999999999993"/>
    <n v="5.8"/>
  </r>
  <r>
    <x v="34"/>
    <x v="972"/>
    <x v="14"/>
    <s v="Vinaigres-Coing &amp; coriandre-B 25 cl"/>
    <n v="5.5E-2"/>
    <n v="3700897959982"/>
    <n v="3.9"/>
    <n v="7"/>
    <n v="8.6666666666666661"/>
  </r>
  <r>
    <x v="34"/>
    <x v="972"/>
    <x v="31"/>
    <s v="Vinaigres-Coing &amp; coriandre-B 37,5 cl"/>
    <n v="5.5E-2"/>
    <n v="3700897959128"/>
    <n v="4.4000000000000004"/>
    <n v="7.1"/>
    <n v="8.7999999999999989"/>
  </r>
  <r>
    <x v="34"/>
    <x v="972"/>
    <x v="15"/>
    <s v="Vinaigres-Coing &amp; coriandre-B 5 cl"/>
    <n v="5.5E-2"/>
    <n v="3700897956691"/>
    <n v="2"/>
    <n v="3.2"/>
    <n v="4"/>
  </r>
  <r>
    <x v="34"/>
    <x v="972"/>
    <x v="16"/>
    <s v="Vinaigres-Coing &amp; coriandre-B 50 cl VH"/>
    <n v="5.5E-2"/>
    <n v="3700897956899"/>
    <n v="5.7"/>
    <n v="9.1999999999999993"/>
    <n v="11.399999999999999"/>
  </r>
  <r>
    <x v="34"/>
    <x v="973"/>
    <x v="13"/>
    <s v="Vinaigres-Fraise &amp; Poivre sauvage de Madagascar-B 10 cl"/>
    <n v="5.5E-2"/>
    <n v="3700897956400"/>
    <n v="2.9"/>
    <n v="4.6999999999999993"/>
    <n v="5.8"/>
  </r>
  <r>
    <x v="34"/>
    <x v="973"/>
    <x v="14"/>
    <s v="Vinaigres-Fraise &amp; Poivre sauvage de Madagascar-B 25 cl"/>
    <n v="5.5E-2"/>
    <n v="3700897959999"/>
    <n v="3.9"/>
    <n v="7"/>
    <n v="8.6666666666666661"/>
  </r>
  <r>
    <x v="34"/>
    <x v="973"/>
    <x v="31"/>
    <s v="Vinaigres-Fraise &amp; Poivre sauvage de Madagascar-B 37,5 cl"/>
    <n v="5.5E-2"/>
    <n v="3700897959036"/>
    <n v="4.4000000000000004"/>
    <n v="7.1"/>
    <n v="8.7999999999999989"/>
  </r>
  <r>
    <x v="34"/>
    <x v="973"/>
    <x v="15"/>
    <s v="Vinaigres-Fraise &amp; Poivre sauvage de Madagascar-B 5 cl"/>
    <n v="5.5E-2"/>
    <n v="3700897956608"/>
    <n v="2"/>
    <n v="3.2"/>
    <n v="4"/>
  </r>
  <r>
    <x v="34"/>
    <x v="973"/>
    <x v="16"/>
    <s v="Vinaigres-Fraise &amp; Poivre sauvage de Madagascar-B 50 cl VH"/>
    <n v="5.5E-2"/>
    <n v="3700897956806"/>
    <n v="5.7"/>
    <n v="9.1999999999999993"/>
    <n v="11.399999999999999"/>
  </r>
  <r>
    <x v="34"/>
    <x v="974"/>
    <x v="13"/>
    <s v="Vinaigres-Framboise &amp; piment doux-B 10 cl"/>
    <n v="5.5E-2"/>
    <n v="3700897956417"/>
    <n v="2.9"/>
    <n v="4.6999999999999993"/>
    <n v="5.8"/>
  </r>
  <r>
    <x v="34"/>
    <x v="974"/>
    <x v="14"/>
    <s v="Vinaigres-Framboise &amp; piment doux-B 25 cl"/>
    <n v="5.5E-2"/>
    <n v="3700897960001"/>
    <n v="3.9"/>
    <n v="7"/>
    <n v="8.6666666666666661"/>
  </r>
  <r>
    <x v="34"/>
    <x v="974"/>
    <x v="31"/>
    <s v="Vinaigres-Framboise &amp; piment doux-B 37,5 cl"/>
    <n v="5.5E-2"/>
    <n v="3700897959043"/>
    <n v="4.4000000000000004"/>
    <n v="7.1"/>
    <n v="8.7999999999999989"/>
  </r>
  <r>
    <x v="34"/>
    <x v="974"/>
    <x v="15"/>
    <s v="Vinaigres-Framboise &amp; piment doux-B 5 cl"/>
    <n v="5.5E-2"/>
    <n v="3700897956615"/>
    <n v="2"/>
    <n v="3.2"/>
    <n v="4"/>
  </r>
  <r>
    <x v="34"/>
    <x v="974"/>
    <x v="16"/>
    <s v="Vinaigres-Framboise &amp; piment doux-B 50 cl VH"/>
    <n v="5.5E-2"/>
    <n v="3700897956813"/>
    <n v="5.7"/>
    <n v="9.1999999999999993"/>
    <n v="11.399999999999999"/>
  </r>
  <r>
    <x v="34"/>
    <x v="975"/>
    <x v="13"/>
    <s v="Vinaigres-Fruit de la passion &amp; Vanille-B 10 cl"/>
    <n v="5.5E-2"/>
    <n v="3700897956530"/>
    <n v="2.9"/>
    <n v="4.6999999999999993"/>
    <n v="5.8"/>
  </r>
  <r>
    <x v="34"/>
    <x v="975"/>
    <x v="14"/>
    <s v="Vinaigres-Fruit de la passion &amp; Vanille-B 25 cl"/>
    <n v="5.5E-2"/>
    <n v="3700897960018"/>
    <n v="3.9"/>
    <n v="7"/>
    <n v="8.6666666666666661"/>
  </r>
  <r>
    <x v="34"/>
    <x v="975"/>
    <x v="31"/>
    <s v="Vinaigres-Fruit de la passion &amp; Vanille-B 37,5 cl"/>
    <n v="5.5E-2"/>
    <n v="3700897959166"/>
    <n v="4.4000000000000004"/>
    <n v="7.1"/>
    <n v="8.7999999999999989"/>
  </r>
  <r>
    <x v="34"/>
    <x v="975"/>
    <x v="15"/>
    <s v="Vinaigres-Fruit de la passion &amp; Vanille-B 5 cl"/>
    <n v="5.5E-2"/>
    <n v="3700897956738"/>
    <n v="2"/>
    <n v="3.2"/>
    <n v="4"/>
  </r>
  <r>
    <x v="34"/>
    <x v="975"/>
    <x v="16"/>
    <s v="Vinaigres-Fruit de la passion &amp; Vanille-B 50 cl VH"/>
    <n v="5.5E-2"/>
    <n v="3700897956936"/>
    <n v="5.7"/>
    <n v="9.1999999999999993"/>
    <n v="11.399999999999999"/>
  </r>
  <r>
    <x v="34"/>
    <x v="976"/>
    <x v="13"/>
    <s v="Vinaigres-Griotte &amp; poivre de Tasmanie-B 10 cl"/>
    <n v="5.5E-2"/>
    <n v="3700897956455"/>
    <n v="2.9"/>
    <n v="4.6999999999999993"/>
    <n v="5.8"/>
  </r>
  <r>
    <x v="34"/>
    <x v="976"/>
    <x v="14"/>
    <s v="Vinaigres-Griotte &amp; poivre de Tasmanie-B 25 cl"/>
    <n v="5.5E-2"/>
    <n v="3700897960025"/>
    <n v="3.9"/>
    <n v="7"/>
    <n v="8.6666666666666661"/>
  </r>
  <r>
    <x v="34"/>
    <x v="976"/>
    <x v="31"/>
    <s v="Vinaigres-Griotte &amp; poivre de Tasmanie-B 37,5 cl"/>
    <n v="5.5E-2"/>
    <n v="3700897959081"/>
    <n v="4.4000000000000004"/>
    <n v="7.1"/>
    <n v="8.7999999999999989"/>
  </r>
  <r>
    <x v="34"/>
    <x v="976"/>
    <x v="15"/>
    <s v="Vinaigres-Griotte &amp; poivre de Tasmanie-B 5 cl"/>
    <n v="5.5E-2"/>
    <n v="3700897956653"/>
    <n v="2"/>
    <n v="3.2"/>
    <n v="4"/>
  </r>
  <r>
    <x v="34"/>
    <x v="976"/>
    <x v="16"/>
    <s v="Vinaigres-Griotte &amp; poivre de Tasmanie-B 50 cl VH"/>
    <n v="5.5E-2"/>
    <n v="3700897956851"/>
    <n v="5.7"/>
    <n v="9.1999999999999993"/>
    <n v="11.399999999999999"/>
  </r>
  <r>
    <x v="34"/>
    <x v="977"/>
    <x v="13"/>
    <s v="Vinaigres-Groseille &amp; hibiscus-B 10 cl"/>
    <n v="5.5E-2"/>
    <n v="3700897956448"/>
    <n v="2.9"/>
    <n v="4.6999999999999993"/>
    <n v="5.8"/>
  </r>
  <r>
    <x v="34"/>
    <x v="977"/>
    <x v="14"/>
    <s v="Vinaigres-Groseille &amp; hibiscus-B 25 cl"/>
    <n v="5.5E-2"/>
    <n v="3700897960032"/>
    <n v="3.9"/>
    <n v="7"/>
    <n v="8.6666666666666661"/>
  </r>
  <r>
    <x v="34"/>
    <x v="977"/>
    <x v="31"/>
    <s v="Vinaigres-Groseille &amp; hibiscus-B 37,5 cl"/>
    <n v="5.5E-2"/>
    <n v="3700897959074"/>
    <n v="4.4000000000000004"/>
    <n v="7.1"/>
    <n v="8.7999999999999989"/>
  </r>
  <r>
    <x v="34"/>
    <x v="977"/>
    <x v="15"/>
    <s v="Vinaigres-Groseille &amp; hibiscus-B 5 cl"/>
    <n v="5.5E-2"/>
    <n v="3700897956646"/>
    <n v="2"/>
    <n v="3.2"/>
    <n v="4"/>
  </r>
  <r>
    <x v="34"/>
    <x v="977"/>
    <x v="16"/>
    <s v="Vinaigres-Groseille &amp; hibiscus-B 50 cl VH"/>
    <n v="5.5E-2"/>
    <n v="3700897956844"/>
    <n v="5.7"/>
    <n v="9.1999999999999993"/>
    <n v="11.399999999999999"/>
  </r>
  <r>
    <x v="34"/>
    <x v="978"/>
    <x v="13"/>
    <s v="Vinaigres-Litchi Banane &amp; Fève de Tonka-B 10 cl"/>
    <n v="5.5E-2"/>
    <n v="3700897956547"/>
    <n v="2.9"/>
    <n v="4.6999999999999993"/>
    <n v="5.8"/>
  </r>
  <r>
    <x v="34"/>
    <x v="978"/>
    <x v="14"/>
    <s v="Vinaigres-Litchi Banane &amp; Fève de Tonka-B 25 cl"/>
    <n v="5.5E-2"/>
    <n v="3700897960049"/>
    <n v="3.9"/>
    <n v="7"/>
    <n v="8.6666666666666661"/>
  </r>
  <r>
    <x v="34"/>
    <x v="978"/>
    <x v="31"/>
    <s v="Vinaigres-Litchi Banane &amp; Fève de Tonka-B 37,5 cl"/>
    <n v="5.5E-2"/>
    <n v="3700897959173"/>
    <n v="4.4000000000000004"/>
    <n v="7.1"/>
    <n v="8.7999999999999989"/>
  </r>
  <r>
    <x v="34"/>
    <x v="978"/>
    <x v="15"/>
    <s v="Vinaigres-Litchi Banane &amp; Fève de Tonka-B 5 cl"/>
    <n v="5.5E-2"/>
    <n v="3700897956745"/>
    <n v="2"/>
    <n v="3.2"/>
    <n v="4"/>
  </r>
  <r>
    <x v="34"/>
    <x v="978"/>
    <x v="16"/>
    <s v="Vinaigres-Litchi Banane &amp; Fève de Tonka-B 50 cl VH"/>
    <n v="5.5E-2"/>
    <n v="3700897956943"/>
    <n v="5.7"/>
    <n v="9.1999999999999993"/>
    <n v="11.399999999999999"/>
  </r>
  <r>
    <x v="34"/>
    <x v="979"/>
    <x v="13"/>
    <s v="Vinaigres-Mangue &amp; Curcuma-Thym-B 10 cl"/>
    <n v="5.5E-2"/>
    <n v="3700897956523"/>
    <n v="2.9"/>
    <n v="4.6999999999999993"/>
    <n v="5.8"/>
  </r>
  <r>
    <x v="34"/>
    <x v="979"/>
    <x v="14"/>
    <s v="Vinaigres-Mangue &amp; Curcuma-Thym-B 25 cl"/>
    <n v="5.5E-2"/>
    <n v="3700897960056"/>
    <n v="3.9"/>
    <n v="7"/>
    <n v="8.6666666666666661"/>
  </r>
  <r>
    <x v="34"/>
    <x v="979"/>
    <x v="31"/>
    <s v="Vinaigres-Mangue &amp; Curcuma-Thym-B 37,5 cl"/>
    <n v="5.5E-2"/>
    <n v="3700897959159"/>
    <n v="4.4000000000000004"/>
    <n v="7.1"/>
    <n v="8.7999999999999989"/>
  </r>
  <r>
    <x v="34"/>
    <x v="979"/>
    <x v="15"/>
    <s v="Vinaigres-Mangue &amp; Curcuma-Thym-B 5 cl"/>
    <n v="5.5E-2"/>
    <n v="3700897956721"/>
    <n v="2"/>
    <n v="3.2"/>
    <n v="4"/>
  </r>
  <r>
    <x v="34"/>
    <x v="979"/>
    <x v="16"/>
    <s v="Vinaigres-Mangue &amp; Curcuma-Thym-B 50 cl VH"/>
    <n v="5.5E-2"/>
    <n v="3700897956929"/>
    <n v="5.7"/>
    <n v="9.1999999999999993"/>
    <n v="11.399999999999999"/>
  </r>
  <r>
    <x v="34"/>
    <x v="980"/>
    <x v="13"/>
    <s v="Vinaigres-Melon &amp; Sarriette-B 10 cl"/>
    <n v="5.5E-2"/>
    <n v="3700897956479"/>
    <n v="2.9"/>
    <n v="4.6999999999999993"/>
    <n v="5.8"/>
  </r>
  <r>
    <x v="34"/>
    <x v="980"/>
    <x v="14"/>
    <s v="Vinaigres-Melon &amp; Sarriette-B 25 cl"/>
    <n v="5.5E-2"/>
    <n v="3700897960063"/>
    <n v="3.9"/>
    <n v="7"/>
    <n v="8.6666666666666661"/>
  </r>
  <r>
    <x v="34"/>
    <x v="980"/>
    <x v="31"/>
    <s v="Vinaigres-Melon &amp; Sarriette-B 37,5 cl"/>
    <n v="5.5E-2"/>
    <n v="3700897959104"/>
    <n v="4.4000000000000004"/>
    <n v="7.1"/>
    <n v="8.7999999999999989"/>
  </r>
  <r>
    <x v="34"/>
    <x v="980"/>
    <x v="15"/>
    <s v="Vinaigres-Melon &amp; Sarriette-B 5 cl"/>
    <n v="5.5E-2"/>
    <n v="3700897956677"/>
    <n v="2"/>
    <n v="3.2"/>
    <n v="4"/>
  </r>
  <r>
    <x v="34"/>
    <x v="980"/>
    <x v="16"/>
    <s v="Vinaigres-Melon &amp; Sarriette-B 50 cl VH"/>
    <n v="5.5E-2"/>
    <n v="3700897956875"/>
    <n v="5.7"/>
    <n v="9.1999999999999993"/>
    <n v="11.399999999999999"/>
  </r>
  <r>
    <x v="34"/>
    <x v="981"/>
    <x v="13"/>
    <s v="Vinaigres-Myrtille &amp; baie de Sichuan-B 10 cl"/>
    <n v="5.5E-2"/>
    <n v="3700897956431"/>
    <n v="2.9"/>
    <n v="4.6999999999999993"/>
    <n v="5.8"/>
  </r>
  <r>
    <x v="34"/>
    <x v="981"/>
    <x v="14"/>
    <s v="Vinaigres-Myrtille &amp; baie de Sichuan-B 25 cl"/>
    <n v="5.5E-2"/>
    <n v="3700897960070"/>
    <n v="3.9"/>
    <n v="7"/>
    <n v="8.6666666666666661"/>
  </r>
  <r>
    <x v="34"/>
    <x v="981"/>
    <x v="31"/>
    <s v="Vinaigres-Myrtille &amp; baie de Sichuan-B 37,5 cl"/>
    <n v="5.5E-2"/>
    <n v="3700897959067"/>
    <n v="4.4000000000000004"/>
    <n v="7.1"/>
    <n v="8.7999999999999989"/>
  </r>
  <r>
    <x v="34"/>
    <x v="981"/>
    <x v="15"/>
    <s v="Vinaigres-Myrtille &amp; baie de Sichuan-B 5 cl"/>
    <n v="5.5E-2"/>
    <n v="3700897956639"/>
    <n v="2"/>
    <n v="3.2"/>
    <n v="4"/>
  </r>
  <r>
    <x v="34"/>
    <x v="981"/>
    <x v="16"/>
    <s v="Vinaigres-Myrtille &amp; baie de Sichuan-B 50 cl VH"/>
    <n v="5.5E-2"/>
    <n v="3700897956837"/>
    <n v="5.7"/>
    <n v="9.1999999999999993"/>
    <n v="11.399999999999999"/>
  </r>
  <r>
    <x v="34"/>
    <x v="982"/>
    <x v="13"/>
    <s v="Vinaigres-Orange &amp; Baie rose-B 10 cl"/>
    <n v="5.5E-2"/>
    <n v="3700897956554"/>
    <n v="2.9"/>
    <n v="4.6999999999999993"/>
    <n v="5.8"/>
  </r>
  <r>
    <x v="34"/>
    <x v="982"/>
    <x v="14"/>
    <s v="Vinaigres-Orange &amp; Baie rose-B 25 cl"/>
    <n v="5.5E-2"/>
    <n v="3700897960087"/>
    <n v="3.9"/>
    <n v="7"/>
    <n v="8.6666666666666661"/>
  </r>
  <r>
    <x v="34"/>
    <x v="982"/>
    <x v="31"/>
    <s v="Vinaigres-Orange &amp; Baie rose-B 37,5 cl"/>
    <n v="5.5E-2"/>
    <n v="3700897959180"/>
    <n v="4.4000000000000004"/>
    <n v="7.1"/>
    <n v="8.7999999999999989"/>
  </r>
  <r>
    <x v="34"/>
    <x v="982"/>
    <x v="15"/>
    <s v="Vinaigres-Orange &amp; Baie rose-B 5 cl"/>
    <n v="5.5E-2"/>
    <n v="3700897956752"/>
    <n v="2"/>
    <n v="3.2"/>
    <n v="4"/>
  </r>
  <r>
    <x v="34"/>
    <x v="982"/>
    <x v="16"/>
    <s v="Vinaigres-Orange &amp; Baie rose-B 50 cl VH"/>
    <n v="5.5E-2"/>
    <n v="3700897956950"/>
    <n v="5.7"/>
    <n v="9.1999999999999993"/>
    <n v="11.399999999999999"/>
  </r>
  <r>
    <x v="34"/>
    <x v="983"/>
    <x v="13"/>
    <s v="Vinaigres-Poire &amp; Cardamome-B 10 cl"/>
    <n v="5.5E-2"/>
    <n v="3700897956486"/>
    <n v="2.9"/>
    <n v="4.6999999999999993"/>
    <n v="5.8"/>
  </r>
  <r>
    <x v="34"/>
    <x v="983"/>
    <x v="14"/>
    <s v="Vinaigres-Poire &amp; Cardamome-B 25 cl"/>
    <n v="5.5E-2"/>
    <n v="3700897960094"/>
    <n v="3.9"/>
    <n v="7"/>
    <n v="8.6666666666666661"/>
  </r>
  <r>
    <x v="34"/>
    <x v="983"/>
    <x v="31"/>
    <s v="Vinaigres-Poire &amp; Cardamome-B 37,5 cl"/>
    <n v="5.5E-2"/>
    <n v="3700897959111"/>
    <n v="4.4000000000000004"/>
    <n v="7.1"/>
    <n v="8.7999999999999989"/>
  </r>
  <r>
    <x v="34"/>
    <x v="983"/>
    <x v="15"/>
    <s v="Vinaigres-Poire &amp; Cardamome-B 5 cl"/>
    <n v="5.5E-2"/>
    <n v="3700897956684"/>
    <n v="2"/>
    <n v="3.2"/>
    <n v="4"/>
  </r>
  <r>
    <x v="34"/>
    <x v="983"/>
    <x v="16"/>
    <s v="Vinaigres-Poire &amp; Cardamome-B 50 cl VH"/>
    <n v="5.5E-2"/>
    <n v="3700897956882"/>
    <n v="5.7"/>
    <n v="9.1999999999999993"/>
    <n v="11.399999999999999"/>
  </r>
  <r>
    <x v="34"/>
    <x v="984"/>
    <x v="13"/>
    <s v="Vinaigres-Tomate &amp; Paprika fumé-Fenouil-B 10 cl"/>
    <n v="5.5E-2"/>
    <n v="3700897956509"/>
    <n v="2.9"/>
    <n v="4.6999999999999993"/>
    <n v="5.8"/>
  </r>
  <r>
    <x v="34"/>
    <x v="984"/>
    <x v="14"/>
    <s v="Vinaigres-Tomate &amp; Paprika fumé-Fenouil-B 25 cl"/>
    <n v="5.5E-2"/>
    <n v="3700897960100"/>
    <n v="3.9"/>
    <n v="7"/>
    <n v="8.6666666666666661"/>
  </r>
  <r>
    <x v="34"/>
    <x v="984"/>
    <x v="31"/>
    <s v="Vinaigres-Tomate &amp; Paprika fumé-Fenouil-B 37,5 cl"/>
    <n v="5.5E-2"/>
    <n v="3700897959135"/>
    <n v="4.4000000000000004"/>
    <n v="7.1"/>
    <n v="8.7999999999999989"/>
  </r>
  <r>
    <x v="34"/>
    <x v="984"/>
    <x v="15"/>
    <s v="Vinaigres-Tomate &amp; Paprika fumé-Fenouil-B 5 cl"/>
    <n v="5.5E-2"/>
    <n v="3700897956707"/>
    <n v="2"/>
    <n v="3.2"/>
    <n v="4"/>
  </r>
  <r>
    <x v="34"/>
    <x v="984"/>
    <x v="16"/>
    <s v="Vinaigres-Tomate &amp; Paprika fumé-Fenouil-B 50 cl VH"/>
    <n v="5.5E-2"/>
    <n v="3700897956905"/>
    <n v="5.7"/>
    <n v="9.1999999999999993"/>
    <n v="11.39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familles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compact="0" compactData="0" multipleFieldFilters="0">
  <location ref="K1:K36" firstHeaderRow="1" firstDataRow="1" firstDataCol="1"/>
  <pivotFields count="9">
    <pivotField axis="axisRow" compact="0" outline="0" showAl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t="default"/>
      </items>
    </pivotField>
    <pivotField compact="0" outline="0" showAll="0"/>
    <pivotField compact="0" outline="0" showAll="0"/>
    <pivotField compact="0" outline="0" showAll="0" defaultSubtotal="0"/>
    <pivotField compact="0" numFmtId="186" outline="0" showAll="0" defaultSubtotal="0"/>
    <pivotField compact="0" numFmtId="187" outline="0" showAll="0" defaultSubtotal="0"/>
    <pivotField compact="0" numFmtId="8" outline="0" showAll="0" defaultSubtotal="0"/>
    <pivotField compact="0" numFmtId="8" outline="0" showAll="0" defaultSubtotal="0"/>
    <pivotField compact="0" numFmtId="8" outline="0" showAll="0" defaultSubtotal="0"/>
  </pivotFields>
  <rowFields count="1">
    <field x="0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cd_conditionnements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compact="0" compactData="0" multipleFieldFilters="0">
  <location ref="P3:P12" firstHeaderRow="1" firstDataRow="1" firstDataCol="1" rowPageCount="1" colPageCount="1"/>
  <pivotFields count="9">
    <pivotField compact="0" outline="0" showAll="0"/>
    <pivotField axis="axisPage" compact="0" outline="0" showAll="0">
      <items count="986">
        <item x="457"/>
        <item x="123"/>
        <item x="124"/>
        <item x="125"/>
        <item x="126"/>
        <item x="4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969"/>
        <item x="458"/>
        <item x="459"/>
        <item x="10"/>
        <item x="11"/>
        <item x="12"/>
        <item x="13"/>
        <item x="14"/>
        <item x="250"/>
        <item x="164"/>
        <item x="970"/>
        <item x="15"/>
        <item x="251"/>
        <item x="252"/>
        <item x="165"/>
        <item x="253"/>
        <item x="254"/>
        <item x="420"/>
        <item x="509"/>
        <item x="382"/>
        <item x="255"/>
        <item x="256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421"/>
        <item x="460"/>
        <item x="16"/>
        <item x="17"/>
        <item x="510"/>
        <item x="551"/>
        <item x="351"/>
        <item x="552"/>
        <item x="511"/>
        <item x="512"/>
        <item x="553"/>
        <item x="166"/>
        <item x="461"/>
        <item x="167"/>
        <item x="710"/>
        <item x="513"/>
        <item x="462"/>
        <item x="18"/>
        <item x="77"/>
        <item x="78"/>
        <item x="383"/>
        <item x="463"/>
        <item x="758"/>
        <item x="759"/>
        <item x="384"/>
        <item x="464"/>
        <item x="67"/>
        <item x="68"/>
        <item x="69"/>
        <item x="70"/>
        <item x="71"/>
        <item x="72"/>
        <item x="73"/>
        <item x="74"/>
        <item x="75"/>
        <item x="76"/>
        <item x="554"/>
        <item x="555"/>
        <item x="385"/>
        <item x="386"/>
        <item x="352"/>
        <item x="514"/>
        <item x="515"/>
        <item x="257"/>
        <item x="258"/>
        <item x="259"/>
        <item x="260"/>
        <item x="261"/>
        <item x="262"/>
        <item x="263"/>
        <item x="264"/>
        <item x="318"/>
        <item x="516"/>
        <item x="387"/>
        <item x="517"/>
        <item x="319"/>
        <item x="265"/>
        <item x="266"/>
        <item x="971"/>
        <item x="267"/>
        <item x="19"/>
        <item x="268"/>
        <item x="97"/>
        <item x="98"/>
        <item x="20"/>
        <item x="888"/>
        <item x="889"/>
        <item x="890"/>
        <item x="99"/>
        <item x="320"/>
        <item x="518"/>
        <item x="269"/>
        <item x="519"/>
        <item x="926"/>
        <item x="21"/>
        <item x="22"/>
        <item x="23"/>
        <item x="24"/>
        <item x="520"/>
        <item x="388"/>
        <item x="556"/>
        <item x="557"/>
        <item x="353"/>
        <item x="558"/>
        <item x="559"/>
        <item x="560"/>
        <item x="561"/>
        <item x="562"/>
        <item x="563"/>
        <item x="564"/>
        <item x="565"/>
        <item x="566"/>
        <item x="168"/>
        <item x="169"/>
        <item x="170"/>
        <item x="972"/>
        <item x="270"/>
        <item x="79"/>
        <item x="80"/>
        <item x="465"/>
        <item x="521"/>
        <item x="466"/>
        <item x="271"/>
        <item x="171"/>
        <item x="105"/>
        <item x="106"/>
        <item x="107"/>
        <item x="108"/>
        <item x="109"/>
        <item x="110"/>
        <item x="111"/>
        <item x="112"/>
        <item x="113"/>
        <item x="81"/>
        <item x="82"/>
        <item x="172"/>
        <item x="25"/>
        <item x="272"/>
        <item x="273"/>
        <item x="83"/>
        <item x="84"/>
        <item x="522"/>
        <item x="523"/>
        <item x="467"/>
        <item x="524"/>
        <item x="389"/>
        <item x="390"/>
        <item x="391"/>
        <item x="760"/>
        <item x="392"/>
        <item x="468"/>
        <item x="274"/>
        <item x="275"/>
        <item x="276"/>
        <item x="422"/>
        <item x="469"/>
        <item x="927"/>
        <item x="173"/>
        <item x="928"/>
        <item x="711"/>
        <item x="423"/>
        <item x="761"/>
        <item x="174"/>
        <item x="929"/>
        <item x="470"/>
        <item x="471"/>
        <item x="175"/>
        <item x="930"/>
        <item x="26"/>
        <item x="277"/>
        <item x="278"/>
        <item x="279"/>
        <item x="280"/>
        <item x="472"/>
        <item x="281"/>
        <item x="567"/>
        <item x="568"/>
        <item x="569"/>
        <item x="393"/>
        <item x="424"/>
        <item x="570"/>
        <item x="571"/>
        <item x="572"/>
        <item x="176"/>
        <item x="27"/>
        <item x="177"/>
        <item x="178"/>
        <item x="179"/>
        <item x="180"/>
        <item x="181"/>
        <item x="182"/>
        <item x="183"/>
        <item x="473"/>
        <item x="354"/>
        <item x="184"/>
        <item x="891"/>
        <item x="282"/>
        <item x="283"/>
        <item x="284"/>
        <item x="285"/>
        <item x="355"/>
        <item x="356"/>
        <item x="286"/>
        <item x="287"/>
        <item x="474"/>
        <item x="475"/>
        <item x="476"/>
        <item x="525"/>
        <item x="394"/>
        <item x="395"/>
        <item x="396"/>
        <item x="397"/>
        <item x="931"/>
        <item x="185"/>
        <item x="186"/>
        <item x="526"/>
        <item x="527"/>
        <item x="528"/>
        <item x="398"/>
        <item x="973"/>
        <item x="974"/>
        <item x="425"/>
        <item x="187"/>
        <item x="975"/>
        <item x="288"/>
        <item x="477"/>
        <item x="762"/>
        <item x="478"/>
        <item x="100"/>
        <item x="426"/>
        <item x="114"/>
        <item x="115"/>
        <item x="116"/>
        <item x="117"/>
        <item x="118"/>
        <item x="119"/>
        <item x="120"/>
        <item x="121"/>
        <item x="122"/>
        <item x="62"/>
        <item x="932"/>
        <item x="529"/>
        <item x="573"/>
        <item x="289"/>
        <item x="290"/>
        <item x="291"/>
        <item x="292"/>
        <item x="101"/>
        <item x="188"/>
        <item x="892"/>
        <item x="399"/>
        <item x="427"/>
        <item x="428"/>
        <item x="530"/>
        <item x="531"/>
        <item x="532"/>
        <item x="533"/>
        <item x="479"/>
        <item x="976"/>
        <item x="933"/>
        <item x="977"/>
        <item x="293"/>
        <item x="85"/>
        <item x="86"/>
        <item x="189"/>
        <item x="321"/>
        <item x="87"/>
        <item x="88"/>
        <item x="333"/>
        <item x="334"/>
        <item x="335"/>
        <item x="336"/>
        <item x="337"/>
        <item x="338"/>
        <item x="574"/>
        <item x="575"/>
        <item x="357"/>
        <item x="89"/>
        <item x="90"/>
        <item x="358"/>
        <item x="359"/>
        <item x="360"/>
        <item x="361"/>
        <item x="362"/>
        <item x="712"/>
        <item x="363"/>
        <item x="893"/>
        <item x="934"/>
        <item x="480"/>
        <item x="534"/>
        <item x="535"/>
        <item x="894"/>
        <item x="576"/>
        <item x="28"/>
        <item x="29"/>
        <item x="30"/>
        <item x="322"/>
        <item x="190"/>
        <item x="191"/>
        <item x="895"/>
        <item x="896"/>
        <item x="935"/>
        <item x="294"/>
        <item x="978"/>
        <item x="897"/>
        <item x="400"/>
        <item x="295"/>
        <item x="296"/>
        <item x="763"/>
        <item x="979"/>
        <item x="297"/>
        <item x="481"/>
        <item x="482"/>
        <item x="577"/>
        <item x="483"/>
        <item x="764"/>
        <item x="429"/>
        <item x="484"/>
        <item x="430"/>
        <item x="431"/>
        <item x="432"/>
        <item x="31"/>
        <item x="485"/>
        <item x="486"/>
        <item x="364"/>
        <item x="599"/>
        <item x="365"/>
        <item x="611"/>
        <item x="720"/>
        <item x="612"/>
        <item x="721"/>
        <item x="722"/>
        <item x="63"/>
        <item x="64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323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324"/>
        <item x="663"/>
        <item x="723"/>
        <item x="724"/>
        <item x="725"/>
        <item x="726"/>
        <item x="727"/>
        <item x="728"/>
        <item x="729"/>
        <item x="664"/>
        <item x="325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578"/>
        <item x="699"/>
        <item x="980"/>
        <item x="32"/>
        <item x="33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713"/>
        <item x="203"/>
        <item x="204"/>
        <item x="205"/>
        <item x="206"/>
        <item x="207"/>
        <item x="208"/>
        <item x="209"/>
        <item x="210"/>
        <item x="211"/>
        <item x="212"/>
        <item x="898"/>
        <item x="401"/>
        <item x="402"/>
        <item x="403"/>
        <item x="579"/>
        <item x="91"/>
        <item x="92"/>
        <item x="34"/>
        <item x="580"/>
        <item x="487"/>
        <item x="858"/>
        <item x="433"/>
        <item x="404"/>
        <item x="405"/>
        <item x="48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298"/>
        <item x="299"/>
        <item x="300"/>
        <item x="350"/>
        <item x="301"/>
        <item x="302"/>
        <item x="35"/>
        <item x="981"/>
        <item x="303"/>
        <item x="899"/>
        <item x="936"/>
        <item x="937"/>
        <item x="304"/>
        <item x="93"/>
        <item x="94"/>
        <item x="213"/>
        <item x="36"/>
        <item x="37"/>
        <item x="38"/>
        <item x="982"/>
        <item x="39"/>
        <item x="326"/>
        <item x="160"/>
        <item x="40"/>
        <item x="938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406"/>
        <item x="407"/>
        <item x="161"/>
        <item x="225"/>
        <item x="489"/>
        <item x="490"/>
        <item x="305"/>
        <item x="306"/>
        <item x="714"/>
        <item x="226"/>
        <item x="434"/>
        <item x="536"/>
        <item x="491"/>
        <item x="307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41"/>
        <item x="537"/>
        <item x="244"/>
        <item x="245"/>
        <item x="308"/>
        <item x="700"/>
        <item x="701"/>
        <item x="702"/>
        <item x="703"/>
        <item x="704"/>
        <item x="705"/>
        <item x="706"/>
        <item x="707"/>
        <item x="708"/>
        <item x="709"/>
        <item x="581"/>
        <item x="582"/>
        <item x="435"/>
        <item x="102"/>
        <item x="765"/>
        <item x="492"/>
        <item x="493"/>
        <item x="983"/>
        <item x="408"/>
        <item x="730"/>
        <item x="731"/>
        <item x="732"/>
        <item x="733"/>
        <item x="734"/>
        <item x="735"/>
        <item x="6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327"/>
        <item x="328"/>
        <item x="409"/>
        <item x="538"/>
        <item x="715"/>
        <item x="716"/>
        <item x="539"/>
        <item x="540"/>
        <item x="541"/>
        <item x="900"/>
        <item x="366"/>
        <item x="103"/>
        <item x="494"/>
        <item x="329"/>
        <item x="436"/>
        <item x="437"/>
        <item x="309"/>
        <item x="310"/>
        <item x="367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42"/>
        <item x="543"/>
        <item x="766"/>
        <item x="495"/>
        <item x="544"/>
        <item x="410"/>
        <item x="311"/>
        <item x="42"/>
        <item x="43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330"/>
        <item x="331"/>
        <item x="545"/>
        <item x="546"/>
        <item x="246"/>
        <item x="496"/>
        <item x="901"/>
        <item x="411"/>
        <item x="438"/>
        <item x="439"/>
        <item x="497"/>
        <item x="498"/>
        <item x="499"/>
        <item x="547"/>
        <item x="247"/>
        <item x="248"/>
        <item x="44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"/>
        <item x="46"/>
        <item x="500"/>
        <item x="717"/>
        <item x="718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49"/>
        <item x="850"/>
        <item x="851"/>
        <item x="852"/>
        <item x="853"/>
        <item x="831"/>
        <item x="832"/>
        <item x="833"/>
        <item x="834"/>
        <item x="835"/>
        <item x="854"/>
        <item x="836"/>
        <item x="855"/>
        <item x="856"/>
        <item x="857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939"/>
        <item x="940"/>
        <item x="941"/>
        <item x="47"/>
        <item x="312"/>
        <item x="313"/>
        <item x="314"/>
        <item x="315"/>
        <item x="162"/>
        <item x="95"/>
        <item x="96"/>
        <item x="249"/>
        <item x="412"/>
        <item x="859"/>
        <item x="860"/>
        <item x="861"/>
        <item x="862"/>
        <item x="767"/>
        <item x="413"/>
        <item x="453"/>
        <item x="595"/>
        <item x="596"/>
        <item x="597"/>
        <item x="501"/>
        <item x="368"/>
        <item x="768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66"/>
        <item x="548"/>
        <item x="502"/>
        <item x="549"/>
        <item x="719"/>
        <item x="902"/>
        <item x="503"/>
        <item x="454"/>
        <item x="414"/>
        <item x="415"/>
        <item x="416"/>
        <item x="417"/>
        <item x="455"/>
        <item x="598"/>
        <item x="883"/>
        <item x="884"/>
        <item x="885"/>
        <item x="886"/>
        <item x="887"/>
        <item x="504"/>
        <item x="163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48"/>
        <item x="49"/>
        <item x="369"/>
        <item x="418"/>
        <item x="959"/>
        <item x="960"/>
        <item x="961"/>
        <item x="962"/>
        <item x="370"/>
        <item x="371"/>
        <item x="372"/>
        <item x="373"/>
        <item x="374"/>
        <item x="375"/>
        <item x="376"/>
        <item x="984"/>
        <item x="332"/>
        <item x="550"/>
        <item x="104"/>
        <item x="505"/>
        <item x="506"/>
        <item x="507"/>
        <item x="963"/>
        <item x="964"/>
        <item x="965"/>
        <item x="966"/>
        <item x="967"/>
        <item x="968"/>
        <item x="769"/>
        <item x="958"/>
        <item x="881"/>
        <item x="882"/>
        <item x="419"/>
        <item x="377"/>
        <item x="378"/>
        <item x="379"/>
        <item x="380"/>
        <item x="381"/>
        <item x="508"/>
        <item x="316"/>
        <item x="317"/>
        <item x="456"/>
        <item x="0"/>
        <item x="1"/>
        <item x="2"/>
        <item x="3"/>
        <item n="" x="5"/>
        <item x="6"/>
        <item x="7"/>
        <item x="8"/>
        <item x="9"/>
        <item t="default"/>
      </items>
    </pivotField>
    <pivotField axis="axisRow" compact="0" outline="0" showAll="0">
      <items count="34">
        <item x="13"/>
        <item x="14"/>
        <item x="31"/>
        <item x="15"/>
        <item x="19"/>
        <item x="16"/>
        <item x="22"/>
        <item x="23"/>
        <item x="1"/>
        <item x="21"/>
        <item x="24"/>
        <item x="10"/>
        <item x="11"/>
        <item x="18"/>
        <item x="2"/>
        <item x="28"/>
        <item x="29"/>
        <item x="30"/>
        <item x="27"/>
        <item x="3"/>
        <item x="17"/>
        <item x="4"/>
        <item x="5"/>
        <item x="6"/>
        <item x="7"/>
        <item x="8"/>
        <item x="9"/>
        <item x="20"/>
        <item x="25"/>
        <item x="26"/>
        <item x="0"/>
        <item x="12"/>
        <item m="1" x="32"/>
        <item t="default"/>
      </items>
    </pivotField>
    <pivotField compact="0" outline="0" showAll="0" defaultSubtotal="0"/>
    <pivotField compact="0" numFmtId="186" outline="0" showAll="0" defaultSubtotal="0"/>
    <pivotField compact="0" numFmtId="187" outline="0" showAll="0" defaultSubtotal="0"/>
    <pivotField compact="0" numFmtId="8" outline="0" showAll="0" defaultSubtotal="0"/>
    <pivotField compact="0" numFmtId="8" outline="0" showAll="0" defaultSubtotal="0"/>
    <pivotField compact="0" numFmtId="8" outline="0" showAll="0" defaultSubtotal="0"/>
  </pivotFields>
  <rowFields count="1">
    <field x="2"/>
  </rowFields>
  <rowItems count="9">
    <i>
      <x v="11"/>
    </i>
    <i>
      <x v="14"/>
    </i>
    <i>
      <x v="19"/>
    </i>
    <i>
      <x v="21"/>
    </i>
    <i>
      <x v="22"/>
    </i>
    <i>
      <x v="23"/>
    </i>
    <i>
      <x v="24"/>
    </i>
    <i>
      <x v="25"/>
    </i>
    <i>
      <x v="26"/>
    </i>
  </rowItems>
  <colItems count="1">
    <i/>
  </colItems>
  <pageFields count="1">
    <pageField fld="1" item="6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cd_produits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M3:M20" firstHeaderRow="1" firstDataRow="1" firstDataCol="1" rowPageCount="1" colPageCount="1"/>
  <pivotFields count="9">
    <pivotField axis="axisPage" compact="0" outline="0" showAll="0" defaultSubtota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axis="axisRow" compact="0" outline="0" showAll="0" defaultSubtotal="0">
      <items count="985">
        <item x="457"/>
        <item x="123"/>
        <item x="124"/>
        <item x="125"/>
        <item x="126"/>
        <item x="4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969"/>
        <item x="458"/>
        <item x="459"/>
        <item x="10"/>
        <item x="11"/>
        <item x="12"/>
        <item x="13"/>
        <item x="14"/>
        <item x="250"/>
        <item x="164"/>
        <item x="970"/>
        <item x="15"/>
        <item x="251"/>
        <item x="252"/>
        <item x="165"/>
        <item x="253"/>
        <item x="254"/>
        <item x="420"/>
        <item x="509"/>
        <item x="382"/>
        <item x="255"/>
        <item x="256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421"/>
        <item x="460"/>
        <item x="16"/>
        <item x="17"/>
        <item x="510"/>
        <item x="551"/>
        <item x="351"/>
        <item x="552"/>
        <item x="511"/>
        <item x="512"/>
        <item x="553"/>
        <item x="166"/>
        <item x="461"/>
        <item x="167"/>
        <item x="710"/>
        <item x="513"/>
        <item x="462"/>
        <item x="18"/>
        <item x="77"/>
        <item x="78"/>
        <item x="383"/>
        <item x="463"/>
        <item x="758"/>
        <item x="759"/>
        <item x="384"/>
        <item x="464"/>
        <item x="67"/>
        <item x="68"/>
        <item x="69"/>
        <item x="70"/>
        <item x="71"/>
        <item x="72"/>
        <item x="73"/>
        <item x="74"/>
        <item x="75"/>
        <item x="76"/>
        <item x="554"/>
        <item x="555"/>
        <item x="385"/>
        <item x="386"/>
        <item x="352"/>
        <item x="514"/>
        <item x="515"/>
        <item x="257"/>
        <item x="258"/>
        <item x="259"/>
        <item x="260"/>
        <item x="261"/>
        <item x="262"/>
        <item x="263"/>
        <item x="264"/>
        <item x="318"/>
        <item x="516"/>
        <item x="387"/>
        <item x="517"/>
        <item x="319"/>
        <item x="265"/>
        <item x="266"/>
        <item x="971"/>
        <item x="267"/>
        <item x="19"/>
        <item x="268"/>
        <item x="97"/>
        <item x="98"/>
        <item x="20"/>
        <item x="888"/>
        <item x="889"/>
        <item x="890"/>
        <item x="99"/>
        <item x="320"/>
        <item x="518"/>
        <item x="269"/>
        <item x="519"/>
        <item x="926"/>
        <item x="21"/>
        <item x="22"/>
        <item x="23"/>
        <item x="24"/>
        <item x="520"/>
        <item x="388"/>
        <item x="556"/>
        <item x="557"/>
        <item x="353"/>
        <item x="558"/>
        <item x="559"/>
        <item x="560"/>
        <item x="561"/>
        <item x="562"/>
        <item x="563"/>
        <item x="564"/>
        <item x="565"/>
        <item x="566"/>
        <item x="168"/>
        <item x="169"/>
        <item x="170"/>
        <item x="972"/>
        <item x="270"/>
        <item x="79"/>
        <item x="80"/>
        <item x="465"/>
        <item x="521"/>
        <item x="466"/>
        <item x="271"/>
        <item x="171"/>
        <item x="105"/>
        <item x="106"/>
        <item x="107"/>
        <item x="108"/>
        <item x="109"/>
        <item x="110"/>
        <item x="111"/>
        <item x="112"/>
        <item x="113"/>
        <item x="81"/>
        <item x="82"/>
        <item x="172"/>
        <item x="25"/>
        <item x="272"/>
        <item x="273"/>
        <item x="83"/>
        <item x="84"/>
        <item x="522"/>
        <item x="523"/>
        <item x="467"/>
        <item x="524"/>
        <item x="389"/>
        <item x="390"/>
        <item x="391"/>
        <item x="760"/>
        <item x="392"/>
        <item x="468"/>
        <item x="274"/>
        <item x="275"/>
        <item x="276"/>
        <item x="422"/>
        <item x="469"/>
        <item x="927"/>
        <item x="173"/>
        <item x="928"/>
        <item x="711"/>
        <item x="423"/>
        <item x="761"/>
        <item x="174"/>
        <item x="929"/>
        <item x="470"/>
        <item x="471"/>
        <item x="175"/>
        <item x="930"/>
        <item x="26"/>
        <item x="277"/>
        <item x="278"/>
        <item x="279"/>
        <item x="280"/>
        <item x="472"/>
        <item x="281"/>
        <item x="567"/>
        <item x="568"/>
        <item x="569"/>
        <item x="393"/>
        <item x="424"/>
        <item x="570"/>
        <item x="571"/>
        <item x="572"/>
        <item x="176"/>
        <item x="27"/>
        <item x="177"/>
        <item x="178"/>
        <item x="179"/>
        <item x="180"/>
        <item x="181"/>
        <item x="182"/>
        <item x="183"/>
        <item x="473"/>
        <item x="354"/>
        <item x="184"/>
        <item x="891"/>
        <item x="282"/>
        <item x="283"/>
        <item x="284"/>
        <item x="285"/>
        <item x="355"/>
        <item x="356"/>
        <item x="286"/>
        <item x="287"/>
        <item x="474"/>
        <item x="475"/>
        <item x="476"/>
        <item x="525"/>
        <item x="394"/>
        <item x="395"/>
        <item x="396"/>
        <item x="397"/>
        <item x="931"/>
        <item x="185"/>
        <item x="186"/>
        <item x="526"/>
        <item x="527"/>
        <item x="528"/>
        <item x="398"/>
        <item x="973"/>
        <item x="974"/>
        <item x="425"/>
        <item x="187"/>
        <item x="975"/>
        <item x="288"/>
        <item x="477"/>
        <item x="762"/>
        <item x="478"/>
        <item x="100"/>
        <item x="426"/>
        <item x="114"/>
        <item x="115"/>
        <item x="116"/>
        <item x="117"/>
        <item x="118"/>
        <item x="119"/>
        <item x="120"/>
        <item x="121"/>
        <item x="122"/>
        <item x="62"/>
        <item x="932"/>
        <item x="529"/>
        <item x="573"/>
        <item x="289"/>
        <item x="290"/>
        <item x="291"/>
        <item x="292"/>
        <item x="101"/>
        <item x="188"/>
        <item x="892"/>
        <item x="399"/>
        <item x="427"/>
        <item x="428"/>
        <item x="530"/>
        <item x="531"/>
        <item x="532"/>
        <item x="533"/>
        <item x="479"/>
        <item x="976"/>
        <item x="933"/>
        <item x="977"/>
        <item x="293"/>
        <item x="85"/>
        <item x="86"/>
        <item x="189"/>
        <item x="321"/>
        <item x="87"/>
        <item x="88"/>
        <item x="333"/>
        <item x="334"/>
        <item x="335"/>
        <item x="336"/>
        <item x="337"/>
        <item x="338"/>
        <item x="574"/>
        <item x="575"/>
        <item x="357"/>
        <item x="89"/>
        <item x="90"/>
        <item x="358"/>
        <item x="359"/>
        <item x="360"/>
        <item x="361"/>
        <item x="362"/>
        <item x="712"/>
        <item x="363"/>
        <item x="893"/>
        <item x="934"/>
        <item x="480"/>
        <item x="534"/>
        <item x="535"/>
        <item x="894"/>
        <item x="576"/>
        <item x="28"/>
        <item x="29"/>
        <item x="30"/>
        <item x="322"/>
        <item x="190"/>
        <item x="191"/>
        <item x="895"/>
        <item x="896"/>
        <item x="935"/>
        <item x="294"/>
        <item x="978"/>
        <item x="897"/>
        <item x="400"/>
        <item x="295"/>
        <item x="296"/>
        <item x="763"/>
        <item x="979"/>
        <item x="297"/>
        <item x="481"/>
        <item x="482"/>
        <item x="577"/>
        <item x="483"/>
        <item x="764"/>
        <item x="429"/>
        <item x="484"/>
        <item x="430"/>
        <item x="431"/>
        <item x="432"/>
        <item x="31"/>
        <item x="485"/>
        <item x="486"/>
        <item x="364"/>
        <item x="599"/>
        <item x="365"/>
        <item x="611"/>
        <item x="720"/>
        <item x="612"/>
        <item x="721"/>
        <item x="722"/>
        <item x="63"/>
        <item x="64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323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324"/>
        <item x="663"/>
        <item x="723"/>
        <item x="724"/>
        <item x="725"/>
        <item x="726"/>
        <item x="727"/>
        <item x="728"/>
        <item x="729"/>
        <item x="664"/>
        <item x="325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578"/>
        <item x="699"/>
        <item x="980"/>
        <item x="32"/>
        <item x="33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713"/>
        <item x="203"/>
        <item x="204"/>
        <item x="205"/>
        <item x="206"/>
        <item x="207"/>
        <item x="208"/>
        <item x="209"/>
        <item x="210"/>
        <item x="211"/>
        <item x="212"/>
        <item x="898"/>
        <item x="401"/>
        <item x="402"/>
        <item x="403"/>
        <item x="579"/>
        <item x="91"/>
        <item x="92"/>
        <item x="34"/>
        <item x="580"/>
        <item x="487"/>
        <item x="858"/>
        <item x="433"/>
        <item x="404"/>
        <item x="405"/>
        <item x="48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298"/>
        <item x="299"/>
        <item x="300"/>
        <item x="350"/>
        <item x="301"/>
        <item x="302"/>
        <item x="35"/>
        <item x="981"/>
        <item x="303"/>
        <item x="899"/>
        <item x="936"/>
        <item x="937"/>
        <item x="304"/>
        <item x="93"/>
        <item x="94"/>
        <item x="213"/>
        <item x="36"/>
        <item x="37"/>
        <item x="38"/>
        <item x="982"/>
        <item x="39"/>
        <item x="326"/>
        <item x="160"/>
        <item x="40"/>
        <item x="938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406"/>
        <item x="407"/>
        <item x="161"/>
        <item x="225"/>
        <item x="489"/>
        <item x="490"/>
        <item x="305"/>
        <item x="306"/>
        <item x="714"/>
        <item x="226"/>
        <item x="434"/>
        <item x="536"/>
        <item x="491"/>
        <item x="307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41"/>
        <item x="537"/>
        <item x="244"/>
        <item x="245"/>
        <item x="308"/>
        <item x="700"/>
        <item x="701"/>
        <item x="702"/>
        <item x="703"/>
        <item x="704"/>
        <item x="705"/>
        <item x="706"/>
        <item x="707"/>
        <item x="708"/>
        <item x="709"/>
        <item x="581"/>
        <item x="582"/>
        <item x="435"/>
        <item x="102"/>
        <item x="765"/>
        <item x="492"/>
        <item x="493"/>
        <item x="983"/>
        <item x="408"/>
        <item x="730"/>
        <item x="731"/>
        <item x="732"/>
        <item x="733"/>
        <item x="734"/>
        <item x="735"/>
        <item x="6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327"/>
        <item x="328"/>
        <item x="409"/>
        <item x="538"/>
        <item x="715"/>
        <item x="716"/>
        <item x="539"/>
        <item x="540"/>
        <item x="541"/>
        <item x="900"/>
        <item x="366"/>
        <item x="103"/>
        <item x="494"/>
        <item x="329"/>
        <item x="436"/>
        <item x="437"/>
        <item x="309"/>
        <item x="310"/>
        <item x="367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42"/>
        <item x="543"/>
        <item x="766"/>
        <item x="495"/>
        <item x="544"/>
        <item x="410"/>
        <item x="311"/>
        <item x="42"/>
        <item x="43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330"/>
        <item x="331"/>
        <item x="545"/>
        <item x="546"/>
        <item x="246"/>
        <item x="496"/>
        <item x="901"/>
        <item x="411"/>
        <item x="438"/>
        <item x="439"/>
        <item x="497"/>
        <item x="498"/>
        <item x="499"/>
        <item x="547"/>
        <item x="247"/>
        <item x="248"/>
        <item x="44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"/>
        <item x="46"/>
        <item x="500"/>
        <item x="717"/>
        <item x="718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49"/>
        <item x="850"/>
        <item x="851"/>
        <item x="852"/>
        <item x="853"/>
        <item x="831"/>
        <item x="832"/>
        <item x="833"/>
        <item x="834"/>
        <item x="835"/>
        <item x="854"/>
        <item x="836"/>
        <item x="855"/>
        <item x="856"/>
        <item x="857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939"/>
        <item x="940"/>
        <item x="941"/>
        <item x="47"/>
        <item x="312"/>
        <item x="313"/>
        <item x="314"/>
        <item x="315"/>
        <item x="162"/>
        <item x="95"/>
        <item x="96"/>
        <item x="249"/>
        <item x="412"/>
        <item x="859"/>
        <item x="860"/>
        <item x="861"/>
        <item x="862"/>
        <item x="767"/>
        <item x="413"/>
        <item x="453"/>
        <item x="595"/>
        <item x="596"/>
        <item x="597"/>
        <item x="501"/>
        <item x="368"/>
        <item x="768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66"/>
        <item x="548"/>
        <item x="502"/>
        <item x="549"/>
        <item x="719"/>
        <item x="902"/>
        <item x="503"/>
        <item x="454"/>
        <item x="414"/>
        <item x="415"/>
        <item x="416"/>
        <item x="417"/>
        <item x="455"/>
        <item x="598"/>
        <item x="883"/>
        <item x="884"/>
        <item x="885"/>
        <item x="886"/>
        <item x="887"/>
        <item x="504"/>
        <item x="163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48"/>
        <item x="49"/>
        <item x="369"/>
        <item x="418"/>
        <item x="959"/>
        <item x="960"/>
        <item x="961"/>
        <item x="962"/>
        <item x="370"/>
        <item x="371"/>
        <item x="372"/>
        <item x="373"/>
        <item x="374"/>
        <item x="375"/>
        <item x="376"/>
        <item x="984"/>
        <item x="332"/>
        <item x="550"/>
        <item x="104"/>
        <item x="505"/>
        <item x="506"/>
        <item x="507"/>
        <item x="963"/>
        <item x="964"/>
        <item x="965"/>
        <item x="966"/>
        <item x="967"/>
        <item x="968"/>
        <item x="769"/>
        <item x="958"/>
        <item x="881"/>
        <item x="882"/>
        <item x="419"/>
        <item x="377"/>
        <item x="378"/>
        <item x="379"/>
        <item x="380"/>
        <item x="381"/>
        <item x="508"/>
        <item x="316"/>
        <item x="317"/>
        <item x="456"/>
        <item x="0"/>
        <item x="1"/>
        <item x="2"/>
        <item x="3"/>
        <item x="5"/>
        <item x="6"/>
        <item x="7"/>
        <item x="8"/>
        <item x="9"/>
      </items>
    </pivotField>
    <pivotField compact="0" outline="0" showAll="0" defaultSubtotal="0"/>
    <pivotField compact="0" outline="0" showAll="0" defaultSubtotal="0"/>
    <pivotField compact="0" numFmtId="186" outline="0" showAll="0" defaultSubtotal="0"/>
    <pivotField compact="0" numFmtId="187" outline="0" showAll="0" defaultSubtotal="0"/>
    <pivotField compact="0" numFmtId="8" outline="0" showAll="0" defaultSubtotal="0"/>
    <pivotField compact="0" numFmtId="8" outline="0" showAll="0" defaultSubtotal="0"/>
    <pivotField compact="0" numFmtId="8" outline="0" showAll="0" defaultSubtotal="0"/>
  </pivotFields>
  <rowFields count="1">
    <field x="1"/>
  </rowFields>
  <rowItems count="17"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292"/>
    </i>
    <i>
      <x v="385"/>
    </i>
    <i>
      <x v="386"/>
    </i>
    <i>
      <x v="633"/>
    </i>
    <i>
      <x v="874"/>
    </i>
  </rowItems>
  <colItems count="1">
    <i/>
  </colItems>
  <pageFields count="1">
    <pageField fld="0" item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_BC" displayName="tab_BC" ref="A11:I36">
  <tableColumns count="9">
    <tableColumn id="1" name="FAMILLE PRODUIT"/>
    <tableColumn id="2" name="PRODUIT"/>
    <tableColumn id="3" name="CONDITIONNEMENT"/>
    <tableColumn id="4" name="Px/unit." dataDxfId="0" totalsRowDxfId="18">
      <calculatedColumnFormula>IFERROR(OFFSET(Tableau3[[#Headers],[P pro HT]],MATCH(tab_BC[[#This Row],[FAMILLE PRODUIT]]&amp;"-"&amp;tab_BC[[#This Row],[PRODUIT]]&amp;"-"&amp;tab_BC[[#This Row],[CONDITIONNEMENT]],Tableau3[Combi],0),type_prix-1),"")</calculatedColumnFormula>
    </tableColumn>
    <tableColumn id="5" name="Quantité"/>
    <tableColumn id="7" name="Taux TVA" totalsRowLabel="TOTAUX" dataDxfId="4" dataCellStyle="Pourcentage">
      <calculatedColumnFormula>IFERROR(OFFSET(Tableau3[[#Headers],[Taux TVA]],MATCH(tab_BC[[#This Row],[FAMILLE PRODUIT]]&amp;"-"&amp;tab_BC[[#This Row],[PRODUIT]]&amp;"-"&amp;tab_BC[[#This Row],[CONDITIONNEMENT]],Tableau3[Combi],0),0),"")</calculatedColumnFormula>
    </tableColumn>
    <tableColumn id="8" name="Montant TVA" totalsRowFunction="sum" dataDxfId="3" totalsRowDxfId="17">
      <calculatedColumnFormula>IFERROR(ROUND(tab_BC[[#This Row],[Px/unit.]]*tab_BC[[#This Row],[Quantité]]*tab_BC[[#This Row],[Taux TVA]],2),"")</calculatedColumnFormula>
    </tableColumn>
    <tableColumn id="6" name="TOTAL HT" totalsRowFunction="sum" dataDxfId="2" totalsRowDxfId="16">
      <calculatedColumnFormula>IFERROR(tab_BC[[#This Row],[Px/unit.]]*tab_BC[[#This Row],[Quantité]],"")</calculatedColumnFormula>
    </tableColumn>
    <tableColumn id="9" name="EAN" dataDxfId="1" dataCellStyle="Milliers">
      <calculatedColumnFormula>IFERROR(OFFSET(Tableau3[[#Headers],[EAN]],MATCH(tab_BC[[#This Row],[FAMILLE PRODUIT]]&amp;"-"&amp;tab_BC[[#This Row],[PRODUIT]]&amp;"-"&amp;tab_BC[[#This Row],[CONDITIONNEMENT]],Tableau3[Combi],0),0),"")</calculatedColumnFormula>
    </tableColumn>
  </tableColumns>
  <tableStyleInfo name="SNCF 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I5207" totalsRowShown="0" headerRowDxfId="14" tableBorderDxfId="13">
  <autoFilter ref="A1:I5207"/>
  <sortState ref="A2:I5207">
    <sortCondition ref="A2:A5207"/>
    <sortCondition ref="B2:B5207"/>
    <sortCondition ref="C2:C5207"/>
  </sortState>
  <tableColumns count="9">
    <tableColumn id="1" name="Famille"/>
    <tableColumn id="2" name="Produit"/>
    <tableColumn id="3" name="Conditionnement"/>
    <tableColumn id="5" name="Combi" dataDxfId="12">
      <calculatedColumnFormula>Tableau3[[#This Row],[Famille]]&amp;"-"&amp;Tableau3[[#This Row],[Produit]]&amp;"-"&amp;Tableau3[[#This Row],[Conditionnement]]</calculatedColumnFormula>
    </tableColumn>
    <tableColumn id="9" name="Taux TVA" dataDxfId="11" dataCellStyle="Pourcentage"/>
    <tableColumn id="8" name="EAN" dataDxfId="10" dataCellStyle="Milliers"/>
    <tableColumn id="4" name="P pro HT" dataDxfId="9"/>
    <tableColumn id="7" name="P CHR HT" dataDxfId="8"/>
    <tableColumn id="6" name="P public HT" dataDxfId="7"/>
  </tableColumns>
  <tableStyleInfo name="SNCF 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I8" totalsRowShown="0">
  <autoFilter ref="A1:I8"/>
  <tableColumns count="9">
    <tableColumn id="1" name="SOCIETE"/>
    <tableColumn id="2" name="CONTACT"/>
    <tableColumn id="3" name="ADRESSE"/>
    <tableColumn id="4" name="ADRESSE SUITE"/>
    <tableColumn id="5" name="CP"/>
    <tableColumn id="6" name="VILLE"/>
    <tableColumn id="7" name="PAYS"/>
    <tableColumn id="8" name="TELEPHONE" dataDxfId="6"/>
    <tableColumn id="9" name="MAIL" dataDxfId="5" dataCellStyle="Lien hypertexte">
      <calculatedColumnFormula>HYPERLINK("contact@" &amp; LOWER(SUBSTITUTE(Tableau1[[#This Row],[SOCIETE]]," ",""))&amp;".com")</calculatedColumnFormula>
    </tableColumn>
  </tableColumns>
  <tableStyleInfo name="SNCF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NCF">
      <a:dk1>
        <a:srgbClr val="3C3732"/>
      </a:dk1>
      <a:lt1>
        <a:sysClr val="window" lastClr="FFFFFF"/>
      </a:lt1>
      <a:dk2>
        <a:srgbClr val="82BE00"/>
      </a:dk2>
      <a:lt2>
        <a:srgbClr val="D2E100"/>
      </a:lt2>
      <a:accent1>
        <a:srgbClr val="0088CE"/>
      </a:accent1>
      <a:accent2>
        <a:srgbClr val="CD0037"/>
      </a:accent2>
      <a:accent3>
        <a:srgbClr val="009AA6"/>
      </a:accent3>
      <a:accent4>
        <a:srgbClr val="E05206"/>
      </a:accent4>
      <a:accent5>
        <a:srgbClr val="FFB612"/>
      </a:accent5>
      <a:accent6>
        <a:srgbClr val="A1006B"/>
      </a:accent6>
      <a:hlink>
        <a:srgbClr val="E05206"/>
      </a:hlink>
      <a:folHlink>
        <a:srgbClr val="FFB61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contact@client1.com" TargetMode="External"/><Relationship Id="rId1" Type="http://schemas.openxmlformats.org/officeDocument/2006/relationships/hyperlink" Target="mailto:contact@client1.com" TargetMode="Externa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ksOrder">
    <pageSetUpPr fitToPage="1"/>
  </sheetPr>
  <dimension ref="A1:J43"/>
  <sheetViews>
    <sheetView showGridLines="0" tabSelected="1" zoomScaleNormal="100" workbookViewId="0">
      <selection activeCell="A12" sqref="A12"/>
    </sheetView>
  </sheetViews>
  <sheetFormatPr baseColWidth="10" defaultRowHeight="12.75" x14ac:dyDescent="0.2"/>
  <cols>
    <col min="1" max="1" width="24.42578125" customWidth="1"/>
    <col min="2" max="2" width="51.42578125" customWidth="1"/>
    <col min="3" max="3" width="26.42578125" customWidth="1"/>
    <col min="4" max="4" width="10.28515625" customWidth="1"/>
    <col min="5" max="5" width="12.42578125" customWidth="1"/>
    <col min="6" max="6" width="12.140625" bestFit="1" customWidth="1"/>
    <col min="7" max="7" width="14.85546875" bestFit="1" customWidth="1"/>
    <col min="8" max="8" width="15.42578125" customWidth="1"/>
    <col min="9" max="9" width="23.140625" customWidth="1"/>
  </cols>
  <sheetData>
    <row r="1" spans="1:10" ht="15" x14ac:dyDescent="0.25">
      <c r="A1" s="13" t="s">
        <v>1106</v>
      </c>
      <c r="B1" s="15" t="s">
        <v>1091</v>
      </c>
      <c r="C1" s="6" t="s">
        <v>1</v>
      </c>
      <c r="D1" s="26"/>
      <c r="E1" s="26"/>
      <c r="F1" s="26"/>
      <c r="G1" s="26"/>
      <c r="H1" s="26"/>
      <c r="J1" s="18">
        <v>2</v>
      </c>
    </row>
    <row r="2" spans="1:10" ht="15" x14ac:dyDescent="0.25">
      <c r="A2" s="14"/>
      <c r="B2" s="15" t="str">
        <f ca="1">OFFSET(Tableau1[[#Headers],[CONTACT]],MATCH(client,Tableau1[SOCIETE],0),0)</f>
        <v>M. CONTACT 6</v>
      </c>
      <c r="C2" s="7"/>
      <c r="D2" s="26"/>
      <c r="E2" s="26"/>
      <c r="F2" s="26"/>
      <c r="G2" s="26"/>
      <c r="H2" s="26"/>
    </row>
    <row r="3" spans="1:10" ht="15" x14ac:dyDescent="0.25">
      <c r="A3" s="14"/>
      <c r="B3" s="15" t="str">
        <f ca="1">OFFSET(Tableau1[[#Headers],[ADRESSE]],MATCH(client,Tableau1[SOCIETE],0),0)</f>
        <v>Rue n° 6</v>
      </c>
      <c r="C3" s="8"/>
      <c r="D3" s="26"/>
      <c r="E3" s="26"/>
      <c r="F3" s="26"/>
      <c r="G3" s="26"/>
      <c r="H3" s="26"/>
    </row>
    <row r="4" spans="1:10" ht="15" x14ac:dyDescent="0.25">
      <c r="A4" s="14"/>
      <c r="B4" s="15" t="str">
        <f ca="1">OFFSET(Tableau1[[#Headers],[ADRESSE SUITE]],MATCH(client,Tableau1[SOCIETE],0),0)</f>
        <v>Complément adr 6</v>
      </c>
      <c r="D4" s="26"/>
      <c r="E4" s="26"/>
      <c r="F4" s="26"/>
      <c r="G4" s="26"/>
      <c r="H4" s="26"/>
    </row>
    <row r="5" spans="1:10" ht="15" x14ac:dyDescent="0.25">
      <c r="A5" s="14"/>
      <c r="B5" s="15">
        <f ca="1">OFFSET(Tableau1[[#Headers],[CP]],MATCH(client,Tableau1[SOCIETE],0),0)</f>
        <v>75006</v>
      </c>
      <c r="D5" s="26"/>
      <c r="E5" s="26"/>
      <c r="F5" s="26"/>
      <c r="G5" s="26"/>
      <c r="H5" s="26"/>
    </row>
    <row r="6" spans="1:10" ht="15" x14ac:dyDescent="0.25">
      <c r="A6" s="14"/>
      <c r="B6" s="15" t="str">
        <f ca="1">OFFSET(Tableau1[[#Headers],[VILLE]],MATCH(client,Tableau1[SOCIETE],0),0)</f>
        <v>PARIS</v>
      </c>
      <c r="D6" s="26"/>
      <c r="E6" s="26"/>
      <c r="F6" s="26"/>
      <c r="G6" s="26"/>
      <c r="H6" s="26"/>
    </row>
    <row r="7" spans="1:10" ht="15" x14ac:dyDescent="0.25">
      <c r="A7" s="14"/>
      <c r="B7" s="15" t="str">
        <f ca="1">OFFSET(Tableau1[[#Headers],[PAYS]],MATCH(client,Tableau1[SOCIETE],0),0)</f>
        <v>France</v>
      </c>
      <c r="C7" s="8"/>
      <c r="D7" s="26"/>
      <c r="E7" s="26"/>
      <c r="F7" s="26"/>
      <c r="G7" s="26"/>
      <c r="H7" s="26"/>
    </row>
    <row r="8" spans="1:10" ht="15" x14ac:dyDescent="0.25">
      <c r="A8" s="14"/>
      <c r="B8" s="15" t="str">
        <f ca="1">OFFSET(Tableau1[[#Headers],[TELEPHONE]],MATCH(client,Tableau1[SOCIETE],0),0)</f>
        <v>06 12 34 56 83</v>
      </c>
      <c r="C8" s="8"/>
      <c r="D8" s="26"/>
      <c r="E8" s="26"/>
      <c r="F8" s="26"/>
      <c r="G8" s="26"/>
      <c r="H8" s="26"/>
    </row>
    <row r="9" spans="1:10" ht="15" x14ac:dyDescent="0.25">
      <c r="A9" s="14"/>
      <c r="B9" s="15" t="str">
        <f ca="1">OFFSET(Tableau1[[#Headers],[MAIL]],MATCH(client,Tableau1[SOCIETE],0),0)</f>
        <v>contact@client6.com</v>
      </c>
      <c r="C9" s="8"/>
      <c r="D9" s="26"/>
      <c r="E9" s="26"/>
      <c r="F9" s="26"/>
      <c r="G9" s="26"/>
      <c r="H9" s="26"/>
    </row>
    <row r="10" spans="1:10" ht="14.25" x14ac:dyDescent="0.2">
      <c r="A10" s="9"/>
      <c r="B10" s="9"/>
      <c r="C10" s="9"/>
      <c r="D10" s="9"/>
      <c r="E10" s="9"/>
      <c r="F10" s="9"/>
    </row>
    <row r="11" spans="1:10" x14ac:dyDescent="0.2">
      <c r="A11" t="s">
        <v>10</v>
      </c>
      <c r="B11" t="s">
        <v>11</v>
      </c>
      <c r="C11" t="s">
        <v>12</v>
      </c>
      <c r="D11" t="s">
        <v>1116</v>
      </c>
      <c r="E11" t="s">
        <v>1117</v>
      </c>
      <c r="F11" t="s">
        <v>1068</v>
      </c>
      <c r="G11" t="s">
        <v>1118</v>
      </c>
      <c r="H11" t="s">
        <v>13</v>
      </c>
      <c r="I11" t="s">
        <v>1112</v>
      </c>
    </row>
    <row r="12" spans="1:10" x14ac:dyDescent="0.2">
      <c r="D12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2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2" s="4" t="str">
        <f ca="1">IFERROR(ROUND(tab_BC[[#This Row],[Px/unit.]]*tab_BC[[#This Row],[Quantité]]*tab_BC[[#This Row],[Taux TVA]],2),"")</f>
        <v/>
      </c>
      <c r="H12" s="4" t="str">
        <f ca="1">IFERROR(tab_BC[[#This Row],[Px/unit.]]*tab_BC[[#This Row],[Quantité]],"")</f>
        <v/>
      </c>
      <c r="I12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13" spans="1:10" x14ac:dyDescent="0.2">
      <c r="D13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3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3" s="4" t="str">
        <f ca="1">IFERROR(ROUND(tab_BC[[#This Row],[Px/unit.]]*tab_BC[[#This Row],[Quantité]]*tab_BC[[#This Row],[Taux TVA]],2),"")</f>
        <v/>
      </c>
      <c r="H13" s="4" t="str">
        <f ca="1">IFERROR(tab_BC[[#This Row],[Px/unit.]]*tab_BC[[#This Row],[Quantité]],"")</f>
        <v/>
      </c>
      <c r="I13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14" spans="1:10" x14ac:dyDescent="0.2">
      <c r="D14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4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4" s="4" t="str">
        <f ca="1">IFERROR(ROUND(tab_BC[[#This Row],[Px/unit.]]*tab_BC[[#This Row],[Quantité]]*tab_BC[[#This Row],[Taux TVA]],2),"")</f>
        <v/>
      </c>
      <c r="H14" s="4" t="str">
        <f ca="1">IFERROR(tab_BC[[#This Row],[Px/unit.]]*tab_BC[[#This Row],[Quantité]],"")</f>
        <v/>
      </c>
      <c r="I14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15" spans="1:10" x14ac:dyDescent="0.2">
      <c r="D15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5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5" s="4" t="str">
        <f ca="1">IFERROR(ROUND(tab_BC[[#This Row],[Px/unit.]]*tab_BC[[#This Row],[Quantité]]*tab_BC[[#This Row],[Taux TVA]],2),"")</f>
        <v/>
      </c>
      <c r="H15" s="4" t="str">
        <f ca="1">IFERROR(tab_BC[[#This Row],[Px/unit.]]*tab_BC[[#This Row],[Quantité]],"")</f>
        <v/>
      </c>
      <c r="I15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16" spans="1:10" x14ac:dyDescent="0.2">
      <c r="D16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6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6" s="4" t="str">
        <f ca="1">IFERROR(ROUND(tab_BC[[#This Row],[Px/unit.]]*tab_BC[[#This Row],[Quantité]]*tab_BC[[#This Row],[Taux TVA]],2),"")</f>
        <v/>
      </c>
      <c r="H16" s="4" t="str">
        <f ca="1">IFERROR(tab_BC[[#This Row],[Px/unit.]]*tab_BC[[#This Row],[Quantité]],"")</f>
        <v/>
      </c>
      <c r="I16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17" spans="4:9" x14ac:dyDescent="0.2">
      <c r="D17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7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7" s="4" t="str">
        <f ca="1">IFERROR(ROUND(tab_BC[[#This Row],[Px/unit.]]*tab_BC[[#This Row],[Quantité]]*tab_BC[[#This Row],[Taux TVA]],2),"")</f>
        <v/>
      </c>
      <c r="H17" s="4" t="str">
        <f ca="1">IFERROR(tab_BC[[#This Row],[Px/unit.]]*tab_BC[[#This Row],[Quantité]],"")</f>
        <v/>
      </c>
      <c r="I17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18" spans="4:9" x14ac:dyDescent="0.2">
      <c r="D18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8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8" s="4" t="str">
        <f ca="1">IFERROR(ROUND(tab_BC[[#This Row],[Px/unit.]]*tab_BC[[#This Row],[Quantité]]*tab_BC[[#This Row],[Taux TVA]],2),"")</f>
        <v/>
      </c>
      <c r="H18" s="4" t="str">
        <f ca="1">IFERROR(tab_BC[[#This Row],[Px/unit.]]*tab_BC[[#This Row],[Quantité]],"")</f>
        <v/>
      </c>
      <c r="I18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19" spans="4:9" x14ac:dyDescent="0.2">
      <c r="D19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9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9" s="4" t="str">
        <f ca="1">IFERROR(ROUND(tab_BC[[#This Row],[Px/unit.]]*tab_BC[[#This Row],[Quantité]]*tab_BC[[#This Row],[Taux TVA]],2),"")</f>
        <v/>
      </c>
      <c r="H19" s="4" t="str">
        <f ca="1">IFERROR(tab_BC[[#This Row],[Px/unit.]]*tab_BC[[#This Row],[Quantité]],"")</f>
        <v/>
      </c>
      <c r="I19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0" spans="4:9" x14ac:dyDescent="0.2">
      <c r="D20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0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0" s="4" t="str">
        <f ca="1">IFERROR(ROUND(tab_BC[[#This Row],[Px/unit.]]*tab_BC[[#This Row],[Quantité]]*tab_BC[[#This Row],[Taux TVA]],2),"")</f>
        <v/>
      </c>
      <c r="H20" s="4" t="str">
        <f ca="1">IFERROR(tab_BC[[#This Row],[Px/unit.]]*tab_BC[[#This Row],[Quantité]],"")</f>
        <v/>
      </c>
      <c r="I20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1" spans="4:9" x14ac:dyDescent="0.2">
      <c r="D21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1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1" s="4" t="str">
        <f ca="1">IFERROR(ROUND(tab_BC[[#This Row],[Px/unit.]]*tab_BC[[#This Row],[Quantité]]*tab_BC[[#This Row],[Taux TVA]],2),"")</f>
        <v/>
      </c>
      <c r="H21" s="4" t="str">
        <f ca="1">IFERROR(tab_BC[[#This Row],[Px/unit.]]*tab_BC[[#This Row],[Quantité]],"")</f>
        <v/>
      </c>
      <c r="I21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2" spans="4:9" x14ac:dyDescent="0.2">
      <c r="D22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2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2" s="4" t="str">
        <f ca="1">IFERROR(ROUND(tab_BC[[#This Row],[Px/unit.]]*tab_BC[[#This Row],[Quantité]]*tab_BC[[#This Row],[Taux TVA]],2),"")</f>
        <v/>
      </c>
      <c r="H22" s="4" t="str">
        <f ca="1">IFERROR(tab_BC[[#This Row],[Px/unit.]]*tab_BC[[#This Row],[Quantité]],"")</f>
        <v/>
      </c>
      <c r="I22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3" spans="4:9" x14ac:dyDescent="0.2">
      <c r="D23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3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3" s="4" t="str">
        <f ca="1">IFERROR(ROUND(tab_BC[[#This Row],[Px/unit.]]*tab_BC[[#This Row],[Quantité]]*tab_BC[[#This Row],[Taux TVA]],2),"")</f>
        <v/>
      </c>
      <c r="H23" s="4" t="str">
        <f ca="1">IFERROR(tab_BC[[#This Row],[Px/unit.]]*tab_BC[[#This Row],[Quantité]],"")</f>
        <v/>
      </c>
      <c r="I23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4" spans="4:9" x14ac:dyDescent="0.2">
      <c r="D24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4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4" s="4" t="str">
        <f ca="1">IFERROR(ROUND(tab_BC[[#This Row],[Px/unit.]]*tab_BC[[#This Row],[Quantité]]*tab_BC[[#This Row],[Taux TVA]],2),"")</f>
        <v/>
      </c>
      <c r="H24" s="4" t="str">
        <f ca="1">IFERROR(tab_BC[[#This Row],[Px/unit.]]*tab_BC[[#This Row],[Quantité]],"")</f>
        <v/>
      </c>
      <c r="I24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5" spans="4:9" x14ac:dyDescent="0.2">
      <c r="D25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5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5" s="4" t="str">
        <f ca="1">IFERROR(ROUND(tab_BC[[#This Row],[Px/unit.]]*tab_BC[[#This Row],[Quantité]]*tab_BC[[#This Row],[Taux TVA]],2),"")</f>
        <v/>
      </c>
      <c r="H25" s="4" t="str">
        <f ca="1">IFERROR(tab_BC[[#This Row],[Px/unit.]]*tab_BC[[#This Row],[Quantité]],"")</f>
        <v/>
      </c>
      <c r="I25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6" spans="4:9" x14ac:dyDescent="0.2">
      <c r="D26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6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6" s="4" t="str">
        <f ca="1">IFERROR(ROUND(tab_BC[[#This Row],[Px/unit.]]*tab_BC[[#This Row],[Quantité]]*tab_BC[[#This Row],[Taux TVA]],2),"")</f>
        <v/>
      </c>
      <c r="H26" s="4" t="str">
        <f ca="1">IFERROR(tab_BC[[#This Row],[Px/unit.]]*tab_BC[[#This Row],[Quantité]],"")</f>
        <v/>
      </c>
      <c r="I26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7" spans="4:9" x14ac:dyDescent="0.2">
      <c r="D27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7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7" s="4" t="str">
        <f ca="1">IFERROR(ROUND(tab_BC[[#This Row],[Px/unit.]]*tab_BC[[#This Row],[Quantité]]*tab_BC[[#This Row],[Taux TVA]],2),"")</f>
        <v/>
      </c>
      <c r="H27" s="4" t="str">
        <f ca="1">IFERROR(tab_BC[[#This Row],[Px/unit.]]*tab_BC[[#This Row],[Quantité]],"")</f>
        <v/>
      </c>
      <c r="I27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8" spans="4:9" x14ac:dyDescent="0.2">
      <c r="D28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8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8" s="4" t="str">
        <f ca="1">IFERROR(ROUND(tab_BC[[#This Row],[Px/unit.]]*tab_BC[[#This Row],[Quantité]]*tab_BC[[#This Row],[Taux TVA]],2),"")</f>
        <v/>
      </c>
      <c r="H28" s="4" t="str">
        <f ca="1">IFERROR(tab_BC[[#This Row],[Px/unit.]]*tab_BC[[#This Row],[Quantité]],"")</f>
        <v/>
      </c>
      <c r="I28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9" spans="4:9" x14ac:dyDescent="0.2">
      <c r="D29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9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9" s="4" t="str">
        <f ca="1">IFERROR(ROUND(tab_BC[[#This Row],[Px/unit.]]*tab_BC[[#This Row],[Quantité]]*tab_BC[[#This Row],[Taux TVA]],2),"")</f>
        <v/>
      </c>
      <c r="H29" s="4" t="str">
        <f ca="1">IFERROR(tab_BC[[#This Row],[Px/unit.]]*tab_BC[[#This Row],[Quantité]],"")</f>
        <v/>
      </c>
      <c r="I29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0" spans="4:9" x14ac:dyDescent="0.2">
      <c r="D30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0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0" s="4" t="str">
        <f ca="1">IFERROR(ROUND(tab_BC[[#This Row],[Px/unit.]]*tab_BC[[#This Row],[Quantité]]*tab_BC[[#This Row],[Taux TVA]],2),"")</f>
        <v/>
      </c>
      <c r="H30" s="4" t="str">
        <f ca="1">IFERROR(tab_BC[[#This Row],[Px/unit.]]*tab_BC[[#This Row],[Quantité]],"")</f>
        <v/>
      </c>
      <c r="I30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1" spans="4:9" x14ac:dyDescent="0.2">
      <c r="D31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1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1" s="4" t="str">
        <f ca="1">IFERROR(ROUND(tab_BC[[#This Row],[Px/unit.]]*tab_BC[[#This Row],[Quantité]]*tab_BC[[#This Row],[Taux TVA]],2),"")</f>
        <v/>
      </c>
      <c r="H31" s="4" t="str">
        <f ca="1">IFERROR(tab_BC[[#This Row],[Px/unit.]]*tab_BC[[#This Row],[Quantité]],"")</f>
        <v/>
      </c>
      <c r="I31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2" spans="4:9" x14ac:dyDescent="0.2">
      <c r="D32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2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2" s="4" t="str">
        <f ca="1">IFERROR(ROUND(tab_BC[[#This Row],[Px/unit.]]*tab_BC[[#This Row],[Quantité]]*tab_BC[[#This Row],[Taux TVA]],2),"")</f>
        <v/>
      </c>
      <c r="H32" s="4" t="str">
        <f ca="1">IFERROR(tab_BC[[#This Row],[Px/unit.]]*tab_BC[[#This Row],[Quantité]],"")</f>
        <v/>
      </c>
      <c r="I32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3" spans="4:9" x14ac:dyDescent="0.2">
      <c r="D33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3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3" s="4" t="str">
        <f ca="1">IFERROR(ROUND(tab_BC[[#This Row],[Px/unit.]]*tab_BC[[#This Row],[Quantité]]*tab_BC[[#This Row],[Taux TVA]],2),"")</f>
        <v/>
      </c>
      <c r="H33" s="4" t="str">
        <f ca="1">IFERROR(tab_BC[[#This Row],[Px/unit.]]*tab_BC[[#This Row],[Quantité]],"")</f>
        <v/>
      </c>
      <c r="I33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4" spans="4:9" x14ac:dyDescent="0.2">
      <c r="D34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4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4" s="4" t="str">
        <f ca="1">IFERROR(ROUND(tab_BC[[#This Row],[Px/unit.]]*tab_BC[[#This Row],[Quantité]]*tab_BC[[#This Row],[Taux TVA]],2),"")</f>
        <v/>
      </c>
      <c r="H34" s="4" t="str">
        <f ca="1">IFERROR(tab_BC[[#This Row],[Px/unit.]]*tab_BC[[#This Row],[Quantité]],"")</f>
        <v/>
      </c>
      <c r="I34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5" spans="4:9" x14ac:dyDescent="0.2">
      <c r="D35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5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5" s="4" t="str">
        <f ca="1">IFERROR(ROUND(tab_BC[[#This Row],[Px/unit.]]*tab_BC[[#This Row],[Quantité]]*tab_BC[[#This Row],[Taux TVA]],2),"")</f>
        <v/>
      </c>
      <c r="H35" s="4" t="str">
        <f ca="1">IFERROR(tab_BC[[#This Row],[Px/unit.]]*tab_BC[[#This Row],[Quantité]],"")</f>
        <v/>
      </c>
      <c r="I35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6" spans="4:9" x14ac:dyDescent="0.2">
      <c r="D36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6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6" s="4" t="str">
        <f ca="1">IFERROR(ROUND(tab_BC[[#This Row],[Px/unit.]]*tab_BC[[#This Row],[Quantité]]*tab_BC[[#This Row],[Taux TVA]],2),"")</f>
        <v/>
      </c>
      <c r="H36" s="4" t="str">
        <f ca="1">IFERROR(tab_BC[[#This Row],[Px/unit.]]*tab_BC[[#This Row],[Quantité]],"")</f>
        <v/>
      </c>
      <c r="I36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9" spans="4:9" ht="14.25" x14ac:dyDescent="0.2">
      <c r="F39" s="25" t="s">
        <v>13</v>
      </c>
      <c r="G39" s="25"/>
      <c r="H39" s="4">
        <f ca="1">SUM(tab_BC[TOTAL HT])</f>
        <v>0</v>
      </c>
    </row>
    <row r="40" spans="4:9" ht="12.75" customHeight="1" x14ac:dyDescent="0.2">
      <c r="F40" s="25" t="s">
        <v>1108</v>
      </c>
      <c r="G40" s="25"/>
      <c r="H40" s="4">
        <f ca="1">SUMIF(tab_BC[Taux TVA],0.055,tab_BC[Montant TVA])</f>
        <v>0</v>
      </c>
    </row>
    <row r="41" spans="4:9" ht="12.75" customHeight="1" x14ac:dyDescent="0.2">
      <c r="F41" s="25" t="s">
        <v>1109</v>
      </c>
      <c r="G41" s="25"/>
      <c r="H41" s="4">
        <f ca="1">SUMIF(tab_BC[Taux TVA],0.2,tab_BC[Montant TVA])</f>
        <v>0</v>
      </c>
    </row>
    <row r="42" spans="4:9" ht="12.75" customHeight="1" x14ac:dyDescent="0.2">
      <c r="F42" s="25" t="s">
        <v>1107</v>
      </c>
      <c r="G42" s="25"/>
      <c r="H42" s="4">
        <f ca="1">SUM(H40:H41)</f>
        <v>0</v>
      </c>
    </row>
    <row r="43" spans="4:9" ht="12.75" customHeight="1" x14ac:dyDescent="0.2">
      <c r="F43" s="25" t="s">
        <v>1110</v>
      </c>
      <c r="G43" s="25"/>
      <c r="H43" s="4">
        <f ca="1">H39+H42</f>
        <v>0</v>
      </c>
    </row>
  </sheetData>
  <mergeCells count="6">
    <mergeCell ref="F43:G43"/>
    <mergeCell ref="F42:G42"/>
    <mergeCell ref="D1:H9"/>
    <mergeCell ref="F39:G39"/>
    <mergeCell ref="F40:G40"/>
    <mergeCell ref="F41:G41"/>
  </mergeCells>
  <printOptions horizontalCentered="1"/>
  <pageMargins left="0.23622047244094491" right="0.23622047244094491" top="0.88" bottom="0.82677165354330717" header="0.31496062992125984" footer="0.31496062992125984"/>
  <pageSetup paperSize="9" scale="84" orientation="landscape" horizontalDpi="4294967292" r:id="rId1"/>
  <headerFooter scaleWithDoc="0">
    <oddHeader>&amp;L&amp;"Avenir LT Std 65 Medium,Gras"&amp;22&amp;K04+000Bon de commande&amp;R&amp;"Avenir LT Std 55 Roman,Normal"&amp;12&amp;K04+000&amp;D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Group Box 2">
              <controlPr defaultSize="0" print="0" autoFill="0" autoPict="0">
                <anchor moveWithCells="1">
                  <from>
                    <xdr:col>2</xdr:col>
                    <xdr:colOff>161925</xdr:colOff>
                    <xdr:row>4</xdr:row>
                    <xdr:rowOff>19050</xdr:rowOff>
                  </from>
                  <to>
                    <xdr:col>2</xdr:col>
                    <xdr:colOff>1590675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print="0" autoFill="0" autoLine="0" autoPict="0">
                <anchor moveWithCells="1">
                  <from>
                    <xdr:col>2</xdr:col>
                    <xdr:colOff>247650</xdr:colOff>
                    <xdr:row>4</xdr:row>
                    <xdr:rowOff>114300</xdr:rowOff>
                  </from>
                  <to>
                    <xdr:col>2</xdr:col>
                    <xdr:colOff>1171575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print="0" autoFill="0" autoLine="0" autoPict="0">
                <anchor moveWithCells="1">
                  <from>
                    <xdr:col>2</xdr:col>
                    <xdr:colOff>247650</xdr:colOff>
                    <xdr:row>5</xdr:row>
                    <xdr:rowOff>114300</xdr:rowOff>
                  </from>
                  <to>
                    <xdr:col>2</xdr:col>
                    <xdr:colOff>1171575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print="0" autoFill="0" autoLine="0" autoPict="0">
                <anchor moveWithCells="1">
                  <from>
                    <xdr:col>2</xdr:col>
                    <xdr:colOff>247650</xdr:colOff>
                    <xdr:row>6</xdr:row>
                    <xdr:rowOff>114300</xdr:rowOff>
                  </from>
                  <to>
                    <xdr:col>2</xdr:col>
                    <xdr:colOff>1171575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TARIF!$M$4:$M$13</xm:f>
          </x14:formula1>
          <xm:sqref>B13</xm:sqref>
        </x14:dataValidation>
        <x14:dataValidation type="list" allowBlank="1" showInputMessage="1" showErrorMessage="1">
          <x14:formula1>
            <xm:f>TARIF!$P$4</xm:f>
          </x14:formula1>
          <xm:sqref>J12:J16 C15:C16 C13</xm:sqref>
        </x14:dataValidation>
        <x14:dataValidation type="list" allowBlank="1" showInputMessage="1" showErrorMessage="1">
          <x14:formula1>
            <xm:f>CLIENTS!$A$2:$A$8</xm:f>
          </x14:formula1>
          <xm:sqref>B1</xm:sqref>
        </x14:dataValidation>
        <x14:dataValidation type="list" allowBlank="1" showInputMessage="1" showErrorMessage="1">
          <x14:formula1>
            <xm:f>TARIF!$K$2:$K$36</xm:f>
          </x14:formula1>
          <xm:sqref>A12:A36</xm:sqref>
        </x14:dataValidation>
        <x14:dataValidation type="list" allowBlank="1" showInputMessage="1" showErrorMessage="1">
          <x14:formula1>
            <xm:f>TARIF!$P$4:$P$11</xm:f>
          </x14:formula1>
          <xm:sqref>C12</xm:sqref>
        </x14:dataValidation>
        <x14:dataValidation type="list" allowBlank="1" showInputMessage="1" showErrorMessage="1">
          <x14:formula1>
            <xm:f>TARIF!$M$4:$M$43</xm:f>
          </x14:formula1>
          <xm:sqref>B12</xm:sqref>
        </x14:dataValidation>
        <x14:dataValidation type="list" allowBlank="1" showInputMessage="1" showErrorMessage="1">
          <x14:formula1>
            <xm:f>TARIF!$M$4:$M$20</xm:f>
          </x14:formula1>
          <xm:sqref>B14</xm:sqref>
        </x14:dataValidation>
        <x14:dataValidation type="list" allowBlank="1" showInputMessage="1" showErrorMessage="1">
          <x14:formula1>
            <xm:f>TARIF!$P$4:$P$12</xm:f>
          </x14:formula1>
          <xm:sqref>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Prices"/>
  <dimension ref="A1:Q5207"/>
  <sheetViews>
    <sheetView showGridLines="0" workbookViewId="0">
      <pane ySplit="1" topLeftCell="A2" activePane="bottomLeft" state="frozen"/>
      <selection pane="bottomLeft" activeCell="A2" sqref="A2"/>
    </sheetView>
  </sheetViews>
  <sheetFormatPr baseColWidth="10" defaultRowHeight="12.75" x14ac:dyDescent="0.2"/>
  <cols>
    <col min="1" max="1" width="11.28515625" bestFit="1" customWidth="1"/>
    <col min="2" max="2" width="50.42578125" bestFit="1" customWidth="1"/>
    <col min="3" max="3" width="19" bestFit="1" customWidth="1"/>
    <col min="4" max="4" width="8.28515625" hidden="1" customWidth="1"/>
    <col min="5" max="5" width="12.140625" bestFit="1" customWidth="1"/>
    <col min="6" max="6" width="19.140625" bestFit="1" customWidth="1"/>
    <col min="7" max="7" width="11.140625" bestFit="1" customWidth="1"/>
    <col min="8" max="8" width="12" bestFit="1" customWidth="1"/>
    <col min="9" max="9" width="13.7109375" bestFit="1" customWidth="1"/>
    <col min="10" max="11" width="21" bestFit="1" customWidth="1"/>
    <col min="12" max="12" width="4.7109375" customWidth="1"/>
    <col min="13" max="13" width="38" customWidth="1"/>
    <col min="14" max="14" width="8" customWidth="1"/>
    <col min="15" max="16" width="19" customWidth="1"/>
    <col min="17" max="17" width="16.28515625" customWidth="1"/>
  </cols>
  <sheetData>
    <row r="1" spans="1:17" x14ac:dyDescent="0.2">
      <c r="A1" s="1" t="s">
        <v>14</v>
      </c>
      <c r="B1" s="2" t="s">
        <v>15</v>
      </c>
      <c r="C1" s="2" t="s">
        <v>16</v>
      </c>
      <c r="D1" s="2" t="s">
        <v>1067</v>
      </c>
      <c r="E1" s="2" t="s">
        <v>1068</v>
      </c>
      <c r="F1" s="2" t="s">
        <v>1112</v>
      </c>
      <c r="G1" s="3" t="s">
        <v>1113</v>
      </c>
      <c r="H1" s="2" t="s">
        <v>1114</v>
      </c>
      <c r="I1" s="2" t="s">
        <v>1115</v>
      </c>
      <c r="K1" s="5" t="s">
        <v>14</v>
      </c>
      <c r="M1" s="5" t="s">
        <v>14</v>
      </c>
      <c r="N1" t="s">
        <v>480</v>
      </c>
      <c r="P1" s="5" t="s">
        <v>15</v>
      </c>
      <c r="Q1" t="s">
        <v>483</v>
      </c>
    </row>
    <row r="2" spans="1:17" x14ac:dyDescent="0.2">
      <c r="A2" t="s">
        <v>1028</v>
      </c>
      <c r="B2" t="s">
        <v>1057</v>
      </c>
      <c r="C2" t="s">
        <v>1066</v>
      </c>
      <c r="D2" t="str">
        <f>Tableau3[[#This Row],[Famille]]&amp;"-"&amp;Tableau3[[#This Row],[Produit]]&amp;"-"&amp;Tableau3[[#This Row],[Conditionnement]]</f>
        <v>Aide à la vente-100 Autocollants  Cacao-Divers</v>
      </c>
      <c r="E2" s="10">
        <v>0.2</v>
      </c>
      <c r="F2" s="16">
        <v>3700897959425</v>
      </c>
      <c r="G2" s="4">
        <v>20</v>
      </c>
      <c r="H2" s="4">
        <v>32</v>
      </c>
      <c r="I2" s="4">
        <v>40</v>
      </c>
      <c r="K2" t="s">
        <v>1028</v>
      </c>
    </row>
    <row r="3" spans="1:17" x14ac:dyDescent="0.2">
      <c r="A3" t="s">
        <v>1028</v>
      </c>
      <c r="B3" t="s">
        <v>1058</v>
      </c>
      <c r="C3" t="s">
        <v>1066</v>
      </c>
      <c r="D3" t="str">
        <f>Tableau3[[#This Row],[Famille]]&amp;"-"&amp;Tableau3[[#This Row],[Produit]]&amp;"-"&amp;Tableau3[[#This Row],[Conditionnement]]</f>
        <v>Aide à la vente-100 Autocollants  Café-Divers</v>
      </c>
      <c r="E3" s="10">
        <v>0.2</v>
      </c>
      <c r="F3" s="16">
        <v>3700897959432</v>
      </c>
      <c r="G3" s="4">
        <v>20</v>
      </c>
      <c r="H3" s="4">
        <v>32</v>
      </c>
      <c r="I3" s="4">
        <v>40</v>
      </c>
      <c r="K3" t="s">
        <v>37</v>
      </c>
      <c r="M3" s="5" t="s">
        <v>15</v>
      </c>
      <c r="P3" s="5" t="s">
        <v>16</v>
      </c>
    </row>
    <row r="4" spans="1:17" x14ac:dyDescent="0.2">
      <c r="A4" t="s">
        <v>1028</v>
      </c>
      <c r="B4" t="s">
        <v>1059</v>
      </c>
      <c r="C4" t="s">
        <v>1066</v>
      </c>
      <c r="D4" t="str">
        <f>Tableau3[[#This Row],[Famille]]&amp;"-"&amp;Tableau3[[#This Row],[Produit]]&amp;"-"&amp;Tableau3[[#This Row],[Conditionnement]]</f>
        <v>Aide à la vente-100 Autocollants  Epices-Divers</v>
      </c>
      <c r="E4" s="10">
        <v>0.2</v>
      </c>
      <c r="F4" s="16">
        <v>3700897959449</v>
      </c>
      <c r="G4" s="4">
        <v>20</v>
      </c>
      <c r="H4" s="4">
        <v>32</v>
      </c>
      <c r="I4" s="4">
        <v>40</v>
      </c>
      <c r="K4" t="s">
        <v>480</v>
      </c>
      <c r="M4" t="s">
        <v>481</v>
      </c>
      <c r="P4" t="s">
        <v>160</v>
      </c>
    </row>
    <row r="5" spans="1:17" x14ac:dyDescent="0.2">
      <c r="A5" t="s">
        <v>1028</v>
      </c>
      <c r="B5" t="s">
        <v>1060</v>
      </c>
      <c r="C5" t="s">
        <v>1066</v>
      </c>
      <c r="D5" t="str">
        <f>Tableau3[[#This Row],[Famille]]&amp;"-"&amp;Tableau3[[#This Row],[Produit]]&amp;"-"&amp;Tableau3[[#This Row],[Conditionnement]]</f>
        <v>Aide à la vente-100 Autocollants  Thé-Divers</v>
      </c>
      <c r="E5" s="10">
        <v>0.2</v>
      </c>
      <c r="F5" s="16">
        <v>3700897959456</v>
      </c>
      <c r="G5" s="4">
        <v>20</v>
      </c>
      <c r="H5" s="4">
        <v>32</v>
      </c>
      <c r="I5" s="4">
        <v>40</v>
      </c>
      <c r="K5" t="s">
        <v>824</v>
      </c>
      <c r="M5" t="s">
        <v>482</v>
      </c>
      <c r="P5" t="s">
        <v>39</v>
      </c>
    </row>
    <row r="6" spans="1:17" x14ac:dyDescent="0.2">
      <c r="A6" t="s">
        <v>1028</v>
      </c>
      <c r="B6" t="s">
        <v>1029</v>
      </c>
      <c r="C6" t="s">
        <v>1030</v>
      </c>
      <c r="D6" t="str">
        <f>Tableau3[[#This Row],[Famille]]&amp;"-"&amp;Tableau3[[#This Row],[Produit]]&amp;"-"&amp;Tableau3[[#This Row],[Conditionnement]]</f>
        <v>Aide à la vente-100 Autocollants  Trésor d'épices-Boîte</v>
      </c>
      <c r="E6" s="10">
        <v>0.2</v>
      </c>
      <c r="F6" s="16">
        <v>3700897927356</v>
      </c>
      <c r="G6" s="4">
        <v>30</v>
      </c>
      <c r="H6" s="4">
        <v>48</v>
      </c>
      <c r="I6" s="4">
        <v>60</v>
      </c>
      <c r="K6" t="s">
        <v>835</v>
      </c>
      <c r="M6" t="s">
        <v>483</v>
      </c>
      <c r="P6" t="s">
        <v>40</v>
      </c>
    </row>
    <row r="7" spans="1:17" x14ac:dyDescent="0.2">
      <c r="A7" t="s">
        <v>1028</v>
      </c>
      <c r="B7" t="s">
        <v>1061</v>
      </c>
      <c r="C7" t="s">
        <v>1066</v>
      </c>
      <c r="D7" t="str">
        <f>Tableau3[[#This Row],[Famille]]&amp;"-"&amp;Tableau3[[#This Row],[Produit]]&amp;"-"&amp;Tableau3[[#This Row],[Conditionnement]]</f>
        <v>Aide à la vente-25 Boîtes kdo noire-Divers</v>
      </c>
      <c r="E7" s="10">
        <v>0.2</v>
      </c>
      <c r="F7" s="16">
        <v>3700897959463</v>
      </c>
      <c r="G7" s="4">
        <v>65</v>
      </c>
      <c r="H7" s="4">
        <v>104</v>
      </c>
      <c r="I7" s="4">
        <v>130</v>
      </c>
      <c r="K7" t="s">
        <v>86</v>
      </c>
      <c r="M7" t="s">
        <v>484</v>
      </c>
      <c r="P7" t="s">
        <v>41</v>
      </c>
    </row>
    <row r="8" spans="1:17" x14ac:dyDescent="0.2">
      <c r="A8" t="s">
        <v>1028</v>
      </c>
      <c r="B8" t="s">
        <v>1062</v>
      </c>
      <c r="C8" t="s">
        <v>1066</v>
      </c>
      <c r="D8" t="str">
        <f>Tableau3[[#This Row],[Famille]]&amp;"-"&amp;Tableau3[[#This Row],[Produit]]&amp;"-"&amp;Tableau3[[#This Row],[Conditionnement]]</f>
        <v>Aide à la vente-500 Sachets Doye pack grand transparent 130.190-Divers</v>
      </c>
      <c r="E8" s="10">
        <v>0.2</v>
      </c>
      <c r="F8" s="16">
        <v>3700897950569</v>
      </c>
      <c r="G8" s="4">
        <v>129.6</v>
      </c>
      <c r="H8" s="4">
        <v>207.4</v>
      </c>
      <c r="I8" s="4">
        <v>259.2</v>
      </c>
      <c r="K8" t="s">
        <v>17</v>
      </c>
      <c r="M8" t="s">
        <v>485</v>
      </c>
      <c r="P8" t="s">
        <v>42</v>
      </c>
    </row>
    <row r="9" spans="1:17" x14ac:dyDescent="0.2">
      <c r="A9" t="s">
        <v>1028</v>
      </c>
      <c r="B9" t="s">
        <v>1063</v>
      </c>
      <c r="C9" t="s">
        <v>1066</v>
      </c>
      <c r="D9" t="str">
        <f>Tableau3[[#This Row],[Famille]]&amp;"-"&amp;Tableau3[[#This Row],[Produit]]&amp;"-"&amp;Tableau3[[#This Row],[Conditionnement]]</f>
        <v>Aide à la vente-500 Sachets Doye pack kraft-Divers</v>
      </c>
      <c r="E9" s="10">
        <v>0.2</v>
      </c>
      <c r="F9" s="16">
        <v>3700897927332</v>
      </c>
      <c r="G9" s="4">
        <v>250</v>
      </c>
      <c r="H9" s="4">
        <v>400</v>
      </c>
      <c r="I9" s="4">
        <v>500</v>
      </c>
      <c r="K9" t="s">
        <v>675</v>
      </c>
      <c r="M9" t="s">
        <v>486</v>
      </c>
      <c r="P9" t="s">
        <v>43</v>
      </c>
    </row>
    <row r="10" spans="1:17" x14ac:dyDescent="0.2">
      <c r="A10" t="s">
        <v>1028</v>
      </c>
      <c r="B10" t="s">
        <v>1064</v>
      </c>
      <c r="C10" t="s">
        <v>1066</v>
      </c>
      <c r="D10" t="str">
        <f>Tableau3[[#This Row],[Famille]]&amp;"-"&amp;Tableau3[[#This Row],[Produit]]&amp;"-"&amp;Tableau3[[#This Row],[Conditionnement]]</f>
        <v>Aide à la vente-500 Sachets Doye pack moyen transparent 110*160-Divers</v>
      </c>
      <c r="E10" s="10">
        <v>0.2</v>
      </c>
      <c r="F10" s="16">
        <v>3700897950552</v>
      </c>
      <c r="G10" s="4">
        <v>116.19999999999999</v>
      </c>
      <c r="H10" s="4">
        <v>186</v>
      </c>
      <c r="I10" s="4">
        <v>232.39999999999998</v>
      </c>
      <c r="K10" t="s">
        <v>717</v>
      </c>
      <c r="M10" t="s">
        <v>487</v>
      </c>
      <c r="P10" t="s">
        <v>44</v>
      </c>
    </row>
    <row r="11" spans="1:17" x14ac:dyDescent="0.2">
      <c r="A11" t="s">
        <v>1028</v>
      </c>
      <c r="B11" t="s">
        <v>1065</v>
      </c>
      <c r="C11" t="s">
        <v>1066</v>
      </c>
      <c r="D11" t="str">
        <f>Tableau3[[#This Row],[Famille]]&amp;"-"&amp;Tableau3[[#This Row],[Produit]]&amp;"-"&amp;Tableau3[[#This Row],[Conditionnement]]</f>
        <v>Aide à la vente-500 Sachets Doye pack petit transparent 85*125-Divers</v>
      </c>
      <c r="E11" s="10">
        <v>0.2</v>
      </c>
      <c r="F11" s="16">
        <v>3700897950545</v>
      </c>
      <c r="G11" s="4">
        <v>86.699999999999989</v>
      </c>
      <c r="H11" s="4">
        <v>138.79999999999998</v>
      </c>
      <c r="I11" s="4">
        <v>173.39999999999998</v>
      </c>
      <c r="K11" t="s">
        <v>111</v>
      </c>
      <c r="M11" t="s">
        <v>488</v>
      </c>
      <c r="P11" t="s">
        <v>45</v>
      </c>
    </row>
    <row r="12" spans="1:17" x14ac:dyDescent="0.2">
      <c r="A12" t="s">
        <v>37</v>
      </c>
      <c r="B12" t="s">
        <v>38</v>
      </c>
      <c r="C12" t="s">
        <v>39</v>
      </c>
      <c r="D12" t="str">
        <f>Tableau3[[#This Row],[Famille]]&amp;"-"&amp;Tableau3[[#This Row],[Produit]]&amp;"-"&amp;Tableau3[[#This Row],[Conditionnement]]</f>
        <v>Aromates-Agar agar-Saupoudreur 100 ml</v>
      </c>
      <c r="E12" s="10">
        <v>5.5E-2</v>
      </c>
      <c r="F12" s="16">
        <v>3700897900892</v>
      </c>
      <c r="G12" s="4">
        <v>3.5</v>
      </c>
      <c r="H12" s="4">
        <v>5.6</v>
      </c>
      <c r="I12" s="4">
        <v>7</v>
      </c>
      <c r="K12" t="s">
        <v>95</v>
      </c>
      <c r="M12" t="s">
        <v>489</v>
      </c>
      <c r="P12" t="s">
        <v>46</v>
      </c>
    </row>
    <row r="13" spans="1:17" x14ac:dyDescent="0.2">
      <c r="A13" t="s">
        <v>37</v>
      </c>
      <c r="B13" t="s">
        <v>38</v>
      </c>
      <c r="C13" t="s">
        <v>40</v>
      </c>
      <c r="D13" t="str">
        <f>Tableau3[[#This Row],[Famille]]&amp;"-"&amp;Tableau3[[#This Row],[Produit]]&amp;"-"&amp;Tableau3[[#This Row],[Conditionnement]]</f>
        <v>Aromates-Agar agar-Verrine 116 ml</v>
      </c>
      <c r="E13" s="10">
        <v>5.5E-2</v>
      </c>
      <c r="F13" s="16">
        <v>3700897900786</v>
      </c>
      <c r="G13" s="4">
        <v>3.4</v>
      </c>
      <c r="H13" s="4">
        <v>5.5</v>
      </c>
      <c r="I13" s="4">
        <v>6.8</v>
      </c>
      <c r="K13" t="s">
        <v>979</v>
      </c>
      <c r="M13" t="s">
        <v>490</v>
      </c>
    </row>
    <row r="14" spans="1:17" x14ac:dyDescent="0.2">
      <c r="A14" t="s">
        <v>37</v>
      </c>
      <c r="B14" t="s">
        <v>38</v>
      </c>
      <c r="C14" t="s">
        <v>41</v>
      </c>
      <c r="D14" t="str">
        <f>Tableau3[[#This Row],[Famille]]&amp;"-"&amp;Tableau3[[#This Row],[Produit]]&amp;"-"&amp;Tableau3[[#This Row],[Conditionnement]]</f>
        <v>Aromates-Agar agar-Verrine 47 ml</v>
      </c>
      <c r="E14" s="10">
        <v>5.5E-2</v>
      </c>
      <c r="F14" s="16">
        <v>3700897901110</v>
      </c>
      <c r="G14" s="4">
        <v>1.9</v>
      </c>
      <c r="H14" s="4">
        <v>3.1</v>
      </c>
      <c r="I14" s="4">
        <v>3.8000000000000003</v>
      </c>
      <c r="K14" t="s">
        <v>856</v>
      </c>
      <c r="M14" t="s">
        <v>491</v>
      </c>
    </row>
    <row r="15" spans="1:17" x14ac:dyDescent="0.2">
      <c r="A15" t="s">
        <v>37</v>
      </c>
      <c r="B15" t="s">
        <v>38</v>
      </c>
      <c r="C15" t="s">
        <v>42</v>
      </c>
      <c r="D15" t="str">
        <f>Tableau3[[#This Row],[Famille]]&amp;"-"&amp;Tableau3[[#This Row],[Produit]]&amp;"-"&amp;Tableau3[[#This Row],[Conditionnement]]</f>
        <v>Aromates-Agar agar-Vrac</v>
      </c>
      <c r="E15" s="10">
        <v>5.5E-2</v>
      </c>
      <c r="F15" s="16">
        <v>3700897936945</v>
      </c>
      <c r="G15" s="4">
        <v>3</v>
      </c>
      <c r="H15" s="4">
        <v>4</v>
      </c>
      <c r="I15" s="4">
        <v>5</v>
      </c>
      <c r="K15" t="s">
        <v>282</v>
      </c>
      <c r="M15" t="s">
        <v>492</v>
      </c>
    </row>
    <row r="16" spans="1:17" x14ac:dyDescent="0.2">
      <c r="A16" t="s">
        <v>37</v>
      </c>
      <c r="B16" t="s">
        <v>38</v>
      </c>
      <c r="C16" t="s">
        <v>43</v>
      </c>
      <c r="D16" t="str">
        <f>Tableau3[[#This Row],[Famille]]&amp;"-"&amp;Tableau3[[#This Row],[Produit]]&amp;"-"&amp;Tableau3[[#This Row],[Conditionnement]]</f>
        <v>Aromates-Agar agar-Vrac 100 g</v>
      </c>
      <c r="E16" s="10">
        <v>5.5E-2</v>
      </c>
      <c r="F16" s="16">
        <v>3700897909512</v>
      </c>
      <c r="G16" s="4">
        <v>5.8</v>
      </c>
      <c r="H16" s="4">
        <v>10.4</v>
      </c>
      <c r="I16" s="4">
        <v>12.888888888888888</v>
      </c>
      <c r="K16" t="s">
        <v>322</v>
      </c>
      <c r="M16" t="s">
        <v>493</v>
      </c>
    </row>
    <row r="17" spans="1:13" x14ac:dyDescent="0.2">
      <c r="A17" t="s">
        <v>37</v>
      </c>
      <c r="B17" t="s">
        <v>38</v>
      </c>
      <c r="C17" t="s">
        <v>44</v>
      </c>
      <c r="D17" t="str">
        <f>Tableau3[[#This Row],[Famille]]&amp;"-"&amp;Tableau3[[#This Row],[Produit]]&amp;"-"&amp;Tableau3[[#This Row],[Conditionnement]]</f>
        <v>Aromates-Agar agar-Vrac 1000 g</v>
      </c>
      <c r="E17" s="10">
        <v>5.5E-2</v>
      </c>
      <c r="F17" s="16">
        <v>3700897902162</v>
      </c>
      <c r="G17" s="4">
        <v>47.3</v>
      </c>
      <c r="H17" s="4">
        <v>84.1</v>
      </c>
      <c r="I17" s="4">
        <v>105.11111111111111</v>
      </c>
      <c r="K17" t="s">
        <v>360</v>
      </c>
      <c r="M17" t="s">
        <v>494</v>
      </c>
    </row>
    <row r="18" spans="1:13" x14ac:dyDescent="0.2">
      <c r="A18" t="s">
        <v>37</v>
      </c>
      <c r="B18" t="s">
        <v>38</v>
      </c>
      <c r="C18" t="s">
        <v>45</v>
      </c>
      <c r="D18" t="str">
        <f>Tableau3[[#This Row],[Famille]]&amp;"-"&amp;Tableau3[[#This Row],[Produit]]&amp;"-"&amp;Tableau3[[#This Row],[Conditionnement]]</f>
        <v>Aromates-Agar agar-Vrac 250 g</v>
      </c>
      <c r="E18" s="10">
        <v>5.5E-2</v>
      </c>
      <c r="F18" s="16">
        <v>3700897912147</v>
      </c>
      <c r="G18" s="4">
        <v>12.7</v>
      </c>
      <c r="H18" s="4">
        <v>24.200000000000003</v>
      </c>
      <c r="I18" s="4">
        <v>30.238095238095237</v>
      </c>
      <c r="K18" t="s">
        <v>413</v>
      </c>
      <c r="M18" t="s">
        <v>495</v>
      </c>
    </row>
    <row r="19" spans="1:13" x14ac:dyDescent="0.2">
      <c r="A19" t="s">
        <v>37</v>
      </c>
      <c r="B19" t="s">
        <v>38</v>
      </c>
      <c r="C19" t="s">
        <v>46</v>
      </c>
      <c r="D19" t="str">
        <f>Tableau3[[#This Row],[Famille]]&amp;"-"&amp;Tableau3[[#This Row],[Produit]]&amp;"-"&amp;Tableau3[[#This Row],[Conditionnement]]</f>
        <v>Aromates-Agar agar-Vrac 500 g</v>
      </c>
      <c r="E19" s="10">
        <v>5.5E-2</v>
      </c>
      <c r="F19" s="16">
        <v>3700897914776</v>
      </c>
      <c r="G19" s="4">
        <v>24.2</v>
      </c>
      <c r="H19" s="4">
        <v>46.1</v>
      </c>
      <c r="I19" s="4">
        <v>57.619047619047628</v>
      </c>
      <c r="K19" t="s">
        <v>625</v>
      </c>
      <c r="M19" t="s">
        <v>496</v>
      </c>
    </row>
    <row r="20" spans="1:13" x14ac:dyDescent="0.2">
      <c r="A20" t="s">
        <v>37</v>
      </c>
      <c r="B20" t="s">
        <v>47</v>
      </c>
      <c r="C20" t="s">
        <v>39</v>
      </c>
      <c r="D20" t="str">
        <f>Tableau3[[#This Row],[Famille]]&amp;"-"&amp;Tableau3[[#This Row],[Produit]]&amp;"-"&amp;Tableau3[[#This Row],[Conditionnement]]</f>
        <v>Aromates-Ail des Ours-Saupoudreur 100 ml</v>
      </c>
      <c r="E20" s="10">
        <v>5.5E-2</v>
      </c>
      <c r="F20" s="16">
        <v>3700897918101</v>
      </c>
      <c r="G20" s="4">
        <v>2</v>
      </c>
      <c r="H20" s="4">
        <v>3.2</v>
      </c>
      <c r="I20" s="4">
        <v>4</v>
      </c>
      <c r="K20" t="s">
        <v>888</v>
      </c>
      <c r="M20" t="s">
        <v>497</v>
      </c>
    </row>
    <row r="21" spans="1:13" x14ac:dyDescent="0.2">
      <c r="A21" t="s">
        <v>37</v>
      </c>
      <c r="B21" t="s">
        <v>47</v>
      </c>
      <c r="C21" t="s">
        <v>40</v>
      </c>
      <c r="D21" t="str">
        <f>Tableau3[[#This Row],[Famille]]&amp;"-"&amp;Tableau3[[#This Row],[Produit]]&amp;"-"&amp;Tableau3[[#This Row],[Conditionnement]]</f>
        <v>Aromates-Ail des Ours-Verrine 116 ml</v>
      </c>
      <c r="E21" s="10">
        <v>5.5E-2</v>
      </c>
      <c r="F21" s="16">
        <v>3700897918071</v>
      </c>
      <c r="G21" s="4">
        <v>1.8</v>
      </c>
      <c r="H21" s="4">
        <v>2.1</v>
      </c>
      <c r="I21" s="4">
        <v>2.5714285714285716</v>
      </c>
      <c r="K21" t="s">
        <v>181</v>
      </c>
    </row>
    <row r="22" spans="1:13" x14ac:dyDescent="0.2">
      <c r="A22" t="s">
        <v>37</v>
      </c>
      <c r="B22" t="s">
        <v>47</v>
      </c>
      <c r="C22" t="s">
        <v>41</v>
      </c>
      <c r="D22" t="str">
        <f>Tableau3[[#This Row],[Famille]]&amp;"-"&amp;Tableau3[[#This Row],[Produit]]&amp;"-"&amp;Tableau3[[#This Row],[Conditionnement]]</f>
        <v>Aromates-Ail des Ours-Verrine 47 ml</v>
      </c>
      <c r="E22" s="10">
        <v>5.5E-2</v>
      </c>
      <c r="F22" s="16">
        <v>3700897918095</v>
      </c>
      <c r="G22" s="4">
        <v>1.1000000000000001</v>
      </c>
      <c r="H22" s="4">
        <v>1.8</v>
      </c>
      <c r="I22" s="4">
        <v>2.2000000000000002</v>
      </c>
      <c r="K22" t="s">
        <v>271</v>
      </c>
    </row>
    <row r="23" spans="1:13" x14ac:dyDescent="0.2">
      <c r="A23" t="s">
        <v>37</v>
      </c>
      <c r="B23" t="s">
        <v>47</v>
      </c>
      <c r="C23" t="s">
        <v>42</v>
      </c>
      <c r="D23" t="str">
        <f>Tableau3[[#This Row],[Famille]]&amp;"-"&amp;Tableau3[[#This Row],[Produit]]&amp;"-"&amp;Tableau3[[#This Row],[Conditionnement]]</f>
        <v>Aromates-Ail des Ours-Vrac</v>
      </c>
      <c r="E23" s="10">
        <v>5.5E-2</v>
      </c>
      <c r="F23" s="16">
        <v>3700897936952</v>
      </c>
      <c r="G23" s="4">
        <v>2.2000000000000002</v>
      </c>
      <c r="H23" s="4">
        <v>3</v>
      </c>
      <c r="I23" s="4">
        <v>3.666666666666667</v>
      </c>
      <c r="K23" t="s">
        <v>605</v>
      </c>
    </row>
    <row r="24" spans="1:13" x14ac:dyDescent="0.2">
      <c r="A24" t="s">
        <v>37</v>
      </c>
      <c r="B24" t="s">
        <v>47</v>
      </c>
      <c r="C24" t="s">
        <v>43</v>
      </c>
      <c r="D24" t="str">
        <f>Tableau3[[#This Row],[Famille]]&amp;"-"&amp;Tableau3[[#This Row],[Produit]]&amp;"-"&amp;Tableau3[[#This Row],[Conditionnement]]</f>
        <v>Aromates-Ail des Ours-Vrac 100 g</v>
      </c>
      <c r="E24" s="10">
        <v>5.5E-2</v>
      </c>
      <c r="F24" s="16">
        <v>3700897918132</v>
      </c>
      <c r="G24" s="4">
        <v>6.9</v>
      </c>
      <c r="H24" s="4">
        <v>12.299999999999999</v>
      </c>
      <c r="I24" s="4">
        <v>15.333333333333332</v>
      </c>
      <c r="K24" t="s">
        <v>556</v>
      </c>
    </row>
    <row r="25" spans="1:13" x14ac:dyDescent="0.2">
      <c r="A25" t="s">
        <v>37</v>
      </c>
      <c r="B25" t="s">
        <v>47</v>
      </c>
      <c r="C25" t="s">
        <v>44</v>
      </c>
      <c r="D25" t="str">
        <f>Tableau3[[#This Row],[Famille]]&amp;"-"&amp;Tableau3[[#This Row],[Produit]]&amp;"-"&amp;Tableau3[[#This Row],[Conditionnement]]</f>
        <v>Aromates-Ail des Ours-Vrac 1000 g</v>
      </c>
      <c r="E25" s="10">
        <v>5.5E-2</v>
      </c>
      <c r="F25" s="16">
        <v>3700897918064</v>
      </c>
      <c r="G25" s="4">
        <v>60.3</v>
      </c>
      <c r="H25" s="4">
        <v>107.2</v>
      </c>
      <c r="I25" s="4">
        <v>134</v>
      </c>
      <c r="K25" t="s">
        <v>456</v>
      </c>
    </row>
    <row r="26" spans="1:13" x14ac:dyDescent="0.2">
      <c r="A26" t="s">
        <v>37</v>
      </c>
      <c r="B26" t="s">
        <v>47</v>
      </c>
      <c r="C26" t="s">
        <v>45</v>
      </c>
      <c r="D26" t="str">
        <f>Tableau3[[#This Row],[Famille]]&amp;"-"&amp;Tableau3[[#This Row],[Produit]]&amp;"-"&amp;Tableau3[[#This Row],[Conditionnement]]</f>
        <v>Aromates-Ail des Ours-Vrac 250 g</v>
      </c>
      <c r="E26" s="10">
        <v>5.5E-2</v>
      </c>
      <c r="F26" s="16">
        <v>3700897918149</v>
      </c>
      <c r="G26" s="4">
        <v>15.8</v>
      </c>
      <c r="H26" s="4">
        <v>30.1</v>
      </c>
      <c r="I26" s="4">
        <v>37.61904761904762</v>
      </c>
      <c r="K26" t="s">
        <v>1031</v>
      </c>
    </row>
    <row r="27" spans="1:13" x14ac:dyDescent="0.2">
      <c r="A27" t="s">
        <v>37</v>
      </c>
      <c r="B27" t="s">
        <v>47</v>
      </c>
      <c r="C27" t="s">
        <v>46</v>
      </c>
      <c r="D27" t="str">
        <f>Tableau3[[#This Row],[Famille]]&amp;"-"&amp;Tableau3[[#This Row],[Produit]]&amp;"-"&amp;Tableau3[[#This Row],[Conditionnement]]</f>
        <v>Aromates-Ail des Ours-Vrac 500 g</v>
      </c>
      <c r="E27" s="10">
        <v>5.5E-2</v>
      </c>
      <c r="F27" s="16">
        <v>3700897918156</v>
      </c>
      <c r="G27" s="4">
        <v>30.6</v>
      </c>
      <c r="H27" s="4">
        <v>58.300000000000004</v>
      </c>
      <c r="I27" s="4">
        <v>72.857142857142861</v>
      </c>
      <c r="K27" t="s">
        <v>498</v>
      </c>
    </row>
    <row r="28" spans="1:13" x14ac:dyDescent="0.2">
      <c r="A28" t="s">
        <v>37</v>
      </c>
      <c r="B28" t="s">
        <v>48</v>
      </c>
      <c r="C28" t="s">
        <v>39</v>
      </c>
      <c r="D28" t="str">
        <f>Tableau3[[#This Row],[Famille]]&amp;"-"&amp;Tableau3[[#This Row],[Produit]]&amp;"-"&amp;Tableau3[[#This Row],[Conditionnement]]</f>
        <v>Aromates-Ail pétales-Saupoudreur 100 ml</v>
      </c>
      <c r="E28" s="10">
        <v>5.5E-2</v>
      </c>
      <c r="F28" s="16">
        <v>3760190102522</v>
      </c>
      <c r="G28" s="4">
        <v>2.2999999999999998</v>
      </c>
      <c r="H28" s="4">
        <v>3.7</v>
      </c>
      <c r="I28" s="4">
        <v>4.6000000000000005</v>
      </c>
      <c r="K28" t="s">
        <v>595</v>
      </c>
    </row>
    <row r="29" spans="1:13" x14ac:dyDescent="0.2">
      <c r="A29" t="s">
        <v>37</v>
      </c>
      <c r="B29" t="s">
        <v>48</v>
      </c>
      <c r="C29" t="s">
        <v>40</v>
      </c>
      <c r="D29" t="str">
        <f>Tableau3[[#This Row],[Famille]]&amp;"-"&amp;Tableau3[[#This Row],[Produit]]&amp;"-"&amp;Tableau3[[#This Row],[Conditionnement]]</f>
        <v>Aromates-Ail pétales-Verrine 116 ml</v>
      </c>
      <c r="E29" s="10">
        <v>5.5E-2</v>
      </c>
      <c r="F29" s="16">
        <v>3760190102317</v>
      </c>
      <c r="G29" s="4">
        <v>1.8</v>
      </c>
      <c r="H29" s="4">
        <v>2.9</v>
      </c>
      <c r="I29" s="4">
        <v>3.6</v>
      </c>
      <c r="K29" t="s">
        <v>617</v>
      </c>
    </row>
    <row r="30" spans="1:13" x14ac:dyDescent="0.2">
      <c r="A30" t="s">
        <v>37</v>
      </c>
      <c r="B30" t="s">
        <v>48</v>
      </c>
      <c r="C30" t="s">
        <v>41</v>
      </c>
      <c r="D30" t="str">
        <f>Tableau3[[#This Row],[Famille]]&amp;"-"&amp;Tableau3[[#This Row],[Produit]]&amp;"-"&amp;Tableau3[[#This Row],[Conditionnement]]</f>
        <v>Aromates-Ail pétales-Verrine 47 ml</v>
      </c>
      <c r="E30" s="10">
        <v>5.5E-2</v>
      </c>
      <c r="F30" s="16">
        <v>3700897902490</v>
      </c>
      <c r="G30" s="4">
        <v>1.4</v>
      </c>
      <c r="H30" s="4">
        <v>2.3000000000000003</v>
      </c>
      <c r="I30" s="4">
        <v>2.8000000000000003</v>
      </c>
      <c r="K30" t="s">
        <v>803</v>
      </c>
    </row>
    <row r="31" spans="1:13" x14ac:dyDescent="0.2">
      <c r="A31" t="s">
        <v>37</v>
      </c>
      <c r="B31" t="s">
        <v>48</v>
      </c>
      <c r="C31" t="s">
        <v>42</v>
      </c>
      <c r="D31" t="str">
        <f>Tableau3[[#This Row],[Famille]]&amp;"-"&amp;Tableau3[[#This Row],[Produit]]&amp;"-"&amp;Tableau3[[#This Row],[Conditionnement]]</f>
        <v>Aromates-Ail pétales-Vrac</v>
      </c>
      <c r="E31" s="10">
        <v>5.5E-2</v>
      </c>
      <c r="F31" s="16">
        <v>3700897936969</v>
      </c>
      <c r="G31" s="4">
        <v>1.4</v>
      </c>
      <c r="H31" s="4">
        <v>1.9000000000000001</v>
      </c>
      <c r="I31" s="4">
        <v>2.3333333333333335</v>
      </c>
      <c r="K31" t="s">
        <v>1021</v>
      </c>
    </row>
    <row r="32" spans="1:13" x14ac:dyDescent="0.2">
      <c r="A32" t="s">
        <v>37</v>
      </c>
      <c r="B32" t="s">
        <v>48</v>
      </c>
      <c r="C32" t="s">
        <v>43</v>
      </c>
      <c r="D32" t="str">
        <f>Tableau3[[#This Row],[Famille]]&amp;"-"&amp;Tableau3[[#This Row],[Produit]]&amp;"-"&amp;Tableau3[[#This Row],[Conditionnement]]</f>
        <v>Aromates-Ail pétales-Vrac 100 g</v>
      </c>
      <c r="E32" s="10">
        <v>5.5E-2</v>
      </c>
      <c r="F32" s="16">
        <v>3700897907341</v>
      </c>
      <c r="G32" s="4">
        <v>1.9</v>
      </c>
      <c r="H32" s="4">
        <v>3.4</v>
      </c>
      <c r="I32" s="4">
        <v>4.2222222222222223</v>
      </c>
      <c r="K32" t="s">
        <v>901</v>
      </c>
    </row>
    <row r="33" spans="1:11" x14ac:dyDescent="0.2">
      <c r="A33" t="s">
        <v>37</v>
      </c>
      <c r="B33" t="s">
        <v>48</v>
      </c>
      <c r="C33" t="s">
        <v>44</v>
      </c>
      <c r="D33" t="str">
        <f>Tableau3[[#This Row],[Famille]]&amp;"-"&amp;Tableau3[[#This Row],[Produit]]&amp;"-"&amp;Tableau3[[#This Row],[Conditionnement]]</f>
        <v>Aromates-Ail pétales-Vrac 1000 g</v>
      </c>
      <c r="E33" s="10">
        <v>5.5E-2</v>
      </c>
      <c r="F33" s="16">
        <v>3760190105721</v>
      </c>
      <c r="G33" s="4">
        <v>8.4</v>
      </c>
      <c r="H33" s="4">
        <v>15</v>
      </c>
      <c r="I33" s="4">
        <v>18.666666666666668</v>
      </c>
      <c r="K33" t="s">
        <v>940</v>
      </c>
    </row>
    <row r="34" spans="1:11" x14ac:dyDescent="0.2">
      <c r="A34" t="s">
        <v>37</v>
      </c>
      <c r="B34" t="s">
        <v>48</v>
      </c>
      <c r="C34" t="s">
        <v>45</v>
      </c>
      <c r="D34" t="str">
        <f>Tableau3[[#This Row],[Famille]]&amp;"-"&amp;Tableau3[[#This Row],[Produit]]&amp;"-"&amp;Tableau3[[#This Row],[Conditionnement]]</f>
        <v>Aromates-Ail pétales-Vrac 250 g</v>
      </c>
      <c r="E34" s="10">
        <v>5.5E-2</v>
      </c>
      <c r="F34" s="16">
        <v>3700897909970</v>
      </c>
      <c r="G34" s="4">
        <v>3</v>
      </c>
      <c r="H34" s="4">
        <v>5.8</v>
      </c>
      <c r="I34" s="4">
        <v>7.1428571428571432</v>
      </c>
      <c r="K34" t="s">
        <v>974</v>
      </c>
    </row>
    <row r="35" spans="1:11" x14ac:dyDescent="0.2">
      <c r="A35" t="s">
        <v>37</v>
      </c>
      <c r="B35" t="s">
        <v>48</v>
      </c>
      <c r="C35" t="s">
        <v>46</v>
      </c>
      <c r="D35" t="str">
        <f>Tableau3[[#This Row],[Famille]]&amp;"-"&amp;Tableau3[[#This Row],[Produit]]&amp;"-"&amp;Tableau3[[#This Row],[Conditionnement]]</f>
        <v>Aromates-Ail pétales-Vrac 500 g</v>
      </c>
      <c r="E35" s="10">
        <v>5.5E-2</v>
      </c>
      <c r="F35" s="16">
        <v>3700897912604</v>
      </c>
      <c r="G35" s="4">
        <v>4.8</v>
      </c>
      <c r="H35" s="4">
        <v>9.1999999999999993</v>
      </c>
      <c r="I35" s="4">
        <v>11.428571428571429</v>
      </c>
      <c r="K35" t="s">
        <v>470</v>
      </c>
    </row>
    <row r="36" spans="1:11" x14ac:dyDescent="0.2">
      <c r="A36" t="s">
        <v>37</v>
      </c>
      <c r="B36" t="s">
        <v>49</v>
      </c>
      <c r="C36" t="s">
        <v>39</v>
      </c>
      <c r="D36" t="str">
        <f>Tableau3[[#This Row],[Famille]]&amp;"-"&amp;Tableau3[[#This Row],[Produit]]&amp;"-"&amp;Tableau3[[#This Row],[Conditionnement]]</f>
        <v>Aromates-Ail poudre-Saupoudreur 100 ml</v>
      </c>
      <c r="E36" s="10">
        <v>5.5E-2</v>
      </c>
      <c r="F36" s="16">
        <v>3760190102539</v>
      </c>
      <c r="G36" s="4">
        <v>2.4</v>
      </c>
      <c r="H36" s="4">
        <v>3.9</v>
      </c>
      <c r="I36" s="4">
        <v>4.8</v>
      </c>
      <c r="K36" t="s">
        <v>1003</v>
      </c>
    </row>
    <row r="37" spans="1:11" x14ac:dyDescent="0.2">
      <c r="A37" t="s">
        <v>37</v>
      </c>
      <c r="B37" t="s">
        <v>49</v>
      </c>
      <c r="C37" t="s">
        <v>40</v>
      </c>
      <c r="D37" t="str">
        <f>Tableau3[[#This Row],[Famille]]&amp;"-"&amp;Tableau3[[#This Row],[Produit]]&amp;"-"&amp;Tableau3[[#This Row],[Conditionnement]]</f>
        <v>Aromates-Ail poudre-Verrine 116 ml</v>
      </c>
      <c r="E37" s="10">
        <v>5.5E-2</v>
      </c>
      <c r="F37" s="16">
        <v>3760190102324</v>
      </c>
      <c r="G37" s="4">
        <v>2</v>
      </c>
      <c r="H37" s="4">
        <v>3.2</v>
      </c>
      <c r="I37" s="4">
        <v>4</v>
      </c>
    </row>
    <row r="38" spans="1:11" x14ac:dyDescent="0.2">
      <c r="A38" t="s">
        <v>37</v>
      </c>
      <c r="B38" t="s">
        <v>49</v>
      </c>
      <c r="C38" t="s">
        <v>41</v>
      </c>
      <c r="D38" t="str">
        <f>Tableau3[[#This Row],[Famille]]&amp;"-"&amp;Tableau3[[#This Row],[Produit]]&amp;"-"&amp;Tableau3[[#This Row],[Conditionnement]]</f>
        <v>Aromates-Ail poudre-Verrine 47 ml</v>
      </c>
      <c r="E38" s="10">
        <v>5.5E-2</v>
      </c>
      <c r="F38" s="16">
        <v>3700897902506</v>
      </c>
      <c r="G38" s="4">
        <v>1.4</v>
      </c>
      <c r="H38" s="4">
        <v>2.3000000000000003</v>
      </c>
      <c r="I38" s="4">
        <v>2.8000000000000003</v>
      </c>
    </row>
    <row r="39" spans="1:11" x14ac:dyDescent="0.2">
      <c r="A39" t="s">
        <v>37</v>
      </c>
      <c r="B39" t="s">
        <v>49</v>
      </c>
      <c r="C39" t="s">
        <v>42</v>
      </c>
      <c r="D39" t="str">
        <f>Tableau3[[#This Row],[Famille]]&amp;"-"&amp;Tableau3[[#This Row],[Produit]]&amp;"-"&amp;Tableau3[[#This Row],[Conditionnement]]</f>
        <v>Aromates-Ail poudre-Vrac</v>
      </c>
      <c r="E39" s="10">
        <v>5.5E-2</v>
      </c>
      <c r="F39" s="16">
        <v>3700897936976</v>
      </c>
      <c r="G39" s="4">
        <v>1.5</v>
      </c>
      <c r="H39" s="4">
        <v>2</v>
      </c>
      <c r="I39" s="4">
        <v>2.5</v>
      </c>
      <c r="K39" s="17" t="s">
        <v>1122</v>
      </c>
    </row>
    <row r="40" spans="1:11" x14ac:dyDescent="0.2">
      <c r="A40" t="s">
        <v>37</v>
      </c>
      <c r="B40" t="s">
        <v>49</v>
      </c>
      <c r="C40" t="s">
        <v>43</v>
      </c>
      <c r="D40" t="str">
        <f>Tableau3[[#This Row],[Famille]]&amp;"-"&amp;Tableau3[[#This Row],[Produit]]&amp;"-"&amp;Tableau3[[#This Row],[Conditionnement]]</f>
        <v>Aromates-Ail poudre-Vrac 100 g</v>
      </c>
      <c r="E40" s="10">
        <v>5.5E-2</v>
      </c>
      <c r="F40" s="16">
        <v>3700897907334</v>
      </c>
      <c r="G40" s="4">
        <v>1.9</v>
      </c>
      <c r="H40" s="4">
        <v>3.4</v>
      </c>
      <c r="I40" s="4">
        <v>4.2222222222222223</v>
      </c>
      <c r="K40" t="s">
        <v>1119</v>
      </c>
    </row>
    <row r="41" spans="1:11" x14ac:dyDescent="0.2">
      <c r="A41" t="s">
        <v>37</v>
      </c>
      <c r="B41" t="s">
        <v>49</v>
      </c>
      <c r="C41" t="s">
        <v>44</v>
      </c>
      <c r="D41" t="str">
        <f>Tableau3[[#This Row],[Famille]]&amp;"-"&amp;Tableau3[[#This Row],[Produit]]&amp;"-"&amp;Tableau3[[#This Row],[Conditionnement]]</f>
        <v>Aromates-Ail poudre-Vrac 1000 g</v>
      </c>
      <c r="E41" s="10">
        <v>5.5E-2</v>
      </c>
      <c r="F41" s="16">
        <v>3760190105714</v>
      </c>
      <c r="G41" s="4">
        <v>8.9</v>
      </c>
      <c r="H41" s="4">
        <v>15.9</v>
      </c>
      <c r="I41" s="4">
        <v>19.777777777777779</v>
      </c>
      <c r="K41" t="s">
        <v>1120</v>
      </c>
    </row>
    <row r="42" spans="1:11" x14ac:dyDescent="0.2">
      <c r="A42" t="s">
        <v>37</v>
      </c>
      <c r="B42" t="s">
        <v>49</v>
      </c>
      <c r="C42" t="s">
        <v>45</v>
      </c>
      <c r="D42" t="str">
        <f>Tableau3[[#This Row],[Famille]]&amp;"-"&amp;Tableau3[[#This Row],[Produit]]&amp;"-"&amp;Tableau3[[#This Row],[Conditionnement]]</f>
        <v>Aromates-Ail poudre-Vrac 250 g</v>
      </c>
      <c r="E42" s="10">
        <v>5.5E-2</v>
      </c>
      <c r="F42" s="16">
        <v>3700897909963</v>
      </c>
      <c r="G42" s="4">
        <v>3.1</v>
      </c>
      <c r="H42" s="4">
        <v>6</v>
      </c>
      <c r="I42" s="4">
        <v>7.3809523809523814</v>
      </c>
      <c r="K42" t="s">
        <v>1121</v>
      </c>
    </row>
    <row r="43" spans="1:11" x14ac:dyDescent="0.2">
      <c r="A43" t="s">
        <v>37</v>
      </c>
      <c r="B43" t="s">
        <v>49</v>
      </c>
      <c r="C43" t="s">
        <v>46</v>
      </c>
      <c r="D43" t="str">
        <f>Tableau3[[#This Row],[Famille]]&amp;"-"&amp;Tableau3[[#This Row],[Produit]]&amp;"-"&amp;Tableau3[[#This Row],[Conditionnement]]</f>
        <v>Aromates-Ail poudre-Vrac 500 g</v>
      </c>
      <c r="E43" s="10">
        <v>5.5E-2</v>
      </c>
      <c r="F43" s="16">
        <v>3700897912598</v>
      </c>
      <c r="G43" s="4">
        <v>5</v>
      </c>
      <c r="H43" s="4">
        <v>9.6</v>
      </c>
      <c r="I43" s="4">
        <v>11.904761904761905</v>
      </c>
    </row>
    <row r="44" spans="1:11" x14ac:dyDescent="0.2">
      <c r="A44" t="s">
        <v>37</v>
      </c>
      <c r="B44" t="s">
        <v>50</v>
      </c>
      <c r="C44" t="s">
        <v>39</v>
      </c>
      <c r="D44" t="str">
        <f>Tableau3[[#This Row],[Famille]]&amp;"-"&amp;Tableau3[[#This Row],[Produit]]&amp;"-"&amp;Tableau3[[#This Row],[Conditionnement]]</f>
        <v>Aromates-Ail semoule-Saupoudreur 100 ml</v>
      </c>
      <c r="E44" s="10">
        <v>5.5E-2</v>
      </c>
      <c r="F44" s="16">
        <v>3760190102546</v>
      </c>
      <c r="G44" s="4">
        <v>2.5</v>
      </c>
      <c r="H44" s="4">
        <v>4</v>
      </c>
      <c r="I44" s="4">
        <v>5</v>
      </c>
    </row>
    <row r="45" spans="1:11" x14ac:dyDescent="0.2">
      <c r="A45" t="s">
        <v>37</v>
      </c>
      <c r="B45" t="s">
        <v>50</v>
      </c>
      <c r="C45" t="s">
        <v>40</v>
      </c>
      <c r="D45" t="str">
        <f>Tableau3[[#This Row],[Famille]]&amp;"-"&amp;Tableau3[[#This Row],[Produit]]&amp;"-"&amp;Tableau3[[#This Row],[Conditionnement]]</f>
        <v>Aromates-Ail semoule-Verrine 116 ml</v>
      </c>
      <c r="E45" s="10">
        <v>5.5E-2</v>
      </c>
      <c r="F45" s="16">
        <v>3760190102331</v>
      </c>
      <c r="G45" s="4">
        <v>2.1</v>
      </c>
      <c r="H45" s="4">
        <v>3.4</v>
      </c>
      <c r="I45" s="4">
        <v>4.2</v>
      </c>
    </row>
    <row r="46" spans="1:11" x14ac:dyDescent="0.2">
      <c r="A46" t="s">
        <v>37</v>
      </c>
      <c r="B46" t="s">
        <v>50</v>
      </c>
      <c r="C46" t="s">
        <v>41</v>
      </c>
      <c r="D46" t="str">
        <f>Tableau3[[#This Row],[Famille]]&amp;"-"&amp;Tableau3[[#This Row],[Produit]]&amp;"-"&amp;Tableau3[[#This Row],[Conditionnement]]</f>
        <v>Aromates-Ail semoule-Verrine 47 ml</v>
      </c>
      <c r="E46" s="10">
        <v>5.5E-2</v>
      </c>
      <c r="F46" s="16">
        <v>3700897902513</v>
      </c>
      <c r="G46" s="4">
        <v>1.5</v>
      </c>
      <c r="H46" s="4">
        <v>2.4</v>
      </c>
      <c r="I46" s="4">
        <v>3</v>
      </c>
    </row>
    <row r="47" spans="1:11" x14ac:dyDescent="0.2">
      <c r="A47" t="s">
        <v>37</v>
      </c>
      <c r="B47" t="s">
        <v>50</v>
      </c>
      <c r="C47" t="s">
        <v>42</v>
      </c>
      <c r="D47" t="str">
        <f>Tableau3[[#This Row],[Famille]]&amp;"-"&amp;Tableau3[[#This Row],[Produit]]&amp;"-"&amp;Tableau3[[#This Row],[Conditionnement]]</f>
        <v>Aromates-Ail semoule-Vrac</v>
      </c>
      <c r="E47" s="10">
        <v>5.5E-2</v>
      </c>
      <c r="F47" s="16">
        <v>3700897936983</v>
      </c>
      <c r="G47" s="4">
        <v>1.5</v>
      </c>
      <c r="H47" s="4">
        <v>2</v>
      </c>
      <c r="I47" s="4">
        <v>2.5</v>
      </c>
    </row>
    <row r="48" spans="1:11" x14ac:dyDescent="0.2">
      <c r="A48" t="s">
        <v>37</v>
      </c>
      <c r="B48" t="s">
        <v>50</v>
      </c>
      <c r="C48" t="s">
        <v>43</v>
      </c>
      <c r="D48" t="str">
        <f>Tableau3[[#This Row],[Famille]]&amp;"-"&amp;Tableau3[[#This Row],[Produit]]&amp;"-"&amp;Tableau3[[#This Row],[Conditionnement]]</f>
        <v>Aromates-Ail semoule-Vrac 100 g</v>
      </c>
      <c r="E48" s="10">
        <v>5.5E-2</v>
      </c>
      <c r="F48" s="16">
        <v>3700897907358</v>
      </c>
      <c r="G48" s="4">
        <v>2</v>
      </c>
      <c r="H48" s="4">
        <v>3.6</v>
      </c>
      <c r="I48" s="4">
        <v>4.4444444444444446</v>
      </c>
    </row>
    <row r="49" spans="1:9" x14ac:dyDescent="0.2">
      <c r="A49" t="s">
        <v>37</v>
      </c>
      <c r="B49" t="s">
        <v>50</v>
      </c>
      <c r="C49" t="s">
        <v>44</v>
      </c>
      <c r="D49" t="str">
        <f>Tableau3[[#This Row],[Famille]]&amp;"-"&amp;Tableau3[[#This Row],[Produit]]&amp;"-"&amp;Tableau3[[#This Row],[Conditionnement]]</f>
        <v>Aromates-Ail semoule-Vrac 1000 g</v>
      </c>
      <c r="E49" s="10">
        <v>5.5E-2</v>
      </c>
      <c r="F49" s="16">
        <v>3760190105738</v>
      </c>
      <c r="G49" s="4">
        <v>9.4</v>
      </c>
      <c r="H49" s="4">
        <v>16.8</v>
      </c>
      <c r="I49" s="4">
        <v>20.888888888888889</v>
      </c>
    </row>
    <row r="50" spans="1:9" x14ac:dyDescent="0.2">
      <c r="A50" t="s">
        <v>37</v>
      </c>
      <c r="B50" t="s">
        <v>50</v>
      </c>
      <c r="C50" t="s">
        <v>45</v>
      </c>
      <c r="D50" t="str">
        <f>Tableau3[[#This Row],[Famille]]&amp;"-"&amp;Tableau3[[#This Row],[Produit]]&amp;"-"&amp;Tableau3[[#This Row],[Conditionnement]]</f>
        <v>Aromates-Ail semoule-Vrac 250 g</v>
      </c>
      <c r="E50" s="10">
        <v>5.5E-2</v>
      </c>
      <c r="F50" s="16">
        <v>3700897909987</v>
      </c>
      <c r="G50" s="4">
        <v>3.2</v>
      </c>
      <c r="H50" s="4">
        <v>6.1</v>
      </c>
      <c r="I50" s="4">
        <v>7.6190476190476195</v>
      </c>
    </row>
    <row r="51" spans="1:9" x14ac:dyDescent="0.2">
      <c r="A51" t="s">
        <v>37</v>
      </c>
      <c r="B51" t="s">
        <v>50</v>
      </c>
      <c r="C51" t="s">
        <v>46</v>
      </c>
      <c r="D51" t="str">
        <f>Tableau3[[#This Row],[Famille]]&amp;"-"&amp;Tableau3[[#This Row],[Produit]]&amp;"-"&amp;Tableau3[[#This Row],[Conditionnement]]</f>
        <v>Aromates-Ail semoule-Vrac 500 g</v>
      </c>
      <c r="E51" s="10">
        <v>5.5E-2</v>
      </c>
      <c r="F51" s="16">
        <v>3700897912611</v>
      </c>
      <c r="G51" s="4">
        <v>5.3</v>
      </c>
      <c r="H51" s="4">
        <v>10.1</v>
      </c>
      <c r="I51" s="4">
        <v>12.619047619047619</v>
      </c>
    </row>
    <row r="52" spans="1:9" x14ac:dyDescent="0.2">
      <c r="A52" t="s">
        <v>37</v>
      </c>
      <c r="B52" t="s">
        <v>51</v>
      </c>
      <c r="C52" t="s">
        <v>39</v>
      </c>
      <c r="D52" t="str">
        <f>Tableau3[[#This Row],[Famille]]&amp;"-"&amp;Tableau3[[#This Row],[Produit]]&amp;"-"&amp;Tableau3[[#This Row],[Conditionnement]]</f>
        <v>Aromates-Aneth feuilles-Saupoudreur 100 ml</v>
      </c>
      <c r="E52" s="10">
        <v>5.5E-2</v>
      </c>
      <c r="F52" s="16">
        <v>3760190102553</v>
      </c>
      <c r="G52" s="4">
        <v>2.1</v>
      </c>
      <c r="H52" s="4">
        <v>3.4</v>
      </c>
      <c r="I52" s="4">
        <v>4.2</v>
      </c>
    </row>
    <row r="53" spans="1:9" x14ac:dyDescent="0.2">
      <c r="A53" t="s">
        <v>37</v>
      </c>
      <c r="B53" t="s">
        <v>51</v>
      </c>
      <c r="C53" t="s">
        <v>40</v>
      </c>
      <c r="D53" t="str">
        <f>Tableau3[[#This Row],[Famille]]&amp;"-"&amp;Tableau3[[#This Row],[Produit]]&amp;"-"&amp;Tableau3[[#This Row],[Conditionnement]]</f>
        <v>Aromates-Aneth feuilles-Verrine 116 ml</v>
      </c>
      <c r="E53" s="10">
        <v>5.5E-2</v>
      </c>
      <c r="F53" s="16">
        <v>3760190102348</v>
      </c>
      <c r="G53" s="4">
        <v>1.6</v>
      </c>
      <c r="H53" s="4">
        <v>2.6</v>
      </c>
      <c r="I53" s="4">
        <v>3.2</v>
      </c>
    </row>
    <row r="54" spans="1:9" x14ac:dyDescent="0.2">
      <c r="A54" t="s">
        <v>37</v>
      </c>
      <c r="B54" t="s">
        <v>51</v>
      </c>
      <c r="C54" t="s">
        <v>41</v>
      </c>
      <c r="D54" t="str">
        <f>Tableau3[[#This Row],[Famille]]&amp;"-"&amp;Tableau3[[#This Row],[Produit]]&amp;"-"&amp;Tableau3[[#This Row],[Conditionnement]]</f>
        <v>Aromates-Aneth feuilles-Verrine 47 ml</v>
      </c>
      <c r="E54" s="10">
        <v>5.5E-2</v>
      </c>
      <c r="F54" s="16">
        <v>3700897902520</v>
      </c>
      <c r="G54" s="4">
        <v>1.3</v>
      </c>
      <c r="H54" s="4">
        <v>2.1</v>
      </c>
      <c r="I54" s="4">
        <v>2.6</v>
      </c>
    </row>
    <row r="55" spans="1:9" x14ac:dyDescent="0.2">
      <c r="A55" t="s">
        <v>37</v>
      </c>
      <c r="B55" t="s">
        <v>51</v>
      </c>
      <c r="C55" t="s">
        <v>42</v>
      </c>
      <c r="D55" t="str">
        <f>Tableau3[[#This Row],[Famille]]&amp;"-"&amp;Tableau3[[#This Row],[Produit]]&amp;"-"&amp;Tableau3[[#This Row],[Conditionnement]]</f>
        <v>Aromates-Aneth feuilles-Vrac</v>
      </c>
      <c r="E55" s="10">
        <v>5.5E-2</v>
      </c>
      <c r="F55" s="16">
        <v>3700897937003</v>
      </c>
      <c r="G55" s="4">
        <v>1.3</v>
      </c>
      <c r="H55" s="4">
        <v>1.8</v>
      </c>
      <c r="I55" s="4">
        <v>2.166666666666667</v>
      </c>
    </row>
    <row r="56" spans="1:9" x14ac:dyDescent="0.2">
      <c r="A56" t="s">
        <v>37</v>
      </c>
      <c r="B56" t="s">
        <v>51</v>
      </c>
      <c r="C56" t="s">
        <v>43</v>
      </c>
      <c r="D56" t="str">
        <f>Tableau3[[#This Row],[Famille]]&amp;"-"&amp;Tableau3[[#This Row],[Produit]]&amp;"-"&amp;Tableau3[[#This Row],[Conditionnement]]</f>
        <v>Aromates-Aneth feuilles-Vrac 100 g</v>
      </c>
      <c r="E56" s="10">
        <v>5.5E-2</v>
      </c>
      <c r="F56" s="16">
        <v>3700897907389</v>
      </c>
      <c r="G56" s="4">
        <v>1.8</v>
      </c>
      <c r="H56" s="4">
        <v>3.2</v>
      </c>
      <c r="I56" s="4">
        <v>4</v>
      </c>
    </row>
    <row r="57" spans="1:9" x14ac:dyDescent="0.2">
      <c r="A57" t="s">
        <v>37</v>
      </c>
      <c r="B57" t="s">
        <v>51</v>
      </c>
      <c r="C57" t="s">
        <v>44</v>
      </c>
      <c r="D57" t="str">
        <f>Tableau3[[#This Row],[Famille]]&amp;"-"&amp;Tableau3[[#This Row],[Produit]]&amp;"-"&amp;Tableau3[[#This Row],[Conditionnement]]</f>
        <v>Aromates-Aneth feuilles-Vrac 1000 g</v>
      </c>
      <c r="E57" s="10">
        <v>5.5E-2</v>
      </c>
      <c r="F57" s="16">
        <v>3760190105769</v>
      </c>
      <c r="G57" s="4">
        <v>7.9</v>
      </c>
      <c r="H57" s="4">
        <v>14.1</v>
      </c>
      <c r="I57" s="4">
        <v>17.555555555555554</v>
      </c>
    </row>
    <row r="58" spans="1:9" x14ac:dyDescent="0.2">
      <c r="A58" t="s">
        <v>37</v>
      </c>
      <c r="B58" t="s">
        <v>51</v>
      </c>
      <c r="C58" t="s">
        <v>45</v>
      </c>
      <c r="D58" t="str">
        <f>Tableau3[[#This Row],[Famille]]&amp;"-"&amp;Tableau3[[#This Row],[Produit]]&amp;"-"&amp;Tableau3[[#This Row],[Conditionnement]]</f>
        <v>Aromates-Aneth feuilles-Vrac 250 g</v>
      </c>
      <c r="E58" s="10">
        <v>5.5E-2</v>
      </c>
      <c r="F58" s="16">
        <v>3700897910013</v>
      </c>
      <c r="G58" s="4">
        <v>2.8</v>
      </c>
      <c r="H58" s="4">
        <v>5.3999999999999995</v>
      </c>
      <c r="I58" s="4">
        <v>6.6666666666666679</v>
      </c>
    </row>
    <row r="59" spans="1:9" x14ac:dyDescent="0.2">
      <c r="A59" t="s">
        <v>37</v>
      </c>
      <c r="B59" t="s">
        <v>51</v>
      </c>
      <c r="C59" t="s">
        <v>46</v>
      </c>
      <c r="D59" t="str">
        <f>Tableau3[[#This Row],[Famille]]&amp;"-"&amp;Tableau3[[#This Row],[Produit]]&amp;"-"&amp;Tableau3[[#This Row],[Conditionnement]]</f>
        <v>Aromates-Aneth feuilles-Vrac 500 g</v>
      </c>
      <c r="E59" s="10">
        <v>5.5E-2</v>
      </c>
      <c r="F59" s="16">
        <v>3700897912642</v>
      </c>
      <c r="G59" s="4">
        <v>4.5</v>
      </c>
      <c r="H59" s="4">
        <v>8.6</v>
      </c>
      <c r="I59" s="4">
        <v>10.714285714285715</v>
      </c>
    </row>
    <row r="60" spans="1:9" x14ac:dyDescent="0.2">
      <c r="A60" t="s">
        <v>37</v>
      </c>
      <c r="B60" t="s">
        <v>52</v>
      </c>
      <c r="C60" t="s">
        <v>39</v>
      </c>
      <c r="D60" t="str">
        <f>Tableau3[[#This Row],[Famille]]&amp;"-"&amp;Tableau3[[#This Row],[Produit]]&amp;"-"&amp;Tableau3[[#This Row],[Conditionnement]]</f>
        <v>Aromates-Basilic-Saupoudreur 100 ml</v>
      </c>
      <c r="E60" s="10">
        <v>5.5E-2</v>
      </c>
      <c r="F60" s="16">
        <v>3760190102560</v>
      </c>
      <c r="G60" s="4">
        <v>2.1</v>
      </c>
      <c r="H60" s="4">
        <v>3.4</v>
      </c>
      <c r="I60" s="4">
        <v>4.2</v>
      </c>
    </row>
    <row r="61" spans="1:9" x14ac:dyDescent="0.2">
      <c r="A61" t="s">
        <v>37</v>
      </c>
      <c r="B61" t="s">
        <v>52</v>
      </c>
      <c r="C61" t="s">
        <v>40</v>
      </c>
      <c r="D61" t="str">
        <f>Tableau3[[#This Row],[Famille]]&amp;"-"&amp;Tableau3[[#This Row],[Produit]]&amp;"-"&amp;Tableau3[[#This Row],[Conditionnement]]</f>
        <v>Aromates-Basilic-Verrine 116 ml</v>
      </c>
      <c r="E61" s="10">
        <v>5.5E-2</v>
      </c>
      <c r="F61" s="16">
        <v>3760190102355</v>
      </c>
      <c r="G61" s="4">
        <v>1.6</v>
      </c>
      <c r="H61" s="4">
        <v>2.6</v>
      </c>
      <c r="I61" s="4">
        <v>3.2</v>
      </c>
    </row>
    <row r="62" spans="1:9" x14ac:dyDescent="0.2">
      <c r="A62" t="s">
        <v>37</v>
      </c>
      <c r="B62" t="s">
        <v>52</v>
      </c>
      <c r="C62" t="s">
        <v>41</v>
      </c>
      <c r="D62" t="str">
        <f>Tableau3[[#This Row],[Famille]]&amp;"-"&amp;Tableau3[[#This Row],[Produit]]&amp;"-"&amp;Tableau3[[#This Row],[Conditionnement]]</f>
        <v>Aromates-Basilic-Verrine 47 ml</v>
      </c>
      <c r="E62" s="10">
        <v>5.5E-2</v>
      </c>
      <c r="F62" s="16">
        <v>3700897902537</v>
      </c>
      <c r="G62" s="4">
        <v>1.3</v>
      </c>
      <c r="H62" s="4">
        <v>2.1</v>
      </c>
      <c r="I62" s="4">
        <v>2.6</v>
      </c>
    </row>
    <row r="63" spans="1:9" x14ac:dyDescent="0.2">
      <c r="A63" t="s">
        <v>37</v>
      </c>
      <c r="B63" t="s">
        <v>52</v>
      </c>
      <c r="C63" t="s">
        <v>42</v>
      </c>
      <c r="D63" t="str">
        <f>Tableau3[[#This Row],[Famille]]&amp;"-"&amp;Tableau3[[#This Row],[Produit]]&amp;"-"&amp;Tableau3[[#This Row],[Conditionnement]]</f>
        <v>Aromates-Basilic-Vrac</v>
      </c>
      <c r="E63" s="10">
        <v>5.5E-2</v>
      </c>
      <c r="F63" s="16">
        <v>3700897937096</v>
      </c>
      <c r="G63" s="4">
        <v>1.2</v>
      </c>
      <c r="H63" s="4">
        <v>1.6</v>
      </c>
      <c r="I63" s="4">
        <v>2.0000000000000004</v>
      </c>
    </row>
    <row r="64" spans="1:9" x14ac:dyDescent="0.2">
      <c r="A64" t="s">
        <v>37</v>
      </c>
      <c r="B64" t="s">
        <v>52</v>
      </c>
      <c r="C64" t="s">
        <v>43</v>
      </c>
      <c r="D64" t="str">
        <f>Tableau3[[#This Row],[Famille]]&amp;"-"&amp;Tableau3[[#This Row],[Produit]]&amp;"-"&amp;Tableau3[[#This Row],[Conditionnement]]</f>
        <v>Aromates-Basilic-Vrac 100 g</v>
      </c>
      <c r="E64" s="10">
        <v>5.5E-2</v>
      </c>
      <c r="F64" s="16">
        <v>3700897907440</v>
      </c>
      <c r="G64" s="4">
        <v>1.6</v>
      </c>
      <c r="H64" s="4">
        <v>2.9</v>
      </c>
      <c r="I64" s="4">
        <v>3.5555555555555558</v>
      </c>
    </row>
    <row r="65" spans="1:9" x14ac:dyDescent="0.2">
      <c r="A65" t="s">
        <v>37</v>
      </c>
      <c r="B65" t="s">
        <v>52</v>
      </c>
      <c r="C65" t="s">
        <v>44</v>
      </c>
      <c r="D65" t="str">
        <f>Tableau3[[#This Row],[Famille]]&amp;"-"&amp;Tableau3[[#This Row],[Produit]]&amp;"-"&amp;Tableau3[[#This Row],[Conditionnement]]</f>
        <v>Aromates-Basilic-Vrac 1000 g</v>
      </c>
      <c r="E65" s="10">
        <v>5.5E-2</v>
      </c>
      <c r="F65" s="16">
        <v>3760190105820</v>
      </c>
      <c r="G65" s="4">
        <v>5.2</v>
      </c>
      <c r="H65" s="4">
        <v>9.2999999999999989</v>
      </c>
      <c r="I65" s="4">
        <v>11.555555555555554</v>
      </c>
    </row>
    <row r="66" spans="1:9" x14ac:dyDescent="0.2">
      <c r="A66" t="s">
        <v>37</v>
      </c>
      <c r="B66" t="s">
        <v>52</v>
      </c>
      <c r="C66" t="s">
        <v>45</v>
      </c>
      <c r="D66" t="str">
        <f>Tableau3[[#This Row],[Famille]]&amp;"-"&amp;Tableau3[[#This Row],[Produit]]&amp;"-"&amp;Tableau3[[#This Row],[Conditionnement]]</f>
        <v>Aromates-Basilic-Vrac 250 g</v>
      </c>
      <c r="E66" s="10">
        <v>5.5E-2</v>
      </c>
      <c r="F66" s="16">
        <v>3700897910075</v>
      </c>
      <c r="G66" s="4">
        <v>2.2000000000000002</v>
      </c>
      <c r="H66" s="4">
        <v>4.1999999999999993</v>
      </c>
      <c r="I66" s="4">
        <v>5.238095238095239</v>
      </c>
    </row>
    <row r="67" spans="1:9" x14ac:dyDescent="0.2">
      <c r="A67" t="s">
        <v>37</v>
      </c>
      <c r="B67" t="s">
        <v>52</v>
      </c>
      <c r="C67" t="s">
        <v>46</v>
      </c>
      <c r="D67" t="str">
        <f>Tableau3[[#This Row],[Famille]]&amp;"-"&amp;Tableau3[[#This Row],[Produit]]&amp;"-"&amp;Tableau3[[#This Row],[Conditionnement]]</f>
        <v>Aromates-Basilic-Vrac 500 g</v>
      </c>
      <c r="E67" s="10">
        <v>5.5E-2</v>
      </c>
      <c r="F67" s="16">
        <v>3700897912703</v>
      </c>
      <c r="G67" s="4">
        <v>3.2</v>
      </c>
      <c r="H67" s="4">
        <v>6.1</v>
      </c>
      <c r="I67" s="4">
        <v>7.6190476190476195</v>
      </c>
    </row>
    <row r="68" spans="1:9" x14ac:dyDescent="0.2">
      <c r="A68" t="s">
        <v>37</v>
      </c>
      <c r="B68" t="s">
        <v>53</v>
      </c>
      <c r="C68" t="s">
        <v>39</v>
      </c>
      <c r="D68" t="str">
        <f>Tableau3[[#This Row],[Famille]]&amp;"-"&amp;Tableau3[[#This Row],[Produit]]&amp;"-"&amp;Tableau3[[#This Row],[Conditionnement]]</f>
        <v>Aromates-Basilic moulu-Saupoudreur 100 ml</v>
      </c>
      <c r="E68" s="10">
        <v>5.5E-2</v>
      </c>
      <c r="F68" s="16">
        <v>3700897901356</v>
      </c>
      <c r="G68" s="4">
        <v>2.2000000000000002</v>
      </c>
      <c r="H68" s="4">
        <v>3.6</v>
      </c>
      <c r="I68" s="4">
        <v>4.4000000000000004</v>
      </c>
    </row>
    <row r="69" spans="1:9" x14ac:dyDescent="0.2">
      <c r="A69" t="s">
        <v>37</v>
      </c>
      <c r="B69" t="s">
        <v>53</v>
      </c>
      <c r="C69" t="s">
        <v>40</v>
      </c>
      <c r="D69" t="str">
        <f>Tableau3[[#This Row],[Famille]]&amp;"-"&amp;Tableau3[[#This Row],[Produit]]&amp;"-"&amp;Tableau3[[#This Row],[Conditionnement]]</f>
        <v>Aromates-Basilic moulu-Verrine 116 ml</v>
      </c>
      <c r="E69" s="10">
        <v>5.5E-2</v>
      </c>
      <c r="F69" s="16">
        <v>3700897901240</v>
      </c>
      <c r="G69" s="4">
        <v>1.7</v>
      </c>
      <c r="H69" s="4">
        <v>2.8000000000000003</v>
      </c>
      <c r="I69" s="4">
        <v>3.4000000000000004</v>
      </c>
    </row>
    <row r="70" spans="1:9" x14ac:dyDescent="0.2">
      <c r="A70" t="s">
        <v>37</v>
      </c>
      <c r="B70" t="s">
        <v>53</v>
      </c>
      <c r="C70" t="s">
        <v>41</v>
      </c>
      <c r="D70" t="str">
        <f>Tableau3[[#This Row],[Famille]]&amp;"-"&amp;Tableau3[[#This Row],[Produit]]&amp;"-"&amp;Tableau3[[#This Row],[Conditionnement]]</f>
        <v>Aromates-Basilic moulu-Verrine 47 ml</v>
      </c>
      <c r="E70" s="10">
        <v>5.5E-2</v>
      </c>
      <c r="F70" s="16">
        <v>3700897901578</v>
      </c>
      <c r="G70" s="4">
        <v>1.3</v>
      </c>
      <c r="H70" s="4">
        <v>2.1</v>
      </c>
      <c r="I70" s="4">
        <v>2.6</v>
      </c>
    </row>
    <row r="71" spans="1:9" x14ac:dyDescent="0.2">
      <c r="A71" t="s">
        <v>37</v>
      </c>
      <c r="B71" t="s">
        <v>53</v>
      </c>
      <c r="C71" t="s">
        <v>42</v>
      </c>
      <c r="D71" t="str">
        <f>Tableau3[[#This Row],[Famille]]&amp;"-"&amp;Tableau3[[#This Row],[Produit]]&amp;"-"&amp;Tableau3[[#This Row],[Conditionnement]]</f>
        <v>Aromates-Basilic moulu-Vrac</v>
      </c>
      <c r="E71" s="10">
        <v>5.5E-2</v>
      </c>
      <c r="F71" s="16">
        <v>3700897937102</v>
      </c>
      <c r="G71" s="4">
        <v>1.3</v>
      </c>
      <c r="H71" s="4">
        <v>1.8</v>
      </c>
      <c r="I71" s="4">
        <v>2.166666666666667</v>
      </c>
    </row>
    <row r="72" spans="1:9" x14ac:dyDescent="0.2">
      <c r="A72" t="s">
        <v>37</v>
      </c>
      <c r="B72" t="s">
        <v>53</v>
      </c>
      <c r="C72" t="s">
        <v>43</v>
      </c>
      <c r="D72" t="str">
        <f>Tableau3[[#This Row],[Famille]]&amp;"-"&amp;Tableau3[[#This Row],[Produit]]&amp;"-"&amp;Tableau3[[#This Row],[Conditionnement]]</f>
        <v>Aromates-Basilic moulu-Vrac 100 g</v>
      </c>
      <c r="E72" s="10">
        <v>5.5E-2</v>
      </c>
      <c r="F72" s="16">
        <v>3700897909260</v>
      </c>
      <c r="G72" s="4">
        <v>1.8</v>
      </c>
      <c r="H72" s="4">
        <v>3.2</v>
      </c>
      <c r="I72" s="4">
        <v>4</v>
      </c>
    </row>
    <row r="73" spans="1:9" x14ac:dyDescent="0.2">
      <c r="A73" t="s">
        <v>37</v>
      </c>
      <c r="B73" t="s">
        <v>53</v>
      </c>
      <c r="C73" t="s">
        <v>44</v>
      </c>
      <c r="D73" t="str">
        <f>Tableau3[[#This Row],[Famille]]&amp;"-"&amp;Tableau3[[#This Row],[Produit]]&amp;"-"&amp;Tableau3[[#This Row],[Conditionnement]]</f>
        <v>Aromates-Basilic moulu-Vrac 1000 g</v>
      </c>
      <c r="E73" s="10">
        <v>5.5E-2</v>
      </c>
      <c r="F73" s="16">
        <v>3700897901912</v>
      </c>
      <c r="G73" s="4">
        <v>7.3</v>
      </c>
      <c r="H73" s="4">
        <v>13</v>
      </c>
      <c r="I73" s="4">
        <v>16.222222222222221</v>
      </c>
    </row>
    <row r="74" spans="1:9" x14ac:dyDescent="0.2">
      <c r="A74" t="s">
        <v>37</v>
      </c>
      <c r="B74" t="s">
        <v>53</v>
      </c>
      <c r="C74" t="s">
        <v>45</v>
      </c>
      <c r="D74" t="str">
        <f>Tableau3[[#This Row],[Famille]]&amp;"-"&amp;Tableau3[[#This Row],[Produit]]&amp;"-"&amp;Tableau3[[#This Row],[Conditionnement]]</f>
        <v>Aromates-Basilic moulu-Vrac 250 g</v>
      </c>
      <c r="E74" s="10">
        <v>5.5E-2</v>
      </c>
      <c r="F74" s="16">
        <v>3700897911898</v>
      </c>
      <c r="G74" s="4">
        <v>2.7</v>
      </c>
      <c r="H74" s="4">
        <v>5.1999999999999993</v>
      </c>
      <c r="I74" s="4">
        <v>6.4285714285714288</v>
      </c>
    </row>
    <row r="75" spans="1:9" x14ac:dyDescent="0.2">
      <c r="A75" t="s">
        <v>37</v>
      </c>
      <c r="B75" t="s">
        <v>53</v>
      </c>
      <c r="C75" t="s">
        <v>46</v>
      </c>
      <c r="D75" t="str">
        <f>Tableau3[[#This Row],[Famille]]&amp;"-"&amp;Tableau3[[#This Row],[Produit]]&amp;"-"&amp;Tableau3[[#This Row],[Conditionnement]]</f>
        <v>Aromates-Basilic moulu-Vrac 500 g</v>
      </c>
      <c r="E75" s="10">
        <v>5.5E-2</v>
      </c>
      <c r="F75" s="16">
        <v>3700897914523</v>
      </c>
      <c r="G75" s="4">
        <v>4.2</v>
      </c>
      <c r="H75" s="4">
        <v>8</v>
      </c>
      <c r="I75" s="4">
        <v>9.9999999999999982</v>
      </c>
    </row>
    <row r="76" spans="1:9" x14ac:dyDescent="0.2">
      <c r="A76" t="s">
        <v>37</v>
      </c>
      <c r="B76" t="s">
        <v>54</v>
      </c>
      <c r="C76" t="s">
        <v>39</v>
      </c>
      <c r="D76" t="str">
        <f>Tableau3[[#This Row],[Famille]]&amp;"-"&amp;Tableau3[[#This Row],[Produit]]&amp;"-"&amp;Tableau3[[#This Row],[Conditionnement]]</f>
        <v>Aromates-Brède Mafane-Saupoudreur 100 ml</v>
      </c>
      <c r="E76" s="10">
        <v>5.5E-2</v>
      </c>
      <c r="F76" s="16">
        <v>3700897956301</v>
      </c>
      <c r="G76" s="4">
        <v>2</v>
      </c>
      <c r="H76" s="4">
        <v>3.2</v>
      </c>
      <c r="I76" s="4">
        <v>4</v>
      </c>
    </row>
    <row r="77" spans="1:9" x14ac:dyDescent="0.2">
      <c r="A77" t="s">
        <v>37</v>
      </c>
      <c r="B77" t="s">
        <v>54</v>
      </c>
      <c r="C77" t="s">
        <v>40</v>
      </c>
      <c r="D77" t="str">
        <f>Tableau3[[#This Row],[Famille]]&amp;"-"&amp;Tableau3[[#This Row],[Produit]]&amp;"-"&amp;Tableau3[[#This Row],[Conditionnement]]</f>
        <v>Aromates-Brède Mafane-Verrine 116 ml</v>
      </c>
      <c r="E77" s="10">
        <v>5.5E-2</v>
      </c>
      <c r="F77" s="16">
        <v>3700897955724</v>
      </c>
      <c r="G77" s="4">
        <v>1.6</v>
      </c>
      <c r="H77" s="4">
        <v>2.6</v>
      </c>
      <c r="I77" s="4">
        <v>3.2</v>
      </c>
    </row>
    <row r="78" spans="1:9" x14ac:dyDescent="0.2">
      <c r="A78" t="s">
        <v>37</v>
      </c>
      <c r="B78" t="s">
        <v>54</v>
      </c>
      <c r="C78" t="s">
        <v>41</v>
      </c>
      <c r="D78" t="str">
        <f>Tableau3[[#This Row],[Famille]]&amp;"-"&amp;Tableau3[[#This Row],[Produit]]&amp;"-"&amp;Tableau3[[#This Row],[Conditionnement]]</f>
        <v>Aromates-Brède Mafane-Verrine 47 ml</v>
      </c>
      <c r="E78" s="10">
        <v>5.5E-2</v>
      </c>
      <c r="F78" s="16">
        <v>3700897956011</v>
      </c>
      <c r="G78" s="4">
        <v>1.2</v>
      </c>
      <c r="H78" s="4">
        <v>2</v>
      </c>
      <c r="I78" s="4">
        <v>2.4000000000000004</v>
      </c>
    </row>
    <row r="79" spans="1:9" x14ac:dyDescent="0.2">
      <c r="A79" t="s">
        <v>37</v>
      </c>
      <c r="B79" t="s">
        <v>54</v>
      </c>
      <c r="C79" t="s">
        <v>42</v>
      </c>
      <c r="D79" t="str">
        <f>Tableau3[[#This Row],[Famille]]&amp;"-"&amp;Tableau3[[#This Row],[Produit]]&amp;"-"&amp;Tableau3[[#This Row],[Conditionnement]]</f>
        <v>Aromates-Brède Mafane-Vrac</v>
      </c>
      <c r="E79" s="10">
        <v>5.5E-2</v>
      </c>
      <c r="F79" s="16">
        <v>3700897953614</v>
      </c>
      <c r="G79" s="4">
        <v>1.3</v>
      </c>
      <c r="H79" s="4">
        <v>1.8</v>
      </c>
      <c r="I79" s="4">
        <v>2.166666666666667</v>
      </c>
    </row>
    <row r="80" spans="1:9" x14ac:dyDescent="0.2">
      <c r="A80" t="s">
        <v>37</v>
      </c>
      <c r="B80" t="s">
        <v>54</v>
      </c>
      <c r="C80" t="s">
        <v>43</v>
      </c>
      <c r="D80" t="str">
        <f>Tableau3[[#This Row],[Famille]]&amp;"-"&amp;Tableau3[[#This Row],[Produit]]&amp;"-"&amp;Tableau3[[#This Row],[Conditionnement]]</f>
        <v>Aromates-Brède Mafane-Vrac 100 g</v>
      </c>
      <c r="E80" s="10">
        <v>5.5E-2</v>
      </c>
      <c r="F80" s="16">
        <v>3700897953966</v>
      </c>
      <c r="G80" s="4">
        <v>2.2000000000000002</v>
      </c>
      <c r="H80" s="4">
        <v>4</v>
      </c>
      <c r="I80" s="4">
        <v>4.8888888888888893</v>
      </c>
    </row>
    <row r="81" spans="1:9" x14ac:dyDescent="0.2">
      <c r="A81" t="s">
        <v>37</v>
      </c>
      <c r="B81" t="s">
        <v>54</v>
      </c>
      <c r="C81" t="s">
        <v>44</v>
      </c>
      <c r="D81" t="str">
        <f>Tableau3[[#This Row],[Famille]]&amp;"-"&amp;Tableau3[[#This Row],[Produit]]&amp;"-"&amp;Tableau3[[#This Row],[Conditionnement]]</f>
        <v>Aromates-Brède Mafane-Vrac 1000 g</v>
      </c>
      <c r="E81" s="10">
        <v>5.5E-2</v>
      </c>
      <c r="F81" s="16">
        <v>3700897955373</v>
      </c>
      <c r="G81" s="4">
        <v>11.2</v>
      </c>
      <c r="H81" s="4">
        <v>20</v>
      </c>
      <c r="I81" s="4">
        <v>24.888888888888886</v>
      </c>
    </row>
    <row r="82" spans="1:9" x14ac:dyDescent="0.2">
      <c r="A82" t="s">
        <v>37</v>
      </c>
      <c r="B82" t="s">
        <v>54</v>
      </c>
      <c r="C82" t="s">
        <v>45</v>
      </c>
      <c r="D82" t="str">
        <f>Tableau3[[#This Row],[Famille]]&amp;"-"&amp;Tableau3[[#This Row],[Produit]]&amp;"-"&amp;Tableau3[[#This Row],[Conditionnement]]</f>
        <v>Aromates-Brède Mafane-Vrac 250 g</v>
      </c>
      <c r="E82" s="10">
        <v>5.5E-2</v>
      </c>
      <c r="F82" s="16">
        <v>3700897954437</v>
      </c>
      <c r="G82" s="4">
        <v>3.7</v>
      </c>
      <c r="H82" s="4">
        <v>7.1</v>
      </c>
      <c r="I82" s="4">
        <v>8.8095238095238102</v>
      </c>
    </row>
    <row r="83" spans="1:9" x14ac:dyDescent="0.2">
      <c r="A83" t="s">
        <v>37</v>
      </c>
      <c r="B83" t="s">
        <v>54</v>
      </c>
      <c r="C83" t="s">
        <v>46</v>
      </c>
      <c r="D83" t="str">
        <f>Tableau3[[#This Row],[Famille]]&amp;"-"&amp;Tableau3[[#This Row],[Produit]]&amp;"-"&amp;Tableau3[[#This Row],[Conditionnement]]</f>
        <v>Aromates-Brède Mafane-Vrac 500 g</v>
      </c>
      <c r="E83" s="10">
        <v>5.5E-2</v>
      </c>
      <c r="F83" s="16">
        <v>3700897954901</v>
      </c>
      <c r="G83" s="4">
        <v>6.2</v>
      </c>
      <c r="H83" s="4">
        <v>11.9</v>
      </c>
      <c r="I83" s="4">
        <v>14.761904761904761</v>
      </c>
    </row>
    <row r="84" spans="1:9" x14ac:dyDescent="0.2">
      <c r="A84" t="s">
        <v>37</v>
      </c>
      <c r="B84" t="s">
        <v>55</v>
      </c>
      <c r="C84" t="s">
        <v>39</v>
      </c>
      <c r="D84" t="str">
        <f>Tableau3[[#This Row],[Famille]]&amp;"-"&amp;Tableau3[[#This Row],[Produit]]&amp;"-"&amp;Tableau3[[#This Row],[Conditionnement]]</f>
        <v>Aromates-Celeri feuilles-Saupoudreur 100 ml</v>
      </c>
      <c r="E84" s="10">
        <v>5.5E-2</v>
      </c>
      <c r="F84" s="16">
        <v>3700897901363</v>
      </c>
      <c r="G84" s="4">
        <v>2.1</v>
      </c>
      <c r="H84" s="4">
        <v>3.4</v>
      </c>
      <c r="I84" s="4">
        <v>4.2</v>
      </c>
    </row>
    <row r="85" spans="1:9" x14ac:dyDescent="0.2">
      <c r="A85" t="s">
        <v>37</v>
      </c>
      <c r="B85" t="s">
        <v>55</v>
      </c>
      <c r="C85" t="s">
        <v>40</v>
      </c>
      <c r="D85" t="str">
        <f>Tableau3[[#This Row],[Famille]]&amp;"-"&amp;Tableau3[[#This Row],[Produit]]&amp;"-"&amp;Tableau3[[#This Row],[Conditionnement]]</f>
        <v>Aromates-Celeri feuilles-Verrine 116 ml</v>
      </c>
      <c r="E85" s="10">
        <v>5.5E-2</v>
      </c>
      <c r="F85" s="16">
        <v>3700897901257</v>
      </c>
      <c r="G85" s="4">
        <v>1.6</v>
      </c>
      <c r="H85" s="4">
        <v>2.6</v>
      </c>
      <c r="I85" s="4">
        <v>3.2</v>
      </c>
    </row>
    <row r="86" spans="1:9" x14ac:dyDescent="0.2">
      <c r="A86" t="s">
        <v>37</v>
      </c>
      <c r="B86" t="s">
        <v>55</v>
      </c>
      <c r="C86" t="s">
        <v>41</v>
      </c>
      <c r="D86" t="str">
        <f>Tableau3[[#This Row],[Famille]]&amp;"-"&amp;Tableau3[[#This Row],[Produit]]&amp;"-"&amp;Tableau3[[#This Row],[Conditionnement]]</f>
        <v>Aromates-Celeri feuilles-Verrine 47 ml</v>
      </c>
      <c r="E86" s="10">
        <v>5.5E-2</v>
      </c>
      <c r="F86" s="16">
        <v>3700897901585</v>
      </c>
      <c r="G86" s="4">
        <v>1.3</v>
      </c>
      <c r="H86" s="4">
        <v>2.1</v>
      </c>
      <c r="I86" s="4">
        <v>2.6</v>
      </c>
    </row>
    <row r="87" spans="1:9" x14ac:dyDescent="0.2">
      <c r="A87" t="s">
        <v>37</v>
      </c>
      <c r="B87" t="s">
        <v>55</v>
      </c>
      <c r="C87" t="s">
        <v>42</v>
      </c>
      <c r="D87" t="str">
        <f>Tableau3[[#This Row],[Famille]]&amp;"-"&amp;Tableau3[[#This Row],[Produit]]&amp;"-"&amp;Tableau3[[#This Row],[Conditionnement]]</f>
        <v>Aromates-Celeri feuilles-Vrac</v>
      </c>
      <c r="E87" s="10">
        <v>5.5E-2</v>
      </c>
      <c r="F87" s="16">
        <v>3700897937263</v>
      </c>
      <c r="G87" s="4">
        <v>1.4</v>
      </c>
      <c r="H87" s="4">
        <v>1.9000000000000001</v>
      </c>
      <c r="I87" s="4">
        <v>2.3333333333333335</v>
      </c>
    </row>
    <row r="88" spans="1:9" x14ac:dyDescent="0.2">
      <c r="A88" t="s">
        <v>37</v>
      </c>
      <c r="B88" t="s">
        <v>55</v>
      </c>
      <c r="C88" t="s">
        <v>43</v>
      </c>
      <c r="D88" t="str">
        <f>Tableau3[[#This Row],[Famille]]&amp;"-"&amp;Tableau3[[#This Row],[Produit]]&amp;"-"&amp;Tableau3[[#This Row],[Conditionnement]]</f>
        <v>Aromates-Celeri feuilles-Vrac 100 g</v>
      </c>
      <c r="E88" s="10">
        <v>5.5E-2</v>
      </c>
      <c r="F88" s="16">
        <v>3700897909277</v>
      </c>
      <c r="G88" s="4">
        <v>1.7</v>
      </c>
      <c r="H88" s="4">
        <v>3.1</v>
      </c>
      <c r="I88" s="4">
        <v>3.7777777777777781</v>
      </c>
    </row>
    <row r="89" spans="1:9" x14ac:dyDescent="0.2">
      <c r="A89" t="s">
        <v>37</v>
      </c>
      <c r="B89" t="s">
        <v>55</v>
      </c>
      <c r="C89" t="s">
        <v>44</v>
      </c>
      <c r="D89" t="str">
        <f>Tableau3[[#This Row],[Famille]]&amp;"-"&amp;Tableau3[[#This Row],[Produit]]&amp;"-"&amp;Tableau3[[#This Row],[Conditionnement]]</f>
        <v>Aromates-Celeri feuilles-Vrac 1000 g</v>
      </c>
      <c r="E89" s="10">
        <v>5.5E-2</v>
      </c>
      <c r="F89" s="16">
        <v>3700897901929</v>
      </c>
      <c r="G89" s="4">
        <v>6.9</v>
      </c>
      <c r="H89" s="4">
        <v>12.299999999999999</v>
      </c>
      <c r="I89" s="4">
        <v>15.333333333333332</v>
      </c>
    </row>
    <row r="90" spans="1:9" x14ac:dyDescent="0.2">
      <c r="A90" t="s">
        <v>37</v>
      </c>
      <c r="B90" t="s">
        <v>55</v>
      </c>
      <c r="C90" t="s">
        <v>45</v>
      </c>
      <c r="D90" t="str">
        <f>Tableau3[[#This Row],[Famille]]&amp;"-"&amp;Tableau3[[#This Row],[Produit]]&amp;"-"&amp;Tableau3[[#This Row],[Conditionnement]]</f>
        <v>Aromates-Celeri feuilles-Vrac 250 g</v>
      </c>
      <c r="E90" s="10">
        <v>5.5E-2</v>
      </c>
      <c r="F90" s="16">
        <v>3700897911904</v>
      </c>
      <c r="G90" s="4">
        <v>2.6</v>
      </c>
      <c r="H90" s="4">
        <v>5</v>
      </c>
      <c r="I90" s="4">
        <v>6.1904761904761907</v>
      </c>
    </row>
    <row r="91" spans="1:9" x14ac:dyDescent="0.2">
      <c r="A91" t="s">
        <v>37</v>
      </c>
      <c r="B91" t="s">
        <v>55</v>
      </c>
      <c r="C91" t="s">
        <v>46</v>
      </c>
      <c r="D91" t="str">
        <f>Tableau3[[#This Row],[Famille]]&amp;"-"&amp;Tableau3[[#This Row],[Produit]]&amp;"-"&amp;Tableau3[[#This Row],[Conditionnement]]</f>
        <v>Aromates-Celeri feuilles-Vrac 500 g</v>
      </c>
      <c r="E91" s="10">
        <v>5.5E-2</v>
      </c>
      <c r="F91" s="16">
        <v>3700897914530</v>
      </c>
      <c r="G91" s="4">
        <v>4</v>
      </c>
      <c r="H91" s="4">
        <v>7.6999999999999993</v>
      </c>
      <c r="I91" s="4">
        <v>9.5238095238095237</v>
      </c>
    </row>
    <row r="92" spans="1:9" x14ac:dyDescent="0.2">
      <c r="A92" t="s">
        <v>37</v>
      </c>
      <c r="B92" t="s">
        <v>56</v>
      </c>
      <c r="C92" t="s">
        <v>39</v>
      </c>
      <c r="D92" t="str">
        <f>Tableau3[[#This Row],[Famille]]&amp;"-"&amp;Tableau3[[#This Row],[Produit]]&amp;"-"&amp;Tableau3[[#This Row],[Conditionnement]]</f>
        <v>Aromates-Cerfeuil-Saupoudreur 100 ml</v>
      </c>
      <c r="E92" s="10">
        <v>5.5E-2</v>
      </c>
      <c r="F92" s="16">
        <v>3760190102577</v>
      </c>
      <c r="G92" s="4">
        <v>2.4</v>
      </c>
      <c r="H92" s="4">
        <v>3.9</v>
      </c>
      <c r="I92" s="4">
        <v>4.8</v>
      </c>
    </row>
    <row r="93" spans="1:9" x14ac:dyDescent="0.2">
      <c r="A93" t="s">
        <v>37</v>
      </c>
      <c r="B93" t="s">
        <v>56</v>
      </c>
      <c r="C93" t="s">
        <v>40</v>
      </c>
      <c r="D93" t="str">
        <f>Tableau3[[#This Row],[Famille]]&amp;"-"&amp;Tableau3[[#This Row],[Produit]]&amp;"-"&amp;Tableau3[[#This Row],[Conditionnement]]</f>
        <v>Aromates-Cerfeuil-Verrine 116 ml</v>
      </c>
      <c r="E93" s="10">
        <v>5.5E-2</v>
      </c>
      <c r="F93" s="16">
        <v>3760190102362</v>
      </c>
      <c r="G93" s="4">
        <v>1.9</v>
      </c>
      <c r="H93" s="4">
        <v>3.1</v>
      </c>
      <c r="I93" s="4">
        <v>3.8000000000000003</v>
      </c>
    </row>
    <row r="94" spans="1:9" x14ac:dyDescent="0.2">
      <c r="A94" t="s">
        <v>37</v>
      </c>
      <c r="B94" t="s">
        <v>56</v>
      </c>
      <c r="C94" t="s">
        <v>41</v>
      </c>
      <c r="D94" t="str">
        <f>Tableau3[[#This Row],[Famille]]&amp;"-"&amp;Tableau3[[#This Row],[Produit]]&amp;"-"&amp;Tableau3[[#This Row],[Conditionnement]]</f>
        <v>Aromates-Cerfeuil-Verrine 47 ml</v>
      </c>
      <c r="E94" s="10">
        <v>5.5E-2</v>
      </c>
      <c r="F94" s="16">
        <v>3700897902544</v>
      </c>
      <c r="G94" s="4">
        <v>1.4</v>
      </c>
      <c r="H94" s="4">
        <v>2.3000000000000003</v>
      </c>
      <c r="I94" s="4">
        <v>2.8000000000000003</v>
      </c>
    </row>
    <row r="95" spans="1:9" x14ac:dyDescent="0.2">
      <c r="A95" t="s">
        <v>37</v>
      </c>
      <c r="B95" t="s">
        <v>56</v>
      </c>
      <c r="C95" t="s">
        <v>42</v>
      </c>
      <c r="D95" t="str">
        <f>Tableau3[[#This Row],[Famille]]&amp;"-"&amp;Tableau3[[#This Row],[Produit]]&amp;"-"&amp;Tableau3[[#This Row],[Conditionnement]]</f>
        <v>Aromates-Cerfeuil-Vrac</v>
      </c>
      <c r="E95" s="10">
        <v>5.5E-2</v>
      </c>
      <c r="F95" s="16">
        <v>3700897937300</v>
      </c>
      <c r="G95" s="4">
        <v>1.8</v>
      </c>
      <c r="H95" s="4">
        <v>2.4</v>
      </c>
      <c r="I95" s="4">
        <v>3</v>
      </c>
    </row>
    <row r="96" spans="1:9" x14ac:dyDescent="0.2">
      <c r="A96" t="s">
        <v>37</v>
      </c>
      <c r="B96" t="s">
        <v>56</v>
      </c>
      <c r="C96" t="s">
        <v>43</v>
      </c>
      <c r="D96" t="str">
        <f>Tableau3[[#This Row],[Famille]]&amp;"-"&amp;Tableau3[[#This Row],[Produit]]&amp;"-"&amp;Tableau3[[#This Row],[Conditionnement]]</f>
        <v>Aromates-Cerfeuil-Vrac 100 g</v>
      </c>
      <c r="E96" s="10">
        <v>5.5E-2</v>
      </c>
      <c r="F96" s="16">
        <v>3700897907563</v>
      </c>
      <c r="G96" s="4">
        <v>4.2</v>
      </c>
      <c r="H96" s="4">
        <v>7.5</v>
      </c>
      <c r="I96" s="4">
        <v>9.3333333333333321</v>
      </c>
    </row>
    <row r="97" spans="1:9" x14ac:dyDescent="0.2">
      <c r="A97" t="s">
        <v>37</v>
      </c>
      <c r="B97" t="s">
        <v>56</v>
      </c>
      <c r="C97" t="s">
        <v>44</v>
      </c>
      <c r="D97" t="str">
        <f>Tableau3[[#This Row],[Famille]]&amp;"-"&amp;Tableau3[[#This Row],[Produit]]&amp;"-"&amp;Tableau3[[#This Row],[Conditionnement]]</f>
        <v>Aromates-Cerfeuil-Vrac 1000 g</v>
      </c>
      <c r="E97" s="10">
        <v>5.5E-2</v>
      </c>
      <c r="F97" s="16">
        <v>3760190105943</v>
      </c>
      <c r="G97" s="4">
        <v>32</v>
      </c>
      <c r="H97" s="4">
        <v>56.9</v>
      </c>
      <c r="I97" s="4">
        <v>71.111111111111114</v>
      </c>
    </row>
    <row r="98" spans="1:9" x14ac:dyDescent="0.2">
      <c r="A98" t="s">
        <v>37</v>
      </c>
      <c r="B98" t="s">
        <v>56</v>
      </c>
      <c r="C98" t="s">
        <v>45</v>
      </c>
      <c r="D98" t="str">
        <f>Tableau3[[#This Row],[Famille]]&amp;"-"&amp;Tableau3[[#This Row],[Produit]]&amp;"-"&amp;Tableau3[[#This Row],[Conditionnement]]</f>
        <v>Aromates-Cerfeuil-Vrac 250 g</v>
      </c>
      <c r="E98" s="10">
        <v>5.5E-2</v>
      </c>
      <c r="F98" s="16">
        <v>3700897910198</v>
      </c>
      <c r="G98" s="4">
        <v>8.9</v>
      </c>
      <c r="H98" s="4">
        <v>17</v>
      </c>
      <c r="I98" s="4">
        <v>21.190476190476193</v>
      </c>
    </row>
    <row r="99" spans="1:9" x14ac:dyDescent="0.2">
      <c r="A99" t="s">
        <v>37</v>
      </c>
      <c r="B99" t="s">
        <v>56</v>
      </c>
      <c r="C99" t="s">
        <v>46</v>
      </c>
      <c r="D99" t="str">
        <f>Tableau3[[#This Row],[Famille]]&amp;"-"&amp;Tableau3[[#This Row],[Produit]]&amp;"-"&amp;Tableau3[[#This Row],[Conditionnement]]</f>
        <v>Aromates-Cerfeuil-Vrac 500 g</v>
      </c>
      <c r="E99" s="10">
        <v>5.5E-2</v>
      </c>
      <c r="F99" s="16">
        <v>3700897912826</v>
      </c>
      <c r="G99" s="4">
        <v>16.600000000000001</v>
      </c>
      <c r="H99" s="4">
        <v>31.700000000000003</v>
      </c>
      <c r="I99" s="4">
        <v>39.523809523809526</v>
      </c>
    </row>
    <row r="100" spans="1:9" x14ac:dyDescent="0.2">
      <c r="A100" t="s">
        <v>37</v>
      </c>
      <c r="B100" t="s">
        <v>57</v>
      </c>
      <c r="C100" t="s">
        <v>39</v>
      </c>
      <c r="D100" t="str">
        <f>Tableau3[[#This Row],[Famille]]&amp;"-"&amp;Tableau3[[#This Row],[Produit]]&amp;"-"&amp;Tableau3[[#This Row],[Conditionnement]]</f>
        <v>Aromates-Ciboulette-Saupoudreur 100 ml</v>
      </c>
      <c r="E100" s="10">
        <v>5.5E-2</v>
      </c>
      <c r="F100" s="16">
        <v>3760190102584</v>
      </c>
      <c r="G100" s="4">
        <v>2.1</v>
      </c>
      <c r="H100" s="4">
        <v>3.4</v>
      </c>
      <c r="I100" s="4">
        <v>4.2</v>
      </c>
    </row>
    <row r="101" spans="1:9" x14ac:dyDescent="0.2">
      <c r="A101" t="s">
        <v>37</v>
      </c>
      <c r="B101" t="s">
        <v>57</v>
      </c>
      <c r="C101" t="s">
        <v>40</v>
      </c>
      <c r="D101" t="str">
        <f>Tableau3[[#This Row],[Famille]]&amp;"-"&amp;Tableau3[[#This Row],[Produit]]&amp;"-"&amp;Tableau3[[#This Row],[Conditionnement]]</f>
        <v>Aromates-Ciboulette-Verrine 116 ml</v>
      </c>
      <c r="E101" s="10">
        <v>5.5E-2</v>
      </c>
      <c r="F101" s="16">
        <v>3760190102379</v>
      </c>
      <c r="G101" s="4">
        <v>1.6</v>
      </c>
      <c r="H101" s="4">
        <v>2.6</v>
      </c>
      <c r="I101" s="4">
        <v>3.2</v>
      </c>
    </row>
    <row r="102" spans="1:9" x14ac:dyDescent="0.2">
      <c r="A102" t="s">
        <v>37</v>
      </c>
      <c r="B102" t="s">
        <v>57</v>
      </c>
      <c r="C102" t="s">
        <v>41</v>
      </c>
      <c r="D102" t="str">
        <f>Tableau3[[#This Row],[Famille]]&amp;"-"&amp;Tableau3[[#This Row],[Produit]]&amp;"-"&amp;Tableau3[[#This Row],[Conditionnement]]</f>
        <v>Aromates-Ciboulette-Verrine 47 ml</v>
      </c>
      <c r="E102" s="10">
        <v>5.5E-2</v>
      </c>
      <c r="F102" s="16">
        <v>3700897902551</v>
      </c>
      <c r="G102" s="4">
        <v>1.3</v>
      </c>
      <c r="H102" s="4">
        <v>2.1</v>
      </c>
      <c r="I102" s="4">
        <v>2.6</v>
      </c>
    </row>
    <row r="103" spans="1:9" x14ac:dyDescent="0.2">
      <c r="A103" t="s">
        <v>37</v>
      </c>
      <c r="B103" t="s">
        <v>57</v>
      </c>
      <c r="C103" t="s">
        <v>42</v>
      </c>
      <c r="D103" t="str">
        <f>Tableau3[[#This Row],[Famille]]&amp;"-"&amp;Tableau3[[#This Row],[Produit]]&amp;"-"&amp;Tableau3[[#This Row],[Conditionnement]]</f>
        <v>Aromates-Ciboulette-Vrac</v>
      </c>
      <c r="E103" s="10">
        <v>5.5E-2</v>
      </c>
      <c r="F103" s="16">
        <v>3700897937324</v>
      </c>
      <c r="G103" s="4">
        <v>1.4</v>
      </c>
      <c r="H103" s="4">
        <v>1.9000000000000001</v>
      </c>
      <c r="I103" s="4">
        <v>2.3333333333333335</v>
      </c>
    </row>
    <row r="104" spans="1:9" x14ac:dyDescent="0.2">
      <c r="A104" t="s">
        <v>37</v>
      </c>
      <c r="B104" t="s">
        <v>57</v>
      </c>
      <c r="C104" t="s">
        <v>43</v>
      </c>
      <c r="D104" t="str">
        <f>Tableau3[[#This Row],[Famille]]&amp;"-"&amp;Tableau3[[#This Row],[Produit]]&amp;"-"&amp;Tableau3[[#This Row],[Conditionnement]]</f>
        <v>Aromates-Ciboulette-Vrac 100 g</v>
      </c>
      <c r="E104" s="10">
        <v>5.5E-2</v>
      </c>
      <c r="F104" s="16">
        <v>3700897907594</v>
      </c>
      <c r="G104" s="4">
        <v>2.6</v>
      </c>
      <c r="H104" s="4">
        <v>4.6999999999999993</v>
      </c>
      <c r="I104" s="4">
        <v>5.7777777777777777</v>
      </c>
    </row>
    <row r="105" spans="1:9" x14ac:dyDescent="0.2">
      <c r="A105" t="s">
        <v>37</v>
      </c>
      <c r="B105" t="s">
        <v>57</v>
      </c>
      <c r="C105" t="s">
        <v>44</v>
      </c>
      <c r="D105" t="str">
        <f>Tableau3[[#This Row],[Famille]]&amp;"-"&amp;Tableau3[[#This Row],[Produit]]&amp;"-"&amp;Tableau3[[#This Row],[Conditionnement]]</f>
        <v>Aromates-Ciboulette-Vrac 1000 g</v>
      </c>
      <c r="E105" s="10">
        <v>5.5E-2</v>
      </c>
      <c r="F105" s="16">
        <v>3760190105974</v>
      </c>
      <c r="G105" s="4">
        <v>15.8</v>
      </c>
      <c r="H105" s="4">
        <v>28.1</v>
      </c>
      <c r="I105" s="4">
        <v>35.111111111111107</v>
      </c>
    </row>
    <row r="106" spans="1:9" x14ac:dyDescent="0.2">
      <c r="A106" t="s">
        <v>37</v>
      </c>
      <c r="B106" t="s">
        <v>57</v>
      </c>
      <c r="C106" t="s">
        <v>45</v>
      </c>
      <c r="D106" t="str">
        <f>Tableau3[[#This Row],[Famille]]&amp;"-"&amp;Tableau3[[#This Row],[Produit]]&amp;"-"&amp;Tableau3[[#This Row],[Conditionnement]]</f>
        <v>Aromates-Ciboulette-Vrac 250 g</v>
      </c>
      <c r="E106" s="10">
        <v>5.5E-2</v>
      </c>
      <c r="F106" s="16">
        <v>3700897910228</v>
      </c>
      <c r="G106" s="4">
        <v>4.8</v>
      </c>
      <c r="H106" s="4">
        <v>9.1999999999999993</v>
      </c>
      <c r="I106" s="4">
        <v>11.428571428571429</v>
      </c>
    </row>
    <row r="107" spans="1:9" x14ac:dyDescent="0.2">
      <c r="A107" t="s">
        <v>37</v>
      </c>
      <c r="B107" t="s">
        <v>57</v>
      </c>
      <c r="C107" t="s">
        <v>46</v>
      </c>
      <c r="D107" t="str">
        <f>Tableau3[[#This Row],[Famille]]&amp;"-"&amp;Tableau3[[#This Row],[Produit]]&amp;"-"&amp;Tableau3[[#This Row],[Conditionnement]]</f>
        <v>Aromates-Ciboulette-Vrac 500 g</v>
      </c>
      <c r="E107" s="10">
        <v>5.5E-2</v>
      </c>
      <c r="F107" s="16">
        <v>3700897912857</v>
      </c>
      <c r="G107" s="4">
        <v>8.5</v>
      </c>
      <c r="H107" s="4">
        <v>16.200000000000003</v>
      </c>
      <c r="I107" s="4">
        <v>20.238095238095237</v>
      </c>
    </row>
    <row r="108" spans="1:9" x14ac:dyDescent="0.2">
      <c r="A108" t="s">
        <v>37</v>
      </c>
      <c r="B108" t="s">
        <v>58</v>
      </c>
      <c r="C108" t="s">
        <v>39</v>
      </c>
      <c r="D108" t="str">
        <f>Tableau3[[#This Row],[Famille]]&amp;"-"&amp;Tableau3[[#This Row],[Produit]]&amp;"-"&amp;Tableau3[[#This Row],[Conditionnement]]</f>
        <v>Aromates-Citronnelle  copeaux-Saupoudreur 100 ml</v>
      </c>
      <c r="E108" s="10">
        <v>5.5E-2</v>
      </c>
      <c r="F108" s="16">
        <v>3760190101495</v>
      </c>
      <c r="G108" s="4">
        <v>2.5</v>
      </c>
      <c r="H108" s="4">
        <v>4</v>
      </c>
      <c r="I108" s="4">
        <v>5</v>
      </c>
    </row>
    <row r="109" spans="1:9" x14ac:dyDescent="0.2">
      <c r="A109" t="s">
        <v>37</v>
      </c>
      <c r="B109" t="s">
        <v>58</v>
      </c>
      <c r="C109" t="s">
        <v>40</v>
      </c>
      <c r="D109" t="str">
        <f>Tableau3[[#This Row],[Famille]]&amp;"-"&amp;Tableau3[[#This Row],[Produit]]&amp;"-"&amp;Tableau3[[#This Row],[Conditionnement]]</f>
        <v>Aromates-Citronnelle  copeaux-Verrine 116 ml</v>
      </c>
      <c r="E109" s="10">
        <v>5.5E-2</v>
      </c>
      <c r="F109" s="16">
        <v>3760190101013</v>
      </c>
      <c r="G109" s="4">
        <v>2</v>
      </c>
      <c r="H109" s="4">
        <v>3.2</v>
      </c>
      <c r="I109" s="4">
        <v>4</v>
      </c>
    </row>
    <row r="110" spans="1:9" x14ac:dyDescent="0.2">
      <c r="A110" t="s">
        <v>37</v>
      </c>
      <c r="B110" t="s">
        <v>58</v>
      </c>
      <c r="C110" t="s">
        <v>41</v>
      </c>
      <c r="D110" t="str">
        <f>Tableau3[[#This Row],[Famille]]&amp;"-"&amp;Tableau3[[#This Row],[Produit]]&amp;"-"&amp;Tableau3[[#This Row],[Conditionnement]]</f>
        <v>Aromates-Citronnelle  copeaux-Verrine 47 ml</v>
      </c>
      <c r="E110" s="10">
        <v>5.5E-2</v>
      </c>
      <c r="F110" s="16">
        <v>3700897902841</v>
      </c>
      <c r="G110" s="4">
        <v>1.5</v>
      </c>
      <c r="H110" s="4">
        <v>2.4</v>
      </c>
      <c r="I110" s="4">
        <v>3</v>
      </c>
    </row>
    <row r="111" spans="1:9" x14ac:dyDescent="0.2">
      <c r="A111" t="s">
        <v>37</v>
      </c>
      <c r="B111" t="s">
        <v>58</v>
      </c>
      <c r="C111" t="s">
        <v>42</v>
      </c>
      <c r="D111" t="str">
        <f>Tableau3[[#This Row],[Famille]]&amp;"-"&amp;Tableau3[[#This Row],[Produit]]&amp;"-"&amp;Tableau3[[#This Row],[Conditionnement]]</f>
        <v>Aromates-Citronnelle  copeaux-Vrac</v>
      </c>
      <c r="E111" s="10">
        <v>5.5E-2</v>
      </c>
      <c r="F111" s="16">
        <v>3700897937331</v>
      </c>
      <c r="G111" s="4">
        <v>1.6</v>
      </c>
      <c r="H111" s="4">
        <v>2.2000000000000002</v>
      </c>
      <c r="I111" s="4">
        <v>2.666666666666667</v>
      </c>
    </row>
    <row r="112" spans="1:9" x14ac:dyDescent="0.2">
      <c r="A112" t="s">
        <v>37</v>
      </c>
      <c r="B112" t="s">
        <v>58</v>
      </c>
      <c r="C112" t="s">
        <v>43</v>
      </c>
      <c r="D112" t="str">
        <f>Tableau3[[#This Row],[Famille]]&amp;"-"&amp;Tableau3[[#This Row],[Produit]]&amp;"-"&amp;Tableau3[[#This Row],[Conditionnement]]</f>
        <v>Aromates-Citronnelle  copeaux-Vrac 100 g</v>
      </c>
      <c r="E112" s="10">
        <v>5.5E-2</v>
      </c>
      <c r="F112" s="16">
        <v>3700897907662</v>
      </c>
      <c r="G112" s="4">
        <v>3.5</v>
      </c>
      <c r="H112" s="4">
        <v>6.3</v>
      </c>
      <c r="I112" s="4">
        <v>7.7777777777777777</v>
      </c>
    </row>
    <row r="113" spans="1:9" x14ac:dyDescent="0.2">
      <c r="A113" t="s">
        <v>37</v>
      </c>
      <c r="B113" t="s">
        <v>58</v>
      </c>
      <c r="C113" t="s">
        <v>44</v>
      </c>
      <c r="D113" t="str">
        <f>Tableau3[[#This Row],[Famille]]&amp;"-"&amp;Tableau3[[#This Row],[Produit]]&amp;"-"&amp;Tableau3[[#This Row],[Conditionnement]]</f>
        <v>Aromates-Citronnelle  copeaux-Vrac 1000 g</v>
      </c>
      <c r="E113" s="10">
        <v>5.5E-2</v>
      </c>
      <c r="F113" s="16">
        <v>3760190106049</v>
      </c>
      <c r="G113" s="4">
        <v>24.2</v>
      </c>
      <c r="H113" s="4">
        <v>43.1</v>
      </c>
      <c r="I113" s="4">
        <v>53.777777777777786</v>
      </c>
    </row>
    <row r="114" spans="1:9" x14ac:dyDescent="0.2">
      <c r="A114" t="s">
        <v>37</v>
      </c>
      <c r="B114" t="s">
        <v>58</v>
      </c>
      <c r="C114" t="s">
        <v>45</v>
      </c>
      <c r="D114" t="str">
        <f>Tableau3[[#This Row],[Famille]]&amp;"-"&amp;Tableau3[[#This Row],[Produit]]&amp;"-"&amp;Tableau3[[#This Row],[Conditionnement]]</f>
        <v>Aromates-Citronnelle  copeaux-Vrac 250 g</v>
      </c>
      <c r="E114" s="10">
        <v>5.5E-2</v>
      </c>
      <c r="F114" s="16">
        <v>3700897910297</v>
      </c>
      <c r="G114" s="4">
        <v>6.9</v>
      </c>
      <c r="H114" s="4">
        <v>13.2</v>
      </c>
      <c r="I114" s="4">
        <v>16.428571428571427</v>
      </c>
    </row>
    <row r="115" spans="1:9" x14ac:dyDescent="0.2">
      <c r="A115" t="s">
        <v>37</v>
      </c>
      <c r="B115" t="s">
        <v>58</v>
      </c>
      <c r="C115" t="s">
        <v>46</v>
      </c>
      <c r="D115" t="str">
        <f>Tableau3[[#This Row],[Famille]]&amp;"-"&amp;Tableau3[[#This Row],[Produit]]&amp;"-"&amp;Tableau3[[#This Row],[Conditionnement]]</f>
        <v>Aromates-Citronnelle  copeaux-Vrac 500 g</v>
      </c>
      <c r="E115" s="10">
        <v>5.5E-2</v>
      </c>
      <c r="F115" s="16">
        <v>3700897912925</v>
      </c>
      <c r="G115" s="4">
        <v>12.7</v>
      </c>
      <c r="H115" s="4">
        <v>24.200000000000003</v>
      </c>
      <c r="I115" s="4">
        <v>30.238095238095237</v>
      </c>
    </row>
    <row r="116" spans="1:9" x14ac:dyDescent="0.2">
      <c r="A116" t="s">
        <v>37</v>
      </c>
      <c r="B116" t="s">
        <v>59</v>
      </c>
      <c r="C116" t="s">
        <v>39</v>
      </c>
      <c r="D116" t="str">
        <f>Tableau3[[#This Row],[Famille]]&amp;"-"&amp;Tableau3[[#This Row],[Produit]]&amp;"-"&amp;Tableau3[[#This Row],[Conditionnement]]</f>
        <v>Aromates-Citronnelle en poudre-Saupoudreur 100 ml</v>
      </c>
      <c r="E116" s="10">
        <v>5.5E-2</v>
      </c>
      <c r="F116" s="16">
        <v>3760190101501</v>
      </c>
      <c r="G116" s="4">
        <v>2.8</v>
      </c>
      <c r="H116" s="4">
        <v>4.5</v>
      </c>
      <c r="I116" s="4">
        <v>5.6000000000000005</v>
      </c>
    </row>
    <row r="117" spans="1:9" x14ac:dyDescent="0.2">
      <c r="A117" t="s">
        <v>37</v>
      </c>
      <c r="B117" t="s">
        <v>59</v>
      </c>
      <c r="C117" t="s">
        <v>40</v>
      </c>
      <c r="D117" t="str">
        <f>Tableau3[[#This Row],[Famille]]&amp;"-"&amp;Tableau3[[#This Row],[Produit]]&amp;"-"&amp;Tableau3[[#This Row],[Conditionnement]]</f>
        <v>Aromates-Citronnelle en poudre-Verrine 116 ml</v>
      </c>
      <c r="E117" s="10">
        <v>5.5E-2</v>
      </c>
      <c r="F117" s="16">
        <v>3760190101020</v>
      </c>
      <c r="G117" s="4">
        <v>2.4</v>
      </c>
      <c r="H117" s="4">
        <v>3.9</v>
      </c>
      <c r="I117" s="4">
        <v>4.8</v>
      </c>
    </row>
    <row r="118" spans="1:9" x14ac:dyDescent="0.2">
      <c r="A118" t="s">
        <v>37</v>
      </c>
      <c r="B118" t="s">
        <v>59</v>
      </c>
      <c r="C118" t="s">
        <v>41</v>
      </c>
      <c r="D118" t="str">
        <f>Tableau3[[#This Row],[Famille]]&amp;"-"&amp;Tableau3[[#This Row],[Produit]]&amp;"-"&amp;Tableau3[[#This Row],[Conditionnement]]</f>
        <v>Aromates-Citronnelle en poudre-Verrine 47 ml</v>
      </c>
      <c r="E118" s="10">
        <v>5.5E-2</v>
      </c>
      <c r="F118" s="16">
        <v>3700897902858</v>
      </c>
      <c r="G118" s="4">
        <v>1.6</v>
      </c>
      <c r="H118" s="4">
        <v>2.6</v>
      </c>
      <c r="I118" s="4">
        <v>3.2</v>
      </c>
    </row>
    <row r="119" spans="1:9" x14ac:dyDescent="0.2">
      <c r="A119" t="s">
        <v>37</v>
      </c>
      <c r="B119" t="s">
        <v>59</v>
      </c>
      <c r="C119" t="s">
        <v>42</v>
      </c>
      <c r="D119" t="str">
        <f>Tableau3[[#This Row],[Famille]]&amp;"-"&amp;Tableau3[[#This Row],[Produit]]&amp;"-"&amp;Tableau3[[#This Row],[Conditionnement]]</f>
        <v>Aromates-Citronnelle en poudre-Vrac</v>
      </c>
      <c r="E119" s="10">
        <v>5.5E-2</v>
      </c>
      <c r="F119" s="16">
        <v>3700897937348</v>
      </c>
      <c r="G119" s="4">
        <v>1.5</v>
      </c>
      <c r="H119" s="4">
        <v>2</v>
      </c>
      <c r="I119" s="4">
        <v>2.5</v>
      </c>
    </row>
    <row r="120" spans="1:9" x14ac:dyDescent="0.2">
      <c r="A120" t="s">
        <v>37</v>
      </c>
      <c r="B120" t="s">
        <v>59</v>
      </c>
      <c r="C120" t="s">
        <v>43</v>
      </c>
      <c r="D120" t="str">
        <f>Tableau3[[#This Row],[Famille]]&amp;"-"&amp;Tableau3[[#This Row],[Produit]]&amp;"-"&amp;Tableau3[[#This Row],[Conditionnement]]</f>
        <v>Aromates-Citronnelle en poudre-Vrac 100 g</v>
      </c>
      <c r="E120" s="10">
        <v>5.5E-2</v>
      </c>
      <c r="F120" s="16">
        <v>3700897907655</v>
      </c>
      <c r="G120" s="4">
        <v>2.7</v>
      </c>
      <c r="H120" s="4">
        <v>4.8</v>
      </c>
      <c r="I120" s="4">
        <v>6</v>
      </c>
    </row>
    <row r="121" spans="1:9" x14ac:dyDescent="0.2">
      <c r="A121" t="s">
        <v>37</v>
      </c>
      <c r="B121" t="s">
        <v>59</v>
      </c>
      <c r="C121" t="s">
        <v>44</v>
      </c>
      <c r="D121" t="str">
        <f>Tableau3[[#This Row],[Famille]]&amp;"-"&amp;Tableau3[[#This Row],[Produit]]&amp;"-"&amp;Tableau3[[#This Row],[Conditionnement]]</f>
        <v>Aromates-Citronnelle en poudre-Vrac 1000 g</v>
      </c>
      <c r="E121" s="10">
        <v>5.5E-2</v>
      </c>
      <c r="F121" s="16">
        <v>3760190106032</v>
      </c>
      <c r="G121" s="4">
        <v>17</v>
      </c>
      <c r="H121" s="4">
        <v>30.3</v>
      </c>
      <c r="I121" s="4">
        <v>37.777777777777779</v>
      </c>
    </row>
    <row r="122" spans="1:9" x14ac:dyDescent="0.2">
      <c r="A122" t="s">
        <v>37</v>
      </c>
      <c r="B122" t="s">
        <v>59</v>
      </c>
      <c r="C122" t="s">
        <v>45</v>
      </c>
      <c r="D122" t="str">
        <f>Tableau3[[#This Row],[Famille]]&amp;"-"&amp;Tableau3[[#This Row],[Produit]]&amp;"-"&amp;Tableau3[[#This Row],[Conditionnement]]</f>
        <v>Aromates-Citronnelle en poudre-Vrac 250 g</v>
      </c>
      <c r="E122" s="10">
        <v>5.5E-2</v>
      </c>
      <c r="F122" s="16">
        <v>3700897910280</v>
      </c>
      <c r="G122" s="4">
        <v>5.0999999999999996</v>
      </c>
      <c r="H122" s="4">
        <v>9.7999999999999989</v>
      </c>
      <c r="I122" s="4">
        <v>12.142857142857142</v>
      </c>
    </row>
    <row r="123" spans="1:9" x14ac:dyDescent="0.2">
      <c r="A123" t="s">
        <v>37</v>
      </c>
      <c r="B123" t="s">
        <v>59</v>
      </c>
      <c r="C123" t="s">
        <v>46</v>
      </c>
      <c r="D123" t="str">
        <f>Tableau3[[#This Row],[Famille]]&amp;"-"&amp;Tableau3[[#This Row],[Produit]]&amp;"-"&amp;Tableau3[[#This Row],[Conditionnement]]</f>
        <v>Aromates-Citronnelle en poudre-Vrac 500 g</v>
      </c>
      <c r="E123" s="10">
        <v>5.5E-2</v>
      </c>
      <c r="F123" s="16">
        <v>3700897912918</v>
      </c>
      <c r="G123" s="4">
        <v>9.1</v>
      </c>
      <c r="H123" s="4">
        <v>17.400000000000002</v>
      </c>
      <c r="I123" s="4">
        <v>21.666666666666668</v>
      </c>
    </row>
    <row r="124" spans="1:9" x14ac:dyDescent="0.2">
      <c r="A124" t="s">
        <v>37</v>
      </c>
      <c r="B124" t="s">
        <v>60</v>
      </c>
      <c r="C124" t="s">
        <v>39</v>
      </c>
      <c r="D124" t="str">
        <f>Tableau3[[#This Row],[Famille]]&amp;"-"&amp;Tableau3[[#This Row],[Produit]]&amp;"-"&amp;Tableau3[[#This Row],[Conditionnement]]</f>
        <v>Aromates-Citronnelle feuilles-Saupoudreur 100 ml</v>
      </c>
      <c r="E124" s="10">
        <v>5.5E-2</v>
      </c>
      <c r="F124" s="16">
        <v>3760190102591</v>
      </c>
      <c r="G124" s="4">
        <v>2.2000000000000002</v>
      </c>
      <c r="H124" s="4">
        <v>3.6</v>
      </c>
      <c r="I124" s="4">
        <v>4.4000000000000004</v>
      </c>
    </row>
    <row r="125" spans="1:9" x14ac:dyDescent="0.2">
      <c r="A125" t="s">
        <v>37</v>
      </c>
      <c r="B125" t="s">
        <v>60</v>
      </c>
      <c r="C125" t="s">
        <v>40</v>
      </c>
      <c r="D125" t="str">
        <f>Tableau3[[#This Row],[Famille]]&amp;"-"&amp;Tableau3[[#This Row],[Produit]]&amp;"-"&amp;Tableau3[[#This Row],[Conditionnement]]</f>
        <v>Aromates-Citronnelle feuilles-Verrine 116 ml</v>
      </c>
      <c r="E125" s="10">
        <v>5.5E-2</v>
      </c>
      <c r="F125" s="16">
        <v>3760190102386</v>
      </c>
      <c r="G125" s="4">
        <v>1.7</v>
      </c>
      <c r="H125" s="4">
        <v>2.8000000000000003</v>
      </c>
      <c r="I125" s="4">
        <v>3.4000000000000004</v>
      </c>
    </row>
    <row r="126" spans="1:9" x14ac:dyDescent="0.2">
      <c r="A126" t="s">
        <v>37</v>
      </c>
      <c r="B126" t="s">
        <v>60</v>
      </c>
      <c r="C126" t="s">
        <v>41</v>
      </c>
      <c r="D126" t="str">
        <f>Tableau3[[#This Row],[Famille]]&amp;"-"&amp;Tableau3[[#This Row],[Produit]]&amp;"-"&amp;Tableau3[[#This Row],[Conditionnement]]</f>
        <v>Aromates-Citronnelle feuilles-Verrine 47 ml</v>
      </c>
      <c r="E126" s="10">
        <v>5.5E-2</v>
      </c>
      <c r="F126" s="16">
        <v>3700897902568</v>
      </c>
      <c r="G126" s="4">
        <v>1.3</v>
      </c>
      <c r="H126" s="4">
        <v>2.1</v>
      </c>
      <c r="I126" s="4">
        <v>2.6</v>
      </c>
    </row>
    <row r="127" spans="1:9" x14ac:dyDescent="0.2">
      <c r="A127" t="s">
        <v>37</v>
      </c>
      <c r="B127" t="s">
        <v>60</v>
      </c>
      <c r="C127" t="s">
        <v>42</v>
      </c>
      <c r="D127" t="str">
        <f>Tableau3[[#This Row],[Famille]]&amp;"-"&amp;Tableau3[[#This Row],[Produit]]&amp;"-"&amp;Tableau3[[#This Row],[Conditionnement]]</f>
        <v>Aromates-Citronnelle feuilles-Vrac</v>
      </c>
      <c r="E127" s="10">
        <v>5.5E-2</v>
      </c>
      <c r="F127" s="16">
        <v>3700897937355</v>
      </c>
      <c r="G127" s="4">
        <v>1.5</v>
      </c>
      <c r="H127" s="4">
        <v>2</v>
      </c>
      <c r="I127" s="4">
        <v>2.5</v>
      </c>
    </row>
    <row r="128" spans="1:9" x14ac:dyDescent="0.2">
      <c r="A128" t="s">
        <v>37</v>
      </c>
      <c r="B128" t="s">
        <v>60</v>
      </c>
      <c r="C128" t="s">
        <v>43</v>
      </c>
      <c r="D128" t="str">
        <f>Tableau3[[#This Row],[Famille]]&amp;"-"&amp;Tableau3[[#This Row],[Produit]]&amp;"-"&amp;Tableau3[[#This Row],[Conditionnement]]</f>
        <v>Aromates-Citronnelle feuilles-Vrac 100 g</v>
      </c>
      <c r="E128" s="10">
        <v>5.5E-2</v>
      </c>
      <c r="F128" s="16">
        <v>3700897907679</v>
      </c>
      <c r="G128" s="4">
        <v>2.9</v>
      </c>
      <c r="H128" s="4">
        <v>5.1999999999999993</v>
      </c>
      <c r="I128" s="4">
        <v>6.4444444444444438</v>
      </c>
    </row>
    <row r="129" spans="1:9" x14ac:dyDescent="0.2">
      <c r="A129" t="s">
        <v>37</v>
      </c>
      <c r="B129" t="s">
        <v>60</v>
      </c>
      <c r="C129" t="s">
        <v>44</v>
      </c>
      <c r="D129" t="str">
        <f>Tableau3[[#This Row],[Famille]]&amp;"-"&amp;Tableau3[[#This Row],[Produit]]&amp;"-"&amp;Tableau3[[#This Row],[Conditionnement]]</f>
        <v>Aromates-Citronnelle feuilles-Vrac 1000 g</v>
      </c>
      <c r="E129" s="10">
        <v>5.5E-2</v>
      </c>
      <c r="F129" s="16">
        <v>3760190106056</v>
      </c>
      <c r="G129" s="4">
        <v>18.7</v>
      </c>
      <c r="H129" s="4">
        <v>33.300000000000004</v>
      </c>
      <c r="I129" s="4">
        <v>41.555555555555564</v>
      </c>
    </row>
    <row r="130" spans="1:9" x14ac:dyDescent="0.2">
      <c r="A130" t="s">
        <v>37</v>
      </c>
      <c r="B130" t="s">
        <v>60</v>
      </c>
      <c r="C130" t="s">
        <v>45</v>
      </c>
      <c r="D130" t="str">
        <f>Tableau3[[#This Row],[Famille]]&amp;"-"&amp;Tableau3[[#This Row],[Produit]]&amp;"-"&amp;Tableau3[[#This Row],[Conditionnement]]</f>
        <v>Aromates-Citronnelle feuilles-Vrac 250 g</v>
      </c>
      <c r="E130" s="10">
        <v>5.5E-2</v>
      </c>
      <c r="F130" s="16">
        <v>3700897910303</v>
      </c>
      <c r="G130" s="4">
        <v>5.5</v>
      </c>
      <c r="H130" s="4">
        <v>10.5</v>
      </c>
      <c r="I130" s="4">
        <v>13.095238095238095</v>
      </c>
    </row>
    <row r="131" spans="1:9" x14ac:dyDescent="0.2">
      <c r="A131" t="s">
        <v>37</v>
      </c>
      <c r="B131" t="s">
        <v>60</v>
      </c>
      <c r="C131" t="s">
        <v>46</v>
      </c>
      <c r="D131" t="str">
        <f>Tableau3[[#This Row],[Famille]]&amp;"-"&amp;Tableau3[[#This Row],[Produit]]&amp;"-"&amp;Tableau3[[#This Row],[Conditionnement]]</f>
        <v>Aromates-Citronnelle feuilles-Vrac 500 g</v>
      </c>
      <c r="E131" s="10">
        <v>5.5E-2</v>
      </c>
      <c r="F131" s="16">
        <v>3700897912932</v>
      </c>
      <c r="G131" s="4">
        <v>9.9</v>
      </c>
      <c r="H131" s="4">
        <v>18.900000000000002</v>
      </c>
      <c r="I131" s="4">
        <v>23.571428571428573</v>
      </c>
    </row>
    <row r="132" spans="1:9" x14ac:dyDescent="0.2">
      <c r="A132" t="s">
        <v>37</v>
      </c>
      <c r="B132" t="s">
        <v>61</v>
      </c>
      <c r="C132" t="s">
        <v>39</v>
      </c>
      <c r="D132" t="str">
        <f>Tableau3[[#This Row],[Famille]]&amp;"-"&amp;Tableau3[[#This Row],[Produit]]&amp;"-"&amp;Tableau3[[#This Row],[Conditionnement]]</f>
        <v>Aromates-Coriandre feuilles-Saupoudreur 100 ml</v>
      </c>
      <c r="E132" s="10">
        <v>5.5E-2</v>
      </c>
      <c r="F132" s="16">
        <v>3700897901431</v>
      </c>
      <c r="G132" s="4">
        <v>2.4</v>
      </c>
      <c r="H132" s="4">
        <v>3.9</v>
      </c>
      <c r="I132" s="4">
        <v>4.8</v>
      </c>
    </row>
    <row r="133" spans="1:9" x14ac:dyDescent="0.2">
      <c r="A133" t="s">
        <v>37</v>
      </c>
      <c r="B133" t="s">
        <v>61</v>
      </c>
      <c r="C133" t="s">
        <v>40</v>
      </c>
      <c r="D133" t="str">
        <f>Tableau3[[#This Row],[Famille]]&amp;"-"&amp;Tableau3[[#This Row],[Produit]]&amp;"-"&amp;Tableau3[[#This Row],[Conditionnement]]</f>
        <v>Aromates-Coriandre feuilles-Verrine 116 ml</v>
      </c>
      <c r="E133" s="10">
        <v>5.5E-2</v>
      </c>
      <c r="F133" s="16">
        <v>3700897901325</v>
      </c>
      <c r="G133" s="4">
        <v>2</v>
      </c>
      <c r="H133" s="4">
        <v>3.2</v>
      </c>
      <c r="I133" s="4">
        <v>4</v>
      </c>
    </row>
    <row r="134" spans="1:9" x14ac:dyDescent="0.2">
      <c r="A134" t="s">
        <v>37</v>
      </c>
      <c r="B134" t="s">
        <v>61</v>
      </c>
      <c r="C134" t="s">
        <v>41</v>
      </c>
      <c r="D134" t="str">
        <f>Tableau3[[#This Row],[Famille]]&amp;"-"&amp;Tableau3[[#This Row],[Produit]]&amp;"-"&amp;Tableau3[[#This Row],[Conditionnement]]</f>
        <v>Aromates-Coriandre feuilles-Verrine 47 ml</v>
      </c>
      <c r="E134" s="10">
        <v>5.5E-2</v>
      </c>
      <c r="F134" s="16">
        <v>3700897901653</v>
      </c>
      <c r="G134" s="4">
        <v>1.5</v>
      </c>
      <c r="H134" s="4">
        <v>2.4</v>
      </c>
      <c r="I134" s="4">
        <v>3</v>
      </c>
    </row>
    <row r="135" spans="1:9" x14ac:dyDescent="0.2">
      <c r="A135" t="s">
        <v>37</v>
      </c>
      <c r="B135" t="s">
        <v>61</v>
      </c>
      <c r="C135" t="s">
        <v>42</v>
      </c>
      <c r="D135" t="str">
        <f>Tableau3[[#This Row],[Famille]]&amp;"-"&amp;Tableau3[[#This Row],[Produit]]&amp;"-"&amp;Tableau3[[#This Row],[Conditionnement]]</f>
        <v>Aromates-Coriandre feuilles-Vrac</v>
      </c>
      <c r="E135" s="10">
        <v>5.5E-2</v>
      </c>
      <c r="F135" s="16">
        <v>3700897937386</v>
      </c>
      <c r="G135" s="4">
        <v>2</v>
      </c>
      <c r="H135" s="4">
        <v>2.7</v>
      </c>
      <c r="I135" s="4">
        <v>3.3333333333333335</v>
      </c>
    </row>
    <row r="136" spans="1:9" x14ac:dyDescent="0.2">
      <c r="A136" t="s">
        <v>37</v>
      </c>
      <c r="B136" t="s">
        <v>61</v>
      </c>
      <c r="C136" t="s">
        <v>43</v>
      </c>
      <c r="D136" t="str">
        <f>Tableau3[[#This Row],[Famille]]&amp;"-"&amp;Tableau3[[#This Row],[Produit]]&amp;"-"&amp;Tableau3[[#This Row],[Conditionnement]]</f>
        <v>Aromates-Coriandre feuilles-Vrac 100 g</v>
      </c>
      <c r="E136" s="10">
        <v>5.5E-2</v>
      </c>
      <c r="F136" s="16">
        <v>3700897909611</v>
      </c>
      <c r="G136" s="4">
        <v>5.7</v>
      </c>
      <c r="H136" s="4">
        <v>10.199999999999999</v>
      </c>
      <c r="I136" s="4">
        <v>12.666666666666664</v>
      </c>
    </row>
    <row r="137" spans="1:9" x14ac:dyDescent="0.2">
      <c r="A137" t="s">
        <v>37</v>
      </c>
      <c r="B137" t="s">
        <v>61</v>
      </c>
      <c r="C137" t="s">
        <v>44</v>
      </c>
      <c r="D137" t="str">
        <f>Tableau3[[#This Row],[Famille]]&amp;"-"&amp;Tableau3[[#This Row],[Produit]]&amp;"-"&amp;Tableau3[[#This Row],[Conditionnement]]</f>
        <v>Aromates-Coriandre feuilles-Vrac 1000 g</v>
      </c>
      <c r="E137" s="10">
        <v>5.5E-2</v>
      </c>
      <c r="F137" s="16">
        <v>3700897902261</v>
      </c>
      <c r="G137" s="4">
        <v>46.2</v>
      </c>
      <c r="H137" s="4">
        <v>82.199999999999989</v>
      </c>
      <c r="I137" s="4">
        <v>102.66666666666667</v>
      </c>
    </row>
    <row r="138" spans="1:9" x14ac:dyDescent="0.2">
      <c r="A138" t="s">
        <v>37</v>
      </c>
      <c r="B138" t="s">
        <v>61</v>
      </c>
      <c r="C138" t="s">
        <v>45</v>
      </c>
      <c r="D138" t="str">
        <f>Tableau3[[#This Row],[Famille]]&amp;"-"&amp;Tableau3[[#This Row],[Produit]]&amp;"-"&amp;Tableau3[[#This Row],[Conditionnement]]</f>
        <v>Aromates-Coriandre feuilles-Vrac 250 g</v>
      </c>
      <c r="E138" s="10">
        <v>5.5E-2</v>
      </c>
      <c r="F138" s="16">
        <v>3700897912246</v>
      </c>
      <c r="G138" s="4">
        <v>12.4</v>
      </c>
      <c r="H138" s="4">
        <v>23.700000000000003</v>
      </c>
      <c r="I138" s="4">
        <v>29.523809523809526</v>
      </c>
    </row>
    <row r="139" spans="1:9" x14ac:dyDescent="0.2">
      <c r="A139" t="s">
        <v>37</v>
      </c>
      <c r="B139" t="s">
        <v>61</v>
      </c>
      <c r="C139" t="s">
        <v>46</v>
      </c>
      <c r="D139" t="str">
        <f>Tableau3[[#This Row],[Famille]]&amp;"-"&amp;Tableau3[[#This Row],[Produit]]&amp;"-"&amp;Tableau3[[#This Row],[Conditionnement]]</f>
        <v>Aromates-Coriandre feuilles-Vrac 500 g</v>
      </c>
      <c r="E139" s="10">
        <v>5.5E-2</v>
      </c>
      <c r="F139" s="16">
        <v>3700897914875</v>
      </c>
      <c r="G139" s="4">
        <v>23.7</v>
      </c>
      <c r="H139" s="4">
        <v>45.2</v>
      </c>
      <c r="I139" s="4">
        <v>56.428571428571438</v>
      </c>
    </row>
    <row r="140" spans="1:9" x14ac:dyDescent="0.2">
      <c r="A140" t="s">
        <v>37</v>
      </c>
      <c r="B140" t="s">
        <v>62</v>
      </c>
      <c r="C140" t="s">
        <v>39</v>
      </c>
      <c r="D140" t="str">
        <f>Tableau3[[#This Row],[Famille]]&amp;"-"&amp;Tableau3[[#This Row],[Produit]]&amp;"-"&amp;Tableau3[[#This Row],[Conditionnement]]</f>
        <v>Aromates-Echalote émincé-Saupoudreur 100 ml</v>
      </c>
      <c r="E140" s="10">
        <v>5.5E-2</v>
      </c>
      <c r="F140" s="16">
        <v>3760190102607</v>
      </c>
      <c r="G140" s="4">
        <v>2.1</v>
      </c>
      <c r="H140" s="4">
        <v>3.4</v>
      </c>
      <c r="I140" s="4">
        <v>4.2</v>
      </c>
    </row>
    <row r="141" spans="1:9" x14ac:dyDescent="0.2">
      <c r="A141" t="s">
        <v>37</v>
      </c>
      <c r="B141" t="s">
        <v>62</v>
      </c>
      <c r="C141" t="s">
        <v>40</v>
      </c>
      <c r="D141" t="str">
        <f>Tableau3[[#This Row],[Famille]]&amp;"-"&amp;Tableau3[[#This Row],[Produit]]&amp;"-"&amp;Tableau3[[#This Row],[Conditionnement]]</f>
        <v>Aromates-Echalote émincé-Verrine 116 ml</v>
      </c>
      <c r="E141" s="10">
        <v>5.5E-2</v>
      </c>
      <c r="F141" s="16">
        <v>3760190102393</v>
      </c>
      <c r="G141" s="4">
        <v>1.6</v>
      </c>
      <c r="H141" s="4">
        <v>2.6</v>
      </c>
      <c r="I141" s="4">
        <v>3.2</v>
      </c>
    </row>
    <row r="142" spans="1:9" x14ac:dyDescent="0.2">
      <c r="A142" t="s">
        <v>37</v>
      </c>
      <c r="B142" t="s">
        <v>62</v>
      </c>
      <c r="C142" t="s">
        <v>41</v>
      </c>
      <c r="D142" t="str">
        <f>Tableau3[[#This Row],[Famille]]&amp;"-"&amp;Tableau3[[#This Row],[Produit]]&amp;"-"&amp;Tableau3[[#This Row],[Conditionnement]]</f>
        <v>Aromates-Echalote émincé-Verrine 47 ml</v>
      </c>
      <c r="E142" s="10">
        <v>5.5E-2</v>
      </c>
      <c r="F142" s="16">
        <v>3700897902575</v>
      </c>
      <c r="G142" s="4">
        <v>1.3</v>
      </c>
      <c r="H142" s="4">
        <v>2.1</v>
      </c>
      <c r="I142" s="4">
        <v>2.6</v>
      </c>
    </row>
    <row r="143" spans="1:9" x14ac:dyDescent="0.2">
      <c r="A143" t="s">
        <v>37</v>
      </c>
      <c r="B143" t="s">
        <v>62</v>
      </c>
      <c r="C143" t="s">
        <v>42</v>
      </c>
      <c r="D143" t="str">
        <f>Tableau3[[#This Row],[Famille]]&amp;"-"&amp;Tableau3[[#This Row],[Produit]]&amp;"-"&amp;Tableau3[[#This Row],[Conditionnement]]</f>
        <v>Aromates-Echalote émincé-Vrac</v>
      </c>
      <c r="E143" s="10">
        <v>5.5E-2</v>
      </c>
      <c r="F143" s="16">
        <v>3700897937447</v>
      </c>
      <c r="G143" s="4">
        <v>1.3</v>
      </c>
      <c r="H143" s="4">
        <v>1.8</v>
      </c>
      <c r="I143" s="4">
        <v>2.166666666666667</v>
      </c>
    </row>
    <row r="144" spans="1:9" x14ac:dyDescent="0.2">
      <c r="A144" t="s">
        <v>37</v>
      </c>
      <c r="B144" t="s">
        <v>62</v>
      </c>
      <c r="C144" t="s">
        <v>43</v>
      </c>
      <c r="D144" t="str">
        <f>Tableau3[[#This Row],[Famille]]&amp;"-"&amp;Tableau3[[#This Row],[Produit]]&amp;"-"&amp;Tableau3[[#This Row],[Conditionnement]]</f>
        <v>Aromates-Echalote émincé-Vrac 100 g</v>
      </c>
      <c r="E144" s="10">
        <v>5.5E-2</v>
      </c>
      <c r="F144" s="16">
        <v>3700897907792</v>
      </c>
      <c r="G144" s="4">
        <v>1.6</v>
      </c>
      <c r="H144" s="4">
        <v>2.9</v>
      </c>
      <c r="I144" s="4">
        <v>3.5555555555555558</v>
      </c>
    </row>
    <row r="145" spans="1:9" x14ac:dyDescent="0.2">
      <c r="A145" t="s">
        <v>37</v>
      </c>
      <c r="B145" t="s">
        <v>62</v>
      </c>
      <c r="C145" t="s">
        <v>44</v>
      </c>
      <c r="D145" t="str">
        <f>Tableau3[[#This Row],[Famille]]&amp;"-"&amp;Tableau3[[#This Row],[Produit]]&amp;"-"&amp;Tableau3[[#This Row],[Conditionnement]]</f>
        <v>Aromates-Echalote émincé-Vrac 1000 g</v>
      </c>
      <c r="E145" s="10">
        <v>5.5E-2</v>
      </c>
      <c r="F145" s="16">
        <v>3760190106179</v>
      </c>
      <c r="G145" s="4">
        <v>5.6</v>
      </c>
      <c r="H145" s="4">
        <v>10</v>
      </c>
      <c r="I145" s="4">
        <v>12.444444444444443</v>
      </c>
    </row>
    <row r="146" spans="1:9" x14ac:dyDescent="0.2">
      <c r="A146" t="s">
        <v>37</v>
      </c>
      <c r="B146" t="s">
        <v>62</v>
      </c>
      <c r="C146" t="s">
        <v>45</v>
      </c>
      <c r="D146" t="str">
        <f>Tableau3[[#This Row],[Famille]]&amp;"-"&amp;Tableau3[[#This Row],[Produit]]&amp;"-"&amp;Tableau3[[#This Row],[Conditionnement]]</f>
        <v>Aromates-Echalote émincé-Vrac 250 g</v>
      </c>
      <c r="E146" s="10">
        <v>5.5E-2</v>
      </c>
      <c r="F146" s="16">
        <v>3700897910426</v>
      </c>
      <c r="G146" s="4">
        <v>2.2999999999999998</v>
      </c>
      <c r="H146" s="4">
        <v>4.3999999999999995</v>
      </c>
      <c r="I146" s="4">
        <v>5.4761904761904772</v>
      </c>
    </row>
    <row r="147" spans="1:9" x14ac:dyDescent="0.2">
      <c r="A147" t="s">
        <v>37</v>
      </c>
      <c r="B147" t="s">
        <v>62</v>
      </c>
      <c r="C147" t="s">
        <v>46</v>
      </c>
      <c r="D147" t="str">
        <f>Tableau3[[#This Row],[Famille]]&amp;"-"&amp;Tableau3[[#This Row],[Produit]]&amp;"-"&amp;Tableau3[[#This Row],[Conditionnement]]</f>
        <v>Aromates-Echalote émincé-Vrac 500 g</v>
      </c>
      <c r="E147" s="10">
        <v>5.5E-2</v>
      </c>
      <c r="F147" s="16">
        <v>3700897913052</v>
      </c>
      <c r="G147" s="4">
        <v>3.4</v>
      </c>
      <c r="H147" s="4">
        <v>6.5</v>
      </c>
      <c r="I147" s="4">
        <v>8.0952380952380949</v>
      </c>
    </row>
    <row r="148" spans="1:9" x14ac:dyDescent="0.2">
      <c r="A148" t="s">
        <v>37</v>
      </c>
      <c r="B148" t="s">
        <v>63</v>
      </c>
      <c r="C148" t="s">
        <v>39</v>
      </c>
      <c r="D148" t="str">
        <f>Tableau3[[#This Row],[Famille]]&amp;"-"&amp;Tableau3[[#This Row],[Produit]]&amp;"-"&amp;Tableau3[[#This Row],[Conditionnement]]</f>
        <v>Aromates-Estragon feuilles-Saupoudreur 100 ml</v>
      </c>
      <c r="E148" s="10">
        <v>5.5E-2</v>
      </c>
      <c r="F148" s="16">
        <v>3760190102614</v>
      </c>
      <c r="G148" s="4">
        <v>2.2000000000000002</v>
      </c>
      <c r="H148" s="4">
        <v>3.6</v>
      </c>
      <c r="I148" s="4">
        <v>4.4000000000000004</v>
      </c>
    </row>
    <row r="149" spans="1:9" x14ac:dyDescent="0.2">
      <c r="A149" t="s">
        <v>37</v>
      </c>
      <c r="B149" t="s">
        <v>63</v>
      </c>
      <c r="C149" t="s">
        <v>40</v>
      </c>
      <c r="D149" t="str">
        <f>Tableau3[[#This Row],[Famille]]&amp;"-"&amp;Tableau3[[#This Row],[Produit]]&amp;"-"&amp;Tableau3[[#This Row],[Conditionnement]]</f>
        <v>Aromates-Estragon feuilles-Verrine 116 ml</v>
      </c>
      <c r="E149" s="10">
        <v>5.5E-2</v>
      </c>
      <c r="F149" s="16">
        <v>3760190102409</v>
      </c>
      <c r="G149" s="4">
        <v>1.7</v>
      </c>
      <c r="H149" s="4">
        <v>2.8000000000000003</v>
      </c>
      <c r="I149" s="4">
        <v>3.4000000000000004</v>
      </c>
    </row>
    <row r="150" spans="1:9" x14ac:dyDescent="0.2">
      <c r="A150" t="s">
        <v>37</v>
      </c>
      <c r="B150" t="s">
        <v>63</v>
      </c>
      <c r="C150" t="s">
        <v>41</v>
      </c>
      <c r="D150" t="str">
        <f>Tableau3[[#This Row],[Famille]]&amp;"-"&amp;Tableau3[[#This Row],[Produit]]&amp;"-"&amp;Tableau3[[#This Row],[Conditionnement]]</f>
        <v>Aromates-Estragon feuilles-Verrine 47 ml</v>
      </c>
      <c r="E150" s="10">
        <v>5.5E-2</v>
      </c>
      <c r="F150" s="16">
        <v>3700897902582</v>
      </c>
      <c r="G150" s="4">
        <v>1.3</v>
      </c>
      <c r="H150" s="4">
        <v>2.1</v>
      </c>
      <c r="I150" s="4">
        <v>2.6</v>
      </c>
    </row>
    <row r="151" spans="1:9" x14ac:dyDescent="0.2">
      <c r="A151" t="s">
        <v>37</v>
      </c>
      <c r="B151" t="s">
        <v>63</v>
      </c>
      <c r="C151" t="s">
        <v>42</v>
      </c>
      <c r="D151" t="str">
        <f>Tableau3[[#This Row],[Famille]]&amp;"-"&amp;Tableau3[[#This Row],[Produit]]&amp;"-"&amp;Tableau3[[#This Row],[Conditionnement]]</f>
        <v>Aromates-Estragon feuilles-Vrac</v>
      </c>
      <c r="E151" s="10">
        <v>5.5E-2</v>
      </c>
      <c r="F151" s="16">
        <v>3700897937508</v>
      </c>
      <c r="G151" s="4">
        <v>1.5</v>
      </c>
      <c r="H151" s="4">
        <v>2</v>
      </c>
      <c r="I151" s="4">
        <v>2.5</v>
      </c>
    </row>
    <row r="152" spans="1:9" x14ac:dyDescent="0.2">
      <c r="A152" t="s">
        <v>37</v>
      </c>
      <c r="B152" t="s">
        <v>63</v>
      </c>
      <c r="C152" t="s">
        <v>43</v>
      </c>
      <c r="D152" t="str">
        <f>Tableau3[[#This Row],[Famille]]&amp;"-"&amp;Tableau3[[#This Row],[Produit]]&amp;"-"&amp;Tableau3[[#This Row],[Conditionnement]]</f>
        <v>Aromates-Estragon feuilles-Vrac 100 g</v>
      </c>
      <c r="E152" s="10">
        <v>5.5E-2</v>
      </c>
      <c r="F152" s="16">
        <v>3700897907822</v>
      </c>
      <c r="G152" s="4">
        <v>3.1</v>
      </c>
      <c r="H152" s="4">
        <v>5.6</v>
      </c>
      <c r="I152" s="4">
        <v>6.8888888888888893</v>
      </c>
    </row>
    <row r="153" spans="1:9" x14ac:dyDescent="0.2">
      <c r="A153" t="s">
        <v>37</v>
      </c>
      <c r="B153" t="s">
        <v>63</v>
      </c>
      <c r="C153" t="s">
        <v>44</v>
      </c>
      <c r="D153" t="str">
        <f>Tableau3[[#This Row],[Famille]]&amp;"-"&amp;Tableau3[[#This Row],[Produit]]&amp;"-"&amp;Tableau3[[#This Row],[Conditionnement]]</f>
        <v>Aromates-Estragon feuilles-Vrac 1000 g</v>
      </c>
      <c r="E153" s="10">
        <v>5.5E-2</v>
      </c>
      <c r="F153" s="16">
        <v>3760190106209</v>
      </c>
      <c r="G153" s="4">
        <v>20.6</v>
      </c>
      <c r="H153" s="4">
        <v>36.700000000000003</v>
      </c>
      <c r="I153" s="4">
        <v>45.777777777777779</v>
      </c>
    </row>
    <row r="154" spans="1:9" x14ac:dyDescent="0.2">
      <c r="A154" t="s">
        <v>37</v>
      </c>
      <c r="B154" t="s">
        <v>63</v>
      </c>
      <c r="C154" t="s">
        <v>45</v>
      </c>
      <c r="D154" t="str">
        <f>Tableau3[[#This Row],[Famille]]&amp;"-"&amp;Tableau3[[#This Row],[Produit]]&amp;"-"&amp;Tableau3[[#This Row],[Conditionnement]]</f>
        <v>Aromates-Estragon feuilles-Vrac 250 g</v>
      </c>
      <c r="E154" s="10">
        <v>5.5E-2</v>
      </c>
      <c r="F154" s="16">
        <v>3700897910457</v>
      </c>
      <c r="G154" s="4">
        <v>6</v>
      </c>
      <c r="H154" s="4">
        <v>11.5</v>
      </c>
      <c r="I154" s="4">
        <v>14.285714285714286</v>
      </c>
    </row>
    <row r="155" spans="1:9" x14ac:dyDescent="0.2">
      <c r="A155" t="s">
        <v>37</v>
      </c>
      <c r="B155" t="s">
        <v>63</v>
      </c>
      <c r="C155" t="s">
        <v>46</v>
      </c>
      <c r="D155" t="str">
        <f>Tableau3[[#This Row],[Famille]]&amp;"-"&amp;Tableau3[[#This Row],[Produit]]&amp;"-"&amp;Tableau3[[#This Row],[Conditionnement]]</f>
        <v>Aromates-Estragon feuilles-Vrac 500 g</v>
      </c>
      <c r="E155" s="10">
        <v>5.5E-2</v>
      </c>
      <c r="F155" s="16">
        <v>3700897913083</v>
      </c>
      <c r="G155" s="4">
        <v>10.9</v>
      </c>
      <c r="H155" s="4">
        <v>20.8</v>
      </c>
      <c r="I155" s="4">
        <v>25.952380952380953</v>
      </c>
    </row>
    <row r="156" spans="1:9" x14ac:dyDescent="0.2">
      <c r="A156" t="s">
        <v>37</v>
      </c>
      <c r="B156" t="s">
        <v>64</v>
      </c>
      <c r="C156" t="s">
        <v>39</v>
      </c>
      <c r="D156" t="str">
        <f>Tableau3[[#This Row],[Famille]]&amp;"-"&amp;Tableau3[[#This Row],[Produit]]&amp;"-"&amp;Tableau3[[#This Row],[Conditionnement]]</f>
        <v>Aromates-Laurier concassé -Saupoudreur 100 ml</v>
      </c>
      <c r="E156" s="10">
        <v>5.5E-2</v>
      </c>
      <c r="F156" s="16">
        <v>3700897920678</v>
      </c>
      <c r="G156" s="4">
        <v>2.4</v>
      </c>
      <c r="H156" s="4">
        <v>3.9</v>
      </c>
      <c r="I156" s="4">
        <v>4.8</v>
      </c>
    </row>
    <row r="157" spans="1:9" x14ac:dyDescent="0.2">
      <c r="A157" t="s">
        <v>37</v>
      </c>
      <c r="B157" t="s">
        <v>64</v>
      </c>
      <c r="C157" t="s">
        <v>40</v>
      </c>
      <c r="D157" t="str">
        <f>Tableau3[[#This Row],[Famille]]&amp;"-"&amp;Tableau3[[#This Row],[Produit]]&amp;"-"&amp;Tableau3[[#This Row],[Conditionnement]]</f>
        <v>Aromates-Laurier concassé -Verrine 116 ml</v>
      </c>
      <c r="E157" s="10">
        <v>5.5E-2</v>
      </c>
      <c r="F157" s="16">
        <v>3700897920654</v>
      </c>
      <c r="G157" s="4">
        <v>1.9</v>
      </c>
      <c r="H157" s="4">
        <v>3.1</v>
      </c>
      <c r="I157" s="4">
        <v>3.8000000000000003</v>
      </c>
    </row>
    <row r="158" spans="1:9" x14ac:dyDescent="0.2">
      <c r="A158" t="s">
        <v>37</v>
      </c>
      <c r="B158" t="s">
        <v>64</v>
      </c>
      <c r="C158" t="s">
        <v>41</v>
      </c>
      <c r="D158" t="str">
        <f>Tableau3[[#This Row],[Famille]]&amp;"-"&amp;Tableau3[[#This Row],[Produit]]&amp;"-"&amp;Tableau3[[#This Row],[Conditionnement]]</f>
        <v>Aromates-Laurier concassé -Verrine 47 ml</v>
      </c>
      <c r="E158" s="10">
        <v>5.5E-2</v>
      </c>
      <c r="F158" s="16">
        <v>3700897920661</v>
      </c>
      <c r="G158" s="4">
        <v>1.4</v>
      </c>
      <c r="H158" s="4">
        <v>2.3000000000000003</v>
      </c>
      <c r="I158" s="4">
        <v>2.8000000000000003</v>
      </c>
    </row>
    <row r="159" spans="1:9" x14ac:dyDescent="0.2">
      <c r="A159" t="s">
        <v>37</v>
      </c>
      <c r="B159" t="s">
        <v>64</v>
      </c>
      <c r="C159" t="s">
        <v>42</v>
      </c>
      <c r="D159" t="str">
        <f>Tableau3[[#This Row],[Famille]]&amp;"-"&amp;Tableau3[[#This Row],[Produit]]&amp;"-"&amp;Tableau3[[#This Row],[Conditionnement]]</f>
        <v>Aromates-Laurier concassé -Vrac</v>
      </c>
      <c r="E159" s="10">
        <v>5.5E-2</v>
      </c>
      <c r="F159" s="16">
        <v>3700897937669</v>
      </c>
      <c r="G159" s="4">
        <v>1.4</v>
      </c>
      <c r="H159" s="4">
        <v>1.9000000000000001</v>
      </c>
      <c r="I159" s="4">
        <v>2.3333333333333335</v>
      </c>
    </row>
    <row r="160" spans="1:9" x14ac:dyDescent="0.2">
      <c r="A160" t="s">
        <v>37</v>
      </c>
      <c r="B160" t="s">
        <v>64</v>
      </c>
      <c r="C160" t="s">
        <v>43</v>
      </c>
      <c r="D160" t="str">
        <f>Tableau3[[#This Row],[Famille]]&amp;"-"&amp;Tableau3[[#This Row],[Produit]]&amp;"-"&amp;Tableau3[[#This Row],[Conditionnement]]</f>
        <v>Aromates-Laurier concassé -Vrac 100 g</v>
      </c>
      <c r="E160" s="10">
        <v>5.5E-2</v>
      </c>
      <c r="F160" s="16">
        <v>3700897907983</v>
      </c>
      <c r="G160" s="4">
        <v>2.2999999999999998</v>
      </c>
      <c r="H160" s="4">
        <v>4.0999999999999996</v>
      </c>
      <c r="I160" s="4">
        <v>5.1111111111111116</v>
      </c>
    </row>
    <row r="161" spans="1:9" x14ac:dyDescent="0.2">
      <c r="A161" t="s">
        <v>37</v>
      </c>
      <c r="B161" t="s">
        <v>64</v>
      </c>
      <c r="C161" t="s">
        <v>44</v>
      </c>
      <c r="D161" t="str">
        <f>Tableau3[[#This Row],[Famille]]&amp;"-"&amp;Tableau3[[#This Row],[Produit]]&amp;"-"&amp;Tableau3[[#This Row],[Conditionnement]]</f>
        <v>Aromates-Laurier concassé -Vrac 1000 g</v>
      </c>
      <c r="E161" s="10">
        <v>5.5E-2</v>
      </c>
      <c r="F161" s="16">
        <v>3760190106384</v>
      </c>
      <c r="G161" s="4">
        <v>12.7</v>
      </c>
      <c r="H161" s="4">
        <v>22.6</v>
      </c>
      <c r="I161" s="4">
        <v>28.222222222222221</v>
      </c>
    </row>
    <row r="162" spans="1:9" x14ac:dyDescent="0.2">
      <c r="A162" t="s">
        <v>37</v>
      </c>
      <c r="B162" t="s">
        <v>64</v>
      </c>
      <c r="C162" t="s">
        <v>45</v>
      </c>
      <c r="D162" t="str">
        <f>Tableau3[[#This Row],[Famille]]&amp;"-"&amp;Tableau3[[#This Row],[Produit]]&amp;"-"&amp;Tableau3[[#This Row],[Conditionnement]]</f>
        <v>Aromates-Laurier concassé -Vrac 250 g</v>
      </c>
      <c r="E162" s="10">
        <v>5.5E-2</v>
      </c>
      <c r="F162" s="16">
        <v>3700897910617</v>
      </c>
      <c r="G162" s="4">
        <v>4</v>
      </c>
      <c r="H162" s="4">
        <v>7.6999999999999993</v>
      </c>
      <c r="I162" s="4">
        <v>9.5238095238095237</v>
      </c>
    </row>
    <row r="163" spans="1:9" x14ac:dyDescent="0.2">
      <c r="A163" t="s">
        <v>37</v>
      </c>
      <c r="B163" t="s">
        <v>64</v>
      </c>
      <c r="C163" t="s">
        <v>46</v>
      </c>
      <c r="D163" t="str">
        <f>Tableau3[[#This Row],[Famille]]&amp;"-"&amp;Tableau3[[#This Row],[Produit]]&amp;"-"&amp;Tableau3[[#This Row],[Conditionnement]]</f>
        <v>Aromates-Laurier concassé -Vrac 500 g</v>
      </c>
      <c r="E163" s="10">
        <v>5.5E-2</v>
      </c>
      <c r="F163" s="16">
        <v>3700897913243</v>
      </c>
      <c r="G163" s="4">
        <v>6.9</v>
      </c>
      <c r="H163" s="4">
        <v>13.2</v>
      </c>
      <c r="I163" s="4">
        <v>16.428571428571427</v>
      </c>
    </row>
    <row r="164" spans="1:9" x14ac:dyDescent="0.2">
      <c r="A164" t="s">
        <v>37</v>
      </c>
      <c r="B164" t="s">
        <v>65</v>
      </c>
      <c r="C164" t="s">
        <v>39</v>
      </c>
      <c r="D164" t="str">
        <f>Tableau3[[#This Row],[Famille]]&amp;"-"&amp;Tableau3[[#This Row],[Produit]]&amp;"-"&amp;Tableau3[[#This Row],[Conditionnement]]</f>
        <v>Aromates-Laurier feuilles-Saupoudreur 100 ml</v>
      </c>
      <c r="E164" s="10">
        <v>5.5E-2</v>
      </c>
      <c r="F164" s="16">
        <v>3700897920715</v>
      </c>
      <c r="G164" s="4">
        <v>2.1</v>
      </c>
      <c r="H164" s="4">
        <v>3.4</v>
      </c>
      <c r="I164" s="4">
        <v>4.2</v>
      </c>
    </row>
    <row r="165" spans="1:9" x14ac:dyDescent="0.2">
      <c r="A165" t="s">
        <v>37</v>
      </c>
      <c r="B165" t="s">
        <v>65</v>
      </c>
      <c r="C165" t="s">
        <v>40</v>
      </c>
      <c r="D165" t="str">
        <f>Tableau3[[#This Row],[Famille]]&amp;"-"&amp;Tableau3[[#This Row],[Produit]]&amp;"-"&amp;Tableau3[[#This Row],[Conditionnement]]</f>
        <v>Aromates-Laurier feuilles-Verrine 116 ml</v>
      </c>
      <c r="E165" s="10">
        <v>5.5E-2</v>
      </c>
      <c r="F165" s="16">
        <v>3700897920708</v>
      </c>
      <c r="G165" s="4">
        <v>1.5</v>
      </c>
      <c r="H165" s="4">
        <v>2.4</v>
      </c>
      <c r="I165" s="4">
        <v>3</v>
      </c>
    </row>
    <row r="166" spans="1:9" x14ac:dyDescent="0.2">
      <c r="A166" t="s">
        <v>37</v>
      </c>
      <c r="B166" t="s">
        <v>65</v>
      </c>
      <c r="C166" t="s">
        <v>42</v>
      </c>
      <c r="D166" t="str">
        <f>Tableau3[[#This Row],[Famille]]&amp;"-"&amp;Tableau3[[#This Row],[Produit]]&amp;"-"&amp;Tableau3[[#This Row],[Conditionnement]]</f>
        <v>Aromates-Laurier feuilles-Vrac</v>
      </c>
      <c r="E166" s="10">
        <v>5.5E-2</v>
      </c>
      <c r="F166" s="16">
        <v>3700897937676</v>
      </c>
      <c r="G166" s="4">
        <v>1.3</v>
      </c>
      <c r="H166" s="4">
        <v>1.8</v>
      </c>
      <c r="I166" s="4">
        <v>2.166666666666667</v>
      </c>
    </row>
    <row r="167" spans="1:9" x14ac:dyDescent="0.2">
      <c r="A167" t="s">
        <v>37</v>
      </c>
      <c r="B167" t="s">
        <v>65</v>
      </c>
      <c r="C167" t="s">
        <v>43</v>
      </c>
      <c r="D167" t="str">
        <f>Tableau3[[#This Row],[Famille]]&amp;"-"&amp;Tableau3[[#This Row],[Produit]]&amp;"-"&amp;Tableau3[[#This Row],[Conditionnement]]</f>
        <v>Aromates-Laurier feuilles-Vrac 100 g</v>
      </c>
      <c r="E167" s="10">
        <v>5.5E-2</v>
      </c>
      <c r="F167" s="16">
        <v>3700897907990</v>
      </c>
      <c r="G167" s="4">
        <v>2</v>
      </c>
      <c r="H167" s="4">
        <v>3.6</v>
      </c>
      <c r="I167" s="4">
        <v>4.4444444444444446</v>
      </c>
    </row>
    <row r="168" spans="1:9" x14ac:dyDescent="0.2">
      <c r="A168" t="s">
        <v>37</v>
      </c>
      <c r="B168" t="s">
        <v>65</v>
      </c>
      <c r="C168" t="s">
        <v>44</v>
      </c>
      <c r="D168" t="str">
        <f>Tableau3[[#This Row],[Famille]]&amp;"-"&amp;Tableau3[[#This Row],[Produit]]&amp;"-"&amp;Tableau3[[#This Row],[Conditionnement]]</f>
        <v>Aromates-Laurier feuilles-Vrac 1000 g</v>
      </c>
      <c r="E168" s="10">
        <v>5.5E-2</v>
      </c>
      <c r="F168" s="16">
        <v>3760190106391</v>
      </c>
      <c r="G168" s="4">
        <v>9.8000000000000007</v>
      </c>
      <c r="H168" s="4">
        <v>17.5</v>
      </c>
      <c r="I168" s="4">
        <v>21.777777777777775</v>
      </c>
    </row>
    <row r="169" spans="1:9" x14ac:dyDescent="0.2">
      <c r="A169" t="s">
        <v>37</v>
      </c>
      <c r="B169" t="s">
        <v>65</v>
      </c>
      <c r="C169" t="s">
        <v>45</v>
      </c>
      <c r="D169" t="str">
        <f>Tableau3[[#This Row],[Famille]]&amp;"-"&amp;Tableau3[[#This Row],[Produit]]&amp;"-"&amp;Tableau3[[#This Row],[Conditionnement]]</f>
        <v>Aromates-Laurier feuilles-Vrac 250 g</v>
      </c>
      <c r="E169" s="10">
        <v>5.5E-2</v>
      </c>
      <c r="F169" s="16">
        <v>3700897910624</v>
      </c>
      <c r="G169" s="4">
        <v>3.3</v>
      </c>
      <c r="H169" s="4">
        <v>6.3</v>
      </c>
      <c r="I169" s="4">
        <v>7.8571428571428577</v>
      </c>
    </row>
    <row r="170" spans="1:9" x14ac:dyDescent="0.2">
      <c r="A170" t="s">
        <v>37</v>
      </c>
      <c r="B170" t="s">
        <v>65</v>
      </c>
      <c r="C170" t="s">
        <v>46</v>
      </c>
      <c r="D170" t="str">
        <f>Tableau3[[#This Row],[Famille]]&amp;"-"&amp;Tableau3[[#This Row],[Produit]]&amp;"-"&amp;Tableau3[[#This Row],[Conditionnement]]</f>
        <v>Aromates-Laurier feuilles-Vrac 500 g</v>
      </c>
      <c r="E170" s="10">
        <v>5.5E-2</v>
      </c>
      <c r="F170" s="16">
        <v>3700897913250</v>
      </c>
      <c r="G170" s="4">
        <v>5.5</v>
      </c>
      <c r="H170" s="4">
        <v>10.5</v>
      </c>
      <c r="I170" s="4">
        <v>13.095238095238095</v>
      </c>
    </row>
    <row r="171" spans="1:9" x14ac:dyDescent="0.2">
      <c r="A171" t="s">
        <v>37</v>
      </c>
      <c r="B171" t="s">
        <v>66</v>
      </c>
      <c r="C171" t="s">
        <v>39</v>
      </c>
      <c r="D171" t="str">
        <f>Tableau3[[#This Row],[Famille]]&amp;"-"&amp;Tableau3[[#This Row],[Produit]]&amp;"-"&amp;Tableau3[[#This Row],[Conditionnement]]</f>
        <v>Aromates-Laurier poudre -Saupoudreur 100 ml</v>
      </c>
      <c r="E171" s="10">
        <v>5.5E-2</v>
      </c>
      <c r="F171" s="16">
        <v>3700897920753</v>
      </c>
      <c r="G171" s="4">
        <v>2.7</v>
      </c>
      <c r="H171" s="4">
        <v>4.3999999999999995</v>
      </c>
      <c r="I171" s="4">
        <v>5.4</v>
      </c>
    </row>
    <row r="172" spans="1:9" x14ac:dyDescent="0.2">
      <c r="A172" t="s">
        <v>37</v>
      </c>
      <c r="B172" t="s">
        <v>66</v>
      </c>
      <c r="C172" t="s">
        <v>40</v>
      </c>
      <c r="D172" t="str">
        <f>Tableau3[[#This Row],[Famille]]&amp;"-"&amp;Tableau3[[#This Row],[Produit]]&amp;"-"&amp;Tableau3[[#This Row],[Conditionnement]]</f>
        <v>Aromates-Laurier poudre -Verrine 116 ml</v>
      </c>
      <c r="E172" s="10">
        <v>5.5E-2</v>
      </c>
      <c r="F172" s="16">
        <v>3700897920739</v>
      </c>
      <c r="G172" s="4">
        <v>2.2000000000000002</v>
      </c>
      <c r="H172" s="4">
        <v>3.6</v>
      </c>
      <c r="I172" s="4">
        <v>4.4000000000000004</v>
      </c>
    </row>
    <row r="173" spans="1:9" x14ac:dyDescent="0.2">
      <c r="A173" t="s">
        <v>37</v>
      </c>
      <c r="B173" t="s">
        <v>66</v>
      </c>
      <c r="C173" t="s">
        <v>41</v>
      </c>
      <c r="D173" t="str">
        <f>Tableau3[[#This Row],[Famille]]&amp;"-"&amp;Tableau3[[#This Row],[Produit]]&amp;"-"&amp;Tableau3[[#This Row],[Conditionnement]]</f>
        <v>Aromates-Laurier poudre -Verrine 47 ml</v>
      </c>
      <c r="E173" s="10">
        <v>5.5E-2</v>
      </c>
      <c r="F173" s="16">
        <v>3700897920746</v>
      </c>
      <c r="G173" s="4">
        <v>1.5</v>
      </c>
      <c r="H173" s="4">
        <v>2.4</v>
      </c>
      <c r="I173" s="4">
        <v>3</v>
      </c>
    </row>
    <row r="174" spans="1:9" x14ac:dyDescent="0.2">
      <c r="A174" t="s">
        <v>37</v>
      </c>
      <c r="B174" t="s">
        <v>66</v>
      </c>
      <c r="C174" t="s">
        <v>42</v>
      </c>
      <c r="D174" t="str">
        <f>Tableau3[[#This Row],[Famille]]&amp;"-"&amp;Tableau3[[#This Row],[Produit]]&amp;"-"&amp;Tableau3[[#This Row],[Conditionnement]]</f>
        <v>Aromates-Laurier poudre -Vrac</v>
      </c>
      <c r="E174" s="10">
        <v>5.5E-2</v>
      </c>
      <c r="F174" s="16">
        <v>3700897937683</v>
      </c>
      <c r="G174" s="4">
        <v>1.4</v>
      </c>
      <c r="H174" s="4">
        <v>1.9000000000000001</v>
      </c>
      <c r="I174" s="4">
        <v>2.3333333333333335</v>
      </c>
    </row>
    <row r="175" spans="1:9" x14ac:dyDescent="0.2">
      <c r="A175" t="s">
        <v>37</v>
      </c>
      <c r="B175" t="s">
        <v>66</v>
      </c>
      <c r="C175" t="s">
        <v>43</v>
      </c>
      <c r="D175" t="str">
        <f>Tableau3[[#This Row],[Famille]]&amp;"-"&amp;Tableau3[[#This Row],[Produit]]&amp;"-"&amp;Tableau3[[#This Row],[Conditionnement]]</f>
        <v>Aromates-Laurier poudre -Vrac 100 g</v>
      </c>
      <c r="E175" s="10">
        <v>5.5E-2</v>
      </c>
      <c r="F175" s="16">
        <v>3700897908003</v>
      </c>
      <c r="G175" s="4">
        <v>2.4</v>
      </c>
      <c r="H175" s="4">
        <v>4.3</v>
      </c>
      <c r="I175" s="4">
        <v>5.333333333333333</v>
      </c>
    </row>
    <row r="176" spans="1:9" x14ac:dyDescent="0.2">
      <c r="A176" t="s">
        <v>37</v>
      </c>
      <c r="B176" t="s">
        <v>66</v>
      </c>
      <c r="C176" t="s">
        <v>44</v>
      </c>
      <c r="D176" t="str">
        <f>Tableau3[[#This Row],[Famille]]&amp;"-"&amp;Tableau3[[#This Row],[Produit]]&amp;"-"&amp;Tableau3[[#This Row],[Conditionnement]]</f>
        <v>Aromates-Laurier poudre -Vrac 1000 g</v>
      </c>
      <c r="E176" s="10">
        <v>5.5E-2</v>
      </c>
      <c r="F176" s="16">
        <v>3760190106407</v>
      </c>
      <c r="G176" s="4">
        <v>13.7</v>
      </c>
      <c r="H176" s="4">
        <v>24.400000000000002</v>
      </c>
      <c r="I176" s="4">
        <v>30.444444444444443</v>
      </c>
    </row>
    <row r="177" spans="1:9" x14ac:dyDescent="0.2">
      <c r="A177" t="s">
        <v>37</v>
      </c>
      <c r="B177" t="s">
        <v>66</v>
      </c>
      <c r="C177" t="s">
        <v>45</v>
      </c>
      <c r="D177" t="str">
        <f>Tableau3[[#This Row],[Famille]]&amp;"-"&amp;Tableau3[[#This Row],[Produit]]&amp;"-"&amp;Tableau3[[#This Row],[Conditionnement]]</f>
        <v>Aromates-Laurier poudre -Vrac 250 g</v>
      </c>
      <c r="E177" s="10">
        <v>5.5E-2</v>
      </c>
      <c r="F177" s="16">
        <v>3700897910631</v>
      </c>
      <c r="G177" s="4">
        <v>4.3</v>
      </c>
      <c r="H177" s="4">
        <v>8.1999999999999993</v>
      </c>
      <c r="I177" s="4">
        <v>10.238095238095237</v>
      </c>
    </row>
    <row r="178" spans="1:9" x14ac:dyDescent="0.2">
      <c r="A178" t="s">
        <v>37</v>
      </c>
      <c r="B178" t="s">
        <v>66</v>
      </c>
      <c r="C178" t="s">
        <v>46</v>
      </c>
      <c r="D178" t="str">
        <f>Tableau3[[#This Row],[Famille]]&amp;"-"&amp;Tableau3[[#This Row],[Produit]]&amp;"-"&amp;Tableau3[[#This Row],[Conditionnement]]</f>
        <v>Aromates-Laurier poudre -Vrac 500 g</v>
      </c>
      <c r="E178" s="10">
        <v>5.5E-2</v>
      </c>
      <c r="F178" s="16">
        <v>3700897913267</v>
      </c>
      <c r="G178" s="4">
        <v>7.4</v>
      </c>
      <c r="H178" s="4">
        <v>14.1</v>
      </c>
      <c r="I178" s="4">
        <v>17.619047619047617</v>
      </c>
    </row>
    <row r="179" spans="1:9" x14ac:dyDescent="0.2">
      <c r="A179" t="s">
        <v>37</v>
      </c>
      <c r="B179" t="s">
        <v>67</v>
      </c>
      <c r="C179" t="s">
        <v>39</v>
      </c>
      <c r="D179" t="str">
        <f>Tableau3[[#This Row],[Famille]]&amp;"-"&amp;Tableau3[[#This Row],[Produit]]&amp;"-"&amp;Tableau3[[#This Row],[Conditionnement]]</f>
        <v>Aromates-Marjolaine -Saupoudreur 100 ml</v>
      </c>
      <c r="E179" s="10">
        <v>5.5E-2</v>
      </c>
      <c r="F179" s="16">
        <v>3760190102638</v>
      </c>
      <c r="G179" s="4">
        <v>2.1</v>
      </c>
      <c r="H179" s="4">
        <v>3.4</v>
      </c>
      <c r="I179" s="4">
        <v>4.2</v>
      </c>
    </row>
    <row r="180" spans="1:9" x14ac:dyDescent="0.2">
      <c r="A180" t="s">
        <v>37</v>
      </c>
      <c r="B180" t="s">
        <v>67</v>
      </c>
      <c r="C180" t="s">
        <v>40</v>
      </c>
      <c r="D180" t="str">
        <f>Tableau3[[#This Row],[Famille]]&amp;"-"&amp;Tableau3[[#This Row],[Produit]]&amp;"-"&amp;Tableau3[[#This Row],[Conditionnement]]</f>
        <v>Aromates-Marjolaine -Verrine 116 ml</v>
      </c>
      <c r="E180" s="10">
        <v>5.5E-2</v>
      </c>
      <c r="F180" s="16">
        <v>3760190102423</v>
      </c>
      <c r="G180" s="4">
        <v>1.6</v>
      </c>
      <c r="H180" s="4">
        <v>2.6</v>
      </c>
      <c r="I180" s="4">
        <v>3.2</v>
      </c>
    </row>
    <row r="181" spans="1:9" x14ac:dyDescent="0.2">
      <c r="A181" t="s">
        <v>37</v>
      </c>
      <c r="B181" t="s">
        <v>67</v>
      </c>
      <c r="C181" t="s">
        <v>41</v>
      </c>
      <c r="D181" t="str">
        <f>Tableau3[[#This Row],[Famille]]&amp;"-"&amp;Tableau3[[#This Row],[Produit]]&amp;"-"&amp;Tableau3[[#This Row],[Conditionnement]]</f>
        <v>Aromates-Marjolaine -Verrine 47 ml</v>
      </c>
      <c r="E181" s="10">
        <v>5.5E-2</v>
      </c>
      <c r="F181" s="16">
        <v>3700897902605</v>
      </c>
      <c r="G181" s="4">
        <v>1.3</v>
      </c>
      <c r="H181" s="4">
        <v>2.1</v>
      </c>
      <c r="I181" s="4">
        <v>2.6</v>
      </c>
    </row>
    <row r="182" spans="1:9" x14ac:dyDescent="0.2">
      <c r="A182" t="s">
        <v>37</v>
      </c>
      <c r="B182" t="s">
        <v>67</v>
      </c>
      <c r="C182" t="s">
        <v>42</v>
      </c>
      <c r="D182" t="str">
        <f>Tableau3[[#This Row],[Famille]]&amp;"-"&amp;Tableau3[[#This Row],[Produit]]&amp;"-"&amp;Tableau3[[#This Row],[Conditionnement]]</f>
        <v>Aromates-Marjolaine -Vrac</v>
      </c>
      <c r="E182" s="10">
        <v>5.5E-2</v>
      </c>
      <c r="F182" s="16">
        <v>3700897937744</v>
      </c>
      <c r="G182" s="4">
        <v>1.3</v>
      </c>
      <c r="H182" s="4">
        <v>1.8</v>
      </c>
      <c r="I182" s="4">
        <v>2.166666666666667</v>
      </c>
    </row>
    <row r="183" spans="1:9" x14ac:dyDescent="0.2">
      <c r="A183" t="s">
        <v>37</v>
      </c>
      <c r="B183" t="s">
        <v>67</v>
      </c>
      <c r="C183" t="s">
        <v>43</v>
      </c>
      <c r="D183" t="str">
        <f>Tableau3[[#This Row],[Famille]]&amp;"-"&amp;Tableau3[[#This Row],[Produit]]&amp;"-"&amp;Tableau3[[#This Row],[Conditionnement]]</f>
        <v>Aromates-Marjolaine -Vrac 100 g</v>
      </c>
      <c r="E183" s="10">
        <v>5.5E-2</v>
      </c>
      <c r="F183" s="16">
        <v>3700897908065</v>
      </c>
      <c r="G183" s="4">
        <v>1.7</v>
      </c>
      <c r="H183" s="4">
        <v>3.1</v>
      </c>
      <c r="I183" s="4">
        <v>3.7777777777777781</v>
      </c>
    </row>
    <row r="184" spans="1:9" x14ac:dyDescent="0.2">
      <c r="A184" t="s">
        <v>37</v>
      </c>
      <c r="B184" t="s">
        <v>67</v>
      </c>
      <c r="C184" t="s">
        <v>44</v>
      </c>
      <c r="D184" t="str">
        <f>Tableau3[[#This Row],[Famille]]&amp;"-"&amp;Tableau3[[#This Row],[Produit]]&amp;"-"&amp;Tableau3[[#This Row],[Conditionnement]]</f>
        <v>Aromates-Marjolaine -Vrac 1000 g</v>
      </c>
      <c r="E184" s="10">
        <v>5.5E-2</v>
      </c>
      <c r="F184" s="16">
        <v>3760190106469</v>
      </c>
      <c r="G184" s="4">
        <v>6.7</v>
      </c>
      <c r="H184" s="4">
        <v>12</v>
      </c>
      <c r="I184" s="4">
        <v>14.888888888888888</v>
      </c>
    </row>
    <row r="185" spans="1:9" x14ac:dyDescent="0.2">
      <c r="A185" t="s">
        <v>37</v>
      </c>
      <c r="B185" t="s">
        <v>67</v>
      </c>
      <c r="C185" t="s">
        <v>45</v>
      </c>
      <c r="D185" t="str">
        <f>Tableau3[[#This Row],[Famille]]&amp;"-"&amp;Tableau3[[#This Row],[Produit]]&amp;"-"&amp;Tableau3[[#This Row],[Conditionnement]]</f>
        <v>Aromates-Marjolaine -Vrac 250 g</v>
      </c>
      <c r="E185" s="10">
        <v>5.5E-2</v>
      </c>
      <c r="F185" s="16">
        <v>3700897910693</v>
      </c>
      <c r="G185" s="4">
        <v>2.5</v>
      </c>
      <c r="H185" s="4">
        <v>4.8</v>
      </c>
      <c r="I185" s="4">
        <v>5.9523809523809526</v>
      </c>
    </row>
    <row r="186" spans="1:9" x14ac:dyDescent="0.2">
      <c r="A186" t="s">
        <v>37</v>
      </c>
      <c r="B186" t="s">
        <v>67</v>
      </c>
      <c r="C186" t="s">
        <v>46</v>
      </c>
      <c r="D186" t="str">
        <f>Tableau3[[#This Row],[Famille]]&amp;"-"&amp;Tableau3[[#This Row],[Produit]]&amp;"-"&amp;Tableau3[[#This Row],[Conditionnement]]</f>
        <v>Aromates-Marjolaine -Vrac 500 g</v>
      </c>
      <c r="E186" s="10">
        <v>5.5E-2</v>
      </c>
      <c r="F186" s="16">
        <v>3700897913328</v>
      </c>
      <c r="G186" s="4">
        <v>3.9</v>
      </c>
      <c r="H186" s="4">
        <v>7.5</v>
      </c>
      <c r="I186" s="4">
        <v>9.2857142857142865</v>
      </c>
    </row>
    <row r="187" spans="1:9" x14ac:dyDescent="0.2">
      <c r="A187" t="s">
        <v>37</v>
      </c>
      <c r="B187" t="s">
        <v>68</v>
      </c>
      <c r="C187" t="s">
        <v>39</v>
      </c>
      <c r="D187" t="str">
        <f>Tableau3[[#This Row],[Famille]]&amp;"-"&amp;Tableau3[[#This Row],[Produit]]&amp;"-"&amp;Tableau3[[#This Row],[Conditionnement]]</f>
        <v>Aromates-Menthe feuilles -Saupoudreur 100 ml</v>
      </c>
      <c r="E187" s="10">
        <v>5.5E-2</v>
      </c>
      <c r="F187" s="16">
        <v>3760190102645</v>
      </c>
      <c r="G187" s="4">
        <v>2.2000000000000002</v>
      </c>
      <c r="H187" s="4">
        <v>3.6</v>
      </c>
      <c r="I187" s="4">
        <v>4.4000000000000004</v>
      </c>
    </row>
    <row r="188" spans="1:9" x14ac:dyDescent="0.2">
      <c r="A188" t="s">
        <v>37</v>
      </c>
      <c r="B188" t="s">
        <v>68</v>
      </c>
      <c r="C188" t="s">
        <v>40</v>
      </c>
      <c r="D188" t="str">
        <f>Tableau3[[#This Row],[Famille]]&amp;"-"&amp;Tableau3[[#This Row],[Produit]]&amp;"-"&amp;Tableau3[[#This Row],[Conditionnement]]</f>
        <v>Aromates-Menthe feuilles -Verrine 116 ml</v>
      </c>
      <c r="E188" s="10">
        <v>5.5E-2</v>
      </c>
      <c r="F188" s="16">
        <v>3760190102430</v>
      </c>
      <c r="G188" s="4">
        <v>1.7</v>
      </c>
      <c r="H188" s="4">
        <v>2.8000000000000003</v>
      </c>
      <c r="I188" s="4">
        <v>3.4000000000000004</v>
      </c>
    </row>
    <row r="189" spans="1:9" x14ac:dyDescent="0.2">
      <c r="A189" t="s">
        <v>37</v>
      </c>
      <c r="B189" t="s">
        <v>68</v>
      </c>
      <c r="C189" t="s">
        <v>41</v>
      </c>
      <c r="D189" t="str">
        <f>Tableau3[[#This Row],[Famille]]&amp;"-"&amp;Tableau3[[#This Row],[Produit]]&amp;"-"&amp;Tableau3[[#This Row],[Conditionnement]]</f>
        <v>Aromates-Menthe feuilles -Verrine 47 ml</v>
      </c>
      <c r="E189" s="10">
        <v>5.5E-2</v>
      </c>
      <c r="F189" s="16">
        <v>3700897902612</v>
      </c>
      <c r="G189" s="4">
        <v>1.3</v>
      </c>
      <c r="H189" s="4">
        <v>2.1</v>
      </c>
      <c r="I189" s="4">
        <v>2.6</v>
      </c>
    </row>
    <row r="190" spans="1:9" x14ac:dyDescent="0.2">
      <c r="A190" t="s">
        <v>37</v>
      </c>
      <c r="B190" t="s">
        <v>68</v>
      </c>
      <c r="C190" t="s">
        <v>42</v>
      </c>
      <c r="D190" t="str">
        <f>Tableau3[[#This Row],[Famille]]&amp;"-"&amp;Tableau3[[#This Row],[Produit]]&amp;"-"&amp;Tableau3[[#This Row],[Conditionnement]]</f>
        <v>Aromates-Menthe feuilles -Vrac</v>
      </c>
      <c r="E190" s="10">
        <v>5.5E-2</v>
      </c>
      <c r="F190" s="16">
        <v>3700897937751</v>
      </c>
      <c r="G190" s="4">
        <v>1.4</v>
      </c>
      <c r="H190" s="4">
        <v>1.9000000000000001</v>
      </c>
      <c r="I190" s="4">
        <v>2.3333333333333335</v>
      </c>
    </row>
    <row r="191" spans="1:9" x14ac:dyDescent="0.2">
      <c r="A191" t="s">
        <v>37</v>
      </c>
      <c r="B191" t="s">
        <v>68</v>
      </c>
      <c r="C191" t="s">
        <v>43</v>
      </c>
      <c r="D191" t="str">
        <f>Tableau3[[#This Row],[Famille]]&amp;"-"&amp;Tableau3[[#This Row],[Produit]]&amp;"-"&amp;Tableau3[[#This Row],[Conditionnement]]</f>
        <v>Aromates-Menthe feuilles -Vrac 100 g</v>
      </c>
      <c r="E191" s="10">
        <v>5.5E-2</v>
      </c>
      <c r="F191" s="16">
        <v>3700897908317</v>
      </c>
      <c r="G191" s="4">
        <v>2.6</v>
      </c>
      <c r="H191" s="4">
        <v>4.6999999999999993</v>
      </c>
      <c r="I191" s="4">
        <v>5.7777777777777777</v>
      </c>
    </row>
    <row r="192" spans="1:9" x14ac:dyDescent="0.2">
      <c r="A192" t="s">
        <v>37</v>
      </c>
      <c r="B192" t="s">
        <v>68</v>
      </c>
      <c r="C192" t="s">
        <v>44</v>
      </c>
      <c r="D192" t="str">
        <f>Tableau3[[#This Row],[Famille]]&amp;"-"&amp;Tableau3[[#This Row],[Produit]]&amp;"-"&amp;Tableau3[[#This Row],[Conditionnement]]</f>
        <v>Aromates-Menthe feuilles -Vrac 1000 g</v>
      </c>
      <c r="E192" s="10">
        <v>5.5E-2</v>
      </c>
      <c r="F192" s="16">
        <v>3760190106704</v>
      </c>
      <c r="G192" s="4">
        <v>15.3</v>
      </c>
      <c r="H192" s="4">
        <v>27.2</v>
      </c>
      <c r="I192" s="4">
        <v>34</v>
      </c>
    </row>
    <row r="193" spans="1:9" x14ac:dyDescent="0.2">
      <c r="A193" t="s">
        <v>37</v>
      </c>
      <c r="B193" t="s">
        <v>68</v>
      </c>
      <c r="C193" t="s">
        <v>45</v>
      </c>
      <c r="D193" t="str">
        <f>Tableau3[[#This Row],[Famille]]&amp;"-"&amp;Tableau3[[#This Row],[Produit]]&amp;"-"&amp;Tableau3[[#This Row],[Conditionnement]]</f>
        <v>Aromates-Menthe feuilles -Vrac 250 g</v>
      </c>
      <c r="E193" s="10">
        <v>5.5E-2</v>
      </c>
      <c r="F193" s="16">
        <v>3700897910945</v>
      </c>
      <c r="G193" s="4">
        <v>4.7</v>
      </c>
      <c r="H193" s="4">
        <v>9</v>
      </c>
      <c r="I193" s="4">
        <v>11.19047619047619</v>
      </c>
    </row>
    <row r="194" spans="1:9" x14ac:dyDescent="0.2">
      <c r="A194" t="s">
        <v>37</v>
      </c>
      <c r="B194" t="s">
        <v>68</v>
      </c>
      <c r="C194" t="s">
        <v>46</v>
      </c>
      <c r="D194" t="str">
        <f>Tableau3[[#This Row],[Famille]]&amp;"-"&amp;Tableau3[[#This Row],[Produit]]&amp;"-"&amp;Tableau3[[#This Row],[Conditionnement]]</f>
        <v>Aromates-Menthe feuilles -Vrac 500 g</v>
      </c>
      <c r="E194" s="10">
        <v>5.5E-2</v>
      </c>
      <c r="F194" s="16">
        <v>3700897913571</v>
      </c>
      <c r="G194" s="4">
        <v>8.1999999999999993</v>
      </c>
      <c r="H194" s="4">
        <v>15.7</v>
      </c>
      <c r="I194" s="4">
        <v>19.523809523809522</v>
      </c>
    </row>
    <row r="195" spans="1:9" x14ac:dyDescent="0.2">
      <c r="A195" t="s">
        <v>37</v>
      </c>
      <c r="B195" t="s">
        <v>69</v>
      </c>
      <c r="C195" t="s">
        <v>39</v>
      </c>
      <c r="D195" t="str">
        <f>Tableau3[[#This Row],[Famille]]&amp;"-"&amp;Tableau3[[#This Row],[Produit]]&amp;"-"&amp;Tableau3[[#This Row],[Conditionnement]]</f>
        <v>Aromates-Menthe poudre-Saupoudreur 100 ml</v>
      </c>
      <c r="E195" s="10">
        <v>5.5E-2</v>
      </c>
      <c r="F195" s="16">
        <v>3700897921194</v>
      </c>
      <c r="G195" s="4">
        <v>2.5</v>
      </c>
      <c r="H195" s="4">
        <v>4</v>
      </c>
      <c r="I195" s="4">
        <v>5</v>
      </c>
    </row>
    <row r="196" spans="1:9" x14ac:dyDescent="0.2">
      <c r="A196" t="s">
        <v>37</v>
      </c>
      <c r="B196" t="s">
        <v>69</v>
      </c>
      <c r="C196" t="s">
        <v>40</v>
      </c>
      <c r="D196" t="str">
        <f>Tableau3[[#This Row],[Famille]]&amp;"-"&amp;Tableau3[[#This Row],[Produit]]&amp;"-"&amp;Tableau3[[#This Row],[Conditionnement]]</f>
        <v>Aromates-Menthe poudre-Verrine 116 ml</v>
      </c>
      <c r="E196" s="10">
        <v>5.5E-2</v>
      </c>
      <c r="F196" s="16">
        <v>3700897904364</v>
      </c>
      <c r="G196" s="4">
        <v>2</v>
      </c>
      <c r="H196" s="4">
        <v>3.2</v>
      </c>
      <c r="I196" s="4">
        <v>4</v>
      </c>
    </row>
    <row r="197" spans="1:9" x14ac:dyDescent="0.2">
      <c r="A197" t="s">
        <v>37</v>
      </c>
      <c r="B197" t="s">
        <v>69</v>
      </c>
      <c r="C197" t="s">
        <v>41</v>
      </c>
      <c r="D197" t="str">
        <f>Tableau3[[#This Row],[Famille]]&amp;"-"&amp;Tableau3[[#This Row],[Produit]]&amp;"-"&amp;Tableau3[[#This Row],[Conditionnement]]</f>
        <v>Aromates-Menthe poudre-Verrine 47 ml</v>
      </c>
      <c r="E197" s="10">
        <v>5.5E-2</v>
      </c>
      <c r="F197" s="16">
        <v>3700897921187</v>
      </c>
      <c r="G197" s="4">
        <v>1.4</v>
      </c>
      <c r="H197" s="4">
        <v>2.3000000000000003</v>
      </c>
      <c r="I197" s="4">
        <v>2.8000000000000003</v>
      </c>
    </row>
    <row r="198" spans="1:9" x14ac:dyDescent="0.2">
      <c r="A198" t="s">
        <v>37</v>
      </c>
      <c r="B198" t="s">
        <v>69</v>
      </c>
      <c r="C198" t="s">
        <v>42</v>
      </c>
      <c r="D198" t="str">
        <f>Tableau3[[#This Row],[Famille]]&amp;"-"&amp;Tableau3[[#This Row],[Produit]]&amp;"-"&amp;Tableau3[[#This Row],[Conditionnement]]</f>
        <v>Aromates-Menthe poudre-Vrac</v>
      </c>
      <c r="E198" s="10">
        <v>5.5E-2</v>
      </c>
      <c r="F198" s="16">
        <v>3700897937768</v>
      </c>
      <c r="G198" s="4">
        <v>1.4</v>
      </c>
      <c r="H198" s="4">
        <v>1.9000000000000001</v>
      </c>
      <c r="I198" s="4">
        <v>2.3333333333333335</v>
      </c>
    </row>
    <row r="199" spans="1:9" x14ac:dyDescent="0.2">
      <c r="A199" t="s">
        <v>37</v>
      </c>
      <c r="B199" t="s">
        <v>69</v>
      </c>
      <c r="C199" t="s">
        <v>43</v>
      </c>
      <c r="D199" t="str">
        <f>Tableau3[[#This Row],[Famille]]&amp;"-"&amp;Tableau3[[#This Row],[Produit]]&amp;"-"&amp;Tableau3[[#This Row],[Conditionnement]]</f>
        <v>Aromates-Menthe poudre-Vrac 100 g</v>
      </c>
      <c r="E199" s="10">
        <v>5.5E-2</v>
      </c>
      <c r="F199" s="16">
        <v>3700897909857</v>
      </c>
      <c r="G199" s="4">
        <v>2.6</v>
      </c>
      <c r="H199" s="4">
        <v>4.6999999999999993</v>
      </c>
      <c r="I199" s="4">
        <v>5.7777777777777777</v>
      </c>
    </row>
    <row r="200" spans="1:9" x14ac:dyDescent="0.2">
      <c r="A200" t="s">
        <v>37</v>
      </c>
      <c r="B200" t="s">
        <v>69</v>
      </c>
      <c r="C200" t="s">
        <v>44</v>
      </c>
      <c r="D200" t="str">
        <f>Tableau3[[#This Row],[Famille]]&amp;"-"&amp;Tableau3[[#This Row],[Produit]]&amp;"-"&amp;Tableau3[[#This Row],[Conditionnement]]</f>
        <v>Aromates-Menthe poudre-Vrac 1000 g</v>
      </c>
      <c r="E200" s="10">
        <v>5.5E-2</v>
      </c>
      <c r="F200" s="16">
        <v>3700897904982</v>
      </c>
      <c r="G200" s="4">
        <v>15.3</v>
      </c>
      <c r="H200" s="4">
        <v>27.2</v>
      </c>
      <c r="I200" s="4">
        <v>34</v>
      </c>
    </row>
    <row r="201" spans="1:9" x14ac:dyDescent="0.2">
      <c r="A201" t="s">
        <v>37</v>
      </c>
      <c r="B201" t="s">
        <v>69</v>
      </c>
      <c r="C201" t="s">
        <v>45</v>
      </c>
      <c r="D201" t="str">
        <f>Tableau3[[#This Row],[Famille]]&amp;"-"&amp;Tableau3[[#This Row],[Produit]]&amp;"-"&amp;Tableau3[[#This Row],[Conditionnement]]</f>
        <v>Aromates-Menthe poudre-Vrac 250 g</v>
      </c>
      <c r="E201" s="10">
        <v>5.5E-2</v>
      </c>
      <c r="F201" s="16">
        <v>3700897912482</v>
      </c>
      <c r="G201" s="4">
        <v>4.7</v>
      </c>
      <c r="H201" s="4">
        <v>9</v>
      </c>
      <c r="I201" s="4">
        <v>11.19047619047619</v>
      </c>
    </row>
    <row r="202" spans="1:9" x14ac:dyDescent="0.2">
      <c r="A202" t="s">
        <v>37</v>
      </c>
      <c r="B202" t="s">
        <v>69</v>
      </c>
      <c r="C202" t="s">
        <v>46</v>
      </c>
      <c r="D202" t="str">
        <f>Tableau3[[#This Row],[Famille]]&amp;"-"&amp;Tableau3[[#This Row],[Produit]]&amp;"-"&amp;Tableau3[[#This Row],[Conditionnement]]</f>
        <v>Aromates-Menthe poudre-Vrac 500 g</v>
      </c>
      <c r="E202" s="10">
        <v>5.5E-2</v>
      </c>
      <c r="F202" s="16">
        <v>3700897915117</v>
      </c>
      <c r="G202" s="4">
        <v>8.1999999999999993</v>
      </c>
      <c r="H202" s="4">
        <v>15.7</v>
      </c>
      <c r="I202" s="4">
        <v>19.523809523809522</v>
      </c>
    </row>
    <row r="203" spans="1:9" x14ac:dyDescent="0.2">
      <c r="A203" t="s">
        <v>37</v>
      </c>
      <c r="B203" t="s">
        <v>70</v>
      </c>
      <c r="C203" t="s">
        <v>39</v>
      </c>
      <c r="D203" t="str">
        <f>Tableau3[[#This Row],[Famille]]&amp;"-"&amp;Tableau3[[#This Row],[Produit]]&amp;"-"&amp;Tableau3[[#This Row],[Conditionnement]]</f>
        <v>Aromates-Molokhia moulue -Saupoudreur 100 ml</v>
      </c>
      <c r="E203" s="10">
        <v>5.5E-2</v>
      </c>
      <c r="F203" s="16">
        <v>3700897901370</v>
      </c>
      <c r="G203" s="4">
        <v>2.2999999999999998</v>
      </c>
      <c r="H203" s="4">
        <v>3.7</v>
      </c>
      <c r="I203" s="4">
        <v>4.6000000000000005</v>
      </c>
    </row>
    <row r="204" spans="1:9" x14ac:dyDescent="0.2">
      <c r="A204" t="s">
        <v>37</v>
      </c>
      <c r="B204" t="s">
        <v>70</v>
      </c>
      <c r="C204" t="s">
        <v>40</v>
      </c>
      <c r="D204" t="str">
        <f>Tableau3[[#This Row],[Famille]]&amp;"-"&amp;Tableau3[[#This Row],[Produit]]&amp;"-"&amp;Tableau3[[#This Row],[Conditionnement]]</f>
        <v>Aromates-Molokhia moulue -Verrine 116 ml</v>
      </c>
      <c r="E204" s="10">
        <v>5.5E-2</v>
      </c>
      <c r="F204" s="16">
        <v>3700897901264</v>
      </c>
      <c r="G204" s="4">
        <v>1.8</v>
      </c>
      <c r="H204" s="4">
        <v>2.9</v>
      </c>
      <c r="I204" s="4">
        <v>3.6</v>
      </c>
    </row>
    <row r="205" spans="1:9" x14ac:dyDescent="0.2">
      <c r="A205" t="s">
        <v>37</v>
      </c>
      <c r="B205" t="s">
        <v>70</v>
      </c>
      <c r="C205" t="s">
        <v>41</v>
      </c>
      <c r="D205" t="str">
        <f>Tableau3[[#This Row],[Famille]]&amp;"-"&amp;Tableau3[[#This Row],[Produit]]&amp;"-"&amp;Tableau3[[#This Row],[Conditionnement]]</f>
        <v>Aromates-Molokhia moulue -Verrine 47 ml</v>
      </c>
      <c r="E205" s="10">
        <v>5.5E-2</v>
      </c>
      <c r="F205" s="16">
        <v>3700897901592</v>
      </c>
      <c r="G205" s="4">
        <v>1.4</v>
      </c>
      <c r="H205" s="4">
        <v>2.3000000000000003</v>
      </c>
      <c r="I205" s="4">
        <v>2.8000000000000003</v>
      </c>
    </row>
    <row r="206" spans="1:9" x14ac:dyDescent="0.2">
      <c r="A206" t="s">
        <v>37</v>
      </c>
      <c r="B206" t="s">
        <v>70</v>
      </c>
      <c r="C206" t="s">
        <v>42</v>
      </c>
      <c r="D206" t="str">
        <f>Tableau3[[#This Row],[Famille]]&amp;"-"&amp;Tableau3[[#This Row],[Produit]]&amp;"-"&amp;Tableau3[[#This Row],[Conditionnement]]</f>
        <v>Aromates-Molokhia moulue -Vrac</v>
      </c>
      <c r="E206" s="10">
        <v>5.5E-2</v>
      </c>
      <c r="F206" s="16">
        <v>3700897937775</v>
      </c>
      <c r="G206" s="4">
        <v>1.4</v>
      </c>
      <c r="H206" s="4">
        <v>1.9000000000000001</v>
      </c>
      <c r="I206" s="4">
        <v>2.3333333333333335</v>
      </c>
    </row>
    <row r="207" spans="1:9" x14ac:dyDescent="0.2">
      <c r="A207" t="s">
        <v>37</v>
      </c>
      <c r="B207" t="s">
        <v>70</v>
      </c>
      <c r="C207" t="s">
        <v>43</v>
      </c>
      <c r="D207" t="str">
        <f>Tableau3[[#This Row],[Famille]]&amp;"-"&amp;Tableau3[[#This Row],[Produit]]&amp;"-"&amp;Tableau3[[#This Row],[Conditionnement]]</f>
        <v>Aromates-Molokhia moulue -Vrac 100 g</v>
      </c>
      <c r="E207" s="10">
        <v>5.5E-2</v>
      </c>
      <c r="F207" s="16">
        <v>3700897909284</v>
      </c>
      <c r="G207" s="4">
        <v>1.7</v>
      </c>
      <c r="H207" s="4">
        <v>3.1</v>
      </c>
      <c r="I207" s="4">
        <v>3.7777777777777781</v>
      </c>
    </row>
    <row r="208" spans="1:9" x14ac:dyDescent="0.2">
      <c r="A208" t="s">
        <v>37</v>
      </c>
      <c r="B208" t="s">
        <v>70</v>
      </c>
      <c r="C208" t="s">
        <v>44</v>
      </c>
      <c r="D208" t="str">
        <f>Tableau3[[#This Row],[Famille]]&amp;"-"&amp;Tableau3[[#This Row],[Produit]]&amp;"-"&amp;Tableau3[[#This Row],[Conditionnement]]</f>
        <v>Aromates-Molokhia moulue -Vrac 1000 g</v>
      </c>
      <c r="E208" s="10">
        <v>5.5E-2</v>
      </c>
      <c r="F208" s="16">
        <v>3700897901936</v>
      </c>
      <c r="G208" s="4">
        <v>6.5</v>
      </c>
      <c r="H208" s="4">
        <v>11.6</v>
      </c>
      <c r="I208" s="4">
        <v>14.444444444444445</v>
      </c>
    </row>
    <row r="209" spans="1:9" x14ac:dyDescent="0.2">
      <c r="A209" t="s">
        <v>37</v>
      </c>
      <c r="B209" t="s">
        <v>70</v>
      </c>
      <c r="C209" t="s">
        <v>45</v>
      </c>
      <c r="D209" t="str">
        <f>Tableau3[[#This Row],[Famille]]&amp;"-"&amp;Tableau3[[#This Row],[Produit]]&amp;"-"&amp;Tableau3[[#This Row],[Conditionnement]]</f>
        <v>Aromates-Molokhia moulue -Vrac 250 g</v>
      </c>
      <c r="E209" s="10">
        <v>5.5E-2</v>
      </c>
      <c r="F209" s="16">
        <v>3700897911911</v>
      </c>
      <c r="G209" s="4">
        <v>2.5</v>
      </c>
      <c r="H209" s="4">
        <v>4.8</v>
      </c>
      <c r="I209" s="4">
        <v>5.9523809523809526</v>
      </c>
    </row>
    <row r="210" spans="1:9" x14ac:dyDescent="0.2">
      <c r="A210" t="s">
        <v>37</v>
      </c>
      <c r="B210" t="s">
        <v>70</v>
      </c>
      <c r="C210" t="s">
        <v>46</v>
      </c>
      <c r="D210" t="str">
        <f>Tableau3[[#This Row],[Famille]]&amp;"-"&amp;Tableau3[[#This Row],[Produit]]&amp;"-"&amp;Tableau3[[#This Row],[Conditionnement]]</f>
        <v>Aromates-Molokhia moulue -Vrac 500 g</v>
      </c>
      <c r="E210" s="10">
        <v>5.5E-2</v>
      </c>
      <c r="F210" s="16">
        <v>3700897914547</v>
      </c>
      <c r="G210" s="4">
        <v>3.8</v>
      </c>
      <c r="H210" s="4">
        <v>7.3</v>
      </c>
      <c r="I210" s="4">
        <v>9.0476190476190492</v>
      </c>
    </row>
    <row r="211" spans="1:9" x14ac:dyDescent="0.2">
      <c r="A211" t="s">
        <v>37</v>
      </c>
      <c r="B211" t="s">
        <v>71</v>
      </c>
      <c r="C211" t="s">
        <v>39</v>
      </c>
      <c r="D211" t="str">
        <f>Tableau3[[#This Row],[Famille]]&amp;"-"&amp;Tableau3[[#This Row],[Produit]]&amp;"-"&amp;Tableau3[[#This Row],[Conditionnement]]</f>
        <v>Aromates-Myrte citronnée-Saupoudreur 100 ml</v>
      </c>
      <c r="E211" s="10">
        <v>5.5E-2</v>
      </c>
      <c r="F211" s="16">
        <v>3700897956356</v>
      </c>
      <c r="G211" s="4">
        <v>4.2</v>
      </c>
      <c r="H211" s="4">
        <v>6.8</v>
      </c>
      <c r="I211" s="4">
        <v>8.3999999999999986</v>
      </c>
    </row>
    <row r="212" spans="1:9" x14ac:dyDescent="0.2">
      <c r="A212" t="s">
        <v>37</v>
      </c>
      <c r="B212" t="s">
        <v>71</v>
      </c>
      <c r="C212" t="s">
        <v>40</v>
      </c>
      <c r="D212" t="str">
        <f>Tableau3[[#This Row],[Famille]]&amp;"-"&amp;Tableau3[[#This Row],[Produit]]&amp;"-"&amp;Tableau3[[#This Row],[Conditionnement]]</f>
        <v>Aromates-Myrte citronnée-Verrine 116 ml</v>
      </c>
      <c r="E212" s="10">
        <v>5.5E-2</v>
      </c>
      <c r="F212" s="16">
        <v>3700897955779</v>
      </c>
      <c r="G212" s="4">
        <v>4.3</v>
      </c>
      <c r="H212" s="4">
        <v>5</v>
      </c>
      <c r="I212" s="4">
        <v>6.1428571428571432</v>
      </c>
    </row>
    <row r="213" spans="1:9" x14ac:dyDescent="0.2">
      <c r="A213" t="s">
        <v>37</v>
      </c>
      <c r="B213" t="s">
        <v>71</v>
      </c>
      <c r="C213" t="s">
        <v>41</v>
      </c>
      <c r="D213" t="str">
        <f>Tableau3[[#This Row],[Famille]]&amp;"-"&amp;Tableau3[[#This Row],[Produit]]&amp;"-"&amp;Tableau3[[#This Row],[Conditionnement]]</f>
        <v>Aromates-Myrte citronnée-Verrine 47 ml</v>
      </c>
      <c r="E213" s="10">
        <v>5.5E-2</v>
      </c>
      <c r="F213" s="16">
        <v>3700897956066</v>
      </c>
      <c r="G213" s="4">
        <v>2</v>
      </c>
      <c r="H213" s="4">
        <v>3.2</v>
      </c>
      <c r="I213" s="4">
        <v>4</v>
      </c>
    </row>
    <row r="214" spans="1:9" x14ac:dyDescent="0.2">
      <c r="A214" t="s">
        <v>37</v>
      </c>
      <c r="B214" t="s">
        <v>71</v>
      </c>
      <c r="C214" t="s">
        <v>42</v>
      </c>
      <c r="D214" t="str">
        <f>Tableau3[[#This Row],[Famille]]&amp;"-"&amp;Tableau3[[#This Row],[Produit]]&amp;"-"&amp;Tableau3[[#This Row],[Conditionnement]]</f>
        <v>Aromates-Myrte citronnée-Vrac</v>
      </c>
      <c r="E214" s="10">
        <v>5.5E-2</v>
      </c>
      <c r="F214" s="16">
        <v>3700897953669</v>
      </c>
      <c r="G214" s="4">
        <v>4.2</v>
      </c>
      <c r="H214" s="4">
        <v>5.6</v>
      </c>
      <c r="I214" s="4">
        <v>6.9999999999999991</v>
      </c>
    </row>
    <row r="215" spans="1:9" x14ac:dyDescent="0.2">
      <c r="A215" t="s">
        <v>37</v>
      </c>
      <c r="B215" t="s">
        <v>71</v>
      </c>
      <c r="C215" t="s">
        <v>43</v>
      </c>
      <c r="D215" t="str">
        <f>Tableau3[[#This Row],[Famille]]&amp;"-"&amp;Tableau3[[#This Row],[Produit]]&amp;"-"&amp;Tableau3[[#This Row],[Conditionnement]]</f>
        <v>Aromates-Myrte citronnée-Vrac 100 g</v>
      </c>
      <c r="E215" s="10">
        <v>5.5E-2</v>
      </c>
      <c r="F215" s="16">
        <v>3700897954017</v>
      </c>
      <c r="G215" s="4">
        <v>11.7</v>
      </c>
      <c r="H215" s="4">
        <v>20.8</v>
      </c>
      <c r="I215" s="4">
        <v>25.999999999999996</v>
      </c>
    </row>
    <row r="216" spans="1:9" x14ac:dyDescent="0.2">
      <c r="A216" t="s">
        <v>37</v>
      </c>
      <c r="B216" t="s">
        <v>71</v>
      </c>
      <c r="C216" t="s">
        <v>44</v>
      </c>
      <c r="D216" t="str">
        <f>Tableau3[[#This Row],[Famille]]&amp;"-"&amp;Tableau3[[#This Row],[Produit]]&amp;"-"&amp;Tableau3[[#This Row],[Conditionnement]]</f>
        <v>Aromates-Myrte citronnée-Vrac 1000 g</v>
      </c>
      <c r="E216" s="10">
        <v>5.5E-2</v>
      </c>
      <c r="F216" s="16">
        <v>3700897955427</v>
      </c>
      <c r="G216" s="4">
        <v>108.1</v>
      </c>
      <c r="H216" s="4">
        <v>192.2</v>
      </c>
      <c r="I216" s="4">
        <v>240.2222222222222</v>
      </c>
    </row>
    <row r="217" spans="1:9" x14ac:dyDescent="0.2">
      <c r="A217" t="s">
        <v>37</v>
      </c>
      <c r="B217" t="s">
        <v>71</v>
      </c>
      <c r="C217" t="s">
        <v>45</v>
      </c>
      <c r="D217" t="str">
        <f>Tableau3[[#This Row],[Famille]]&amp;"-"&amp;Tableau3[[#This Row],[Produit]]&amp;"-"&amp;Tableau3[[#This Row],[Conditionnement]]</f>
        <v>Aromates-Myrte citronnée-Vrac 250 g</v>
      </c>
      <c r="E217" s="10">
        <v>5.5E-2</v>
      </c>
      <c r="F217" s="16">
        <v>3700897954482</v>
      </c>
      <c r="G217" s="4">
        <v>27.8</v>
      </c>
      <c r="H217" s="4">
        <v>53</v>
      </c>
      <c r="I217" s="4">
        <v>66.19047619047619</v>
      </c>
    </row>
    <row r="218" spans="1:9" x14ac:dyDescent="0.2">
      <c r="A218" t="s">
        <v>37</v>
      </c>
      <c r="B218" t="s">
        <v>71</v>
      </c>
      <c r="C218" t="s">
        <v>46</v>
      </c>
      <c r="D218" t="str">
        <f>Tableau3[[#This Row],[Famille]]&amp;"-"&amp;Tableau3[[#This Row],[Produit]]&amp;"-"&amp;Tableau3[[#This Row],[Conditionnement]]</f>
        <v>Aromates-Myrte citronnée-Vrac 500 g</v>
      </c>
      <c r="E218" s="10">
        <v>5.5E-2</v>
      </c>
      <c r="F218" s="16">
        <v>3700897954956</v>
      </c>
      <c r="G218" s="4">
        <v>54.6</v>
      </c>
      <c r="H218" s="4">
        <v>104</v>
      </c>
      <c r="I218" s="4">
        <v>130</v>
      </c>
    </row>
    <row r="219" spans="1:9" x14ac:dyDescent="0.2">
      <c r="A219" t="s">
        <v>37</v>
      </c>
      <c r="B219" t="s">
        <v>72</v>
      </c>
      <c r="C219" t="s">
        <v>39</v>
      </c>
      <c r="D219" t="str">
        <f>Tableau3[[#This Row],[Famille]]&amp;"-"&amp;Tableau3[[#This Row],[Produit]]&amp;"-"&amp;Tableau3[[#This Row],[Conditionnement]]</f>
        <v>Aromates-Oignon lanières-Saupoudreur 100 ml</v>
      </c>
      <c r="E219" s="10">
        <v>5.5E-2</v>
      </c>
      <c r="F219" s="16">
        <v>3700897901417</v>
      </c>
      <c r="G219" s="4">
        <v>2.1</v>
      </c>
      <c r="H219" s="4">
        <v>3.4</v>
      </c>
      <c r="I219" s="4">
        <v>4.2</v>
      </c>
    </row>
    <row r="220" spans="1:9" x14ac:dyDescent="0.2">
      <c r="A220" t="s">
        <v>37</v>
      </c>
      <c r="B220" t="s">
        <v>72</v>
      </c>
      <c r="C220" t="s">
        <v>40</v>
      </c>
      <c r="D220" t="str">
        <f>Tableau3[[#This Row],[Famille]]&amp;"-"&amp;Tableau3[[#This Row],[Produit]]&amp;"-"&amp;Tableau3[[#This Row],[Conditionnement]]</f>
        <v>Aromates-Oignon lanières-Verrine 116 ml</v>
      </c>
      <c r="E220" s="10">
        <v>5.5E-2</v>
      </c>
      <c r="F220" s="16">
        <v>3700897901301</v>
      </c>
      <c r="G220" s="4">
        <v>1.6</v>
      </c>
      <c r="H220" s="4">
        <v>2.6</v>
      </c>
      <c r="I220" s="4">
        <v>3.2</v>
      </c>
    </row>
    <row r="221" spans="1:9" x14ac:dyDescent="0.2">
      <c r="A221" t="s">
        <v>37</v>
      </c>
      <c r="B221" t="s">
        <v>72</v>
      </c>
      <c r="C221" t="s">
        <v>41</v>
      </c>
      <c r="D221" t="str">
        <f>Tableau3[[#This Row],[Famille]]&amp;"-"&amp;Tableau3[[#This Row],[Produit]]&amp;"-"&amp;Tableau3[[#This Row],[Conditionnement]]</f>
        <v>Aromates-Oignon lanières-Verrine 47 ml</v>
      </c>
      <c r="E221" s="10">
        <v>5.5E-2</v>
      </c>
      <c r="F221" s="16">
        <v>3700897901639</v>
      </c>
      <c r="G221" s="4">
        <v>1.3</v>
      </c>
      <c r="H221" s="4">
        <v>2.1</v>
      </c>
      <c r="I221" s="4">
        <v>2.6</v>
      </c>
    </row>
    <row r="222" spans="1:9" x14ac:dyDescent="0.2">
      <c r="A222" t="s">
        <v>37</v>
      </c>
      <c r="B222" t="s">
        <v>72</v>
      </c>
      <c r="C222" t="s">
        <v>42</v>
      </c>
      <c r="D222" t="str">
        <f>Tableau3[[#This Row],[Famille]]&amp;"-"&amp;Tableau3[[#This Row],[Produit]]&amp;"-"&amp;Tableau3[[#This Row],[Conditionnement]]</f>
        <v>Aromates-Oignon lanières-Vrac</v>
      </c>
      <c r="E222" s="10">
        <v>5.5E-2</v>
      </c>
      <c r="F222" s="16">
        <v>3700897937850</v>
      </c>
      <c r="G222" s="4">
        <v>1.4</v>
      </c>
      <c r="H222" s="4">
        <v>1.9000000000000001</v>
      </c>
      <c r="I222" s="4">
        <v>2.3333333333333335</v>
      </c>
    </row>
    <row r="223" spans="1:9" x14ac:dyDescent="0.2">
      <c r="A223" t="s">
        <v>37</v>
      </c>
      <c r="B223" t="s">
        <v>72</v>
      </c>
      <c r="C223" t="s">
        <v>43</v>
      </c>
      <c r="D223" t="str">
        <f>Tableau3[[#This Row],[Famille]]&amp;"-"&amp;Tableau3[[#This Row],[Produit]]&amp;"-"&amp;Tableau3[[#This Row],[Conditionnement]]</f>
        <v>Aromates-Oignon lanières-Vrac 100 g</v>
      </c>
      <c r="E223" s="10">
        <v>5.5E-2</v>
      </c>
      <c r="F223" s="16">
        <v>3700897909437</v>
      </c>
      <c r="G223" s="4">
        <v>1.7</v>
      </c>
      <c r="H223" s="4">
        <v>3.1</v>
      </c>
      <c r="I223" s="4">
        <v>3.7777777777777781</v>
      </c>
    </row>
    <row r="224" spans="1:9" x14ac:dyDescent="0.2">
      <c r="A224" t="s">
        <v>37</v>
      </c>
      <c r="B224" t="s">
        <v>72</v>
      </c>
      <c r="C224" t="s">
        <v>44</v>
      </c>
      <c r="D224" t="str">
        <f>Tableau3[[#This Row],[Famille]]&amp;"-"&amp;Tableau3[[#This Row],[Produit]]&amp;"-"&amp;Tableau3[[#This Row],[Conditionnement]]</f>
        <v>Aromates-Oignon lanières-Vrac 1000 g</v>
      </c>
      <c r="E224" s="10">
        <v>5.5E-2</v>
      </c>
      <c r="F224" s="16">
        <v>3700897902087</v>
      </c>
      <c r="G224" s="4">
        <v>6.4</v>
      </c>
      <c r="H224" s="4">
        <v>11.4</v>
      </c>
      <c r="I224" s="4">
        <v>14.222222222222221</v>
      </c>
    </row>
    <row r="225" spans="1:9" x14ac:dyDescent="0.2">
      <c r="A225" t="s">
        <v>37</v>
      </c>
      <c r="B225" t="s">
        <v>72</v>
      </c>
      <c r="C225" t="s">
        <v>45</v>
      </c>
      <c r="D225" t="str">
        <f>Tableau3[[#This Row],[Famille]]&amp;"-"&amp;Tableau3[[#This Row],[Produit]]&amp;"-"&amp;Tableau3[[#This Row],[Conditionnement]]</f>
        <v>Aromates-Oignon lanières-Vrac 250 g</v>
      </c>
      <c r="E225" s="10">
        <v>5.5E-2</v>
      </c>
      <c r="F225" s="16">
        <v>3700897912062</v>
      </c>
      <c r="G225" s="4">
        <v>2.5</v>
      </c>
      <c r="H225" s="4">
        <v>4.8</v>
      </c>
      <c r="I225" s="4">
        <v>5.9523809523809526</v>
      </c>
    </row>
    <row r="226" spans="1:9" x14ac:dyDescent="0.2">
      <c r="A226" t="s">
        <v>37</v>
      </c>
      <c r="B226" t="s">
        <v>72</v>
      </c>
      <c r="C226" t="s">
        <v>46</v>
      </c>
      <c r="D226" t="str">
        <f>Tableau3[[#This Row],[Famille]]&amp;"-"&amp;Tableau3[[#This Row],[Produit]]&amp;"-"&amp;Tableau3[[#This Row],[Conditionnement]]</f>
        <v>Aromates-Oignon lanières-Vrac 500 g</v>
      </c>
      <c r="E226" s="10">
        <v>5.5E-2</v>
      </c>
      <c r="F226" s="16">
        <v>3700897914691</v>
      </c>
      <c r="G226" s="4">
        <v>3.8</v>
      </c>
      <c r="H226" s="4">
        <v>7.3</v>
      </c>
      <c r="I226" s="4">
        <v>9.0476190476190492</v>
      </c>
    </row>
    <row r="227" spans="1:9" x14ac:dyDescent="0.2">
      <c r="A227" t="s">
        <v>37</v>
      </c>
      <c r="B227" t="s">
        <v>73</v>
      </c>
      <c r="C227" t="s">
        <v>39</v>
      </c>
      <c r="D227" t="str">
        <f>Tableau3[[#This Row],[Famille]]&amp;"-"&amp;Tableau3[[#This Row],[Produit]]&amp;"-"&amp;Tableau3[[#This Row],[Conditionnement]]</f>
        <v>Aromates-Oignon poudre-Saupoudreur 100 ml</v>
      </c>
      <c r="E227" s="10">
        <v>5.5E-2</v>
      </c>
      <c r="F227" s="16">
        <v>3700897901400</v>
      </c>
      <c r="G227" s="4">
        <v>2.4</v>
      </c>
      <c r="H227" s="4">
        <v>3.9</v>
      </c>
      <c r="I227" s="4">
        <v>4.8</v>
      </c>
    </row>
    <row r="228" spans="1:9" x14ac:dyDescent="0.2">
      <c r="A228" t="s">
        <v>37</v>
      </c>
      <c r="B228" t="s">
        <v>73</v>
      </c>
      <c r="C228" t="s">
        <v>40</v>
      </c>
      <c r="D228" t="str">
        <f>Tableau3[[#This Row],[Famille]]&amp;"-"&amp;Tableau3[[#This Row],[Produit]]&amp;"-"&amp;Tableau3[[#This Row],[Conditionnement]]</f>
        <v>Aromates-Oignon poudre-Verrine 116 ml</v>
      </c>
      <c r="E228" s="10">
        <v>5.5E-2</v>
      </c>
      <c r="F228" s="16">
        <v>3700897901295</v>
      </c>
      <c r="G228" s="4">
        <v>1.9</v>
      </c>
      <c r="H228" s="4">
        <v>3.1</v>
      </c>
      <c r="I228" s="4">
        <v>3.8000000000000003</v>
      </c>
    </row>
    <row r="229" spans="1:9" x14ac:dyDescent="0.2">
      <c r="A229" t="s">
        <v>37</v>
      </c>
      <c r="B229" t="s">
        <v>73</v>
      </c>
      <c r="C229" t="s">
        <v>41</v>
      </c>
      <c r="D229" t="str">
        <f>Tableau3[[#This Row],[Famille]]&amp;"-"&amp;Tableau3[[#This Row],[Produit]]&amp;"-"&amp;Tableau3[[#This Row],[Conditionnement]]</f>
        <v>Aromates-Oignon poudre-Verrine 47 ml</v>
      </c>
      <c r="E229" s="10">
        <v>5.5E-2</v>
      </c>
      <c r="F229" s="16">
        <v>3700897901622</v>
      </c>
      <c r="G229" s="4">
        <v>1.4</v>
      </c>
      <c r="H229" s="4">
        <v>2.3000000000000003</v>
      </c>
      <c r="I229" s="4">
        <v>2.8000000000000003</v>
      </c>
    </row>
    <row r="230" spans="1:9" x14ac:dyDescent="0.2">
      <c r="A230" t="s">
        <v>37</v>
      </c>
      <c r="B230" t="s">
        <v>73</v>
      </c>
      <c r="C230" t="s">
        <v>42</v>
      </c>
      <c r="D230" t="str">
        <f>Tableau3[[#This Row],[Famille]]&amp;"-"&amp;Tableau3[[#This Row],[Produit]]&amp;"-"&amp;Tableau3[[#This Row],[Conditionnement]]</f>
        <v>Aromates-Oignon poudre-Vrac</v>
      </c>
      <c r="E230" s="10">
        <v>5.5E-2</v>
      </c>
      <c r="F230" s="16">
        <v>3700897937867</v>
      </c>
      <c r="G230" s="4">
        <v>1.4</v>
      </c>
      <c r="H230" s="4">
        <v>1.9000000000000001</v>
      </c>
      <c r="I230" s="4">
        <v>2.3333333333333335</v>
      </c>
    </row>
    <row r="231" spans="1:9" x14ac:dyDescent="0.2">
      <c r="A231" t="s">
        <v>37</v>
      </c>
      <c r="B231" t="s">
        <v>73</v>
      </c>
      <c r="C231" t="s">
        <v>43</v>
      </c>
      <c r="D231" t="str">
        <f>Tableau3[[#This Row],[Famille]]&amp;"-"&amp;Tableau3[[#This Row],[Produit]]&amp;"-"&amp;Tableau3[[#This Row],[Conditionnement]]</f>
        <v>Aromates-Oignon poudre-Vrac 100 g</v>
      </c>
      <c r="E231" s="10">
        <v>5.5E-2</v>
      </c>
      <c r="F231" s="16">
        <v>3700897909420</v>
      </c>
      <c r="G231" s="4">
        <v>1.8</v>
      </c>
      <c r="H231" s="4">
        <v>3.2</v>
      </c>
      <c r="I231" s="4">
        <v>4</v>
      </c>
    </row>
    <row r="232" spans="1:9" x14ac:dyDescent="0.2">
      <c r="A232" t="s">
        <v>37</v>
      </c>
      <c r="B232" t="s">
        <v>73</v>
      </c>
      <c r="C232" t="s">
        <v>44</v>
      </c>
      <c r="D232" t="str">
        <f>Tableau3[[#This Row],[Famille]]&amp;"-"&amp;Tableau3[[#This Row],[Produit]]&amp;"-"&amp;Tableau3[[#This Row],[Conditionnement]]</f>
        <v>Aromates-Oignon poudre-Vrac 1000 g</v>
      </c>
      <c r="E232" s="10">
        <v>5.5E-2</v>
      </c>
      <c r="F232" s="16">
        <v>3700897902070</v>
      </c>
      <c r="G232" s="4">
        <v>7.2</v>
      </c>
      <c r="H232" s="4">
        <v>12.8</v>
      </c>
      <c r="I232" s="4">
        <v>15.999999999999998</v>
      </c>
    </row>
    <row r="233" spans="1:9" x14ac:dyDescent="0.2">
      <c r="A233" t="s">
        <v>37</v>
      </c>
      <c r="B233" t="s">
        <v>73</v>
      </c>
      <c r="C233" t="s">
        <v>45</v>
      </c>
      <c r="D233" t="str">
        <f>Tableau3[[#This Row],[Famille]]&amp;"-"&amp;Tableau3[[#This Row],[Produit]]&amp;"-"&amp;Tableau3[[#This Row],[Conditionnement]]</f>
        <v>Aromates-Oignon poudre-Vrac 250 g</v>
      </c>
      <c r="E233" s="10">
        <v>5.5E-2</v>
      </c>
      <c r="F233" s="16">
        <v>3700897912055</v>
      </c>
      <c r="G233" s="4">
        <v>2.7</v>
      </c>
      <c r="H233" s="4">
        <v>5.1999999999999993</v>
      </c>
      <c r="I233" s="4">
        <v>6.4285714285714288</v>
      </c>
    </row>
    <row r="234" spans="1:9" x14ac:dyDescent="0.2">
      <c r="A234" t="s">
        <v>37</v>
      </c>
      <c r="B234" t="s">
        <v>73</v>
      </c>
      <c r="C234" t="s">
        <v>46</v>
      </c>
      <c r="D234" t="str">
        <f>Tableau3[[#This Row],[Famille]]&amp;"-"&amp;Tableau3[[#This Row],[Produit]]&amp;"-"&amp;Tableau3[[#This Row],[Conditionnement]]</f>
        <v>Aromates-Oignon poudre-Vrac 500 g</v>
      </c>
      <c r="E234" s="10">
        <v>5.5E-2</v>
      </c>
      <c r="F234" s="16">
        <v>3700897914684</v>
      </c>
      <c r="G234" s="4">
        <v>4.2</v>
      </c>
      <c r="H234" s="4">
        <v>8</v>
      </c>
      <c r="I234" s="4">
        <v>9.9999999999999982</v>
      </c>
    </row>
    <row r="235" spans="1:9" x14ac:dyDescent="0.2">
      <c r="A235" t="s">
        <v>37</v>
      </c>
      <c r="B235" t="s">
        <v>74</v>
      </c>
      <c r="C235" t="s">
        <v>39</v>
      </c>
      <c r="D235" t="str">
        <f>Tableau3[[#This Row],[Famille]]&amp;"-"&amp;Tableau3[[#This Row],[Produit]]&amp;"-"&amp;Tableau3[[#This Row],[Conditionnement]]</f>
        <v>Aromates-Oignon semoule-Saupoudreur 100 ml</v>
      </c>
      <c r="E235" s="10">
        <v>5.5E-2</v>
      </c>
      <c r="F235" s="16">
        <v>3700897901424</v>
      </c>
      <c r="G235" s="4">
        <v>2.2999999999999998</v>
      </c>
      <c r="H235" s="4">
        <v>3.7</v>
      </c>
      <c r="I235" s="4">
        <v>4.6000000000000005</v>
      </c>
    </row>
    <row r="236" spans="1:9" x14ac:dyDescent="0.2">
      <c r="A236" t="s">
        <v>37</v>
      </c>
      <c r="B236" t="s">
        <v>74</v>
      </c>
      <c r="C236" t="s">
        <v>40</v>
      </c>
      <c r="D236" t="str">
        <f>Tableau3[[#This Row],[Famille]]&amp;"-"&amp;Tableau3[[#This Row],[Produit]]&amp;"-"&amp;Tableau3[[#This Row],[Conditionnement]]</f>
        <v>Aromates-Oignon semoule-Verrine 116 ml</v>
      </c>
      <c r="E236" s="10">
        <v>5.5E-2</v>
      </c>
      <c r="F236" s="16">
        <v>3700897901318</v>
      </c>
      <c r="G236" s="4">
        <v>1.8</v>
      </c>
      <c r="H236" s="4">
        <v>2.9</v>
      </c>
      <c r="I236" s="4">
        <v>3.6</v>
      </c>
    </row>
    <row r="237" spans="1:9" x14ac:dyDescent="0.2">
      <c r="A237" t="s">
        <v>37</v>
      </c>
      <c r="B237" t="s">
        <v>74</v>
      </c>
      <c r="C237" t="s">
        <v>41</v>
      </c>
      <c r="D237" t="str">
        <f>Tableau3[[#This Row],[Famille]]&amp;"-"&amp;Tableau3[[#This Row],[Produit]]&amp;"-"&amp;Tableau3[[#This Row],[Conditionnement]]</f>
        <v>Aromates-Oignon semoule-Verrine 47 ml</v>
      </c>
      <c r="E237" s="10">
        <v>5.5E-2</v>
      </c>
      <c r="F237" s="16">
        <v>3700897901646</v>
      </c>
      <c r="G237" s="4">
        <v>1.4</v>
      </c>
      <c r="H237" s="4">
        <v>2.3000000000000003</v>
      </c>
      <c r="I237" s="4">
        <v>2.8000000000000003</v>
      </c>
    </row>
    <row r="238" spans="1:9" x14ac:dyDescent="0.2">
      <c r="A238" t="s">
        <v>37</v>
      </c>
      <c r="B238" t="s">
        <v>74</v>
      </c>
      <c r="C238" t="s">
        <v>42</v>
      </c>
      <c r="D238" t="str">
        <f>Tableau3[[#This Row],[Famille]]&amp;"-"&amp;Tableau3[[#This Row],[Produit]]&amp;"-"&amp;Tableau3[[#This Row],[Conditionnement]]</f>
        <v>Aromates-Oignon semoule-Vrac</v>
      </c>
      <c r="E238" s="10">
        <v>5.5E-2</v>
      </c>
      <c r="F238" s="16">
        <v>3700897937874</v>
      </c>
      <c r="G238" s="4">
        <v>1.4</v>
      </c>
      <c r="H238" s="4">
        <v>1.9000000000000001</v>
      </c>
      <c r="I238" s="4">
        <v>2.3333333333333335</v>
      </c>
    </row>
    <row r="239" spans="1:9" x14ac:dyDescent="0.2">
      <c r="A239" t="s">
        <v>37</v>
      </c>
      <c r="B239" t="s">
        <v>74</v>
      </c>
      <c r="C239" t="s">
        <v>43</v>
      </c>
      <c r="D239" t="str">
        <f>Tableau3[[#This Row],[Famille]]&amp;"-"&amp;Tableau3[[#This Row],[Produit]]&amp;"-"&amp;Tableau3[[#This Row],[Conditionnement]]</f>
        <v>Aromates-Oignon semoule-Vrac 100 g</v>
      </c>
      <c r="E239" s="10">
        <v>5.5E-2</v>
      </c>
      <c r="F239" s="16">
        <v>3700897909444</v>
      </c>
      <c r="G239" s="4">
        <v>1.7</v>
      </c>
      <c r="H239" s="4">
        <v>3.1</v>
      </c>
      <c r="I239" s="4">
        <v>3.7777777777777781</v>
      </c>
    </row>
    <row r="240" spans="1:9" x14ac:dyDescent="0.2">
      <c r="A240" t="s">
        <v>37</v>
      </c>
      <c r="B240" t="s">
        <v>74</v>
      </c>
      <c r="C240" t="s">
        <v>44</v>
      </c>
      <c r="D240" t="str">
        <f>Tableau3[[#This Row],[Famille]]&amp;"-"&amp;Tableau3[[#This Row],[Produit]]&amp;"-"&amp;Tableau3[[#This Row],[Conditionnement]]</f>
        <v>Aromates-Oignon semoule-Vrac 1000 g</v>
      </c>
      <c r="E240" s="10">
        <v>5.5E-2</v>
      </c>
      <c r="F240" s="16">
        <v>3700897902094</v>
      </c>
      <c r="G240" s="4">
        <v>6.6</v>
      </c>
      <c r="H240" s="4">
        <v>11.799999999999999</v>
      </c>
      <c r="I240" s="4">
        <v>14.666666666666666</v>
      </c>
    </row>
    <row r="241" spans="1:9" x14ac:dyDescent="0.2">
      <c r="A241" t="s">
        <v>37</v>
      </c>
      <c r="B241" t="s">
        <v>74</v>
      </c>
      <c r="C241" t="s">
        <v>45</v>
      </c>
      <c r="D241" t="str">
        <f>Tableau3[[#This Row],[Famille]]&amp;"-"&amp;Tableau3[[#This Row],[Produit]]&amp;"-"&amp;Tableau3[[#This Row],[Conditionnement]]</f>
        <v>Aromates-Oignon semoule-Vrac 250 g</v>
      </c>
      <c r="E241" s="10">
        <v>5.5E-2</v>
      </c>
      <c r="F241" s="16">
        <v>3700897912079</v>
      </c>
      <c r="G241" s="4">
        <v>2.5</v>
      </c>
      <c r="H241" s="4">
        <v>4.8</v>
      </c>
      <c r="I241" s="4">
        <v>5.9523809523809526</v>
      </c>
    </row>
    <row r="242" spans="1:9" x14ac:dyDescent="0.2">
      <c r="A242" t="s">
        <v>37</v>
      </c>
      <c r="B242" t="s">
        <v>74</v>
      </c>
      <c r="C242" t="s">
        <v>46</v>
      </c>
      <c r="D242" t="str">
        <f>Tableau3[[#This Row],[Famille]]&amp;"-"&amp;Tableau3[[#This Row],[Produit]]&amp;"-"&amp;Tableau3[[#This Row],[Conditionnement]]</f>
        <v>Aromates-Oignon semoule-Vrac 500 g</v>
      </c>
      <c r="E242" s="10">
        <v>5.5E-2</v>
      </c>
      <c r="F242" s="16">
        <v>3700897914707</v>
      </c>
      <c r="G242" s="4">
        <v>3.9</v>
      </c>
      <c r="H242" s="4">
        <v>7.5</v>
      </c>
      <c r="I242" s="4">
        <v>9.2857142857142865</v>
      </c>
    </row>
    <row r="243" spans="1:9" x14ac:dyDescent="0.2">
      <c r="A243" t="s">
        <v>37</v>
      </c>
      <c r="B243" t="s">
        <v>75</v>
      </c>
      <c r="C243" t="s">
        <v>40</v>
      </c>
      <c r="D243" t="str">
        <f>Tableau3[[#This Row],[Famille]]&amp;"-"&amp;Tableau3[[#This Row],[Produit]]&amp;"-"&amp;Tableau3[[#This Row],[Conditionnement]]</f>
        <v>Aromates-Oranger feuilles-Verrine 116 ml</v>
      </c>
      <c r="E243" s="10">
        <v>5.5E-2</v>
      </c>
      <c r="F243" s="16">
        <v>3700897903473</v>
      </c>
      <c r="G243" s="4">
        <v>1.6</v>
      </c>
      <c r="H243" s="4">
        <v>2.6</v>
      </c>
      <c r="I243" s="4">
        <v>3.2</v>
      </c>
    </row>
    <row r="244" spans="1:9" x14ac:dyDescent="0.2">
      <c r="A244" t="s">
        <v>37</v>
      </c>
      <c r="B244" t="s">
        <v>75</v>
      </c>
      <c r="C244" t="s">
        <v>42</v>
      </c>
      <c r="D244" t="str">
        <f>Tableau3[[#This Row],[Famille]]&amp;"-"&amp;Tableau3[[#This Row],[Produit]]&amp;"-"&amp;Tableau3[[#This Row],[Conditionnement]]</f>
        <v>Aromates-Oranger feuilles-Vrac</v>
      </c>
      <c r="E244" s="10">
        <v>5.5E-2</v>
      </c>
      <c r="F244" s="16">
        <v>3700897937881</v>
      </c>
      <c r="G244" s="4">
        <v>1.6</v>
      </c>
      <c r="H244" s="4">
        <v>2.2000000000000002</v>
      </c>
      <c r="I244" s="4">
        <v>2.666666666666667</v>
      </c>
    </row>
    <row r="245" spans="1:9" x14ac:dyDescent="0.2">
      <c r="A245" t="s">
        <v>37</v>
      </c>
      <c r="B245" t="s">
        <v>75</v>
      </c>
      <c r="C245" t="s">
        <v>43</v>
      </c>
      <c r="D245" t="str">
        <f>Tableau3[[#This Row],[Famille]]&amp;"-"&amp;Tableau3[[#This Row],[Produit]]&amp;"-"&amp;Tableau3[[#This Row],[Conditionnement]]</f>
        <v>Aromates-Oranger feuilles-Vrac 100 g</v>
      </c>
      <c r="E245" s="10">
        <v>5.5E-2</v>
      </c>
      <c r="F245" s="16">
        <v>3700897909642</v>
      </c>
      <c r="G245" s="4">
        <v>3.4</v>
      </c>
      <c r="H245" s="4">
        <v>6.1</v>
      </c>
      <c r="I245" s="4">
        <v>7.5555555555555554</v>
      </c>
    </row>
    <row r="246" spans="1:9" x14ac:dyDescent="0.2">
      <c r="A246" t="s">
        <v>37</v>
      </c>
      <c r="B246" t="s">
        <v>75</v>
      </c>
      <c r="C246" t="s">
        <v>44</v>
      </c>
      <c r="D246" t="str">
        <f>Tableau3[[#This Row],[Famille]]&amp;"-"&amp;Tableau3[[#This Row],[Produit]]&amp;"-"&amp;Tableau3[[#This Row],[Conditionnement]]</f>
        <v>Aromates-Oranger feuilles-Vrac 1000 g</v>
      </c>
      <c r="E246" s="10">
        <v>5.5E-2</v>
      </c>
      <c r="F246" s="16">
        <v>3700897902292</v>
      </c>
      <c r="G246" s="4">
        <v>23.7</v>
      </c>
      <c r="H246" s="4">
        <v>42.2</v>
      </c>
      <c r="I246" s="4">
        <v>52.666666666666671</v>
      </c>
    </row>
    <row r="247" spans="1:9" x14ac:dyDescent="0.2">
      <c r="A247" t="s">
        <v>37</v>
      </c>
      <c r="B247" t="s">
        <v>75</v>
      </c>
      <c r="C247" t="s">
        <v>45</v>
      </c>
      <c r="D247" t="str">
        <f>Tableau3[[#This Row],[Famille]]&amp;"-"&amp;Tableau3[[#This Row],[Produit]]&amp;"-"&amp;Tableau3[[#This Row],[Conditionnement]]</f>
        <v>Aromates-Oranger feuilles-Vrac 250 g</v>
      </c>
      <c r="E247" s="10">
        <v>5.5E-2</v>
      </c>
      <c r="F247" s="16">
        <v>3700897912277</v>
      </c>
      <c r="G247" s="4">
        <v>6.8</v>
      </c>
      <c r="H247" s="4">
        <v>13</v>
      </c>
      <c r="I247" s="4">
        <v>16.19047619047619</v>
      </c>
    </row>
    <row r="248" spans="1:9" x14ac:dyDescent="0.2">
      <c r="A248" t="s">
        <v>37</v>
      </c>
      <c r="B248" t="s">
        <v>75</v>
      </c>
      <c r="C248" t="s">
        <v>46</v>
      </c>
      <c r="D248" t="str">
        <f>Tableau3[[#This Row],[Famille]]&amp;"-"&amp;Tableau3[[#This Row],[Produit]]&amp;"-"&amp;Tableau3[[#This Row],[Conditionnement]]</f>
        <v>Aromates-Oranger feuilles-Vrac 500 g</v>
      </c>
      <c r="E248" s="10">
        <v>5.5E-2</v>
      </c>
      <c r="F248" s="16">
        <v>3700897914905</v>
      </c>
      <c r="G248" s="4">
        <v>12.4</v>
      </c>
      <c r="H248" s="4">
        <v>23.700000000000003</v>
      </c>
      <c r="I248" s="4">
        <v>29.523809523809526</v>
      </c>
    </row>
    <row r="249" spans="1:9" x14ac:dyDescent="0.2">
      <c r="A249" t="s">
        <v>37</v>
      </c>
      <c r="B249" t="s">
        <v>76</v>
      </c>
      <c r="C249" t="s">
        <v>39</v>
      </c>
      <c r="D249" t="str">
        <f>Tableau3[[#This Row],[Famille]]&amp;"-"&amp;Tableau3[[#This Row],[Produit]]&amp;"-"&amp;Tableau3[[#This Row],[Conditionnement]]</f>
        <v>Aromates-Origan feuilles-Saupoudreur 100 ml</v>
      </c>
      <c r="E249" s="10">
        <v>5.5E-2</v>
      </c>
      <c r="F249" s="16">
        <v>3760190102652</v>
      </c>
      <c r="G249" s="4">
        <v>2.2000000000000002</v>
      </c>
      <c r="H249" s="4">
        <v>3.6</v>
      </c>
      <c r="I249" s="4">
        <v>4.4000000000000004</v>
      </c>
    </row>
    <row r="250" spans="1:9" x14ac:dyDescent="0.2">
      <c r="A250" t="s">
        <v>37</v>
      </c>
      <c r="B250" t="s">
        <v>76</v>
      </c>
      <c r="C250" t="s">
        <v>40</v>
      </c>
      <c r="D250" t="str">
        <f>Tableau3[[#This Row],[Famille]]&amp;"-"&amp;Tableau3[[#This Row],[Produit]]&amp;"-"&amp;Tableau3[[#This Row],[Conditionnement]]</f>
        <v>Aromates-Origan feuilles-Verrine 116 ml</v>
      </c>
      <c r="E250" s="10">
        <v>5.5E-2</v>
      </c>
      <c r="F250" s="16">
        <v>3760190102447</v>
      </c>
      <c r="G250" s="4">
        <v>1.7</v>
      </c>
      <c r="H250" s="4">
        <v>2.8000000000000003</v>
      </c>
      <c r="I250" s="4">
        <v>3.4000000000000004</v>
      </c>
    </row>
    <row r="251" spans="1:9" x14ac:dyDescent="0.2">
      <c r="A251" t="s">
        <v>37</v>
      </c>
      <c r="B251" t="s">
        <v>76</v>
      </c>
      <c r="C251" t="s">
        <v>41</v>
      </c>
      <c r="D251" t="str">
        <f>Tableau3[[#This Row],[Famille]]&amp;"-"&amp;Tableau3[[#This Row],[Produit]]&amp;"-"&amp;Tableau3[[#This Row],[Conditionnement]]</f>
        <v>Aromates-Origan feuilles-Verrine 47 ml</v>
      </c>
      <c r="E251" s="10">
        <v>5.5E-2</v>
      </c>
      <c r="F251" s="16">
        <v>3700897902629</v>
      </c>
      <c r="G251" s="4">
        <v>1.3</v>
      </c>
      <c r="H251" s="4">
        <v>2.1</v>
      </c>
      <c r="I251" s="4">
        <v>2.6</v>
      </c>
    </row>
    <row r="252" spans="1:9" x14ac:dyDescent="0.2">
      <c r="A252" t="s">
        <v>37</v>
      </c>
      <c r="B252" t="s">
        <v>76</v>
      </c>
      <c r="C252" t="s">
        <v>42</v>
      </c>
      <c r="D252" t="str">
        <f>Tableau3[[#This Row],[Famille]]&amp;"-"&amp;Tableau3[[#This Row],[Produit]]&amp;"-"&amp;Tableau3[[#This Row],[Conditionnement]]</f>
        <v>Aromates-Origan feuilles-Vrac</v>
      </c>
      <c r="E252" s="10">
        <v>5.5E-2</v>
      </c>
      <c r="F252" s="16">
        <v>3700897937904</v>
      </c>
      <c r="G252" s="4">
        <v>1.3</v>
      </c>
      <c r="H252" s="4">
        <v>1.8</v>
      </c>
      <c r="I252" s="4">
        <v>2.166666666666667</v>
      </c>
    </row>
    <row r="253" spans="1:9" x14ac:dyDescent="0.2">
      <c r="A253" t="s">
        <v>37</v>
      </c>
      <c r="B253" t="s">
        <v>76</v>
      </c>
      <c r="C253" t="s">
        <v>43</v>
      </c>
      <c r="D253" t="str">
        <f>Tableau3[[#This Row],[Famille]]&amp;"-"&amp;Tableau3[[#This Row],[Produit]]&amp;"-"&amp;Tableau3[[#This Row],[Conditionnement]]</f>
        <v>Aromates-Origan feuilles-Vrac 100 g</v>
      </c>
      <c r="E253" s="10">
        <v>5.5E-2</v>
      </c>
      <c r="F253" s="16">
        <v>3700897908393</v>
      </c>
      <c r="G253" s="4">
        <v>1.8</v>
      </c>
      <c r="H253" s="4">
        <v>3.2</v>
      </c>
      <c r="I253" s="4">
        <v>4</v>
      </c>
    </row>
    <row r="254" spans="1:9" x14ac:dyDescent="0.2">
      <c r="A254" t="s">
        <v>37</v>
      </c>
      <c r="B254" t="s">
        <v>76</v>
      </c>
      <c r="C254" t="s">
        <v>44</v>
      </c>
      <c r="D254" t="str">
        <f>Tableau3[[#This Row],[Famille]]&amp;"-"&amp;Tableau3[[#This Row],[Produit]]&amp;"-"&amp;Tableau3[[#This Row],[Conditionnement]]</f>
        <v>Aromates-Origan feuilles-Vrac 1000 g</v>
      </c>
      <c r="E254" s="10">
        <v>5.5E-2</v>
      </c>
      <c r="F254" s="16">
        <v>3760190106780</v>
      </c>
      <c r="G254" s="4">
        <v>7.2</v>
      </c>
      <c r="H254" s="4">
        <v>12.8</v>
      </c>
      <c r="I254" s="4">
        <v>15.999999999999998</v>
      </c>
    </row>
    <row r="255" spans="1:9" x14ac:dyDescent="0.2">
      <c r="A255" t="s">
        <v>37</v>
      </c>
      <c r="B255" t="s">
        <v>76</v>
      </c>
      <c r="C255" t="s">
        <v>45</v>
      </c>
      <c r="D255" t="str">
        <f>Tableau3[[#This Row],[Famille]]&amp;"-"&amp;Tableau3[[#This Row],[Produit]]&amp;"-"&amp;Tableau3[[#This Row],[Conditionnement]]</f>
        <v>Aromates-Origan feuilles-Vrac 250 g</v>
      </c>
      <c r="E255" s="10">
        <v>5.5E-2</v>
      </c>
      <c r="F255" s="16">
        <v>3700897911027</v>
      </c>
      <c r="G255" s="4">
        <v>2.7</v>
      </c>
      <c r="H255" s="4">
        <v>5.1999999999999993</v>
      </c>
      <c r="I255" s="4">
        <v>6.4285714285714288</v>
      </c>
    </row>
    <row r="256" spans="1:9" x14ac:dyDescent="0.2">
      <c r="A256" t="s">
        <v>37</v>
      </c>
      <c r="B256" t="s">
        <v>76</v>
      </c>
      <c r="C256" t="s">
        <v>46</v>
      </c>
      <c r="D256" t="str">
        <f>Tableau3[[#This Row],[Famille]]&amp;"-"&amp;Tableau3[[#This Row],[Produit]]&amp;"-"&amp;Tableau3[[#This Row],[Conditionnement]]</f>
        <v>Aromates-Origan feuilles-Vrac 500 g</v>
      </c>
      <c r="E256" s="10">
        <v>5.5E-2</v>
      </c>
      <c r="F256" s="16">
        <v>3700897913656</v>
      </c>
      <c r="G256" s="4">
        <v>4.2</v>
      </c>
      <c r="H256" s="4">
        <v>8</v>
      </c>
      <c r="I256" s="4">
        <v>9.9999999999999982</v>
      </c>
    </row>
    <row r="257" spans="1:9" x14ac:dyDescent="0.2">
      <c r="A257" t="s">
        <v>37</v>
      </c>
      <c r="B257" t="s">
        <v>77</v>
      </c>
      <c r="C257" t="s">
        <v>39</v>
      </c>
      <c r="D257" t="str">
        <f>Tableau3[[#This Row],[Famille]]&amp;"-"&amp;Tableau3[[#This Row],[Produit]]&amp;"-"&amp;Tableau3[[#This Row],[Conditionnement]]</f>
        <v>Aromates-Persil-Saupoudreur 100 ml</v>
      </c>
      <c r="E257" s="10">
        <v>5.5E-2</v>
      </c>
      <c r="F257" s="16">
        <v>3760190102669</v>
      </c>
      <c r="G257" s="4">
        <v>2.1</v>
      </c>
      <c r="H257" s="4">
        <v>3.4</v>
      </c>
      <c r="I257" s="4">
        <v>4.2</v>
      </c>
    </row>
    <row r="258" spans="1:9" x14ac:dyDescent="0.2">
      <c r="A258" t="s">
        <v>37</v>
      </c>
      <c r="B258" t="s">
        <v>77</v>
      </c>
      <c r="C258" t="s">
        <v>40</v>
      </c>
      <c r="D258" t="str">
        <f>Tableau3[[#This Row],[Famille]]&amp;"-"&amp;Tableau3[[#This Row],[Produit]]&amp;"-"&amp;Tableau3[[#This Row],[Conditionnement]]</f>
        <v>Aromates-Persil-Verrine 116 ml</v>
      </c>
      <c r="E258" s="10">
        <v>5.5E-2</v>
      </c>
      <c r="F258" s="16">
        <v>3760190102454</v>
      </c>
      <c r="G258" s="4">
        <v>1.5</v>
      </c>
      <c r="H258" s="4">
        <v>2.4</v>
      </c>
      <c r="I258" s="4">
        <v>3</v>
      </c>
    </row>
    <row r="259" spans="1:9" x14ac:dyDescent="0.2">
      <c r="A259" t="s">
        <v>37</v>
      </c>
      <c r="B259" t="s">
        <v>77</v>
      </c>
      <c r="C259" t="s">
        <v>41</v>
      </c>
      <c r="D259" t="str">
        <f>Tableau3[[#This Row],[Famille]]&amp;"-"&amp;Tableau3[[#This Row],[Produit]]&amp;"-"&amp;Tableau3[[#This Row],[Conditionnement]]</f>
        <v>Aromates-Persil-Verrine 47 ml</v>
      </c>
      <c r="E259" s="10">
        <v>5.5E-2</v>
      </c>
      <c r="F259" s="16">
        <v>3700897902636</v>
      </c>
      <c r="G259" s="4">
        <v>1.3</v>
      </c>
      <c r="H259" s="4">
        <v>2.1</v>
      </c>
      <c r="I259" s="4">
        <v>2.6</v>
      </c>
    </row>
    <row r="260" spans="1:9" x14ac:dyDescent="0.2">
      <c r="A260" t="s">
        <v>37</v>
      </c>
      <c r="B260" t="s">
        <v>77</v>
      </c>
      <c r="C260" t="s">
        <v>42</v>
      </c>
      <c r="D260" t="str">
        <f>Tableau3[[#This Row],[Famille]]&amp;"-"&amp;Tableau3[[#This Row],[Produit]]&amp;"-"&amp;Tableau3[[#This Row],[Conditionnement]]</f>
        <v>Aromates-Persil-Vrac</v>
      </c>
      <c r="E260" s="10">
        <v>5.5E-2</v>
      </c>
      <c r="F260" s="16">
        <v>3700897937942</v>
      </c>
      <c r="G260" s="4">
        <v>1.3</v>
      </c>
      <c r="H260" s="4">
        <v>1.8</v>
      </c>
      <c r="I260" s="4">
        <v>2.166666666666667</v>
      </c>
    </row>
    <row r="261" spans="1:9" x14ac:dyDescent="0.2">
      <c r="A261" t="s">
        <v>37</v>
      </c>
      <c r="B261" t="s">
        <v>77</v>
      </c>
      <c r="C261" t="s">
        <v>43</v>
      </c>
      <c r="D261" t="str">
        <f>Tableau3[[#This Row],[Famille]]&amp;"-"&amp;Tableau3[[#This Row],[Produit]]&amp;"-"&amp;Tableau3[[#This Row],[Conditionnement]]</f>
        <v>Aromates-Persil-Vrac 100 g</v>
      </c>
      <c r="E261" s="10">
        <v>5.5E-2</v>
      </c>
      <c r="F261" s="16">
        <v>3700897908423</v>
      </c>
      <c r="G261" s="4">
        <v>1.8</v>
      </c>
      <c r="H261" s="4">
        <v>3.2</v>
      </c>
      <c r="I261" s="4">
        <v>4</v>
      </c>
    </row>
    <row r="262" spans="1:9" x14ac:dyDescent="0.2">
      <c r="A262" t="s">
        <v>37</v>
      </c>
      <c r="B262" t="s">
        <v>77</v>
      </c>
      <c r="C262" t="s">
        <v>44</v>
      </c>
      <c r="D262" t="str">
        <f>Tableau3[[#This Row],[Famille]]&amp;"-"&amp;Tableau3[[#This Row],[Produit]]&amp;"-"&amp;Tableau3[[#This Row],[Conditionnement]]</f>
        <v>Aromates-Persil-Vrac 1000 g</v>
      </c>
      <c r="E262" s="10">
        <v>5.5E-2</v>
      </c>
      <c r="F262" s="16">
        <v>3760190106810</v>
      </c>
      <c r="G262" s="4">
        <v>7.9</v>
      </c>
      <c r="H262" s="4">
        <v>14.1</v>
      </c>
      <c r="I262" s="4">
        <v>17.555555555555554</v>
      </c>
    </row>
    <row r="263" spans="1:9" x14ac:dyDescent="0.2">
      <c r="A263" t="s">
        <v>37</v>
      </c>
      <c r="B263" t="s">
        <v>77</v>
      </c>
      <c r="C263" t="s">
        <v>45</v>
      </c>
      <c r="D263" t="str">
        <f>Tableau3[[#This Row],[Famille]]&amp;"-"&amp;Tableau3[[#This Row],[Produit]]&amp;"-"&amp;Tableau3[[#This Row],[Conditionnement]]</f>
        <v>Aromates-Persil-Vrac 250 g</v>
      </c>
      <c r="E263" s="10">
        <v>5.5E-2</v>
      </c>
      <c r="F263" s="16">
        <v>3700897911058</v>
      </c>
      <c r="G263" s="4">
        <v>2.9</v>
      </c>
      <c r="H263" s="4">
        <v>5.6</v>
      </c>
      <c r="I263" s="4">
        <v>6.9047619047619051</v>
      </c>
    </row>
    <row r="264" spans="1:9" x14ac:dyDescent="0.2">
      <c r="A264" t="s">
        <v>37</v>
      </c>
      <c r="B264" t="s">
        <v>77</v>
      </c>
      <c r="C264" t="s">
        <v>46</v>
      </c>
      <c r="D264" t="str">
        <f>Tableau3[[#This Row],[Famille]]&amp;"-"&amp;Tableau3[[#This Row],[Produit]]&amp;"-"&amp;Tableau3[[#This Row],[Conditionnement]]</f>
        <v>Aromates-Persil-Vrac 500 g</v>
      </c>
      <c r="E264" s="10">
        <v>5.5E-2</v>
      </c>
      <c r="F264" s="16">
        <v>3700897913687</v>
      </c>
      <c r="G264" s="4">
        <v>4.5</v>
      </c>
      <c r="H264" s="4">
        <v>8.6</v>
      </c>
      <c r="I264" s="4">
        <v>10.714285714285715</v>
      </c>
    </row>
    <row r="265" spans="1:9" x14ac:dyDescent="0.2">
      <c r="A265" t="s">
        <v>37</v>
      </c>
      <c r="B265" t="s">
        <v>78</v>
      </c>
      <c r="C265" t="s">
        <v>39</v>
      </c>
      <c r="D265" t="str">
        <f>Tableau3[[#This Row],[Famille]]&amp;"-"&amp;Tableau3[[#This Row],[Produit]]&amp;"-"&amp;Tableau3[[#This Row],[Conditionnement]]</f>
        <v>Aromates-Romarin-Saupoudreur 100 ml</v>
      </c>
      <c r="E265" s="10">
        <v>5.5E-2</v>
      </c>
      <c r="F265" s="16">
        <v>3760190102683</v>
      </c>
      <c r="G265" s="4">
        <v>2.1</v>
      </c>
      <c r="H265" s="4">
        <v>3.4</v>
      </c>
      <c r="I265" s="4">
        <v>4.2</v>
      </c>
    </row>
    <row r="266" spans="1:9" x14ac:dyDescent="0.2">
      <c r="A266" t="s">
        <v>37</v>
      </c>
      <c r="B266" t="s">
        <v>78</v>
      </c>
      <c r="C266" t="s">
        <v>40</v>
      </c>
      <c r="D266" t="str">
        <f>Tableau3[[#This Row],[Famille]]&amp;"-"&amp;Tableau3[[#This Row],[Produit]]&amp;"-"&amp;Tableau3[[#This Row],[Conditionnement]]</f>
        <v>Aromates-Romarin-Verrine 116 ml</v>
      </c>
      <c r="E266" s="10">
        <v>5.5E-2</v>
      </c>
      <c r="F266" s="16">
        <v>3760190102478</v>
      </c>
      <c r="G266" s="4">
        <v>1.6</v>
      </c>
      <c r="H266" s="4">
        <v>2.6</v>
      </c>
      <c r="I266" s="4">
        <v>3.2</v>
      </c>
    </row>
    <row r="267" spans="1:9" x14ac:dyDescent="0.2">
      <c r="A267" t="s">
        <v>37</v>
      </c>
      <c r="B267" t="s">
        <v>78</v>
      </c>
      <c r="C267" t="s">
        <v>41</v>
      </c>
      <c r="D267" t="str">
        <f>Tableau3[[#This Row],[Famille]]&amp;"-"&amp;Tableau3[[#This Row],[Produit]]&amp;"-"&amp;Tableau3[[#This Row],[Conditionnement]]</f>
        <v>Aromates-Romarin-Verrine 47 ml</v>
      </c>
      <c r="E267" s="10">
        <v>5.5E-2</v>
      </c>
      <c r="F267" s="16">
        <v>3700897902650</v>
      </c>
      <c r="G267" s="4">
        <v>1.3</v>
      </c>
      <c r="H267" s="4">
        <v>2.1</v>
      </c>
      <c r="I267" s="4">
        <v>2.6</v>
      </c>
    </row>
    <row r="268" spans="1:9" x14ac:dyDescent="0.2">
      <c r="A268" t="s">
        <v>37</v>
      </c>
      <c r="B268" t="s">
        <v>78</v>
      </c>
      <c r="C268" t="s">
        <v>42</v>
      </c>
      <c r="D268" t="str">
        <f>Tableau3[[#This Row],[Famille]]&amp;"-"&amp;Tableau3[[#This Row],[Produit]]&amp;"-"&amp;Tableau3[[#This Row],[Conditionnement]]</f>
        <v>Aromates-Romarin-Vrac</v>
      </c>
      <c r="E268" s="10">
        <v>5.5E-2</v>
      </c>
      <c r="F268" s="16">
        <v>3700897938390</v>
      </c>
      <c r="G268" s="4">
        <v>1.2</v>
      </c>
      <c r="H268" s="4">
        <v>1.6</v>
      </c>
      <c r="I268" s="4">
        <v>2.0000000000000004</v>
      </c>
    </row>
    <row r="269" spans="1:9" x14ac:dyDescent="0.2">
      <c r="A269" t="s">
        <v>37</v>
      </c>
      <c r="B269" t="s">
        <v>78</v>
      </c>
      <c r="C269" t="s">
        <v>43</v>
      </c>
      <c r="D269" t="str">
        <f>Tableau3[[#This Row],[Famille]]&amp;"-"&amp;Tableau3[[#This Row],[Produit]]&amp;"-"&amp;Tableau3[[#This Row],[Conditionnement]]</f>
        <v>Aromates-Romarin-Vrac 100 g</v>
      </c>
      <c r="E269" s="10">
        <v>5.5E-2</v>
      </c>
      <c r="F269" s="16">
        <v>3700897908782</v>
      </c>
      <c r="G269" s="4">
        <v>1.5</v>
      </c>
      <c r="H269" s="4">
        <v>2.7</v>
      </c>
      <c r="I269" s="4">
        <v>3.333333333333333</v>
      </c>
    </row>
    <row r="270" spans="1:9" x14ac:dyDescent="0.2">
      <c r="A270" t="s">
        <v>37</v>
      </c>
      <c r="B270" t="s">
        <v>78</v>
      </c>
      <c r="C270" t="s">
        <v>44</v>
      </c>
      <c r="D270" t="str">
        <f>Tableau3[[#This Row],[Famille]]&amp;"-"&amp;Tableau3[[#This Row],[Produit]]&amp;"-"&amp;Tableau3[[#This Row],[Conditionnement]]</f>
        <v>Aromates-Romarin-Vrac 1000 g</v>
      </c>
      <c r="E270" s="10">
        <v>5.5E-2</v>
      </c>
      <c r="F270" s="16">
        <v>3760190107183</v>
      </c>
      <c r="G270" s="4">
        <v>4.8</v>
      </c>
      <c r="H270" s="4">
        <v>8.6</v>
      </c>
      <c r="I270" s="4">
        <v>10.666666666666666</v>
      </c>
    </row>
    <row r="271" spans="1:9" x14ac:dyDescent="0.2">
      <c r="A271" t="s">
        <v>37</v>
      </c>
      <c r="B271" t="s">
        <v>78</v>
      </c>
      <c r="C271" t="s">
        <v>45</v>
      </c>
      <c r="D271" t="str">
        <f>Tableau3[[#This Row],[Famille]]&amp;"-"&amp;Tableau3[[#This Row],[Produit]]&amp;"-"&amp;Tableau3[[#This Row],[Conditionnement]]</f>
        <v>Aromates-Romarin-Vrac 250 g</v>
      </c>
      <c r="E271" s="10">
        <v>5.5E-2</v>
      </c>
      <c r="F271" s="16">
        <v>3700897911416</v>
      </c>
      <c r="G271" s="4">
        <v>2.1</v>
      </c>
      <c r="H271" s="4">
        <v>4</v>
      </c>
      <c r="I271" s="4">
        <v>5</v>
      </c>
    </row>
    <row r="272" spans="1:9" x14ac:dyDescent="0.2">
      <c r="A272" t="s">
        <v>37</v>
      </c>
      <c r="B272" t="s">
        <v>78</v>
      </c>
      <c r="C272" t="s">
        <v>46</v>
      </c>
      <c r="D272" t="str">
        <f>Tableau3[[#This Row],[Famille]]&amp;"-"&amp;Tableau3[[#This Row],[Produit]]&amp;"-"&amp;Tableau3[[#This Row],[Conditionnement]]</f>
        <v>Aromates-Romarin-Vrac 500 g</v>
      </c>
      <c r="E272" s="10">
        <v>5.5E-2</v>
      </c>
      <c r="F272" s="16">
        <v>3700897914042</v>
      </c>
      <c r="G272" s="4">
        <v>3</v>
      </c>
      <c r="H272" s="4">
        <v>5.8</v>
      </c>
      <c r="I272" s="4">
        <v>7.1428571428571432</v>
      </c>
    </row>
    <row r="273" spans="1:9" x14ac:dyDescent="0.2">
      <c r="A273" t="s">
        <v>37</v>
      </c>
      <c r="B273" t="s">
        <v>79</v>
      </c>
      <c r="C273" t="s">
        <v>39</v>
      </c>
      <c r="D273" t="str">
        <f>Tableau3[[#This Row],[Famille]]&amp;"-"&amp;Tableau3[[#This Row],[Produit]]&amp;"-"&amp;Tableau3[[#This Row],[Conditionnement]]</f>
        <v>Aromates-Romarin poudre-Saupoudreur 100 ml</v>
      </c>
      <c r="E273" s="10">
        <v>5.5E-2</v>
      </c>
      <c r="F273" s="16">
        <v>3700897901448</v>
      </c>
      <c r="G273" s="4">
        <v>2.5</v>
      </c>
      <c r="H273" s="4">
        <v>4</v>
      </c>
      <c r="I273" s="4">
        <v>5</v>
      </c>
    </row>
    <row r="274" spans="1:9" x14ac:dyDescent="0.2">
      <c r="A274" t="s">
        <v>37</v>
      </c>
      <c r="B274" t="s">
        <v>79</v>
      </c>
      <c r="C274" t="s">
        <v>40</v>
      </c>
      <c r="D274" t="str">
        <f>Tableau3[[#This Row],[Famille]]&amp;"-"&amp;Tableau3[[#This Row],[Produit]]&amp;"-"&amp;Tableau3[[#This Row],[Conditionnement]]</f>
        <v>Aromates-Romarin poudre-Verrine 116 ml</v>
      </c>
      <c r="E274" s="10">
        <v>5.5E-2</v>
      </c>
      <c r="F274" s="16">
        <v>3700897901332</v>
      </c>
      <c r="G274" s="4">
        <v>2</v>
      </c>
      <c r="H274" s="4">
        <v>3.2</v>
      </c>
      <c r="I274" s="4">
        <v>4</v>
      </c>
    </row>
    <row r="275" spans="1:9" x14ac:dyDescent="0.2">
      <c r="A275" t="s">
        <v>37</v>
      </c>
      <c r="B275" t="s">
        <v>79</v>
      </c>
      <c r="C275" t="s">
        <v>41</v>
      </c>
      <c r="D275" t="str">
        <f>Tableau3[[#This Row],[Famille]]&amp;"-"&amp;Tableau3[[#This Row],[Produit]]&amp;"-"&amp;Tableau3[[#This Row],[Conditionnement]]</f>
        <v>Aromates-Romarin poudre-Verrine 47 ml</v>
      </c>
      <c r="E275" s="10">
        <v>5.5E-2</v>
      </c>
      <c r="F275" s="16">
        <v>3700897901660</v>
      </c>
      <c r="G275" s="4">
        <v>1.4</v>
      </c>
      <c r="H275" s="4">
        <v>2.3000000000000003</v>
      </c>
      <c r="I275" s="4">
        <v>2.8000000000000003</v>
      </c>
    </row>
    <row r="276" spans="1:9" x14ac:dyDescent="0.2">
      <c r="A276" t="s">
        <v>37</v>
      </c>
      <c r="B276" t="s">
        <v>79</v>
      </c>
      <c r="C276" t="s">
        <v>42</v>
      </c>
      <c r="D276" t="str">
        <f>Tableau3[[#This Row],[Famille]]&amp;"-"&amp;Tableau3[[#This Row],[Produit]]&amp;"-"&amp;Tableau3[[#This Row],[Conditionnement]]</f>
        <v>Aromates-Romarin poudre-Vrac</v>
      </c>
      <c r="E276" s="10">
        <v>5.5E-2</v>
      </c>
      <c r="F276" s="16">
        <v>3700897938406</v>
      </c>
      <c r="G276" s="4">
        <v>1.3</v>
      </c>
      <c r="H276" s="4">
        <v>1.8</v>
      </c>
      <c r="I276" s="4">
        <v>2.166666666666667</v>
      </c>
    </row>
    <row r="277" spans="1:9" x14ac:dyDescent="0.2">
      <c r="A277" t="s">
        <v>37</v>
      </c>
      <c r="B277" t="s">
        <v>79</v>
      </c>
      <c r="C277" t="s">
        <v>43</v>
      </c>
      <c r="D277" t="str">
        <f>Tableau3[[#This Row],[Famille]]&amp;"-"&amp;Tableau3[[#This Row],[Produit]]&amp;"-"&amp;Tableau3[[#This Row],[Conditionnement]]</f>
        <v>Aromates-Romarin poudre-Vrac 100 g</v>
      </c>
      <c r="E277" s="10">
        <v>5.5E-2</v>
      </c>
      <c r="F277" s="16">
        <v>3700897909727</v>
      </c>
      <c r="G277" s="4">
        <v>1.9</v>
      </c>
      <c r="H277" s="4">
        <v>3.4</v>
      </c>
      <c r="I277" s="4">
        <v>4.2222222222222223</v>
      </c>
    </row>
    <row r="278" spans="1:9" x14ac:dyDescent="0.2">
      <c r="A278" t="s">
        <v>37</v>
      </c>
      <c r="B278" t="s">
        <v>79</v>
      </c>
      <c r="C278" t="s">
        <v>44</v>
      </c>
      <c r="D278" t="str">
        <f>Tableau3[[#This Row],[Famille]]&amp;"-"&amp;Tableau3[[#This Row],[Produit]]&amp;"-"&amp;Tableau3[[#This Row],[Conditionnement]]</f>
        <v>Aromates-Romarin poudre-Vrac 1000 g</v>
      </c>
      <c r="E278" s="10">
        <v>5.5E-2</v>
      </c>
      <c r="F278" s="16">
        <v>3700897902377</v>
      </c>
      <c r="G278" s="4">
        <v>8.8000000000000007</v>
      </c>
      <c r="H278" s="4">
        <v>15.7</v>
      </c>
      <c r="I278" s="4">
        <v>19.555555555555554</v>
      </c>
    </row>
    <row r="279" spans="1:9" x14ac:dyDescent="0.2">
      <c r="A279" t="s">
        <v>37</v>
      </c>
      <c r="B279" t="s">
        <v>79</v>
      </c>
      <c r="C279" t="s">
        <v>45</v>
      </c>
      <c r="D279" t="str">
        <f>Tableau3[[#This Row],[Famille]]&amp;"-"&amp;Tableau3[[#This Row],[Produit]]&amp;"-"&amp;Tableau3[[#This Row],[Conditionnement]]</f>
        <v>Aromates-Romarin poudre-Vrac 250 g</v>
      </c>
      <c r="E279" s="10">
        <v>5.5E-2</v>
      </c>
      <c r="F279" s="16">
        <v>3700897912352</v>
      </c>
      <c r="G279" s="4">
        <v>3.1</v>
      </c>
      <c r="H279" s="4">
        <v>6</v>
      </c>
      <c r="I279" s="4">
        <v>7.3809523809523814</v>
      </c>
    </row>
    <row r="280" spans="1:9" x14ac:dyDescent="0.2">
      <c r="A280" t="s">
        <v>37</v>
      </c>
      <c r="B280" t="s">
        <v>79</v>
      </c>
      <c r="C280" t="s">
        <v>46</v>
      </c>
      <c r="D280" t="str">
        <f>Tableau3[[#This Row],[Famille]]&amp;"-"&amp;Tableau3[[#This Row],[Produit]]&amp;"-"&amp;Tableau3[[#This Row],[Conditionnement]]</f>
        <v>Aromates-Romarin poudre-Vrac 500 g</v>
      </c>
      <c r="E280" s="10">
        <v>5.5E-2</v>
      </c>
      <c r="F280" s="16">
        <v>3700897914981</v>
      </c>
      <c r="G280" s="4">
        <v>5</v>
      </c>
      <c r="H280" s="4">
        <v>9.6</v>
      </c>
      <c r="I280" s="4">
        <v>11.904761904761905</v>
      </c>
    </row>
    <row r="281" spans="1:9" x14ac:dyDescent="0.2">
      <c r="A281" t="s">
        <v>37</v>
      </c>
      <c r="B281" t="s">
        <v>80</v>
      </c>
      <c r="C281" t="s">
        <v>39</v>
      </c>
      <c r="D281" t="str">
        <f>Tableau3[[#This Row],[Famille]]&amp;"-"&amp;Tableau3[[#This Row],[Produit]]&amp;"-"&amp;Tableau3[[#This Row],[Conditionnement]]</f>
        <v>Aromates-Sarriette-Saupoudreur 100 ml</v>
      </c>
      <c r="E281" s="10">
        <v>5.5E-2</v>
      </c>
      <c r="F281" s="16">
        <v>3760190102690</v>
      </c>
      <c r="G281" s="4">
        <v>2.2000000000000002</v>
      </c>
      <c r="H281" s="4">
        <v>3.6</v>
      </c>
      <c r="I281" s="4">
        <v>4.4000000000000004</v>
      </c>
    </row>
    <row r="282" spans="1:9" x14ac:dyDescent="0.2">
      <c r="A282" t="s">
        <v>37</v>
      </c>
      <c r="B282" t="s">
        <v>80</v>
      </c>
      <c r="C282" t="s">
        <v>40</v>
      </c>
      <c r="D282" t="str">
        <f>Tableau3[[#This Row],[Famille]]&amp;"-"&amp;Tableau3[[#This Row],[Produit]]&amp;"-"&amp;Tableau3[[#This Row],[Conditionnement]]</f>
        <v>Aromates-Sarriette-Verrine 116 ml</v>
      </c>
      <c r="E282" s="10">
        <v>5.5E-2</v>
      </c>
      <c r="F282" s="16">
        <v>3760190102485</v>
      </c>
      <c r="G282" s="4">
        <v>1.6</v>
      </c>
      <c r="H282" s="4">
        <v>2.6</v>
      </c>
      <c r="I282" s="4">
        <v>3.2</v>
      </c>
    </row>
    <row r="283" spans="1:9" x14ac:dyDescent="0.2">
      <c r="A283" t="s">
        <v>37</v>
      </c>
      <c r="B283" t="s">
        <v>80</v>
      </c>
      <c r="C283" t="s">
        <v>41</v>
      </c>
      <c r="D283" t="str">
        <f>Tableau3[[#This Row],[Famille]]&amp;"-"&amp;Tableau3[[#This Row],[Produit]]&amp;"-"&amp;Tableau3[[#This Row],[Conditionnement]]</f>
        <v>Aromates-Sarriette-Verrine 47 ml</v>
      </c>
      <c r="E283" s="10">
        <v>5.5E-2</v>
      </c>
      <c r="F283" s="16">
        <v>3700897902667</v>
      </c>
      <c r="G283" s="4">
        <v>1.3</v>
      </c>
      <c r="H283" s="4">
        <v>2.1</v>
      </c>
      <c r="I283" s="4">
        <v>2.6</v>
      </c>
    </row>
    <row r="284" spans="1:9" x14ac:dyDescent="0.2">
      <c r="A284" t="s">
        <v>37</v>
      </c>
      <c r="B284" t="s">
        <v>80</v>
      </c>
      <c r="C284" t="s">
        <v>42</v>
      </c>
      <c r="D284" t="str">
        <f>Tableau3[[#This Row],[Famille]]&amp;"-"&amp;Tableau3[[#This Row],[Produit]]&amp;"-"&amp;Tableau3[[#This Row],[Conditionnement]]</f>
        <v>Aromates-Sarriette-Vrac</v>
      </c>
      <c r="E284" s="10">
        <v>5.5E-2</v>
      </c>
      <c r="F284" s="16">
        <v>3700897938437</v>
      </c>
      <c r="G284" s="4">
        <v>1.3</v>
      </c>
      <c r="H284" s="4">
        <v>1.8</v>
      </c>
      <c r="I284" s="4">
        <v>2.166666666666667</v>
      </c>
    </row>
    <row r="285" spans="1:9" x14ac:dyDescent="0.2">
      <c r="A285" t="s">
        <v>37</v>
      </c>
      <c r="B285" t="s">
        <v>80</v>
      </c>
      <c r="C285" t="s">
        <v>43</v>
      </c>
      <c r="D285" t="str">
        <f>Tableau3[[#This Row],[Famille]]&amp;"-"&amp;Tableau3[[#This Row],[Produit]]&amp;"-"&amp;Tableau3[[#This Row],[Conditionnement]]</f>
        <v>Aromates-Sarriette-Vrac 100 g</v>
      </c>
      <c r="E285" s="10">
        <v>5.5E-2</v>
      </c>
      <c r="F285" s="16">
        <v>3700897908829</v>
      </c>
      <c r="G285" s="4">
        <v>1.7</v>
      </c>
      <c r="H285" s="4">
        <v>3.1</v>
      </c>
      <c r="I285" s="4">
        <v>3.7777777777777781</v>
      </c>
    </row>
    <row r="286" spans="1:9" x14ac:dyDescent="0.2">
      <c r="A286" t="s">
        <v>37</v>
      </c>
      <c r="B286" t="s">
        <v>80</v>
      </c>
      <c r="C286" t="s">
        <v>44</v>
      </c>
      <c r="D286" t="str">
        <f>Tableau3[[#This Row],[Famille]]&amp;"-"&amp;Tableau3[[#This Row],[Produit]]&amp;"-"&amp;Tableau3[[#This Row],[Conditionnement]]</f>
        <v>Aromates-Sarriette-Vrac 1000 g</v>
      </c>
      <c r="E286" s="10">
        <v>5.5E-2</v>
      </c>
      <c r="F286" s="16">
        <v>3760190107220</v>
      </c>
      <c r="G286" s="4">
        <v>7</v>
      </c>
      <c r="H286" s="4">
        <v>12.5</v>
      </c>
      <c r="I286" s="4">
        <v>15.555555555555555</v>
      </c>
    </row>
    <row r="287" spans="1:9" x14ac:dyDescent="0.2">
      <c r="A287" t="s">
        <v>37</v>
      </c>
      <c r="B287" t="s">
        <v>80</v>
      </c>
      <c r="C287" t="s">
        <v>45</v>
      </c>
      <c r="D287" t="str">
        <f>Tableau3[[#This Row],[Famille]]&amp;"-"&amp;Tableau3[[#This Row],[Produit]]&amp;"-"&amp;Tableau3[[#This Row],[Conditionnement]]</f>
        <v>Aromates-Sarriette-Vrac 250 g</v>
      </c>
      <c r="E287" s="10">
        <v>5.5E-2</v>
      </c>
      <c r="F287" s="16">
        <v>3700897911454</v>
      </c>
      <c r="G287" s="4">
        <v>2.6</v>
      </c>
      <c r="H287" s="4">
        <v>5</v>
      </c>
      <c r="I287" s="4">
        <v>6.1904761904761907</v>
      </c>
    </row>
    <row r="288" spans="1:9" x14ac:dyDescent="0.2">
      <c r="A288" t="s">
        <v>37</v>
      </c>
      <c r="B288" t="s">
        <v>80</v>
      </c>
      <c r="C288" t="s">
        <v>46</v>
      </c>
      <c r="D288" t="str">
        <f>Tableau3[[#This Row],[Famille]]&amp;"-"&amp;Tableau3[[#This Row],[Produit]]&amp;"-"&amp;Tableau3[[#This Row],[Conditionnement]]</f>
        <v>Aromates-Sarriette-Vrac 500 g</v>
      </c>
      <c r="E288" s="10">
        <v>5.5E-2</v>
      </c>
      <c r="F288" s="16">
        <v>3700897914080</v>
      </c>
      <c r="G288" s="4">
        <v>4.0999999999999996</v>
      </c>
      <c r="H288" s="4">
        <v>7.8999999999999995</v>
      </c>
      <c r="I288" s="4">
        <v>9.761904761904761</v>
      </c>
    </row>
    <row r="289" spans="1:9" x14ac:dyDescent="0.2">
      <c r="A289" t="s">
        <v>37</v>
      </c>
      <c r="B289" t="s">
        <v>81</v>
      </c>
      <c r="C289" t="s">
        <v>39</v>
      </c>
      <c r="D289" t="str">
        <f>Tableau3[[#This Row],[Famille]]&amp;"-"&amp;Tableau3[[#This Row],[Produit]]&amp;"-"&amp;Tableau3[[#This Row],[Conditionnement]]</f>
        <v>Aromates-Sauge -Saupoudreur 100 ml</v>
      </c>
      <c r="E289" s="10">
        <v>5.5E-2</v>
      </c>
      <c r="F289" s="16">
        <v>3760190102706</v>
      </c>
      <c r="G289" s="4">
        <v>2.1</v>
      </c>
      <c r="H289" s="4">
        <v>3.4</v>
      </c>
      <c r="I289" s="4">
        <v>4.2</v>
      </c>
    </row>
    <row r="290" spans="1:9" x14ac:dyDescent="0.2">
      <c r="A290" t="s">
        <v>37</v>
      </c>
      <c r="B290" t="s">
        <v>81</v>
      </c>
      <c r="C290" t="s">
        <v>40</v>
      </c>
      <c r="D290" t="str">
        <f>Tableau3[[#This Row],[Famille]]&amp;"-"&amp;Tableau3[[#This Row],[Produit]]&amp;"-"&amp;Tableau3[[#This Row],[Conditionnement]]</f>
        <v>Aromates-Sauge -Verrine 116 ml</v>
      </c>
      <c r="E290" s="10">
        <v>5.5E-2</v>
      </c>
      <c r="F290" s="16">
        <v>3760190102492</v>
      </c>
      <c r="G290" s="4">
        <v>1.6</v>
      </c>
      <c r="H290" s="4">
        <v>2.6</v>
      </c>
      <c r="I290" s="4">
        <v>3.2</v>
      </c>
    </row>
    <row r="291" spans="1:9" x14ac:dyDescent="0.2">
      <c r="A291" t="s">
        <v>37</v>
      </c>
      <c r="B291" t="s">
        <v>81</v>
      </c>
      <c r="C291" t="s">
        <v>41</v>
      </c>
      <c r="D291" t="str">
        <f>Tableau3[[#This Row],[Famille]]&amp;"-"&amp;Tableau3[[#This Row],[Produit]]&amp;"-"&amp;Tableau3[[#This Row],[Conditionnement]]</f>
        <v>Aromates-Sauge -Verrine 47 ml</v>
      </c>
      <c r="E291" s="10">
        <v>5.5E-2</v>
      </c>
      <c r="F291" s="16">
        <v>3700897902674</v>
      </c>
      <c r="G291" s="4">
        <v>1.3</v>
      </c>
      <c r="H291" s="4">
        <v>2.1</v>
      </c>
      <c r="I291" s="4">
        <v>2.6</v>
      </c>
    </row>
    <row r="292" spans="1:9" x14ac:dyDescent="0.2">
      <c r="A292" t="s">
        <v>37</v>
      </c>
      <c r="B292" t="s">
        <v>81</v>
      </c>
      <c r="C292" t="s">
        <v>42</v>
      </c>
      <c r="D292" t="str">
        <f>Tableau3[[#This Row],[Famille]]&amp;"-"&amp;Tableau3[[#This Row],[Produit]]&amp;"-"&amp;Tableau3[[#This Row],[Conditionnement]]</f>
        <v>Aromates-Sauge -Vrac</v>
      </c>
      <c r="E292" s="10">
        <v>5.5E-2</v>
      </c>
      <c r="F292" s="16">
        <v>3700897938444</v>
      </c>
      <c r="G292" s="4">
        <v>1.3</v>
      </c>
      <c r="H292" s="4">
        <v>1.8</v>
      </c>
      <c r="I292" s="4">
        <v>2.166666666666667</v>
      </c>
    </row>
    <row r="293" spans="1:9" x14ac:dyDescent="0.2">
      <c r="A293" t="s">
        <v>37</v>
      </c>
      <c r="B293" t="s">
        <v>81</v>
      </c>
      <c r="C293" t="s">
        <v>43</v>
      </c>
      <c r="D293" t="str">
        <f>Tableau3[[#This Row],[Famille]]&amp;"-"&amp;Tableau3[[#This Row],[Produit]]&amp;"-"&amp;Tableau3[[#This Row],[Conditionnement]]</f>
        <v>Aromates-Sauge -Vrac 100 g</v>
      </c>
      <c r="E293" s="10">
        <v>5.5E-2</v>
      </c>
      <c r="F293" s="16">
        <v>3700897908836</v>
      </c>
      <c r="G293" s="4">
        <v>1.8</v>
      </c>
      <c r="H293" s="4">
        <v>3.2</v>
      </c>
      <c r="I293" s="4">
        <v>4</v>
      </c>
    </row>
    <row r="294" spans="1:9" x14ac:dyDescent="0.2">
      <c r="A294" t="s">
        <v>37</v>
      </c>
      <c r="B294" t="s">
        <v>81</v>
      </c>
      <c r="C294" t="s">
        <v>44</v>
      </c>
      <c r="D294" t="str">
        <f>Tableau3[[#This Row],[Famille]]&amp;"-"&amp;Tableau3[[#This Row],[Produit]]&amp;"-"&amp;Tableau3[[#This Row],[Conditionnement]]</f>
        <v>Aromates-Sauge -Vrac 1000 g</v>
      </c>
      <c r="E294" s="10">
        <v>5.5E-2</v>
      </c>
      <c r="F294" s="16">
        <v>3760190107237</v>
      </c>
      <c r="G294" s="4">
        <v>7.9</v>
      </c>
      <c r="H294" s="4">
        <v>14.1</v>
      </c>
      <c r="I294" s="4">
        <v>17.555555555555554</v>
      </c>
    </row>
    <row r="295" spans="1:9" x14ac:dyDescent="0.2">
      <c r="A295" t="s">
        <v>37</v>
      </c>
      <c r="B295" t="s">
        <v>81</v>
      </c>
      <c r="C295" t="s">
        <v>45</v>
      </c>
      <c r="D295" t="str">
        <f>Tableau3[[#This Row],[Famille]]&amp;"-"&amp;Tableau3[[#This Row],[Produit]]&amp;"-"&amp;Tableau3[[#This Row],[Conditionnement]]</f>
        <v>Aromates-Sauge -Vrac 250 g</v>
      </c>
      <c r="E295" s="10">
        <v>5.5E-2</v>
      </c>
      <c r="F295" s="16">
        <v>3700897911461</v>
      </c>
      <c r="G295" s="4">
        <v>2.8</v>
      </c>
      <c r="H295" s="4">
        <v>5.3999999999999995</v>
      </c>
      <c r="I295" s="4">
        <v>6.6666666666666679</v>
      </c>
    </row>
    <row r="296" spans="1:9" x14ac:dyDescent="0.2">
      <c r="A296" t="s">
        <v>37</v>
      </c>
      <c r="B296" t="s">
        <v>81</v>
      </c>
      <c r="C296" t="s">
        <v>46</v>
      </c>
      <c r="D296" t="str">
        <f>Tableau3[[#This Row],[Famille]]&amp;"-"&amp;Tableau3[[#This Row],[Produit]]&amp;"-"&amp;Tableau3[[#This Row],[Conditionnement]]</f>
        <v>Aromates-Sauge -Vrac 500 g</v>
      </c>
      <c r="E296" s="10">
        <v>5.5E-2</v>
      </c>
      <c r="F296" s="16">
        <v>3700897914097</v>
      </c>
      <c r="G296" s="4">
        <v>4.5</v>
      </c>
      <c r="H296" s="4">
        <v>8.6</v>
      </c>
      <c r="I296" s="4">
        <v>10.714285714285715</v>
      </c>
    </row>
    <row r="297" spans="1:9" x14ac:dyDescent="0.2">
      <c r="A297" t="s">
        <v>37</v>
      </c>
      <c r="B297" t="s">
        <v>82</v>
      </c>
      <c r="C297" t="s">
        <v>39</v>
      </c>
      <c r="D297" t="str">
        <f>Tableau3[[#This Row],[Famille]]&amp;"-"&amp;Tableau3[[#This Row],[Produit]]&amp;"-"&amp;Tableau3[[#This Row],[Conditionnement]]</f>
        <v>Aromates-Sauge moulue-Saupoudreur 100 ml</v>
      </c>
      <c r="E297" s="10">
        <v>5.5E-2</v>
      </c>
      <c r="F297" s="16">
        <v>3700897901387</v>
      </c>
      <c r="G297" s="4">
        <v>2.5</v>
      </c>
      <c r="H297" s="4">
        <v>4</v>
      </c>
      <c r="I297" s="4">
        <v>5</v>
      </c>
    </row>
    <row r="298" spans="1:9" x14ac:dyDescent="0.2">
      <c r="A298" t="s">
        <v>37</v>
      </c>
      <c r="B298" t="s">
        <v>82</v>
      </c>
      <c r="C298" t="s">
        <v>40</v>
      </c>
      <c r="D298" t="str">
        <f>Tableau3[[#This Row],[Famille]]&amp;"-"&amp;Tableau3[[#This Row],[Produit]]&amp;"-"&amp;Tableau3[[#This Row],[Conditionnement]]</f>
        <v>Aromates-Sauge moulue-Verrine 116 ml</v>
      </c>
      <c r="E298" s="10">
        <v>5.5E-2</v>
      </c>
      <c r="F298" s="16">
        <v>3700897901271</v>
      </c>
      <c r="G298" s="4">
        <v>2</v>
      </c>
      <c r="H298" s="4">
        <v>3.2</v>
      </c>
      <c r="I298" s="4">
        <v>4</v>
      </c>
    </row>
    <row r="299" spans="1:9" x14ac:dyDescent="0.2">
      <c r="A299" t="s">
        <v>37</v>
      </c>
      <c r="B299" t="s">
        <v>82</v>
      </c>
      <c r="C299" t="s">
        <v>41</v>
      </c>
      <c r="D299" t="str">
        <f>Tableau3[[#This Row],[Famille]]&amp;"-"&amp;Tableau3[[#This Row],[Produit]]&amp;"-"&amp;Tableau3[[#This Row],[Conditionnement]]</f>
        <v>Aromates-Sauge moulue-Verrine 47 ml</v>
      </c>
      <c r="E299" s="10">
        <v>5.5E-2</v>
      </c>
      <c r="F299" s="16">
        <v>3700897901608</v>
      </c>
      <c r="G299" s="4">
        <v>1.5</v>
      </c>
      <c r="H299" s="4">
        <v>2.4</v>
      </c>
      <c r="I299" s="4">
        <v>3</v>
      </c>
    </row>
    <row r="300" spans="1:9" x14ac:dyDescent="0.2">
      <c r="A300" t="s">
        <v>37</v>
      </c>
      <c r="B300" t="s">
        <v>82</v>
      </c>
      <c r="C300" t="s">
        <v>42</v>
      </c>
      <c r="D300" t="str">
        <f>Tableau3[[#This Row],[Famille]]&amp;"-"&amp;Tableau3[[#This Row],[Produit]]&amp;"-"&amp;Tableau3[[#This Row],[Conditionnement]]</f>
        <v>Aromates-Sauge moulue-Vrac</v>
      </c>
      <c r="E300" s="10">
        <v>5.5E-2</v>
      </c>
      <c r="F300" s="16">
        <v>3700897938451</v>
      </c>
      <c r="G300" s="4">
        <v>1.4</v>
      </c>
      <c r="H300" s="4">
        <v>1.9000000000000001</v>
      </c>
      <c r="I300" s="4">
        <v>2.3333333333333335</v>
      </c>
    </row>
    <row r="301" spans="1:9" x14ac:dyDescent="0.2">
      <c r="A301" t="s">
        <v>37</v>
      </c>
      <c r="B301" t="s">
        <v>82</v>
      </c>
      <c r="C301" t="s">
        <v>43</v>
      </c>
      <c r="D301" t="str">
        <f>Tableau3[[#This Row],[Famille]]&amp;"-"&amp;Tableau3[[#This Row],[Produit]]&amp;"-"&amp;Tableau3[[#This Row],[Conditionnement]]</f>
        <v>Aromates-Sauge moulue-Vrac 100 g</v>
      </c>
      <c r="E301" s="10">
        <v>5.5E-2</v>
      </c>
      <c r="F301" s="16">
        <v>3700897909291</v>
      </c>
      <c r="G301" s="4">
        <v>2.2999999999999998</v>
      </c>
      <c r="H301" s="4">
        <v>4.0999999999999996</v>
      </c>
      <c r="I301" s="4">
        <v>5.1111111111111116</v>
      </c>
    </row>
    <row r="302" spans="1:9" x14ac:dyDescent="0.2">
      <c r="A302" t="s">
        <v>37</v>
      </c>
      <c r="B302" t="s">
        <v>82</v>
      </c>
      <c r="C302" t="s">
        <v>44</v>
      </c>
      <c r="D302" t="str">
        <f>Tableau3[[#This Row],[Famille]]&amp;"-"&amp;Tableau3[[#This Row],[Produit]]&amp;"-"&amp;Tableau3[[#This Row],[Conditionnement]]</f>
        <v>Aromates-Sauge moulue-Vrac 1000 g</v>
      </c>
      <c r="E302" s="10">
        <v>5.5E-2</v>
      </c>
      <c r="F302" s="16">
        <v>3700897901943</v>
      </c>
      <c r="G302" s="4">
        <v>12.3</v>
      </c>
      <c r="H302" s="4">
        <v>21.900000000000002</v>
      </c>
      <c r="I302" s="4">
        <v>27.333333333333329</v>
      </c>
    </row>
    <row r="303" spans="1:9" x14ac:dyDescent="0.2">
      <c r="A303" t="s">
        <v>37</v>
      </c>
      <c r="B303" t="s">
        <v>82</v>
      </c>
      <c r="C303" t="s">
        <v>45</v>
      </c>
      <c r="D303" t="str">
        <f>Tableau3[[#This Row],[Famille]]&amp;"-"&amp;Tableau3[[#This Row],[Produit]]&amp;"-"&amp;Tableau3[[#This Row],[Conditionnement]]</f>
        <v>Aromates-Sauge moulue-Vrac 250 g</v>
      </c>
      <c r="E303" s="10">
        <v>5.5E-2</v>
      </c>
      <c r="F303" s="16">
        <v>3700897911928</v>
      </c>
      <c r="G303" s="4">
        <v>3.9</v>
      </c>
      <c r="H303" s="4">
        <v>7.5</v>
      </c>
      <c r="I303" s="4">
        <v>9.2857142857142865</v>
      </c>
    </row>
    <row r="304" spans="1:9" x14ac:dyDescent="0.2">
      <c r="A304" t="s">
        <v>37</v>
      </c>
      <c r="B304" t="s">
        <v>82</v>
      </c>
      <c r="C304" t="s">
        <v>46</v>
      </c>
      <c r="D304" t="str">
        <f>Tableau3[[#This Row],[Famille]]&amp;"-"&amp;Tableau3[[#This Row],[Produit]]&amp;"-"&amp;Tableau3[[#This Row],[Conditionnement]]</f>
        <v>Aromates-Sauge moulue-Vrac 500 g</v>
      </c>
      <c r="E304" s="10">
        <v>5.5E-2</v>
      </c>
      <c r="F304" s="16">
        <v>3700897914554</v>
      </c>
      <c r="G304" s="4">
        <v>6.7</v>
      </c>
      <c r="H304" s="4">
        <v>12.799999999999999</v>
      </c>
      <c r="I304" s="4">
        <v>15.952380952380951</v>
      </c>
    </row>
    <row r="305" spans="1:9" x14ac:dyDescent="0.2">
      <c r="A305" t="s">
        <v>37</v>
      </c>
      <c r="B305" t="s">
        <v>83</v>
      </c>
      <c r="C305" t="s">
        <v>39</v>
      </c>
      <c r="D305" t="str">
        <f>Tableau3[[#This Row],[Famille]]&amp;"-"&amp;Tableau3[[#This Row],[Produit]]&amp;"-"&amp;Tableau3[[#This Row],[Conditionnement]]</f>
        <v>Aromates-Serpolet-Saupoudreur 100 ml</v>
      </c>
      <c r="E305" s="10">
        <v>5.5E-2</v>
      </c>
      <c r="F305" s="16">
        <v>3760190102713</v>
      </c>
      <c r="G305" s="4">
        <v>2.2000000000000002</v>
      </c>
      <c r="H305" s="4">
        <v>3.6</v>
      </c>
      <c r="I305" s="4">
        <v>4.4000000000000004</v>
      </c>
    </row>
    <row r="306" spans="1:9" x14ac:dyDescent="0.2">
      <c r="A306" t="s">
        <v>37</v>
      </c>
      <c r="B306" t="s">
        <v>83</v>
      </c>
      <c r="C306" t="s">
        <v>40</v>
      </c>
      <c r="D306" t="str">
        <f>Tableau3[[#This Row],[Famille]]&amp;"-"&amp;Tableau3[[#This Row],[Produit]]&amp;"-"&amp;Tableau3[[#This Row],[Conditionnement]]</f>
        <v>Aromates-Serpolet-Verrine 116 ml</v>
      </c>
      <c r="E306" s="10">
        <v>5.5E-2</v>
      </c>
      <c r="F306" s="16">
        <v>3760190102508</v>
      </c>
      <c r="G306" s="4">
        <v>1.8</v>
      </c>
      <c r="H306" s="4">
        <v>2.9</v>
      </c>
      <c r="I306" s="4">
        <v>3.6</v>
      </c>
    </row>
    <row r="307" spans="1:9" x14ac:dyDescent="0.2">
      <c r="A307" t="s">
        <v>37</v>
      </c>
      <c r="B307" t="s">
        <v>83</v>
      </c>
      <c r="C307" t="s">
        <v>41</v>
      </c>
      <c r="D307" t="str">
        <f>Tableau3[[#This Row],[Famille]]&amp;"-"&amp;Tableau3[[#This Row],[Produit]]&amp;"-"&amp;Tableau3[[#This Row],[Conditionnement]]</f>
        <v>Aromates-Serpolet-Verrine 47 ml</v>
      </c>
      <c r="E307" s="10">
        <v>5.5E-2</v>
      </c>
      <c r="F307" s="16">
        <v>3700897902681</v>
      </c>
      <c r="G307" s="4">
        <v>1.4</v>
      </c>
      <c r="H307" s="4">
        <v>2.3000000000000003</v>
      </c>
      <c r="I307" s="4">
        <v>2.8000000000000003</v>
      </c>
    </row>
    <row r="308" spans="1:9" x14ac:dyDescent="0.2">
      <c r="A308" t="s">
        <v>37</v>
      </c>
      <c r="B308" t="s">
        <v>83</v>
      </c>
      <c r="C308" t="s">
        <v>42</v>
      </c>
      <c r="D308" t="str">
        <f>Tableau3[[#This Row],[Famille]]&amp;"-"&amp;Tableau3[[#This Row],[Produit]]&amp;"-"&amp;Tableau3[[#This Row],[Conditionnement]]</f>
        <v>Aromates-Serpolet-Vrac</v>
      </c>
      <c r="E308" s="10">
        <v>5.5E-2</v>
      </c>
      <c r="F308" s="16">
        <v>3700897939113</v>
      </c>
      <c r="G308" s="4">
        <v>1.5</v>
      </c>
      <c r="H308" s="4">
        <v>2</v>
      </c>
      <c r="I308" s="4">
        <v>2.5</v>
      </c>
    </row>
    <row r="309" spans="1:9" x14ac:dyDescent="0.2">
      <c r="A309" t="s">
        <v>37</v>
      </c>
      <c r="B309" t="s">
        <v>83</v>
      </c>
      <c r="C309" t="s">
        <v>43</v>
      </c>
      <c r="D309" t="str">
        <f>Tableau3[[#This Row],[Famille]]&amp;"-"&amp;Tableau3[[#This Row],[Produit]]&amp;"-"&amp;Tableau3[[#This Row],[Conditionnement]]</f>
        <v>Aromates-Serpolet-Vrac 100 g</v>
      </c>
      <c r="E309" s="10">
        <v>5.5E-2</v>
      </c>
      <c r="F309" s="16">
        <v>3700897909109</v>
      </c>
      <c r="G309" s="4">
        <v>2.8</v>
      </c>
      <c r="H309" s="4">
        <v>5</v>
      </c>
      <c r="I309" s="4">
        <v>6.2222222222222223</v>
      </c>
    </row>
    <row r="310" spans="1:9" x14ac:dyDescent="0.2">
      <c r="A310" t="s">
        <v>37</v>
      </c>
      <c r="B310" t="s">
        <v>83</v>
      </c>
      <c r="C310" t="s">
        <v>44</v>
      </c>
      <c r="D310" t="str">
        <f>Tableau3[[#This Row],[Famille]]&amp;"-"&amp;Tableau3[[#This Row],[Produit]]&amp;"-"&amp;Tableau3[[#This Row],[Conditionnement]]</f>
        <v>Aromates-Serpolet-Vrac 1000 g</v>
      </c>
      <c r="E310" s="10">
        <v>5.5E-2</v>
      </c>
      <c r="F310" s="16">
        <v>3760190107503</v>
      </c>
      <c r="G310" s="4">
        <v>17.2</v>
      </c>
      <c r="H310" s="4">
        <v>30.6</v>
      </c>
      <c r="I310" s="4">
        <v>38.222222222222229</v>
      </c>
    </row>
    <row r="311" spans="1:9" x14ac:dyDescent="0.2">
      <c r="A311" t="s">
        <v>37</v>
      </c>
      <c r="B311" t="s">
        <v>83</v>
      </c>
      <c r="C311" t="s">
        <v>45</v>
      </c>
      <c r="D311" t="str">
        <f>Tableau3[[#This Row],[Famille]]&amp;"-"&amp;Tableau3[[#This Row],[Produit]]&amp;"-"&amp;Tableau3[[#This Row],[Conditionnement]]</f>
        <v>Aromates-Serpolet-Vrac 250 g</v>
      </c>
      <c r="E311" s="10">
        <v>5.5E-2</v>
      </c>
      <c r="F311" s="16">
        <v>3700897911737</v>
      </c>
      <c r="G311" s="4">
        <v>5.2</v>
      </c>
      <c r="H311" s="4">
        <v>10</v>
      </c>
      <c r="I311" s="4">
        <v>12.38095238095238</v>
      </c>
    </row>
    <row r="312" spans="1:9" x14ac:dyDescent="0.2">
      <c r="A312" t="s">
        <v>37</v>
      </c>
      <c r="B312" t="s">
        <v>83</v>
      </c>
      <c r="C312" t="s">
        <v>46</v>
      </c>
      <c r="D312" t="str">
        <f>Tableau3[[#This Row],[Famille]]&amp;"-"&amp;Tableau3[[#This Row],[Produit]]&amp;"-"&amp;Tableau3[[#This Row],[Conditionnement]]</f>
        <v>Aromates-Serpolet-Vrac 500 g</v>
      </c>
      <c r="E312" s="10">
        <v>5.5E-2</v>
      </c>
      <c r="F312" s="16">
        <v>3700897914363</v>
      </c>
      <c r="G312" s="4">
        <v>9.1999999999999993</v>
      </c>
      <c r="H312" s="4">
        <v>17.600000000000001</v>
      </c>
      <c r="I312" s="4">
        <v>21.904761904761905</v>
      </c>
    </row>
    <row r="313" spans="1:9" x14ac:dyDescent="0.2">
      <c r="A313" t="s">
        <v>37</v>
      </c>
      <c r="B313" t="s">
        <v>84</v>
      </c>
      <c r="C313" t="s">
        <v>39</v>
      </c>
      <c r="D313" t="str">
        <f>Tableau3[[#This Row],[Famille]]&amp;"-"&amp;Tableau3[[#This Row],[Produit]]&amp;"-"&amp;Tableau3[[#This Row],[Conditionnement]]</f>
        <v>Aromates-Thym en poudre-Saupoudreur 100 ml</v>
      </c>
      <c r="E313" s="10">
        <v>5.5E-2</v>
      </c>
      <c r="F313" s="16">
        <v>3700897901349</v>
      </c>
      <c r="G313" s="4">
        <v>2.4</v>
      </c>
      <c r="H313" s="4">
        <v>3.9</v>
      </c>
      <c r="I313" s="4">
        <v>4.8</v>
      </c>
    </row>
    <row r="314" spans="1:9" x14ac:dyDescent="0.2">
      <c r="A314" t="s">
        <v>37</v>
      </c>
      <c r="B314" t="s">
        <v>84</v>
      </c>
      <c r="C314" t="s">
        <v>40</v>
      </c>
      <c r="D314" t="str">
        <f>Tableau3[[#This Row],[Famille]]&amp;"-"&amp;Tableau3[[#This Row],[Produit]]&amp;"-"&amp;Tableau3[[#This Row],[Conditionnement]]</f>
        <v>Aromates-Thym en poudre-Verrine 116 ml</v>
      </c>
      <c r="E314" s="10">
        <v>5.5E-2</v>
      </c>
      <c r="F314" s="16">
        <v>3700897901233</v>
      </c>
      <c r="G314" s="4">
        <v>2</v>
      </c>
      <c r="H314" s="4">
        <v>3.2</v>
      </c>
      <c r="I314" s="4">
        <v>4</v>
      </c>
    </row>
    <row r="315" spans="1:9" x14ac:dyDescent="0.2">
      <c r="A315" t="s">
        <v>37</v>
      </c>
      <c r="B315" t="s">
        <v>84</v>
      </c>
      <c r="C315" t="s">
        <v>41</v>
      </c>
      <c r="D315" t="str">
        <f>Tableau3[[#This Row],[Famille]]&amp;"-"&amp;Tableau3[[#This Row],[Produit]]&amp;"-"&amp;Tableau3[[#This Row],[Conditionnement]]</f>
        <v>Aromates-Thym en poudre-Verrine 47 ml</v>
      </c>
      <c r="E315" s="10">
        <v>5.5E-2</v>
      </c>
      <c r="F315" s="16">
        <v>3700897901561</v>
      </c>
      <c r="G315" s="4">
        <v>1.4</v>
      </c>
      <c r="H315" s="4">
        <v>2.3000000000000003</v>
      </c>
      <c r="I315" s="4">
        <v>2.8000000000000003</v>
      </c>
    </row>
    <row r="316" spans="1:9" x14ac:dyDescent="0.2">
      <c r="A316" t="s">
        <v>37</v>
      </c>
      <c r="B316" t="s">
        <v>84</v>
      </c>
      <c r="C316" t="s">
        <v>42</v>
      </c>
      <c r="D316" t="str">
        <f>Tableau3[[#This Row],[Famille]]&amp;"-"&amp;Tableau3[[#This Row],[Produit]]&amp;"-"&amp;Tableau3[[#This Row],[Conditionnement]]</f>
        <v>Aromates-Thym en poudre-Vrac</v>
      </c>
      <c r="E316" s="10">
        <v>5.5E-2</v>
      </c>
      <c r="F316" s="16">
        <v>3700897939168</v>
      </c>
      <c r="G316" s="4">
        <v>1.4</v>
      </c>
      <c r="H316" s="4">
        <v>1.9000000000000001</v>
      </c>
      <c r="I316" s="4">
        <v>2.3333333333333335</v>
      </c>
    </row>
    <row r="317" spans="1:9" x14ac:dyDescent="0.2">
      <c r="A317" t="s">
        <v>37</v>
      </c>
      <c r="B317" t="s">
        <v>84</v>
      </c>
      <c r="C317" t="s">
        <v>43</v>
      </c>
      <c r="D317" t="str">
        <f>Tableau3[[#This Row],[Famille]]&amp;"-"&amp;Tableau3[[#This Row],[Produit]]&amp;"-"&amp;Tableau3[[#This Row],[Conditionnement]]</f>
        <v>Aromates-Thym en poudre-Vrac 100 g</v>
      </c>
      <c r="E317" s="10">
        <v>5.5E-2</v>
      </c>
      <c r="F317" s="16">
        <v>3700897909185</v>
      </c>
      <c r="G317" s="4">
        <v>2.2000000000000002</v>
      </c>
      <c r="H317" s="4">
        <v>4</v>
      </c>
      <c r="I317" s="4">
        <v>4.8888888888888893</v>
      </c>
    </row>
    <row r="318" spans="1:9" x14ac:dyDescent="0.2">
      <c r="A318" t="s">
        <v>37</v>
      </c>
      <c r="B318" t="s">
        <v>84</v>
      </c>
      <c r="C318" t="s">
        <v>44</v>
      </c>
      <c r="D318" t="str">
        <f>Tableau3[[#This Row],[Famille]]&amp;"-"&amp;Tableau3[[#This Row],[Produit]]&amp;"-"&amp;Tableau3[[#This Row],[Conditionnement]]</f>
        <v>Aromates-Thym en poudre-Vrac 1000 g</v>
      </c>
      <c r="E318" s="10">
        <v>5.5E-2</v>
      </c>
      <c r="F318" s="16">
        <v>3760190107589</v>
      </c>
      <c r="G318" s="4">
        <v>12</v>
      </c>
      <c r="H318" s="4">
        <v>21.400000000000002</v>
      </c>
      <c r="I318" s="4">
        <v>26.666666666666664</v>
      </c>
    </row>
    <row r="319" spans="1:9" x14ac:dyDescent="0.2">
      <c r="A319" t="s">
        <v>37</v>
      </c>
      <c r="B319" t="s">
        <v>84</v>
      </c>
      <c r="C319" t="s">
        <v>45</v>
      </c>
      <c r="D319" t="str">
        <f>Tableau3[[#This Row],[Famille]]&amp;"-"&amp;Tableau3[[#This Row],[Produit]]&amp;"-"&amp;Tableau3[[#This Row],[Conditionnement]]</f>
        <v>Aromates-Thym en poudre-Vrac 250 g</v>
      </c>
      <c r="E319" s="10">
        <v>5.5E-2</v>
      </c>
      <c r="F319" s="16">
        <v>3700897911812</v>
      </c>
      <c r="G319" s="4">
        <v>3.9</v>
      </c>
      <c r="H319" s="4">
        <v>7.5</v>
      </c>
      <c r="I319" s="4">
        <v>9.2857142857142865</v>
      </c>
    </row>
    <row r="320" spans="1:9" x14ac:dyDescent="0.2">
      <c r="A320" t="s">
        <v>37</v>
      </c>
      <c r="B320" t="s">
        <v>84</v>
      </c>
      <c r="C320" t="s">
        <v>46</v>
      </c>
      <c r="D320" t="str">
        <f>Tableau3[[#This Row],[Famille]]&amp;"-"&amp;Tableau3[[#This Row],[Produit]]&amp;"-"&amp;Tableau3[[#This Row],[Conditionnement]]</f>
        <v>Aromates-Thym en poudre-Vrac 500 g</v>
      </c>
      <c r="E320" s="10">
        <v>5.5E-2</v>
      </c>
      <c r="F320" s="16">
        <v>3700897914448</v>
      </c>
      <c r="G320" s="4">
        <v>6.6</v>
      </c>
      <c r="H320" s="4">
        <v>12.6</v>
      </c>
      <c r="I320" s="4">
        <v>15.714285714285714</v>
      </c>
    </row>
    <row r="321" spans="1:9" x14ac:dyDescent="0.2">
      <c r="A321" t="s">
        <v>37</v>
      </c>
      <c r="B321" t="s">
        <v>85</v>
      </c>
      <c r="C321" t="s">
        <v>39</v>
      </c>
      <c r="D321" t="str">
        <f>Tableau3[[#This Row],[Famille]]&amp;"-"&amp;Tableau3[[#This Row],[Produit]]&amp;"-"&amp;Tableau3[[#This Row],[Conditionnement]]</f>
        <v>Aromates-Thym vert-Saupoudreur 100 ml</v>
      </c>
      <c r="E321" s="10">
        <v>5.5E-2</v>
      </c>
      <c r="F321" s="16">
        <v>3760190102720</v>
      </c>
      <c r="G321" s="4">
        <v>2.2000000000000002</v>
      </c>
      <c r="H321" s="4">
        <v>3.6</v>
      </c>
      <c r="I321" s="4">
        <v>4.4000000000000004</v>
      </c>
    </row>
    <row r="322" spans="1:9" x14ac:dyDescent="0.2">
      <c r="A322" t="s">
        <v>37</v>
      </c>
      <c r="B322" t="s">
        <v>85</v>
      </c>
      <c r="C322" t="s">
        <v>40</v>
      </c>
      <c r="D322" t="str">
        <f>Tableau3[[#This Row],[Famille]]&amp;"-"&amp;Tableau3[[#This Row],[Produit]]&amp;"-"&amp;Tableau3[[#This Row],[Conditionnement]]</f>
        <v>Aromates-Thym vert-Verrine 116 ml</v>
      </c>
      <c r="E322" s="10">
        <v>5.5E-2</v>
      </c>
      <c r="F322" s="16">
        <v>3760190102515</v>
      </c>
      <c r="G322" s="4">
        <v>1.7</v>
      </c>
      <c r="H322" s="4">
        <v>2.8000000000000003</v>
      </c>
      <c r="I322" s="4">
        <v>3.4000000000000004</v>
      </c>
    </row>
    <row r="323" spans="1:9" x14ac:dyDescent="0.2">
      <c r="A323" t="s">
        <v>37</v>
      </c>
      <c r="B323" t="s">
        <v>85</v>
      </c>
      <c r="C323" t="s">
        <v>41</v>
      </c>
      <c r="D323" t="str">
        <f>Tableau3[[#This Row],[Famille]]&amp;"-"&amp;Tableau3[[#This Row],[Produit]]&amp;"-"&amp;Tableau3[[#This Row],[Conditionnement]]</f>
        <v>Aromates-Thym vert-Verrine 47 ml</v>
      </c>
      <c r="E323" s="10">
        <v>5.5E-2</v>
      </c>
      <c r="F323" s="16">
        <v>3700897902698</v>
      </c>
      <c r="G323" s="4">
        <v>1.3</v>
      </c>
      <c r="H323" s="4">
        <v>2.1</v>
      </c>
      <c r="I323" s="4">
        <v>2.6</v>
      </c>
    </row>
    <row r="324" spans="1:9" x14ac:dyDescent="0.2">
      <c r="A324" t="s">
        <v>37</v>
      </c>
      <c r="B324" t="s">
        <v>85</v>
      </c>
      <c r="C324" t="s">
        <v>42</v>
      </c>
      <c r="D324" t="str">
        <f>Tableau3[[#This Row],[Famille]]&amp;"-"&amp;Tableau3[[#This Row],[Produit]]&amp;"-"&amp;Tableau3[[#This Row],[Conditionnement]]</f>
        <v>Aromates-Thym vert-Vrac</v>
      </c>
      <c r="E324" s="10">
        <v>5.5E-2</v>
      </c>
      <c r="F324" s="16">
        <v>3700897939175</v>
      </c>
      <c r="G324" s="4">
        <v>1.3</v>
      </c>
      <c r="H324" s="4">
        <v>1.8</v>
      </c>
      <c r="I324" s="4">
        <v>2.166666666666667</v>
      </c>
    </row>
    <row r="325" spans="1:9" x14ac:dyDescent="0.2">
      <c r="A325" t="s">
        <v>37</v>
      </c>
      <c r="B325" t="s">
        <v>85</v>
      </c>
      <c r="C325" t="s">
        <v>43</v>
      </c>
      <c r="D325" t="str">
        <f>Tableau3[[#This Row],[Famille]]&amp;"-"&amp;Tableau3[[#This Row],[Produit]]&amp;"-"&amp;Tableau3[[#This Row],[Conditionnement]]</f>
        <v>Aromates-Thym vert-Vrac 100 g</v>
      </c>
      <c r="E325" s="10">
        <v>5.5E-2</v>
      </c>
      <c r="F325" s="16">
        <v>3700897909178</v>
      </c>
      <c r="G325" s="4">
        <v>1.8</v>
      </c>
      <c r="H325" s="4">
        <v>3.2</v>
      </c>
      <c r="I325" s="4">
        <v>4</v>
      </c>
    </row>
    <row r="326" spans="1:9" x14ac:dyDescent="0.2">
      <c r="A326" t="s">
        <v>37</v>
      </c>
      <c r="B326" t="s">
        <v>85</v>
      </c>
      <c r="C326" t="s">
        <v>44</v>
      </c>
      <c r="D326" t="str">
        <f>Tableau3[[#This Row],[Famille]]&amp;"-"&amp;Tableau3[[#This Row],[Produit]]&amp;"-"&amp;Tableau3[[#This Row],[Conditionnement]]</f>
        <v>Aromates-Thym vert-Vrac 1000 g</v>
      </c>
      <c r="E326" s="10">
        <v>5.5E-2</v>
      </c>
      <c r="F326" s="16">
        <v>3760190107572</v>
      </c>
      <c r="G326" s="4">
        <v>7.5</v>
      </c>
      <c r="H326" s="4">
        <v>13.4</v>
      </c>
      <c r="I326" s="4">
        <v>16.666666666666668</v>
      </c>
    </row>
    <row r="327" spans="1:9" x14ac:dyDescent="0.2">
      <c r="A327" t="s">
        <v>37</v>
      </c>
      <c r="B327" t="s">
        <v>85</v>
      </c>
      <c r="C327" t="s">
        <v>45</v>
      </c>
      <c r="D327" t="str">
        <f>Tableau3[[#This Row],[Famille]]&amp;"-"&amp;Tableau3[[#This Row],[Produit]]&amp;"-"&amp;Tableau3[[#This Row],[Conditionnement]]</f>
        <v>Aromates-Thym vert-Vrac 250 g</v>
      </c>
      <c r="E327" s="10">
        <v>5.5E-2</v>
      </c>
      <c r="F327" s="16">
        <v>3700897911805</v>
      </c>
      <c r="G327" s="4">
        <v>2.7</v>
      </c>
      <c r="H327" s="4">
        <v>5.1999999999999993</v>
      </c>
      <c r="I327" s="4">
        <v>6.4285714285714288</v>
      </c>
    </row>
    <row r="328" spans="1:9" x14ac:dyDescent="0.2">
      <c r="A328" t="s">
        <v>37</v>
      </c>
      <c r="B328" t="s">
        <v>85</v>
      </c>
      <c r="C328" t="s">
        <v>46</v>
      </c>
      <c r="D328" t="str">
        <f>Tableau3[[#This Row],[Famille]]&amp;"-"&amp;Tableau3[[#This Row],[Produit]]&amp;"-"&amp;Tableau3[[#This Row],[Conditionnement]]</f>
        <v>Aromates-Thym vert-Vrac 500 g</v>
      </c>
      <c r="E328" s="10">
        <v>5.5E-2</v>
      </c>
      <c r="F328" s="16">
        <v>3700897914431</v>
      </c>
      <c r="G328" s="4">
        <v>4.3</v>
      </c>
      <c r="H328" s="4">
        <v>8.1999999999999993</v>
      </c>
      <c r="I328" s="4">
        <v>10.238095238095237</v>
      </c>
    </row>
    <row r="329" spans="1:9" x14ac:dyDescent="0.2">
      <c r="A329" t="s">
        <v>480</v>
      </c>
      <c r="B329" t="s">
        <v>481</v>
      </c>
      <c r="C329" t="s">
        <v>160</v>
      </c>
      <c r="D329" t="str">
        <f>Tableau3[[#This Row],[Famille]]&amp;"-"&amp;Tableau3[[#This Row],[Produit]]&amp;"-"&amp;Tableau3[[#This Row],[Conditionnement]]</f>
        <v>Baies-Baie de Batak-Moulin 100 ml</v>
      </c>
      <c r="E329" s="10">
        <v>5.5E-2</v>
      </c>
      <c r="F329" s="16">
        <v>3700897956370</v>
      </c>
      <c r="G329" s="4">
        <v>3.5</v>
      </c>
      <c r="H329" s="4">
        <v>5.6</v>
      </c>
      <c r="I329" s="4">
        <v>7</v>
      </c>
    </row>
    <row r="330" spans="1:9" x14ac:dyDescent="0.2">
      <c r="A330" t="s">
        <v>480</v>
      </c>
      <c r="B330" t="s">
        <v>481</v>
      </c>
      <c r="C330" t="s">
        <v>39</v>
      </c>
      <c r="D330" t="str">
        <f>Tableau3[[#This Row],[Famille]]&amp;"-"&amp;Tableau3[[#This Row],[Produit]]&amp;"-"&amp;Tableau3[[#This Row],[Conditionnement]]</f>
        <v>Baies-Baie de Batak-Saupoudreur 100 ml</v>
      </c>
      <c r="E330" s="10">
        <v>5.5E-2</v>
      </c>
      <c r="F330" s="16">
        <v>3700897956325</v>
      </c>
      <c r="G330" s="4">
        <v>2.7</v>
      </c>
      <c r="H330" s="4">
        <v>4.3999999999999995</v>
      </c>
      <c r="I330" s="4">
        <v>5.4</v>
      </c>
    </row>
    <row r="331" spans="1:9" x14ac:dyDescent="0.2">
      <c r="A331" t="s">
        <v>480</v>
      </c>
      <c r="B331" t="s">
        <v>481</v>
      </c>
      <c r="C331" t="s">
        <v>40</v>
      </c>
      <c r="D331" t="str">
        <f>Tableau3[[#This Row],[Famille]]&amp;"-"&amp;Tableau3[[#This Row],[Produit]]&amp;"-"&amp;Tableau3[[#This Row],[Conditionnement]]</f>
        <v>Baies-Baie de Batak-Verrine 116 ml</v>
      </c>
      <c r="E331" s="10">
        <v>5.5E-2</v>
      </c>
      <c r="F331" s="16">
        <v>3700897955748</v>
      </c>
      <c r="G331" s="4">
        <v>3.1</v>
      </c>
      <c r="H331" s="4">
        <v>3.6</v>
      </c>
      <c r="I331" s="4">
        <v>4.4285714285714288</v>
      </c>
    </row>
    <row r="332" spans="1:9" x14ac:dyDescent="0.2">
      <c r="A332" t="s">
        <v>480</v>
      </c>
      <c r="B332" t="s">
        <v>481</v>
      </c>
      <c r="C332" t="s">
        <v>41</v>
      </c>
      <c r="D332" t="str">
        <f>Tableau3[[#This Row],[Famille]]&amp;"-"&amp;Tableau3[[#This Row],[Produit]]&amp;"-"&amp;Tableau3[[#This Row],[Conditionnement]]</f>
        <v>Baies-Baie de Batak-Verrine 47 ml</v>
      </c>
      <c r="E332" s="10">
        <v>5.5E-2</v>
      </c>
      <c r="F332" s="16">
        <v>3700897956035</v>
      </c>
      <c r="G332" s="4">
        <v>1.3</v>
      </c>
      <c r="H332" s="4">
        <v>2.1</v>
      </c>
      <c r="I332" s="4">
        <v>2.6</v>
      </c>
    </row>
    <row r="333" spans="1:9" x14ac:dyDescent="0.2">
      <c r="A333" t="s">
        <v>480</v>
      </c>
      <c r="B333" t="s">
        <v>481</v>
      </c>
      <c r="C333" t="s">
        <v>42</v>
      </c>
      <c r="D333" t="str">
        <f>Tableau3[[#This Row],[Famille]]&amp;"-"&amp;Tableau3[[#This Row],[Produit]]&amp;"-"&amp;Tableau3[[#This Row],[Conditionnement]]</f>
        <v>Baies-Baie de Batak-Vrac</v>
      </c>
      <c r="E333" s="10">
        <v>5.5E-2</v>
      </c>
      <c r="F333" s="16">
        <v>3700897953638</v>
      </c>
      <c r="G333" s="4">
        <v>2.4</v>
      </c>
      <c r="H333" s="4">
        <v>3.2</v>
      </c>
      <c r="I333" s="4">
        <v>4</v>
      </c>
    </row>
    <row r="334" spans="1:9" x14ac:dyDescent="0.2">
      <c r="A334" t="s">
        <v>480</v>
      </c>
      <c r="B334" t="s">
        <v>481</v>
      </c>
      <c r="C334" t="s">
        <v>43</v>
      </c>
      <c r="D334" t="str">
        <f>Tableau3[[#This Row],[Famille]]&amp;"-"&amp;Tableau3[[#This Row],[Produit]]&amp;"-"&amp;Tableau3[[#This Row],[Conditionnement]]</f>
        <v>Baies-Baie de Batak-Vrac 100 g</v>
      </c>
      <c r="E334" s="10">
        <v>5.5E-2</v>
      </c>
      <c r="F334" s="16">
        <v>3700897953980</v>
      </c>
      <c r="G334" s="4">
        <v>8.1</v>
      </c>
      <c r="H334" s="4">
        <v>14.4</v>
      </c>
      <c r="I334" s="4">
        <v>18</v>
      </c>
    </row>
    <row r="335" spans="1:9" x14ac:dyDescent="0.2">
      <c r="A335" t="s">
        <v>480</v>
      </c>
      <c r="B335" t="s">
        <v>481</v>
      </c>
      <c r="C335" t="s">
        <v>44</v>
      </c>
      <c r="D335" t="str">
        <f>Tableau3[[#This Row],[Famille]]&amp;"-"&amp;Tableau3[[#This Row],[Produit]]&amp;"-"&amp;Tableau3[[#This Row],[Conditionnement]]</f>
        <v>Baies-Baie de Batak-Vrac 1000 g</v>
      </c>
      <c r="E335" s="10">
        <v>5.5E-2</v>
      </c>
      <c r="F335" s="16">
        <v>3700897955397</v>
      </c>
      <c r="G335" s="4">
        <v>72.400000000000006</v>
      </c>
      <c r="H335" s="4">
        <v>128.79999999999998</v>
      </c>
      <c r="I335" s="4">
        <v>160.88888888888886</v>
      </c>
    </row>
    <row r="336" spans="1:9" x14ac:dyDescent="0.2">
      <c r="A336" t="s">
        <v>480</v>
      </c>
      <c r="B336" t="s">
        <v>481</v>
      </c>
      <c r="C336" t="s">
        <v>45</v>
      </c>
      <c r="D336" t="str">
        <f>Tableau3[[#This Row],[Famille]]&amp;"-"&amp;Tableau3[[#This Row],[Produit]]&amp;"-"&amp;Tableau3[[#This Row],[Conditionnement]]</f>
        <v>Baies-Baie de Batak-Vrac 250 g</v>
      </c>
      <c r="E336" s="10">
        <v>5.5E-2</v>
      </c>
      <c r="F336" s="16">
        <v>3700897954451</v>
      </c>
      <c r="G336" s="4">
        <v>18.899999999999999</v>
      </c>
      <c r="H336" s="4">
        <v>36</v>
      </c>
      <c r="I336" s="4">
        <v>45.000000000000007</v>
      </c>
    </row>
    <row r="337" spans="1:9" x14ac:dyDescent="0.2">
      <c r="A337" t="s">
        <v>480</v>
      </c>
      <c r="B337" t="s">
        <v>481</v>
      </c>
      <c r="C337" t="s">
        <v>46</v>
      </c>
      <c r="D337" t="str">
        <f>Tableau3[[#This Row],[Famille]]&amp;"-"&amp;Tableau3[[#This Row],[Produit]]&amp;"-"&amp;Tableau3[[#This Row],[Conditionnement]]</f>
        <v>Baies-Baie de Batak-Vrac 500 g</v>
      </c>
      <c r="E337" s="10">
        <v>5.5E-2</v>
      </c>
      <c r="F337" s="16">
        <v>3700897954925</v>
      </c>
      <c r="G337" s="4">
        <v>36.700000000000003</v>
      </c>
      <c r="H337" s="4">
        <v>70</v>
      </c>
      <c r="I337" s="4">
        <v>87.380952380952394</v>
      </c>
    </row>
    <row r="338" spans="1:9" x14ac:dyDescent="0.2">
      <c r="A338" t="s">
        <v>480</v>
      </c>
      <c r="B338" t="s">
        <v>482</v>
      </c>
      <c r="C338" t="s">
        <v>160</v>
      </c>
      <c r="D338" t="str">
        <f>Tableau3[[#This Row],[Famille]]&amp;"-"&amp;Tableau3[[#This Row],[Produit]]&amp;"-"&amp;Tableau3[[#This Row],[Conditionnement]]</f>
        <v>Baies-Baie de la passion-Moulin 100 ml</v>
      </c>
      <c r="E338" s="10">
        <v>5.5E-2</v>
      </c>
      <c r="F338" s="16">
        <v>3700897959869</v>
      </c>
      <c r="G338" s="4">
        <v>4.3</v>
      </c>
      <c r="H338" s="4">
        <v>6.8999999999999995</v>
      </c>
      <c r="I338" s="4">
        <v>8.6</v>
      </c>
    </row>
    <row r="339" spans="1:9" x14ac:dyDescent="0.2">
      <c r="A339" t="s">
        <v>480</v>
      </c>
      <c r="B339" t="s">
        <v>482</v>
      </c>
      <c r="C339" t="s">
        <v>39</v>
      </c>
      <c r="D339" t="str">
        <f>Tableau3[[#This Row],[Famille]]&amp;"-"&amp;Tableau3[[#This Row],[Produit]]&amp;"-"&amp;Tableau3[[#This Row],[Conditionnement]]</f>
        <v>Baies-Baie de la passion-Saupoudreur 100 ml</v>
      </c>
      <c r="E339" s="10">
        <v>5.5E-2</v>
      </c>
      <c r="F339" s="16">
        <v>3700897959876</v>
      </c>
      <c r="G339" s="4">
        <v>3.3</v>
      </c>
      <c r="H339" s="4">
        <v>5.3</v>
      </c>
      <c r="I339" s="4">
        <v>6.6000000000000005</v>
      </c>
    </row>
    <row r="340" spans="1:9" x14ac:dyDescent="0.2">
      <c r="A340" t="s">
        <v>480</v>
      </c>
      <c r="B340" t="s">
        <v>482</v>
      </c>
      <c r="C340" t="s">
        <v>40</v>
      </c>
      <c r="D340" t="str">
        <f>Tableau3[[#This Row],[Famille]]&amp;"-"&amp;Tableau3[[#This Row],[Produit]]&amp;"-"&amp;Tableau3[[#This Row],[Conditionnement]]</f>
        <v>Baies-Baie de la passion-Verrine 116 ml</v>
      </c>
      <c r="E340" s="10">
        <v>5.5E-2</v>
      </c>
      <c r="F340" s="16">
        <v>3700897952914</v>
      </c>
      <c r="G340" s="4">
        <v>2.9</v>
      </c>
      <c r="H340" s="4">
        <v>4.6999999999999993</v>
      </c>
      <c r="I340" s="4">
        <v>5.8</v>
      </c>
    </row>
    <row r="341" spans="1:9" x14ac:dyDescent="0.2">
      <c r="A341" t="s">
        <v>480</v>
      </c>
      <c r="B341" t="s">
        <v>482</v>
      </c>
      <c r="C341" t="s">
        <v>41</v>
      </c>
      <c r="D341" t="str">
        <f>Tableau3[[#This Row],[Famille]]&amp;"-"&amp;Tableau3[[#This Row],[Produit]]&amp;"-"&amp;Tableau3[[#This Row],[Conditionnement]]</f>
        <v>Baies-Baie de la passion-Verrine 47 ml</v>
      </c>
      <c r="E341" s="10">
        <v>5.5E-2</v>
      </c>
      <c r="F341" s="16">
        <v>3700897952907</v>
      </c>
      <c r="G341" s="4">
        <v>1.8</v>
      </c>
      <c r="H341" s="4">
        <v>2.9</v>
      </c>
      <c r="I341" s="4">
        <v>3.6</v>
      </c>
    </row>
    <row r="342" spans="1:9" x14ac:dyDescent="0.2">
      <c r="A342" t="s">
        <v>480</v>
      </c>
      <c r="B342" t="s">
        <v>482</v>
      </c>
      <c r="C342" t="s">
        <v>42</v>
      </c>
      <c r="D342" t="str">
        <f>Tableau3[[#This Row],[Famille]]&amp;"-"&amp;Tableau3[[#This Row],[Produit]]&amp;"-"&amp;Tableau3[[#This Row],[Conditionnement]]</f>
        <v>Baies-Baie de la passion-Vrac</v>
      </c>
      <c r="E342" s="10">
        <v>5.5E-2</v>
      </c>
      <c r="F342" s="16">
        <v>3700897952891</v>
      </c>
      <c r="G342" s="4">
        <v>1.8</v>
      </c>
      <c r="H342" s="4">
        <v>2.4</v>
      </c>
      <c r="I342" s="4">
        <v>3</v>
      </c>
    </row>
    <row r="343" spans="1:9" x14ac:dyDescent="0.2">
      <c r="A343" t="s">
        <v>480</v>
      </c>
      <c r="B343" t="s">
        <v>482</v>
      </c>
      <c r="C343" t="s">
        <v>43</v>
      </c>
      <c r="D343" t="str">
        <f>Tableau3[[#This Row],[Famille]]&amp;"-"&amp;Tableau3[[#This Row],[Produit]]&amp;"-"&amp;Tableau3[[#This Row],[Conditionnement]]</f>
        <v>Baies-Baie de la passion-Vrac 100 g</v>
      </c>
      <c r="E343" s="10">
        <v>5.5E-2</v>
      </c>
      <c r="F343" s="16">
        <v>3700897952884</v>
      </c>
      <c r="G343" s="4">
        <v>5.0999999999999996</v>
      </c>
      <c r="H343" s="4">
        <v>9.1</v>
      </c>
      <c r="I343" s="4">
        <v>11.333333333333332</v>
      </c>
    </row>
    <row r="344" spans="1:9" x14ac:dyDescent="0.2">
      <c r="A344" t="s">
        <v>480</v>
      </c>
      <c r="B344" t="s">
        <v>482</v>
      </c>
      <c r="C344" t="s">
        <v>44</v>
      </c>
      <c r="D344" t="str">
        <f>Tableau3[[#This Row],[Famille]]&amp;"-"&amp;Tableau3[[#This Row],[Produit]]&amp;"-"&amp;Tableau3[[#This Row],[Conditionnement]]</f>
        <v>Baies-Baie de la passion-Vrac 1000 g</v>
      </c>
      <c r="E344" s="10">
        <v>5.5E-2</v>
      </c>
      <c r="F344" s="16">
        <v>3700897955076</v>
      </c>
      <c r="G344" s="4">
        <v>42.4</v>
      </c>
      <c r="H344" s="4">
        <v>75.399999999999991</v>
      </c>
      <c r="I344" s="4">
        <v>94.222222222222214</v>
      </c>
    </row>
    <row r="345" spans="1:9" x14ac:dyDescent="0.2">
      <c r="A345" t="s">
        <v>480</v>
      </c>
      <c r="B345" t="s">
        <v>482</v>
      </c>
      <c r="C345" t="s">
        <v>45</v>
      </c>
      <c r="D345" t="str">
        <f>Tableau3[[#This Row],[Famille]]&amp;"-"&amp;Tableau3[[#This Row],[Produit]]&amp;"-"&amp;Tableau3[[#This Row],[Conditionnement]]</f>
        <v>Baies-Baie de la passion-Vrac 250 g</v>
      </c>
      <c r="E345" s="10">
        <v>5.5E-2</v>
      </c>
      <c r="F345" s="16">
        <v>3700897954130</v>
      </c>
      <c r="G345" s="4">
        <v>11.4</v>
      </c>
      <c r="H345" s="4">
        <v>21.8</v>
      </c>
      <c r="I345" s="4">
        <v>27.142857142857146</v>
      </c>
    </row>
    <row r="346" spans="1:9" x14ac:dyDescent="0.2">
      <c r="A346" t="s">
        <v>480</v>
      </c>
      <c r="B346" t="s">
        <v>482</v>
      </c>
      <c r="C346" t="s">
        <v>46</v>
      </c>
      <c r="D346" t="str">
        <f>Tableau3[[#This Row],[Famille]]&amp;"-"&amp;Tableau3[[#This Row],[Produit]]&amp;"-"&amp;Tableau3[[#This Row],[Conditionnement]]</f>
        <v>Baies-Baie de la passion-Vrac 500 g</v>
      </c>
      <c r="E346" s="10">
        <v>5.5E-2</v>
      </c>
      <c r="F346" s="16">
        <v>3700897954604</v>
      </c>
      <c r="G346" s="4">
        <v>21.7</v>
      </c>
      <c r="H346" s="4">
        <v>41.4</v>
      </c>
      <c r="I346" s="4">
        <v>51.666666666666679</v>
      </c>
    </row>
    <row r="347" spans="1:9" x14ac:dyDescent="0.2">
      <c r="A347" t="s">
        <v>480</v>
      </c>
      <c r="B347" t="s">
        <v>483</v>
      </c>
      <c r="C347" t="s">
        <v>160</v>
      </c>
      <c r="D347" t="str">
        <f>Tableau3[[#This Row],[Famille]]&amp;"-"&amp;Tableau3[[#This Row],[Produit]]&amp;"-"&amp;Tableau3[[#This Row],[Conditionnement]]</f>
        <v>Baies-Baies de Chiloé-Moulin 100 ml</v>
      </c>
      <c r="E347" s="10">
        <v>5.5E-2</v>
      </c>
      <c r="F347" s="16">
        <v>3700897903985</v>
      </c>
      <c r="G347" s="4">
        <v>4.3</v>
      </c>
      <c r="H347" s="4">
        <v>6.8999999999999995</v>
      </c>
      <c r="I347" s="4">
        <v>8.6</v>
      </c>
    </row>
    <row r="348" spans="1:9" x14ac:dyDescent="0.2">
      <c r="A348" t="s">
        <v>480</v>
      </c>
      <c r="B348" t="s">
        <v>483</v>
      </c>
      <c r="C348" t="s">
        <v>39</v>
      </c>
      <c r="D348" t="str">
        <f>Tableau3[[#This Row],[Famille]]&amp;"-"&amp;Tableau3[[#This Row],[Produit]]&amp;"-"&amp;Tableau3[[#This Row],[Conditionnement]]</f>
        <v>Baies-Baies de Chiloé-Saupoudreur 100 ml</v>
      </c>
      <c r="E348" s="10">
        <v>5.5E-2</v>
      </c>
      <c r="F348" s="16">
        <v>3700897921293</v>
      </c>
      <c r="G348" s="4">
        <v>3.6</v>
      </c>
      <c r="H348" s="4">
        <v>5.8</v>
      </c>
      <c r="I348" s="4">
        <v>7.2</v>
      </c>
    </row>
    <row r="349" spans="1:9" x14ac:dyDescent="0.2">
      <c r="A349" t="s">
        <v>480</v>
      </c>
      <c r="B349" t="s">
        <v>483</v>
      </c>
      <c r="C349" t="s">
        <v>40</v>
      </c>
      <c r="D349" t="str">
        <f>Tableau3[[#This Row],[Famille]]&amp;"-"&amp;Tableau3[[#This Row],[Produit]]&amp;"-"&amp;Tableau3[[#This Row],[Conditionnement]]</f>
        <v>Baies-Baies de Chiloé-Verrine 116 ml</v>
      </c>
      <c r="E349" s="10">
        <v>5.5E-2</v>
      </c>
      <c r="F349" s="16">
        <v>3700897903916</v>
      </c>
      <c r="G349" s="4">
        <v>3.6</v>
      </c>
      <c r="H349" s="4">
        <v>4.1999999999999993</v>
      </c>
      <c r="I349" s="4">
        <v>5.1428571428571432</v>
      </c>
    </row>
    <row r="350" spans="1:9" x14ac:dyDescent="0.2">
      <c r="A350" t="s">
        <v>480</v>
      </c>
      <c r="B350" t="s">
        <v>483</v>
      </c>
      <c r="C350" t="s">
        <v>41</v>
      </c>
      <c r="D350" t="str">
        <f>Tableau3[[#This Row],[Famille]]&amp;"-"&amp;Tableau3[[#This Row],[Produit]]&amp;"-"&amp;Tableau3[[#This Row],[Conditionnement]]</f>
        <v>Baies-Baies de Chiloé-Verrine 47 ml</v>
      </c>
      <c r="E350" s="10">
        <v>5.5E-2</v>
      </c>
      <c r="F350" s="16">
        <v>3700897903848</v>
      </c>
      <c r="G350" s="4">
        <v>1.9</v>
      </c>
      <c r="H350" s="4">
        <v>3.1</v>
      </c>
      <c r="I350" s="4">
        <v>3.8000000000000003</v>
      </c>
    </row>
    <row r="351" spans="1:9" x14ac:dyDescent="0.2">
      <c r="A351" t="s">
        <v>480</v>
      </c>
      <c r="B351" t="s">
        <v>483</v>
      </c>
      <c r="C351" t="s">
        <v>42</v>
      </c>
      <c r="D351" t="str">
        <f>Tableau3[[#This Row],[Famille]]&amp;"-"&amp;Tableau3[[#This Row],[Produit]]&amp;"-"&amp;Tableau3[[#This Row],[Conditionnement]]</f>
        <v>Baies-Baies de Chiloé-Vrac</v>
      </c>
      <c r="E351" s="10">
        <v>5.5E-2</v>
      </c>
      <c r="F351" s="16">
        <v>3700897938093</v>
      </c>
      <c r="G351" s="4">
        <v>2.7</v>
      </c>
      <c r="H351" s="4">
        <v>3.6</v>
      </c>
      <c r="I351" s="4">
        <v>4.5000000000000009</v>
      </c>
    </row>
    <row r="352" spans="1:9" x14ac:dyDescent="0.2">
      <c r="A352" t="s">
        <v>480</v>
      </c>
      <c r="B352" t="s">
        <v>483</v>
      </c>
      <c r="C352" t="s">
        <v>43</v>
      </c>
      <c r="D352" t="str">
        <f>Tableau3[[#This Row],[Famille]]&amp;"-"&amp;Tableau3[[#This Row],[Produit]]&amp;"-"&amp;Tableau3[[#This Row],[Conditionnement]]</f>
        <v>Baies-Baies de Chiloé-Vrac 100 g</v>
      </c>
      <c r="E352" s="10">
        <v>5.5E-2</v>
      </c>
      <c r="F352" s="16">
        <v>3700897909666</v>
      </c>
      <c r="G352" s="4">
        <v>9.4</v>
      </c>
      <c r="H352" s="4">
        <v>16.8</v>
      </c>
      <c r="I352" s="4">
        <v>20.888888888888889</v>
      </c>
    </row>
    <row r="353" spans="1:9" x14ac:dyDescent="0.2">
      <c r="A353" t="s">
        <v>480</v>
      </c>
      <c r="B353" t="s">
        <v>483</v>
      </c>
      <c r="C353" t="s">
        <v>44</v>
      </c>
      <c r="D353" t="str">
        <f>Tableau3[[#This Row],[Famille]]&amp;"-"&amp;Tableau3[[#This Row],[Produit]]&amp;"-"&amp;Tableau3[[#This Row],[Conditionnement]]</f>
        <v>Baies-Baies de Chiloé-Vrac 1000 g</v>
      </c>
      <c r="E353" s="10">
        <v>5.5E-2</v>
      </c>
      <c r="F353" s="16">
        <v>3700897902315</v>
      </c>
      <c r="G353" s="4">
        <v>85.3</v>
      </c>
      <c r="H353" s="4">
        <v>151.69999999999999</v>
      </c>
      <c r="I353" s="4">
        <v>189.55555555555554</v>
      </c>
    </row>
    <row r="354" spans="1:9" x14ac:dyDescent="0.2">
      <c r="A354" t="s">
        <v>480</v>
      </c>
      <c r="B354" t="s">
        <v>483</v>
      </c>
      <c r="C354" t="s">
        <v>45</v>
      </c>
      <c r="D354" t="str">
        <f>Tableau3[[#This Row],[Famille]]&amp;"-"&amp;Tableau3[[#This Row],[Produit]]&amp;"-"&amp;Tableau3[[#This Row],[Conditionnement]]</f>
        <v>Baies-Baies de Chiloé-Vrac 250 g</v>
      </c>
      <c r="E354" s="10">
        <v>5.5E-2</v>
      </c>
      <c r="F354" s="16">
        <v>3700897912291</v>
      </c>
      <c r="G354" s="4">
        <v>22.1</v>
      </c>
      <c r="H354" s="4">
        <v>42.1</v>
      </c>
      <c r="I354" s="4">
        <v>52.619047619047628</v>
      </c>
    </row>
    <row r="355" spans="1:9" x14ac:dyDescent="0.2">
      <c r="A355" t="s">
        <v>480</v>
      </c>
      <c r="B355" t="s">
        <v>483</v>
      </c>
      <c r="C355" t="s">
        <v>46</v>
      </c>
      <c r="D355" t="str">
        <f>Tableau3[[#This Row],[Famille]]&amp;"-"&amp;Tableau3[[#This Row],[Produit]]&amp;"-"&amp;Tableau3[[#This Row],[Conditionnement]]</f>
        <v>Baies-Baies de Chiloé-Vrac 500 g</v>
      </c>
      <c r="E355" s="10">
        <v>5.5E-2</v>
      </c>
      <c r="F355" s="16">
        <v>3700897914929</v>
      </c>
      <c r="G355" s="4">
        <v>43.1</v>
      </c>
      <c r="H355" s="4">
        <v>82.1</v>
      </c>
      <c r="I355" s="4">
        <v>102.61904761904762</v>
      </c>
    </row>
    <row r="356" spans="1:9" x14ac:dyDescent="0.2">
      <c r="A356" t="s">
        <v>480</v>
      </c>
      <c r="B356" t="s">
        <v>484</v>
      </c>
      <c r="C356" t="s">
        <v>39</v>
      </c>
      <c r="D356" t="str">
        <f>Tableau3[[#This Row],[Famille]]&amp;"-"&amp;Tableau3[[#This Row],[Produit]]&amp;"-"&amp;Tableau3[[#This Row],[Conditionnement]]</f>
        <v>Baies-Baies de Goji-Saupoudreur 100 ml</v>
      </c>
      <c r="E356" s="10">
        <v>5.5E-2</v>
      </c>
      <c r="F356" s="16">
        <v>3700897920289</v>
      </c>
      <c r="G356" s="4">
        <v>3.3</v>
      </c>
      <c r="H356" s="4">
        <v>5.3</v>
      </c>
      <c r="I356" s="4">
        <v>6.6000000000000005</v>
      </c>
    </row>
    <row r="357" spans="1:9" x14ac:dyDescent="0.2">
      <c r="A357" t="s">
        <v>480</v>
      </c>
      <c r="B357" t="s">
        <v>484</v>
      </c>
      <c r="C357" t="s">
        <v>40</v>
      </c>
      <c r="D357" t="str">
        <f>Tableau3[[#This Row],[Famille]]&amp;"-"&amp;Tableau3[[#This Row],[Produit]]&amp;"-"&amp;Tableau3[[#This Row],[Conditionnement]]</f>
        <v>Baies-Baies de Goji-Verrine 116 ml</v>
      </c>
      <c r="E357" s="10">
        <v>5.5E-2</v>
      </c>
      <c r="F357" s="16">
        <v>3700897903909</v>
      </c>
      <c r="G357" s="4">
        <v>3</v>
      </c>
      <c r="H357" s="4">
        <v>4.8</v>
      </c>
      <c r="I357" s="4">
        <v>6</v>
      </c>
    </row>
    <row r="358" spans="1:9" x14ac:dyDescent="0.2">
      <c r="A358" t="s">
        <v>480</v>
      </c>
      <c r="B358" t="s">
        <v>484</v>
      </c>
      <c r="C358" t="s">
        <v>41</v>
      </c>
      <c r="D358" t="str">
        <f>Tableau3[[#This Row],[Famille]]&amp;"-"&amp;Tableau3[[#This Row],[Produit]]&amp;"-"&amp;Tableau3[[#This Row],[Conditionnement]]</f>
        <v>Baies-Baies de Goji-Verrine 47 ml</v>
      </c>
      <c r="E358" s="10">
        <v>5.5E-2</v>
      </c>
      <c r="F358" s="16">
        <v>3700897903831</v>
      </c>
      <c r="G358" s="4">
        <v>1.8</v>
      </c>
      <c r="H358" s="4">
        <v>2.9</v>
      </c>
      <c r="I358" s="4">
        <v>3.6</v>
      </c>
    </row>
    <row r="359" spans="1:9" x14ac:dyDescent="0.2">
      <c r="A359" t="s">
        <v>480</v>
      </c>
      <c r="B359" t="s">
        <v>484</v>
      </c>
      <c r="C359" t="s">
        <v>42</v>
      </c>
      <c r="D359" t="str">
        <f>Tableau3[[#This Row],[Famille]]&amp;"-"&amp;Tableau3[[#This Row],[Produit]]&amp;"-"&amp;Tableau3[[#This Row],[Conditionnement]]</f>
        <v>Baies-Baies de Goji-Vrac</v>
      </c>
      <c r="E359" s="10">
        <v>5.5E-2</v>
      </c>
      <c r="F359" s="16">
        <v>3700897937072</v>
      </c>
      <c r="G359" s="4">
        <v>1.8</v>
      </c>
      <c r="H359" s="4">
        <v>2.4</v>
      </c>
      <c r="I359" s="4">
        <v>3</v>
      </c>
    </row>
    <row r="360" spans="1:9" x14ac:dyDescent="0.2">
      <c r="A360" t="s">
        <v>480</v>
      </c>
      <c r="B360" t="s">
        <v>484</v>
      </c>
      <c r="C360" t="s">
        <v>43</v>
      </c>
      <c r="D360" t="str">
        <f>Tableau3[[#This Row],[Famille]]&amp;"-"&amp;Tableau3[[#This Row],[Produit]]&amp;"-"&amp;Tableau3[[#This Row],[Conditionnement]]</f>
        <v>Baies-Baies de Goji-Vrac 100 g</v>
      </c>
      <c r="E360" s="10">
        <v>5.5E-2</v>
      </c>
      <c r="F360" s="16">
        <v>3700897909451</v>
      </c>
      <c r="G360" s="4">
        <v>3</v>
      </c>
      <c r="H360" s="4">
        <v>5.3999999999999995</v>
      </c>
      <c r="I360" s="4">
        <v>6.6666666666666661</v>
      </c>
    </row>
    <row r="361" spans="1:9" x14ac:dyDescent="0.2">
      <c r="A361" t="s">
        <v>480</v>
      </c>
      <c r="B361" t="s">
        <v>484</v>
      </c>
      <c r="C361" t="s">
        <v>44</v>
      </c>
      <c r="D361" t="str">
        <f>Tableau3[[#This Row],[Famille]]&amp;"-"&amp;Tableau3[[#This Row],[Produit]]&amp;"-"&amp;Tableau3[[#This Row],[Conditionnement]]</f>
        <v>Baies-Baies de Goji-Vrac 1000 g</v>
      </c>
      <c r="E361" s="10">
        <v>5.5E-2</v>
      </c>
      <c r="F361" s="16">
        <v>3700897902100</v>
      </c>
      <c r="G361" s="4">
        <v>20.7</v>
      </c>
      <c r="H361" s="4">
        <v>36.799999999999997</v>
      </c>
      <c r="I361" s="4">
        <v>46.000000000000007</v>
      </c>
    </row>
    <row r="362" spans="1:9" x14ac:dyDescent="0.2">
      <c r="A362" t="s">
        <v>480</v>
      </c>
      <c r="B362" t="s">
        <v>484</v>
      </c>
      <c r="C362" t="s">
        <v>45</v>
      </c>
      <c r="D362" t="str">
        <f>Tableau3[[#This Row],[Famille]]&amp;"-"&amp;Tableau3[[#This Row],[Produit]]&amp;"-"&amp;Tableau3[[#This Row],[Conditionnement]]</f>
        <v>Baies-Baies de Goji-Vrac 250 g</v>
      </c>
      <c r="E362" s="10">
        <v>5.5E-2</v>
      </c>
      <c r="F362" s="16">
        <v>3700897912086</v>
      </c>
      <c r="G362" s="4">
        <v>5.9</v>
      </c>
      <c r="H362" s="4">
        <v>11.299999999999999</v>
      </c>
      <c r="I362" s="4">
        <v>14.047619047619047</v>
      </c>
    </row>
    <row r="363" spans="1:9" x14ac:dyDescent="0.2">
      <c r="A363" t="s">
        <v>480</v>
      </c>
      <c r="B363" t="s">
        <v>484</v>
      </c>
      <c r="C363" t="s">
        <v>46</v>
      </c>
      <c r="D363" t="str">
        <f>Tableau3[[#This Row],[Famille]]&amp;"-"&amp;Tableau3[[#This Row],[Produit]]&amp;"-"&amp;Tableau3[[#This Row],[Conditionnement]]</f>
        <v>Baies-Baies de Goji-Vrac 500 g</v>
      </c>
      <c r="E363" s="10">
        <v>5.5E-2</v>
      </c>
      <c r="F363" s="16">
        <v>3700897914714</v>
      </c>
      <c r="G363" s="4">
        <v>10.9</v>
      </c>
      <c r="H363" s="4">
        <v>20.8</v>
      </c>
      <c r="I363" s="4">
        <v>25.952380952380953</v>
      </c>
    </row>
    <row r="364" spans="1:9" x14ac:dyDescent="0.2">
      <c r="A364" t="s">
        <v>480</v>
      </c>
      <c r="B364" t="s">
        <v>485</v>
      </c>
      <c r="C364" t="s">
        <v>160</v>
      </c>
      <c r="D364" t="str">
        <f>Tableau3[[#This Row],[Famille]]&amp;"-"&amp;Tableau3[[#This Row],[Produit]]&amp;"-"&amp;Tableau3[[#This Row],[Conditionnement]]</f>
        <v>Baies-Baies de Jamaïque -Moulin 100 ml</v>
      </c>
      <c r="E364" s="10">
        <v>5.5E-2</v>
      </c>
      <c r="F364" s="16">
        <v>3760190104403</v>
      </c>
      <c r="G364" s="4">
        <v>3.1</v>
      </c>
      <c r="H364" s="4">
        <v>5</v>
      </c>
      <c r="I364" s="4">
        <v>6.2</v>
      </c>
    </row>
    <row r="365" spans="1:9" x14ac:dyDescent="0.2">
      <c r="A365" t="s">
        <v>480</v>
      </c>
      <c r="B365" t="s">
        <v>485</v>
      </c>
      <c r="C365" t="s">
        <v>39</v>
      </c>
      <c r="D365" t="str">
        <f>Tableau3[[#This Row],[Famille]]&amp;"-"&amp;Tableau3[[#This Row],[Produit]]&amp;"-"&amp;Tableau3[[#This Row],[Conditionnement]]</f>
        <v>Baies-Baies de Jamaïque -Saupoudreur 100 ml</v>
      </c>
      <c r="E365" s="10">
        <v>5.5E-2</v>
      </c>
      <c r="F365" s="16">
        <v>3700897921910</v>
      </c>
      <c r="G365" s="4">
        <v>2.2999999999999998</v>
      </c>
      <c r="H365" s="4">
        <v>3.7</v>
      </c>
      <c r="I365" s="4">
        <v>4.6000000000000005</v>
      </c>
    </row>
    <row r="366" spans="1:9" x14ac:dyDescent="0.2">
      <c r="A366" t="s">
        <v>480</v>
      </c>
      <c r="B366" t="s">
        <v>485</v>
      </c>
      <c r="C366" t="s">
        <v>40</v>
      </c>
      <c r="D366" t="str">
        <f>Tableau3[[#This Row],[Famille]]&amp;"-"&amp;Tableau3[[#This Row],[Produit]]&amp;"-"&amp;Tableau3[[#This Row],[Conditionnement]]</f>
        <v>Baies-Baies de Jamaïque -Verrine 116 ml</v>
      </c>
      <c r="E366" s="10">
        <v>5.5E-2</v>
      </c>
      <c r="F366" s="16">
        <v>3760190104137</v>
      </c>
      <c r="G366" s="4">
        <v>1.8</v>
      </c>
      <c r="H366" s="4">
        <v>2.9</v>
      </c>
      <c r="I366" s="4">
        <v>3.6</v>
      </c>
    </row>
    <row r="367" spans="1:9" x14ac:dyDescent="0.2">
      <c r="A367" t="s">
        <v>480</v>
      </c>
      <c r="B367" t="s">
        <v>485</v>
      </c>
      <c r="C367" t="s">
        <v>41</v>
      </c>
      <c r="D367" t="str">
        <f>Tableau3[[#This Row],[Famille]]&amp;"-"&amp;Tableau3[[#This Row],[Produit]]&amp;"-"&amp;Tableau3[[#This Row],[Conditionnement]]</f>
        <v>Baies-Baies de Jamaïque -Verrine 47 ml</v>
      </c>
      <c r="E367" s="10">
        <v>5.5E-2</v>
      </c>
      <c r="F367" s="16">
        <v>3700897903817</v>
      </c>
      <c r="G367" s="4">
        <v>1.4</v>
      </c>
      <c r="H367" s="4">
        <v>2.3000000000000003</v>
      </c>
      <c r="I367" s="4">
        <v>2.8000000000000003</v>
      </c>
    </row>
    <row r="368" spans="1:9" x14ac:dyDescent="0.2">
      <c r="A368" t="s">
        <v>480</v>
      </c>
      <c r="B368" t="s">
        <v>485</v>
      </c>
      <c r="C368" t="s">
        <v>42</v>
      </c>
      <c r="D368" t="str">
        <f>Tableau3[[#This Row],[Famille]]&amp;"-"&amp;Tableau3[[#This Row],[Produit]]&amp;"-"&amp;Tableau3[[#This Row],[Conditionnement]]</f>
        <v>Baies-Baies de Jamaïque -Vrac</v>
      </c>
      <c r="E368" s="10">
        <v>5.5E-2</v>
      </c>
      <c r="F368" s="16">
        <v>3700897938307</v>
      </c>
      <c r="G368" s="4">
        <v>1.3</v>
      </c>
      <c r="H368" s="4">
        <v>1.8</v>
      </c>
      <c r="I368" s="4">
        <v>2.166666666666667</v>
      </c>
    </row>
    <row r="369" spans="1:9" x14ac:dyDescent="0.2">
      <c r="A369" t="s">
        <v>480</v>
      </c>
      <c r="B369" t="s">
        <v>485</v>
      </c>
      <c r="C369" t="s">
        <v>43</v>
      </c>
      <c r="D369" t="str">
        <f>Tableau3[[#This Row],[Famille]]&amp;"-"&amp;Tableau3[[#This Row],[Produit]]&amp;"-"&amp;Tableau3[[#This Row],[Conditionnement]]</f>
        <v>Baies-Baies de Jamaïque -Vrac 100 g</v>
      </c>
      <c r="E369" s="10">
        <v>5.5E-2</v>
      </c>
      <c r="F369" s="16">
        <v>3700897908447</v>
      </c>
      <c r="G369" s="4">
        <v>1.7</v>
      </c>
      <c r="H369" s="4">
        <v>3.1</v>
      </c>
      <c r="I369" s="4">
        <v>3.7777777777777781</v>
      </c>
    </row>
    <row r="370" spans="1:9" x14ac:dyDescent="0.2">
      <c r="A370" t="s">
        <v>480</v>
      </c>
      <c r="B370" t="s">
        <v>485</v>
      </c>
      <c r="C370" t="s">
        <v>44</v>
      </c>
      <c r="D370" t="str">
        <f>Tableau3[[#This Row],[Famille]]&amp;"-"&amp;Tableau3[[#This Row],[Produit]]&amp;"-"&amp;Tableau3[[#This Row],[Conditionnement]]</f>
        <v>Baies-Baies de Jamaïque -Vrac 1000 g</v>
      </c>
      <c r="E370" s="10">
        <v>5.5E-2</v>
      </c>
      <c r="F370" s="16">
        <v>3760190106834</v>
      </c>
      <c r="G370" s="4">
        <v>8.3000000000000007</v>
      </c>
      <c r="H370" s="4">
        <v>14.799999999999999</v>
      </c>
      <c r="I370" s="4">
        <v>18.444444444444443</v>
      </c>
    </row>
    <row r="371" spans="1:9" x14ac:dyDescent="0.2">
      <c r="A371" t="s">
        <v>480</v>
      </c>
      <c r="B371" t="s">
        <v>485</v>
      </c>
      <c r="C371" t="s">
        <v>45</v>
      </c>
      <c r="D371" t="str">
        <f>Tableau3[[#This Row],[Famille]]&amp;"-"&amp;Tableau3[[#This Row],[Produit]]&amp;"-"&amp;Tableau3[[#This Row],[Conditionnement]]</f>
        <v>Baies-Baies de Jamaïque -Vrac 250 g</v>
      </c>
      <c r="E371" s="10">
        <v>5.5E-2</v>
      </c>
      <c r="F371" s="16">
        <v>3700897911072</v>
      </c>
      <c r="G371" s="4">
        <v>2.8</v>
      </c>
      <c r="H371" s="4">
        <v>5.3999999999999995</v>
      </c>
      <c r="I371" s="4">
        <v>6.6666666666666679</v>
      </c>
    </row>
    <row r="372" spans="1:9" x14ac:dyDescent="0.2">
      <c r="A372" t="s">
        <v>480</v>
      </c>
      <c r="B372" t="s">
        <v>485</v>
      </c>
      <c r="C372" t="s">
        <v>46</v>
      </c>
      <c r="D372" t="str">
        <f>Tableau3[[#This Row],[Famille]]&amp;"-"&amp;Tableau3[[#This Row],[Produit]]&amp;"-"&amp;Tableau3[[#This Row],[Conditionnement]]</f>
        <v>Baies-Baies de Jamaïque -Vrac 500 g</v>
      </c>
      <c r="E372" s="10">
        <v>5.5E-2</v>
      </c>
      <c r="F372" s="16">
        <v>3700897913700</v>
      </c>
      <c r="G372" s="4">
        <v>4.7</v>
      </c>
      <c r="H372" s="4">
        <v>9</v>
      </c>
      <c r="I372" s="4">
        <v>11.19047619047619</v>
      </c>
    </row>
    <row r="373" spans="1:9" x14ac:dyDescent="0.2">
      <c r="A373" t="s">
        <v>480</v>
      </c>
      <c r="B373" t="s">
        <v>486</v>
      </c>
      <c r="C373" t="s">
        <v>160</v>
      </c>
      <c r="D373" t="str">
        <f>Tableau3[[#This Row],[Famille]]&amp;"-"&amp;Tableau3[[#This Row],[Produit]]&amp;"-"&amp;Tableau3[[#This Row],[Conditionnement]]</f>
        <v>Baies-Baies de Sansho-Moulin 100 ml</v>
      </c>
      <c r="E373" s="10">
        <v>5.5E-2</v>
      </c>
      <c r="F373" s="16">
        <v>3700897921835</v>
      </c>
      <c r="G373" s="4">
        <v>10.3</v>
      </c>
      <c r="H373" s="4">
        <v>16.5</v>
      </c>
      <c r="I373" s="4">
        <v>20.599999999999998</v>
      </c>
    </row>
    <row r="374" spans="1:9" x14ac:dyDescent="0.2">
      <c r="A374" t="s">
        <v>480</v>
      </c>
      <c r="B374" t="s">
        <v>486</v>
      </c>
      <c r="C374" t="s">
        <v>39</v>
      </c>
      <c r="D374" t="str">
        <f>Tableau3[[#This Row],[Famille]]&amp;"-"&amp;Tableau3[[#This Row],[Produit]]&amp;"-"&amp;Tableau3[[#This Row],[Conditionnement]]</f>
        <v>Baies-Baies de Sansho-Saupoudreur 100 ml</v>
      </c>
      <c r="E374" s="10">
        <v>5.5E-2</v>
      </c>
      <c r="F374" s="16">
        <v>3700897921842</v>
      </c>
      <c r="G374" s="4">
        <v>9.5</v>
      </c>
      <c r="H374" s="4">
        <v>15.2</v>
      </c>
      <c r="I374" s="4">
        <v>19</v>
      </c>
    </row>
    <row r="375" spans="1:9" x14ac:dyDescent="0.2">
      <c r="A375" t="s">
        <v>480</v>
      </c>
      <c r="B375" t="s">
        <v>486</v>
      </c>
      <c r="C375" t="s">
        <v>40</v>
      </c>
      <c r="D375" t="str">
        <f>Tableau3[[#This Row],[Famille]]&amp;"-"&amp;Tableau3[[#This Row],[Produit]]&amp;"-"&amp;Tableau3[[#This Row],[Conditionnement]]</f>
        <v>Baies-Baies de Sansho-Verrine 116 ml</v>
      </c>
      <c r="E375" s="10">
        <v>5.5E-2</v>
      </c>
      <c r="F375" s="16">
        <v>3700897921811</v>
      </c>
      <c r="G375" s="4">
        <v>10.5</v>
      </c>
      <c r="H375" s="4">
        <v>12</v>
      </c>
      <c r="I375" s="4">
        <v>15.000000000000002</v>
      </c>
    </row>
    <row r="376" spans="1:9" x14ac:dyDescent="0.2">
      <c r="A376" t="s">
        <v>480</v>
      </c>
      <c r="B376" t="s">
        <v>486</v>
      </c>
      <c r="C376" t="s">
        <v>41</v>
      </c>
      <c r="D376" t="str">
        <f>Tableau3[[#This Row],[Famille]]&amp;"-"&amp;Tableau3[[#This Row],[Produit]]&amp;"-"&amp;Tableau3[[#This Row],[Conditionnement]]</f>
        <v>Baies-Baies de Sansho-Verrine 47 ml</v>
      </c>
      <c r="E376" s="10">
        <v>5.5E-2</v>
      </c>
      <c r="F376" s="16">
        <v>3700897921828</v>
      </c>
      <c r="G376" s="4">
        <v>4.5999999999999996</v>
      </c>
      <c r="H376" s="4">
        <v>7.3999999999999995</v>
      </c>
      <c r="I376" s="4">
        <v>9.1999999999999993</v>
      </c>
    </row>
    <row r="377" spans="1:9" x14ac:dyDescent="0.2">
      <c r="A377" t="s">
        <v>480</v>
      </c>
      <c r="B377" t="s">
        <v>486</v>
      </c>
      <c r="C377" t="s">
        <v>42</v>
      </c>
      <c r="D377" t="str">
        <f>Tableau3[[#This Row],[Famille]]&amp;"-"&amp;Tableau3[[#This Row],[Produit]]&amp;"-"&amp;Tableau3[[#This Row],[Conditionnement]]</f>
        <v>Baies-Baies de Sansho-Vrac</v>
      </c>
      <c r="E377" s="10">
        <v>5.5E-2</v>
      </c>
      <c r="F377" s="16">
        <v>3700897938352</v>
      </c>
      <c r="G377" s="4">
        <v>7.7</v>
      </c>
      <c r="H377" s="4">
        <v>10.299999999999999</v>
      </c>
      <c r="I377" s="4">
        <v>12.833333333333332</v>
      </c>
    </row>
    <row r="378" spans="1:9" x14ac:dyDescent="0.2">
      <c r="A378" t="s">
        <v>480</v>
      </c>
      <c r="B378" t="s">
        <v>486</v>
      </c>
      <c r="C378" t="s">
        <v>43</v>
      </c>
      <c r="D378" t="str">
        <f>Tableau3[[#This Row],[Famille]]&amp;"-"&amp;Tableau3[[#This Row],[Produit]]&amp;"-"&amp;Tableau3[[#This Row],[Conditionnement]]</f>
        <v>Baies-Baies de Sansho-Vrac 100 g</v>
      </c>
      <c r="E378" s="10">
        <v>5.5E-2</v>
      </c>
      <c r="F378" s="16">
        <v>3700897921774</v>
      </c>
      <c r="G378" s="4">
        <v>34.6</v>
      </c>
      <c r="H378" s="4">
        <v>61.6</v>
      </c>
      <c r="I378" s="4">
        <v>76.888888888888886</v>
      </c>
    </row>
    <row r="379" spans="1:9" x14ac:dyDescent="0.2">
      <c r="A379" t="s">
        <v>480</v>
      </c>
      <c r="B379" t="s">
        <v>486</v>
      </c>
      <c r="C379" t="s">
        <v>44</v>
      </c>
      <c r="D379" t="str">
        <f>Tableau3[[#This Row],[Famille]]&amp;"-"&amp;Tableau3[[#This Row],[Produit]]&amp;"-"&amp;Tableau3[[#This Row],[Conditionnement]]</f>
        <v>Baies-Baies de Sansho-Vrac 1000 g</v>
      </c>
      <c r="E379" s="10">
        <v>5.5E-2</v>
      </c>
      <c r="F379" s="16">
        <v>3700897921804</v>
      </c>
      <c r="G379" s="4">
        <v>336.7</v>
      </c>
      <c r="H379" s="4">
        <v>598.6</v>
      </c>
      <c r="I379" s="4">
        <v>748.22222222222229</v>
      </c>
    </row>
    <row r="380" spans="1:9" x14ac:dyDescent="0.2">
      <c r="A380" t="s">
        <v>480</v>
      </c>
      <c r="B380" t="s">
        <v>486</v>
      </c>
      <c r="C380" t="s">
        <v>45</v>
      </c>
      <c r="D380" t="str">
        <f>Tableau3[[#This Row],[Famille]]&amp;"-"&amp;Tableau3[[#This Row],[Produit]]&amp;"-"&amp;Tableau3[[#This Row],[Conditionnement]]</f>
        <v>Baies-Baies de Sansho-Vrac 250 g</v>
      </c>
      <c r="E380" s="10">
        <v>5.5E-2</v>
      </c>
      <c r="F380" s="16">
        <v>3700897921781</v>
      </c>
      <c r="G380" s="4">
        <v>84.9</v>
      </c>
      <c r="H380" s="4">
        <v>161.79999999999998</v>
      </c>
      <c r="I380" s="4">
        <v>202.14285714285714</v>
      </c>
    </row>
    <row r="381" spans="1:9" x14ac:dyDescent="0.2">
      <c r="A381" t="s">
        <v>480</v>
      </c>
      <c r="B381" t="s">
        <v>486</v>
      </c>
      <c r="C381" t="s">
        <v>46</v>
      </c>
      <c r="D381" t="str">
        <f>Tableau3[[#This Row],[Famille]]&amp;"-"&amp;Tableau3[[#This Row],[Produit]]&amp;"-"&amp;Tableau3[[#This Row],[Conditionnement]]</f>
        <v>Baies-Baies de Sansho-Vrac 500 g</v>
      </c>
      <c r="E381" s="10">
        <v>5.5E-2</v>
      </c>
      <c r="F381" s="16">
        <v>3700897921798</v>
      </c>
      <c r="G381" s="4">
        <v>168.9</v>
      </c>
      <c r="H381" s="4">
        <v>321.8</v>
      </c>
      <c r="I381" s="4">
        <v>402.14285714285717</v>
      </c>
    </row>
    <row r="382" spans="1:9" x14ac:dyDescent="0.2">
      <c r="A382" t="s">
        <v>480</v>
      </c>
      <c r="B382" t="s">
        <v>487</v>
      </c>
      <c r="C382" t="s">
        <v>160</v>
      </c>
      <c r="D382" t="str">
        <f>Tableau3[[#This Row],[Famille]]&amp;"-"&amp;Tableau3[[#This Row],[Produit]]&amp;"-"&amp;Tableau3[[#This Row],[Conditionnement]]</f>
        <v>Baies-Baies de Selim-Moulin 100 ml</v>
      </c>
      <c r="E382" s="10">
        <v>5.5E-2</v>
      </c>
      <c r="F382" s="16">
        <v>3700897903992</v>
      </c>
      <c r="G382" s="4">
        <v>3.1</v>
      </c>
      <c r="H382" s="4">
        <v>5</v>
      </c>
      <c r="I382" s="4">
        <v>6.2</v>
      </c>
    </row>
    <row r="383" spans="1:9" x14ac:dyDescent="0.2">
      <c r="A383" t="s">
        <v>480</v>
      </c>
      <c r="B383" t="s">
        <v>487</v>
      </c>
      <c r="C383" t="s">
        <v>39</v>
      </c>
      <c r="D383" t="str">
        <f>Tableau3[[#This Row],[Famille]]&amp;"-"&amp;Tableau3[[#This Row],[Produit]]&amp;"-"&amp;Tableau3[[#This Row],[Conditionnement]]</f>
        <v>Baies-Baies de Selim-Saupoudreur 100 ml</v>
      </c>
      <c r="E383" s="10">
        <v>5.5E-2</v>
      </c>
      <c r="F383" s="16">
        <v>3700897921927</v>
      </c>
      <c r="G383" s="4">
        <v>3.8</v>
      </c>
      <c r="H383" s="4">
        <v>6.1</v>
      </c>
      <c r="I383" s="4">
        <v>7.6000000000000005</v>
      </c>
    </row>
    <row r="384" spans="1:9" x14ac:dyDescent="0.2">
      <c r="A384" t="s">
        <v>480</v>
      </c>
      <c r="B384" t="s">
        <v>487</v>
      </c>
      <c r="C384" t="s">
        <v>40</v>
      </c>
      <c r="D384" t="str">
        <f>Tableau3[[#This Row],[Famille]]&amp;"-"&amp;Tableau3[[#This Row],[Produit]]&amp;"-"&amp;Tableau3[[#This Row],[Conditionnement]]</f>
        <v>Baies-Baies de Selim-Verrine 116 ml</v>
      </c>
      <c r="E384" s="10">
        <v>5.5E-2</v>
      </c>
      <c r="F384" s="16">
        <v>3700897903923</v>
      </c>
      <c r="G384" s="4">
        <v>3.6</v>
      </c>
      <c r="H384" s="4">
        <v>5.8</v>
      </c>
      <c r="I384" s="4">
        <v>7.2</v>
      </c>
    </row>
    <row r="385" spans="1:9" x14ac:dyDescent="0.2">
      <c r="A385" t="s">
        <v>480</v>
      </c>
      <c r="B385" t="s">
        <v>487</v>
      </c>
      <c r="C385" t="s">
        <v>41</v>
      </c>
      <c r="D385" t="str">
        <f>Tableau3[[#This Row],[Famille]]&amp;"-"&amp;Tableau3[[#This Row],[Produit]]&amp;"-"&amp;Tableau3[[#This Row],[Conditionnement]]</f>
        <v>Baies-Baies de Selim-Verrine 47 ml</v>
      </c>
      <c r="E385" s="10">
        <v>5.5E-2</v>
      </c>
      <c r="F385" s="16">
        <v>3700897903855</v>
      </c>
      <c r="G385" s="4">
        <v>2.1</v>
      </c>
      <c r="H385" s="4">
        <v>3.4</v>
      </c>
      <c r="I385" s="4">
        <v>4.2</v>
      </c>
    </row>
    <row r="386" spans="1:9" x14ac:dyDescent="0.2">
      <c r="A386" t="s">
        <v>480</v>
      </c>
      <c r="B386" t="s">
        <v>487</v>
      </c>
      <c r="C386" t="s">
        <v>42</v>
      </c>
      <c r="D386" t="str">
        <f>Tableau3[[#This Row],[Famille]]&amp;"-"&amp;Tableau3[[#This Row],[Produit]]&amp;"-"&amp;Tableau3[[#This Row],[Conditionnement]]</f>
        <v>Baies-Baies de Selim-Vrac</v>
      </c>
      <c r="E386" s="10">
        <v>5.5E-2</v>
      </c>
      <c r="F386" s="16">
        <v>3700897938314</v>
      </c>
      <c r="G386" s="4">
        <v>1.8</v>
      </c>
      <c r="H386" s="4">
        <v>2.4</v>
      </c>
      <c r="I386" s="4">
        <v>3</v>
      </c>
    </row>
    <row r="387" spans="1:9" x14ac:dyDescent="0.2">
      <c r="A387" t="s">
        <v>480</v>
      </c>
      <c r="B387" t="s">
        <v>487</v>
      </c>
      <c r="C387" t="s">
        <v>43</v>
      </c>
      <c r="D387" t="str">
        <f>Tableau3[[#This Row],[Famille]]&amp;"-"&amp;Tableau3[[#This Row],[Produit]]&amp;"-"&amp;Tableau3[[#This Row],[Conditionnement]]</f>
        <v>Baies-Baies de Selim-Vrac 100 g</v>
      </c>
      <c r="E387" s="10">
        <v>5.5E-2</v>
      </c>
      <c r="F387" s="16">
        <v>3700897909673</v>
      </c>
      <c r="G387" s="4">
        <v>5.3</v>
      </c>
      <c r="H387" s="4">
        <v>9.5</v>
      </c>
      <c r="I387" s="4">
        <v>11.777777777777777</v>
      </c>
    </row>
    <row r="388" spans="1:9" x14ac:dyDescent="0.2">
      <c r="A388" t="s">
        <v>480</v>
      </c>
      <c r="B388" t="s">
        <v>487</v>
      </c>
      <c r="C388" t="s">
        <v>44</v>
      </c>
      <c r="D388" t="str">
        <f>Tableau3[[#This Row],[Famille]]&amp;"-"&amp;Tableau3[[#This Row],[Produit]]&amp;"-"&amp;Tableau3[[#This Row],[Conditionnement]]</f>
        <v>Baies-Baies de Selim-Vrac 1000 g</v>
      </c>
      <c r="E388" s="10">
        <v>5.5E-2</v>
      </c>
      <c r="F388" s="16">
        <v>3700897902322</v>
      </c>
      <c r="G388" s="4">
        <v>43.9</v>
      </c>
      <c r="H388" s="4">
        <v>78.099999999999994</v>
      </c>
      <c r="I388" s="4">
        <v>97.555555555555543</v>
      </c>
    </row>
    <row r="389" spans="1:9" x14ac:dyDescent="0.2">
      <c r="A389" t="s">
        <v>480</v>
      </c>
      <c r="B389" t="s">
        <v>487</v>
      </c>
      <c r="C389" t="s">
        <v>45</v>
      </c>
      <c r="D389" t="str">
        <f>Tableau3[[#This Row],[Famille]]&amp;"-"&amp;Tableau3[[#This Row],[Produit]]&amp;"-"&amp;Tableau3[[#This Row],[Conditionnement]]</f>
        <v>Baies-Baies de Selim-Vrac 250 g</v>
      </c>
      <c r="E389" s="10">
        <v>5.5E-2</v>
      </c>
      <c r="F389" s="16">
        <v>3700897912307</v>
      </c>
      <c r="G389" s="4">
        <v>11.7</v>
      </c>
      <c r="H389" s="4">
        <v>22.3</v>
      </c>
      <c r="I389" s="4">
        <v>27.857142857142858</v>
      </c>
    </row>
    <row r="390" spans="1:9" x14ac:dyDescent="0.2">
      <c r="A390" t="s">
        <v>480</v>
      </c>
      <c r="B390" t="s">
        <v>487</v>
      </c>
      <c r="C390" t="s">
        <v>46</v>
      </c>
      <c r="D390" t="str">
        <f>Tableau3[[#This Row],[Famille]]&amp;"-"&amp;Tableau3[[#This Row],[Produit]]&amp;"-"&amp;Tableau3[[#This Row],[Conditionnement]]</f>
        <v>Baies-Baies de Selim-Vrac 500 g</v>
      </c>
      <c r="E390" s="10">
        <v>5.5E-2</v>
      </c>
      <c r="F390" s="16">
        <v>3700897914936</v>
      </c>
      <c r="G390" s="4">
        <v>22.4</v>
      </c>
      <c r="H390" s="4">
        <v>42.7</v>
      </c>
      <c r="I390" s="4">
        <v>53.333333333333343</v>
      </c>
    </row>
    <row r="391" spans="1:9" x14ac:dyDescent="0.2">
      <c r="A391" t="s">
        <v>480</v>
      </c>
      <c r="B391" t="s">
        <v>488</v>
      </c>
      <c r="C391" t="s">
        <v>160</v>
      </c>
      <c r="D391" t="str">
        <f>Tableau3[[#This Row],[Famille]]&amp;"-"&amp;Tableau3[[#This Row],[Produit]]&amp;"-"&amp;Tableau3[[#This Row],[Conditionnement]]</f>
        <v>Baies-Baies de Sichuan-Moulin 100 ml</v>
      </c>
      <c r="E391" s="10">
        <v>5.5E-2</v>
      </c>
      <c r="F391" s="16">
        <v>3760190104281</v>
      </c>
      <c r="G391" s="4">
        <v>4.7</v>
      </c>
      <c r="H391" s="4">
        <v>7.6</v>
      </c>
      <c r="I391" s="4">
        <v>9.3999999999999986</v>
      </c>
    </row>
    <row r="392" spans="1:9" x14ac:dyDescent="0.2">
      <c r="A392" t="s">
        <v>480</v>
      </c>
      <c r="B392" t="s">
        <v>488</v>
      </c>
      <c r="C392" t="s">
        <v>39</v>
      </c>
      <c r="D392" t="str">
        <f>Tableau3[[#This Row],[Famille]]&amp;"-"&amp;Tableau3[[#This Row],[Produit]]&amp;"-"&amp;Tableau3[[#This Row],[Conditionnement]]</f>
        <v>Baies-Baies de Sichuan-Saupoudreur 100 ml</v>
      </c>
      <c r="E392" s="10">
        <v>5.5E-2</v>
      </c>
      <c r="F392" s="16">
        <v>3700897921880</v>
      </c>
      <c r="G392" s="4">
        <v>3.6</v>
      </c>
      <c r="H392" s="4">
        <v>5.8</v>
      </c>
      <c r="I392" s="4">
        <v>7.2</v>
      </c>
    </row>
    <row r="393" spans="1:9" x14ac:dyDescent="0.2">
      <c r="A393" t="s">
        <v>480</v>
      </c>
      <c r="B393" t="s">
        <v>488</v>
      </c>
      <c r="C393" t="s">
        <v>40</v>
      </c>
      <c r="D393" t="str">
        <f>Tableau3[[#This Row],[Famille]]&amp;"-"&amp;Tableau3[[#This Row],[Produit]]&amp;"-"&amp;Tableau3[[#This Row],[Conditionnement]]</f>
        <v>Baies-Baies de Sichuan-Verrine 116 ml</v>
      </c>
      <c r="E393" s="10">
        <v>5.5E-2</v>
      </c>
      <c r="F393" s="16">
        <v>3760190104014</v>
      </c>
      <c r="G393" s="4">
        <v>3.4</v>
      </c>
      <c r="H393" s="4">
        <v>5.5</v>
      </c>
      <c r="I393" s="4">
        <v>6.8</v>
      </c>
    </row>
    <row r="394" spans="1:9" x14ac:dyDescent="0.2">
      <c r="A394" t="s">
        <v>480</v>
      </c>
      <c r="B394" t="s">
        <v>488</v>
      </c>
      <c r="C394" t="s">
        <v>41</v>
      </c>
      <c r="D394" t="str">
        <f>Tableau3[[#This Row],[Famille]]&amp;"-"&amp;Tableau3[[#This Row],[Produit]]&amp;"-"&amp;Tableau3[[#This Row],[Conditionnement]]</f>
        <v>Baies-Baies de Sichuan-Verrine 47 ml</v>
      </c>
      <c r="E394" s="10">
        <v>5.5E-2</v>
      </c>
      <c r="F394" s="16">
        <v>3700897903695</v>
      </c>
      <c r="G394" s="4">
        <v>2</v>
      </c>
      <c r="H394" s="4">
        <v>3.2</v>
      </c>
      <c r="I394" s="4">
        <v>4</v>
      </c>
    </row>
    <row r="395" spans="1:9" x14ac:dyDescent="0.2">
      <c r="A395" t="s">
        <v>480</v>
      </c>
      <c r="B395" t="s">
        <v>488</v>
      </c>
      <c r="C395" t="s">
        <v>42</v>
      </c>
      <c r="D395" t="str">
        <f>Tableau3[[#This Row],[Famille]]&amp;"-"&amp;Tableau3[[#This Row],[Produit]]&amp;"-"&amp;Tableau3[[#This Row],[Conditionnement]]</f>
        <v>Baies-Baies de Sichuan-Vrac</v>
      </c>
      <c r="E395" s="10">
        <v>5.5E-2</v>
      </c>
      <c r="F395" s="16">
        <v>3700897938321</v>
      </c>
      <c r="G395" s="4">
        <v>2</v>
      </c>
      <c r="H395" s="4">
        <v>2.7</v>
      </c>
      <c r="I395" s="4">
        <v>3.3333333333333335</v>
      </c>
    </row>
    <row r="396" spans="1:9" x14ac:dyDescent="0.2">
      <c r="A396" t="s">
        <v>480</v>
      </c>
      <c r="B396" t="s">
        <v>488</v>
      </c>
      <c r="C396" t="s">
        <v>43</v>
      </c>
      <c r="D396" t="str">
        <f>Tableau3[[#This Row],[Famille]]&amp;"-"&amp;Tableau3[[#This Row],[Produit]]&amp;"-"&amp;Tableau3[[#This Row],[Conditionnement]]</f>
        <v>Baies-Baies de Sichuan-Vrac 100 g</v>
      </c>
      <c r="E396" s="10">
        <v>5.5E-2</v>
      </c>
      <c r="F396" s="16">
        <v>3700897908577</v>
      </c>
      <c r="G396" s="4">
        <v>5.9</v>
      </c>
      <c r="H396" s="4">
        <v>10.5</v>
      </c>
      <c r="I396" s="4">
        <v>13.111111111111109</v>
      </c>
    </row>
    <row r="397" spans="1:9" x14ac:dyDescent="0.2">
      <c r="A397" t="s">
        <v>480</v>
      </c>
      <c r="B397" t="s">
        <v>488</v>
      </c>
      <c r="C397" t="s">
        <v>44</v>
      </c>
      <c r="D397" t="str">
        <f>Tableau3[[#This Row],[Famille]]&amp;"-"&amp;Tableau3[[#This Row],[Produit]]&amp;"-"&amp;Tableau3[[#This Row],[Conditionnement]]</f>
        <v>Baies-Baies de Sichuan-Vrac 1000 g</v>
      </c>
      <c r="E397" s="10">
        <v>5.5E-2</v>
      </c>
      <c r="F397" s="16">
        <v>3760190106971</v>
      </c>
      <c r="G397" s="4">
        <v>49.6</v>
      </c>
      <c r="H397" s="4">
        <v>88.199999999999989</v>
      </c>
      <c r="I397" s="4">
        <v>110.22222222222223</v>
      </c>
    </row>
    <row r="398" spans="1:9" x14ac:dyDescent="0.2">
      <c r="A398" t="s">
        <v>480</v>
      </c>
      <c r="B398" t="s">
        <v>488</v>
      </c>
      <c r="C398" t="s">
        <v>45</v>
      </c>
      <c r="D398" t="str">
        <f>Tableau3[[#This Row],[Famille]]&amp;"-"&amp;Tableau3[[#This Row],[Produit]]&amp;"-"&amp;Tableau3[[#This Row],[Conditionnement]]</f>
        <v>Baies-Baies de Sichuan-Vrac 250 g</v>
      </c>
      <c r="E398" s="10">
        <v>5.5E-2</v>
      </c>
      <c r="F398" s="16">
        <v>3700897911201</v>
      </c>
      <c r="G398" s="4">
        <v>13.1</v>
      </c>
      <c r="H398" s="4">
        <v>25</v>
      </c>
      <c r="I398" s="4">
        <v>31.19047619047619</v>
      </c>
    </row>
    <row r="399" spans="1:9" x14ac:dyDescent="0.2">
      <c r="A399" t="s">
        <v>480</v>
      </c>
      <c r="B399" t="s">
        <v>488</v>
      </c>
      <c r="C399" t="s">
        <v>46</v>
      </c>
      <c r="D399" t="str">
        <f>Tableau3[[#This Row],[Famille]]&amp;"-"&amp;Tableau3[[#This Row],[Produit]]&amp;"-"&amp;Tableau3[[#This Row],[Conditionnement]]</f>
        <v>Baies-Baies de Sichuan-Vrac 500 g</v>
      </c>
      <c r="E399" s="10">
        <v>5.5E-2</v>
      </c>
      <c r="F399" s="16">
        <v>3700897913830</v>
      </c>
      <c r="G399" s="4">
        <v>25.3</v>
      </c>
      <c r="H399" s="4">
        <v>48.2</v>
      </c>
      <c r="I399" s="4">
        <v>60.238095238095241</v>
      </c>
    </row>
    <row r="400" spans="1:9" x14ac:dyDescent="0.2">
      <c r="A400" t="s">
        <v>480</v>
      </c>
      <c r="B400" t="s">
        <v>489</v>
      </c>
      <c r="C400" t="s">
        <v>160</v>
      </c>
      <c r="D400" t="str">
        <f>Tableau3[[#This Row],[Famille]]&amp;"-"&amp;Tableau3[[#This Row],[Produit]]&amp;"-"&amp;Tableau3[[#This Row],[Conditionnement]]</f>
        <v>Baies-Baies de Sichuan vert-Moulin 100 ml</v>
      </c>
      <c r="E400" s="10">
        <v>5.5E-2</v>
      </c>
      <c r="F400" s="16">
        <v>3700897904012</v>
      </c>
      <c r="G400" s="4">
        <v>5</v>
      </c>
      <c r="H400" s="4">
        <v>8</v>
      </c>
      <c r="I400" s="4">
        <v>10</v>
      </c>
    </row>
    <row r="401" spans="1:9" x14ac:dyDescent="0.2">
      <c r="A401" t="s">
        <v>480</v>
      </c>
      <c r="B401" t="s">
        <v>489</v>
      </c>
      <c r="C401" t="s">
        <v>39</v>
      </c>
      <c r="D401" t="str">
        <f>Tableau3[[#This Row],[Famille]]&amp;"-"&amp;Tableau3[[#This Row],[Produit]]&amp;"-"&amp;Tableau3[[#This Row],[Conditionnement]]</f>
        <v>Baies-Baies de Sichuan vert-Saupoudreur 100 ml</v>
      </c>
      <c r="E401" s="10">
        <v>5.5E-2</v>
      </c>
      <c r="F401" s="16">
        <v>3700897921897</v>
      </c>
      <c r="G401" s="4">
        <v>3.9</v>
      </c>
      <c r="H401" s="4">
        <v>6.3</v>
      </c>
      <c r="I401" s="4">
        <v>7.8</v>
      </c>
    </row>
    <row r="402" spans="1:9" x14ac:dyDescent="0.2">
      <c r="A402" t="s">
        <v>480</v>
      </c>
      <c r="B402" t="s">
        <v>489</v>
      </c>
      <c r="C402" t="s">
        <v>40</v>
      </c>
      <c r="D402" t="str">
        <f>Tableau3[[#This Row],[Famille]]&amp;"-"&amp;Tableau3[[#This Row],[Produit]]&amp;"-"&amp;Tableau3[[#This Row],[Conditionnement]]</f>
        <v>Baies-Baies de Sichuan vert-Verrine 116 ml</v>
      </c>
      <c r="E402" s="10">
        <v>5.5E-2</v>
      </c>
      <c r="F402" s="16">
        <v>3700897903947</v>
      </c>
      <c r="G402" s="4">
        <v>3.7</v>
      </c>
      <c r="H402" s="4">
        <v>6</v>
      </c>
      <c r="I402" s="4">
        <v>7.4</v>
      </c>
    </row>
    <row r="403" spans="1:9" x14ac:dyDescent="0.2">
      <c r="A403" t="s">
        <v>480</v>
      </c>
      <c r="B403" t="s">
        <v>489</v>
      </c>
      <c r="C403" t="s">
        <v>41</v>
      </c>
      <c r="D403" t="str">
        <f>Tableau3[[#This Row],[Famille]]&amp;"-"&amp;Tableau3[[#This Row],[Produit]]&amp;"-"&amp;Tableau3[[#This Row],[Conditionnement]]</f>
        <v>Baies-Baies de Sichuan vert-Verrine 47 ml</v>
      </c>
      <c r="E403" s="10">
        <v>5.5E-2</v>
      </c>
      <c r="F403" s="16">
        <v>3700897903879</v>
      </c>
      <c r="G403" s="4">
        <v>2.1</v>
      </c>
      <c r="H403" s="4">
        <v>3.4</v>
      </c>
      <c r="I403" s="4">
        <v>4.2</v>
      </c>
    </row>
    <row r="404" spans="1:9" x14ac:dyDescent="0.2">
      <c r="A404" t="s">
        <v>480</v>
      </c>
      <c r="B404" t="s">
        <v>489</v>
      </c>
      <c r="C404" t="s">
        <v>42</v>
      </c>
      <c r="D404" t="str">
        <f>Tableau3[[#This Row],[Famille]]&amp;"-"&amp;Tableau3[[#This Row],[Produit]]&amp;"-"&amp;Tableau3[[#This Row],[Conditionnement]]</f>
        <v>Baies-Baies de Sichuan vert-Vrac</v>
      </c>
      <c r="E404" s="10">
        <v>5.5E-2</v>
      </c>
      <c r="F404" s="16">
        <v>3700897938338</v>
      </c>
      <c r="G404" s="4">
        <v>2</v>
      </c>
      <c r="H404" s="4">
        <v>2.7</v>
      </c>
      <c r="I404" s="4">
        <v>3.3333333333333335</v>
      </c>
    </row>
    <row r="405" spans="1:9" x14ac:dyDescent="0.2">
      <c r="A405" t="s">
        <v>480</v>
      </c>
      <c r="B405" t="s">
        <v>489</v>
      </c>
      <c r="C405" t="s">
        <v>43</v>
      </c>
      <c r="D405" t="str">
        <f>Tableau3[[#This Row],[Famille]]&amp;"-"&amp;Tableau3[[#This Row],[Produit]]&amp;"-"&amp;Tableau3[[#This Row],[Conditionnement]]</f>
        <v>Baies-Baies de Sichuan vert-Vrac 100 g</v>
      </c>
      <c r="E405" s="10">
        <v>5.5E-2</v>
      </c>
      <c r="F405" s="16">
        <v>3700897909697</v>
      </c>
      <c r="G405" s="4">
        <v>6</v>
      </c>
      <c r="H405" s="4">
        <v>10.7</v>
      </c>
      <c r="I405" s="4">
        <v>13.333333333333332</v>
      </c>
    </row>
    <row r="406" spans="1:9" x14ac:dyDescent="0.2">
      <c r="A406" t="s">
        <v>480</v>
      </c>
      <c r="B406" t="s">
        <v>489</v>
      </c>
      <c r="C406" t="s">
        <v>44</v>
      </c>
      <c r="D406" t="str">
        <f>Tableau3[[#This Row],[Famille]]&amp;"-"&amp;Tableau3[[#This Row],[Produit]]&amp;"-"&amp;Tableau3[[#This Row],[Conditionnement]]</f>
        <v>Baies-Baies de Sichuan vert-Vrac 1000 g</v>
      </c>
      <c r="E406" s="10">
        <v>5.5E-2</v>
      </c>
      <c r="F406" s="16">
        <v>3700897902346</v>
      </c>
      <c r="G406" s="4">
        <v>51</v>
      </c>
      <c r="H406" s="4">
        <v>90.699999999999989</v>
      </c>
      <c r="I406" s="4">
        <v>113.33333333333333</v>
      </c>
    </row>
    <row r="407" spans="1:9" x14ac:dyDescent="0.2">
      <c r="A407" t="s">
        <v>480</v>
      </c>
      <c r="B407" t="s">
        <v>489</v>
      </c>
      <c r="C407" t="s">
        <v>45</v>
      </c>
      <c r="D407" t="str">
        <f>Tableau3[[#This Row],[Famille]]&amp;"-"&amp;Tableau3[[#This Row],[Produit]]&amp;"-"&amp;Tableau3[[#This Row],[Conditionnement]]</f>
        <v>Baies-Baies de Sichuan vert-Vrac 250 g</v>
      </c>
      <c r="E407" s="10">
        <v>5.5E-2</v>
      </c>
      <c r="F407" s="16">
        <v>3700897912321</v>
      </c>
      <c r="G407" s="4">
        <v>13.5</v>
      </c>
      <c r="H407" s="4">
        <v>25.8</v>
      </c>
      <c r="I407" s="4">
        <v>32.142857142857146</v>
      </c>
    </row>
    <row r="408" spans="1:9" x14ac:dyDescent="0.2">
      <c r="A408" t="s">
        <v>480</v>
      </c>
      <c r="B408" t="s">
        <v>489</v>
      </c>
      <c r="C408" t="s">
        <v>46</v>
      </c>
      <c r="D408" t="str">
        <f>Tableau3[[#This Row],[Famille]]&amp;"-"&amp;Tableau3[[#This Row],[Produit]]&amp;"-"&amp;Tableau3[[#This Row],[Conditionnement]]</f>
        <v>Baies-Baies de Sichuan vert-Vrac 500 g</v>
      </c>
      <c r="E408" s="10">
        <v>5.5E-2</v>
      </c>
      <c r="F408" s="16">
        <v>3700897914950</v>
      </c>
      <c r="G408" s="4">
        <v>26</v>
      </c>
      <c r="H408" s="4">
        <v>49.6</v>
      </c>
      <c r="I408" s="4">
        <v>61.904761904761905</v>
      </c>
    </row>
    <row r="409" spans="1:9" x14ac:dyDescent="0.2">
      <c r="A409" t="s">
        <v>480</v>
      </c>
      <c r="B409" t="s">
        <v>490</v>
      </c>
      <c r="C409" t="s">
        <v>160</v>
      </c>
      <c r="D409" t="str">
        <f>Tableau3[[#This Row],[Famille]]&amp;"-"&amp;Tableau3[[#This Row],[Produit]]&amp;"-"&amp;Tableau3[[#This Row],[Conditionnement]]</f>
        <v>Baies-Baies de Timut-Moulin 100 ml</v>
      </c>
      <c r="E409" s="10">
        <v>5.5E-2</v>
      </c>
      <c r="F409" s="16">
        <v>3700897900076</v>
      </c>
      <c r="G409" s="4">
        <v>4.5999999999999996</v>
      </c>
      <c r="H409" s="4">
        <v>7.3999999999999995</v>
      </c>
      <c r="I409" s="4">
        <v>9.1999999999999993</v>
      </c>
    </row>
    <row r="410" spans="1:9" x14ac:dyDescent="0.2">
      <c r="A410" t="s">
        <v>480</v>
      </c>
      <c r="B410" t="s">
        <v>490</v>
      </c>
      <c r="C410" t="s">
        <v>39</v>
      </c>
      <c r="D410" t="str">
        <f>Tableau3[[#This Row],[Famille]]&amp;"-"&amp;Tableau3[[#This Row],[Produit]]&amp;"-"&amp;Tableau3[[#This Row],[Conditionnement]]</f>
        <v>Baies-Baies de Timut-Saupoudreur 100 ml</v>
      </c>
      <c r="E410" s="10">
        <v>5.5E-2</v>
      </c>
      <c r="F410" s="16">
        <v>3700897900052</v>
      </c>
      <c r="G410" s="4">
        <v>3.6</v>
      </c>
      <c r="H410" s="4">
        <v>5.8</v>
      </c>
      <c r="I410" s="4">
        <v>7.2</v>
      </c>
    </row>
    <row r="411" spans="1:9" x14ac:dyDescent="0.2">
      <c r="A411" t="s">
        <v>480</v>
      </c>
      <c r="B411" t="s">
        <v>490</v>
      </c>
      <c r="C411" t="s">
        <v>40</v>
      </c>
      <c r="D411" t="str">
        <f>Tableau3[[#This Row],[Famille]]&amp;"-"&amp;Tableau3[[#This Row],[Produit]]&amp;"-"&amp;Tableau3[[#This Row],[Conditionnement]]</f>
        <v>Baies-Baies de Timut-Verrine 116 ml</v>
      </c>
      <c r="E411" s="10">
        <v>5.5E-2</v>
      </c>
      <c r="F411" s="16">
        <v>3700897900045</v>
      </c>
      <c r="G411" s="4">
        <v>3.3</v>
      </c>
      <c r="H411" s="4">
        <v>5.3</v>
      </c>
      <c r="I411" s="4">
        <v>6.6000000000000005</v>
      </c>
    </row>
    <row r="412" spans="1:9" x14ac:dyDescent="0.2">
      <c r="A412" t="s">
        <v>480</v>
      </c>
      <c r="B412" t="s">
        <v>490</v>
      </c>
      <c r="C412" t="s">
        <v>41</v>
      </c>
      <c r="D412" t="str">
        <f>Tableau3[[#This Row],[Famille]]&amp;"-"&amp;Tableau3[[#This Row],[Produit]]&amp;"-"&amp;Tableau3[[#This Row],[Conditionnement]]</f>
        <v>Baies-Baies de Timut-Verrine 47 ml</v>
      </c>
      <c r="E412" s="10">
        <v>5.5E-2</v>
      </c>
      <c r="F412" s="16">
        <v>3700897903824</v>
      </c>
      <c r="G412" s="4">
        <v>1.9</v>
      </c>
      <c r="H412" s="4">
        <v>3.1</v>
      </c>
      <c r="I412" s="4">
        <v>3.8000000000000003</v>
      </c>
    </row>
    <row r="413" spans="1:9" x14ac:dyDescent="0.2">
      <c r="A413" t="s">
        <v>480</v>
      </c>
      <c r="B413" t="s">
        <v>490</v>
      </c>
      <c r="C413" t="s">
        <v>42</v>
      </c>
      <c r="D413" t="str">
        <f>Tableau3[[#This Row],[Famille]]&amp;"-"&amp;Tableau3[[#This Row],[Produit]]&amp;"-"&amp;Tableau3[[#This Row],[Conditionnement]]</f>
        <v>Baies-Baies de Timut-Vrac</v>
      </c>
      <c r="E413" s="10">
        <v>5.5E-2</v>
      </c>
      <c r="F413" s="16">
        <v>3700897938345</v>
      </c>
      <c r="G413" s="4">
        <v>1.8</v>
      </c>
      <c r="H413" s="4">
        <v>2.4</v>
      </c>
      <c r="I413" s="4">
        <v>3</v>
      </c>
    </row>
    <row r="414" spans="1:9" x14ac:dyDescent="0.2">
      <c r="A414" t="s">
        <v>480</v>
      </c>
      <c r="B414" t="s">
        <v>490</v>
      </c>
      <c r="C414" t="s">
        <v>43</v>
      </c>
      <c r="D414" t="str">
        <f>Tableau3[[#This Row],[Famille]]&amp;"-"&amp;Tableau3[[#This Row],[Produit]]&amp;"-"&amp;Tableau3[[#This Row],[Conditionnement]]</f>
        <v>Baies-Baies de Timut-Vrac 100 g</v>
      </c>
      <c r="E414" s="10">
        <v>5.5E-2</v>
      </c>
      <c r="F414" s="16">
        <v>3700897909222</v>
      </c>
      <c r="G414" s="4">
        <v>5.0999999999999996</v>
      </c>
      <c r="H414" s="4">
        <v>9.1</v>
      </c>
      <c r="I414" s="4">
        <v>11.333333333333332</v>
      </c>
    </row>
    <row r="415" spans="1:9" x14ac:dyDescent="0.2">
      <c r="A415" t="s">
        <v>480</v>
      </c>
      <c r="B415" t="s">
        <v>490</v>
      </c>
      <c r="C415" t="s">
        <v>44</v>
      </c>
      <c r="D415" t="str">
        <f>Tableau3[[#This Row],[Famille]]&amp;"-"&amp;Tableau3[[#This Row],[Produit]]&amp;"-"&amp;Tableau3[[#This Row],[Conditionnement]]</f>
        <v>Baies-Baies de Timut-Vrac 1000 g</v>
      </c>
      <c r="E415" s="10">
        <v>5.5E-2</v>
      </c>
      <c r="F415" s="16">
        <v>3700897901875</v>
      </c>
      <c r="G415" s="4">
        <v>42.4</v>
      </c>
      <c r="H415" s="4">
        <v>75.399999999999991</v>
      </c>
      <c r="I415" s="4">
        <v>94.222222222222214</v>
      </c>
    </row>
    <row r="416" spans="1:9" x14ac:dyDescent="0.2">
      <c r="A416" t="s">
        <v>480</v>
      </c>
      <c r="B416" t="s">
        <v>490</v>
      </c>
      <c r="C416" t="s">
        <v>45</v>
      </c>
      <c r="D416" t="str">
        <f>Tableau3[[#This Row],[Famille]]&amp;"-"&amp;Tableau3[[#This Row],[Produit]]&amp;"-"&amp;Tableau3[[#This Row],[Conditionnement]]</f>
        <v>Baies-Baies de Timut-Vrac 250 g</v>
      </c>
      <c r="E416" s="10">
        <v>5.5E-2</v>
      </c>
      <c r="F416" s="16">
        <v>3700897911850</v>
      </c>
      <c r="G416" s="4">
        <v>11.4</v>
      </c>
      <c r="H416" s="4">
        <v>21.8</v>
      </c>
      <c r="I416" s="4">
        <v>27.142857142857146</v>
      </c>
    </row>
    <row r="417" spans="1:9" x14ac:dyDescent="0.2">
      <c r="A417" t="s">
        <v>480</v>
      </c>
      <c r="B417" t="s">
        <v>490</v>
      </c>
      <c r="C417" t="s">
        <v>46</v>
      </c>
      <c r="D417" t="str">
        <f>Tableau3[[#This Row],[Famille]]&amp;"-"&amp;Tableau3[[#This Row],[Produit]]&amp;"-"&amp;Tableau3[[#This Row],[Conditionnement]]</f>
        <v>Baies-Baies de Timut-Vrac 500 g</v>
      </c>
      <c r="E417" s="10">
        <v>5.5E-2</v>
      </c>
      <c r="F417" s="16">
        <v>3700897914486</v>
      </c>
      <c r="G417" s="4">
        <v>21.7</v>
      </c>
      <c r="H417" s="4">
        <v>41.4</v>
      </c>
      <c r="I417" s="4">
        <v>51.666666666666679</v>
      </c>
    </row>
    <row r="418" spans="1:9" x14ac:dyDescent="0.2">
      <c r="A418" t="s">
        <v>480</v>
      </c>
      <c r="B418" t="s">
        <v>491</v>
      </c>
      <c r="C418" t="s">
        <v>160</v>
      </c>
      <c r="D418" t="str">
        <f>Tableau3[[#This Row],[Famille]]&amp;"-"&amp;Tableau3[[#This Row],[Produit]]&amp;"-"&amp;Tableau3[[#This Row],[Conditionnement]]</f>
        <v>Baies-Baies des cîmes-Moulin 100 ml</v>
      </c>
      <c r="E418" s="10">
        <v>5.5E-2</v>
      </c>
      <c r="F418" s="16">
        <v>3700897921378</v>
      </c>
      <c r="G418" s="4">
        <v>4.0999999999999996</v>
      </c>
      <c r="H418" s="4">
        <v>6.6</v>
      </c>
      <c r="I418" s="4">
        <v>8.1999999999999993</v>
      </c>
    </row>
    <row r="419" spans="1:9" x14ac:dyDescent="0.2">
      <c r="A419" t="s">
        <v>480</v>
      </c>
      <c r="B419" t="s">
        <v>491</v>
      </c>
      <c r="C419" t="s">
        <v>39</v>
      </c>
      <c r="D419" t="str">
        <f>Tableau3[[#This Row],[Famille]]&amp;"-"&amp;Tableau3[[#This Row],[Produit]]&amp;"-"&amp;Tableau3[[#This Row],[Conditionnement]]</f>
        <v>Baies-Baies des cîmes-Saupoudreur 100 ml</v>
      </c>
      <c r="E419" s="10">
        <v>5.5E-2</v>
      </c>
      <c r="F419" s="16">
        <v>3700897921385</v>
      </c>
      <c r="G419" s="4">
        <v>3.3</v>
      </c>
      <c r="H419" s="4">
        <v>5.3</v>
      </c>
      <c r="I419" s="4">
        <v>6.6000000000000005</v>
      </c>
    </row>
    <row r="420" spans="1:9" x14ac:dyDescent="0.2">
      <c r="A420" t="s">
        <v>480</v>
      </c>
      <c r="B420" t="s">
        <v>491</v>
      </c>
      <c r="C420" t="s">
        <v>40</v>
      </c>
      <c r="D420" t="str">
        <f>Tableau3[[#This Row],[Famille]]&amp;"-"&amp;Tableau3[[#This Row],[Produit]]&amp;"-"&amp;Tableau3[[#This Row],[Conditionnement]]</f>
        <v>Baies-Baies des cîmes-Verrine 116 ml</v>
      </c>
      <c r="E420" s="10">
        <v>5.5E-2</v>
      </c>
      <c r="F420" s="16">
        <v>3700897921354</v>
      </c>
      <c r="G420" s="4">
        <v>3.3</v>
      </c>
      <c r="H420" s="4">
        <v>3.8000000000000003</v>
      </c>
      <c r="I420" s="4">
        <v>4.7142857142857153</v>
      </c>
    </row>
    <row r="421" spans="1:9" x14ac:dyDescent="0.2">
      <c r="A421" t="s">
        <v>480</v>
      </c>
      <c r="B421" t="s">
        <v>491</v>
      </c>
      <c r="C421" t="s">
        <v>41</v>
      </c>
      <c r="D421" t="str">
        <f>Tableau3[[#This Row],[Famille]]&amp;"-"&amp;Tableau3[[#This Row],[Produit]]&amp;"-"&amp;Tableau3[[#This Row],[Conditionnement]]</f>
        <v>Baies-Baies des cîmes-Verrine 47 ml</v>
      </c>
      <c r="E421" s="10">
        <v>5.5E-2</v>
      </c>
      <c r="F421" s="16">
        <v>3700897921361</v>
      </c>
      <c r="G421" s="4">
        <v>1.7</v>
      </c>
      <c r="H421" s="4">
        <v>2.8000000000000003</v>
      </c>
      <c r="I421" s="4">
        <v>3.4000000000000004</v>
      </c>
    </row>
    <row r="422" spans="1:9" x14ac:dyDescent="0.2">
      <c r="A422" t="s">
        <v>480</v>
      </c>
      <c r="B422" t="s">
        <v>491</v>
      </c>
      <c r="C422" t="s">
        <v>42</v>
      </c>
      <c r="D422" t="str">
        <f>Tableau3[[#This Row],[Famille]]&amp;"-"&amp;Tableau3[[#This Row],[Produit]]&amp;"-"&amp;Tableau3[[#This Row],[Conditionnement]]</f>
        <v>Baies-Baies des cîmes-Vrac</v>
      </c>
      <c r="E422" s="10">
        <v>5.5E-2</v>
      </c>
      <c r="F422" s="16">
        <v>3700897938116</v>
      </c>
      <c r="G422" s="4">
        <v>2.7</v>
      </c>
      <c r="H422" s="4">
        <v>3.6</v>
      </c>
      <c r="I422" s="4">
        <v>4.5000000000000009</v>
      </c>
    </row>
    <row r="423" spans="1:9" x14ac:dyDescent="0.2">
      <c r="A423" t="s">
        <v>480</v>
      </c>
      <c r="B423" t="s">
        <v>491</v>
      </c>
      <c r="C423" t="s">
        <v>43</v>
      </c>
      <c r="D423" t="str">
        <f>Tableau3[[#This Row],[Famille]]&amp;"-"&amp;Tableau3[[#This Row],[Produit]]&amp;"-"&amp;Tableau3[[#This Row],[Conditionnement]]</f>
        <v>Baies-Baies des cîmes-Vrac 100 g</v>
      </c>
      <c r="E423" s="10">
        <v>5.5E-2</v>
      </c>
      <c r="F423" s="16">
        <v>3700897921316</v>
      </c>
      <c r="G423" s="4">
        <v>9.4</v>
      </c>
      <c r="H423" s="4">
        <v>16.8</v>
      </c>
      <c r="I423" s="4">
        <v>20.888888888888889</v>
      </c>
    </row>
    <row r="424" spans="1:9" x14ac:dyDescent="0.2">
      <c r="A424" t="s">
        <v>480</v>
      </c>
      <c r="B424" t="s">
        <v>491</v>
      </c>
      <c r="C424" t="s">
        <v>44</v>
      </c>
      <c r="D424" t="str">
        <f>Tableau3[[#This Row],[Famille]]&amp;"-"&amp;Tableau3[[#This Row],[Produit]]&amp;"-"&amp;Tableau3[[#This Row],[Conditionnement]]</f>
        <v>Baies-Baies des cîmes-Vrac 1000 g</v>
      </c>
      <c r="E424" s="10">
        <v>5.5E-2</v>
      </c>
      <c r="F424" s="16">
        <v>3700897921347</v>
      </c>
      <c r="G424" s="4">
        <v>85.3</v>
      </c>
      <c r="H424" s="4">
        <v>151.69999999999999</v>
      </c>
      <c r="I424" s="4">
        <v>189.55555555555554</v>
      </c>
    </row>
    <row r="425" spans="1:9" x14ac:dyDescent="0.2">
      <c r="A425" t="s">
        <v>480</v>
      </c>
      <c r="B425" t="s">
        <v>491</v>
      </c>
      <c r="C425" t="s">
        <v>45</v>
      </c>
      <c r="D425" t="str">
        <f>Tableau3[[#This Row],[Famille]]&amp;"-"&amp;Tableau3[[#This Row],[Produit]]&amp;"-"&amp;Tableau3[[#This Row],[Conditionnement]]</f>
        <v>Baies-Baies des cîmes-Vrac 250 g</v>
      </c>
      <c r="E425" s="10">
        <v>5.5E-2</v>
      </c>
      <c r="F425" s="16">
        <v>3700897921323</v>
      </c>
      <c r="G425" s="4">
        <v>22.1</v>
      </c>
      <c r="H425" s="4">
        <v>42.1</v>
      </c>
      <c r="I425" s="4">
        <v>52.619047619047628</v>
      </c>
    </row>
    <row r="426" spans="1:9" x14ac:dyDescent="0.2">
      <c r="A426" t="s">
        <v>480</v>
      </c>
      <c r="B426" t="s">
        <v>491</v>
      </c>
      <c r="C426" t="s">
        <v>46</v>
      </c>
      <c r="D426" t="str">
        <f>Tableau3[[#This Row],[Famille]]&amp;"-"&amp;Tableau3[[#This Row],[Produit]]&amp;"-"&amp;Tableau3[[#This Row],[Conditionnement]]</f>
        <v>Baies-Baies des cîmes-Vrac 500 g</v>
      </c>
      <c r="E426" s="10">
        <v>5.5E-2</v>
      </c>
      <c r="F426" s="16">
        <v>3700897921330</v>
      </c>
      <c r="G426" s="4">
        <v>43.1</v>
      </c>
      <c r="H426" s="4">
        <v>82.1</v>
      </c>
      <c r="I426" s="4">
        <v>102.61904761904762</v>
      </c>
    </row>
    <row r="427" spans="1:9" x14ac:dyDescent="0.2">
      <c r="A427" t="s">
        <v>480</v>
      </c>
      <c r="B427" t="s">
        <v>492</v>
      </c>
      <c r="C427" t="s">
        <v>160</v>
      </c>
      <c r="D427" t="str">
        <f>Tableau3[[#This Row],[Famille]]&amp;"-"&amp;Tableau3[[#This Row],[Produit]]&amp;"-"&amp;Tableau3[[#This Row],[Conditionnement]]</f>
        <v>Baies-Baies roses -Moulin 100 ml</v>
      </c>
      <c r="E427" s="10">
        <v>5.5E-2</v>
      </c>
      <c r="F427" s="16">
        <v>3760190104144</v>
      </c>
      <c r="G427" s="4">
        <v>4.0999999999999996</v>
      </c>
      <c r="H427" s="4">
        <v>6.6</v>
      </c>
      <c r="I427" s="4">
        <v>8.1999999999999993</v>
      </c>
    </row>
    <row r="428" spans="1:9" x14ac:dyDescent="0.2">
      <c r="A428" t="s">
        <v>480</v>
      </c>
      <c r="B428" t="s">
        <v>492</v>
      </c>
      <c r="C428" t="s">
        <v>39</v>
      </c>
      <c r="D428" t="str">
        <f>Tableau3[[#This Row],[Famille]]&amp;"-"&amp;Tableau3[[#This Row],[Produit]]&amp;"-"&amp;Tableau3[[#This Row],[Conditionnement]]</f>
        <v>Baies-Baies roses -Saupoudreur 100 ml</v>
      </c>
      <c r="E428" s="10">
        <v>5.5E-2</v>
      </c>
      <c r="F428" s="16">
        <v>3700897920296</v>
      </c>
      <c r="G428" s="4">
        <v>2.7</v>
      </c>
      <c r="H428" s="4">
        <v>4.3999999999999995</v>
      </c>
      <c r="I428" s="4">
        <v>5.4</v>
      </c>
    </row>
    <row r="429" spans="1:9" x14ac:dyDescent="0.2">
      <c r="A429" t="s">
        <v>480</v>
      </c>
      <c r="B429" t="s">
        <v>492</v>
      </c>
      <c r="C429" t="s">
        <v>40</v>
      </c>
      <c r="D429" t="str">
        <f>Tableau3[[#This Row],[Famille]]&amp;"-"&amp;Tableau3[[#This Row],[Produit]]&amp;"-"&amp;Tableau3[[#This Row],[Conditionnement]]</f>
        <v>Baies-Baies roses -Verrine 116 ml</v>
      </c>
      <c r="E429" s="10">
        <v>5.5E-2</v>
      </c>
      <c r="F429" s="16">
        <v>3760190103871</v>
      </c>
      <c r="G429" s="4">
        <v>2.2999999999999998</v>
      </c>
      <c r="H429" s="4">
        <v>3.7</v>
      </c>
      <c r="I429" s="4">
        <v>4.6000000000000005</v>
      </c>
    </row>
    <row r="430" spans="1:9" x14ac:dyDescent="0.2">
      <c r="A430" t="s">
        <v>480</v>
      </c>
      <c r="B430" t="s">
        <v>492</v>
      </c>
      <c r="C430" t="s">
        <v>41</v>
      </c>
      <c r="D430" t="str">
        <f>Tableau3[[#This Row],[Famille]]&amp;"-"&amp;Tableau3[[#This Row],[Produit]]&amp;"-"&amp;Tableau3[[#This Row],[Conditionnement]]</f>
        <v>Baies-Baies roses -Verrine 47 ml</v>
      </c>
      <c r="E430" s="10">
        <v>5.5E-2</v>
      </c>
      <c r="F430" s="16">
        <v>3700897903558</v>
      </c>
      <c r="G430" s="4">
        <v>1.6</v>
      </c>
      <c r="H430" s="4">
        <v>2.6</v>
      </c>
      <c r="I430" s="4">
        <v>3.2</v>
      </c>
    </row>
    <row r="431" spans="1:9" x14ac:dyDescent="0.2">
      <c r="A431" t="s">
        <v>480</v>
      </c>
      <c r="B431" t="s">
        <v>492</v>
      </c>
      <c r="C431" t="s">
        <v>42</v>
      </c>
      <c r="D431" t="str">
        <f>Tableau3[[#This Row],[Famille]]&amp;"-"&amp;Tableau3[[#This Row],[Produit]]&amp;"-"&amp;Tableau3[[#This Row],[Conditionnement]]</f>
        <v>Baies-Baies roses -Vrac</v>
      </c>
      <c r="E431" s="10">
        <v>5.5E-2</v>
      </c>
      <c r="F431" s="16">
        <v>3700897937089</v>
      </c>
      <c r="G431" s="4">
        <v>1.5</v>
      </c>
      <c r="H431" s="4">
        <v>2</v>
      </c>
      <c r="I431" s="4">
        <v>2.5</v>
      </c>
    </row>
    <row r="432" spans="1:9" x14ac:dyDescent="0.2">
      <c r="A432" t="s">
        <v>480</v>
      </c>
      <c r="B432" t="s">
        <v>492</v>
      </c>
      <c r="C432" t="s">
        <v>43</v>
      </c>
      <c r="D432" t="str">
        <f>Tableau3[[#This Row],[Famille]]&amp;"-"&amp;Tableau3[[#This Row],[Produit]]&amp;"-"&amp;Tableau3[[#This Row],[Conditionnement]]</f>
        <v>Baies-Baies roses -Vrac 100 g</v>
      </c>
      <c r="E432" s="10">
        <v>5.5E-2</v>
      </c>
      <c r="F432" s="16">
        <v>3700897907433</v>
      </c>
      <c r="G432" s="4">
        <v>3.3</v>
      </c>
      <c r="H432" s="4">
        <v>5.8999999999999995</v>
      </c>
      <c r="I432" s="4">
        <v>7.3333333333333339</v>
      </c>
    </row>
    <row r="433" spans="1:9" x14ac:dyDescent="0.2">
      <c r="A433" t="s">
        <v>480</v>
      </c>
      <c r="B433" t="s">
        <v>492</v>
      </c>
      <c r="C433" t="s">
        <v>44</v>
      </c>
      <c r="D433" t="str">
        <f>Tableau3[[#This Row],[Famille]]&amp;"-"&amp;Tableau3[[#This Row],[Produit]]&amp;"-"&amp;Tableau3[[#This Row],[Conditionnement]]</f>
        <v>Baies-Baies roses -Vrac 1000 g</v>
      </c>
      <c r="E433" s="10">
        <v>5.5E-2</v>
      </c>
      <c r="F433" s="16">
        <v>3760190105813</v>
      </c>
      <c r="G433" s="4">
        <v>24</v>
      </c>
      <c r="H433" s="4">
        <v>42.7</v>
      </c>
      <c r="I433" s="4">
        <v>53.333333333333329</v>
      </c>
    </row>
    <row r="434" spans="1:9" x14ac:dyDescent="0.2">
      <c r="A434" t="s">
        <v>480</v>
      </c>
      <c r="B434" t="s">
        <v>492</v>
      </c>
      <c r="C434" t="s">
        <v>45</v>
      </c>
      <c r="D434" t="str">
        <f>Tableau3[[#This Row],[Famille]]&amp;"-"&amp;Tableau3[[#This Row],[Produit]]&amp;"-"&amp;Tableau3[[#This Row],[Conditionnement]]</f>
        <v>Baies-Baies roses -Vrac 250 g</v>
      </c>
      <c r="E434" s="10">
        <v>5.5E-2</v>
      </c>
      <c r="F434" s="16">
        <v>3700897910068</v>
      </c>
      <c r="G434" s="4">
        <v>6.7</v>
      </c>
      <c r="H434" s="4">
        <v>12.799999999999999</v>
      </c>
      <c r="I434" s="4">
        <v>15.952380952380951</v>
      </c>
    </row>
    <row r="435" spans="1:9" x14ac:dyDescent="0.2">
      <c r="A435" t="s">
        <v>480</v>
      </c>
      <c r="B435" t="s">
        <v>492</v>
      </c>
      <c r="C435" t="s">
        <v>46</v>
      </c>
      <c r="D435" t="str">
        <f>Tableau3[[#This Row],[Famille]]&amp;"-"&amp;Tableau3[[#This Row],[Produit]]&amp;"-"&amp;Tableau3[[#This Row],[Conditionnement]]</f>
        <v>Baies-Baies roses -Vrac 500 g</v>
      </c>
      <c r="E435" s="10">
        <v>5.5E-2</v>
      </c>
      <c r="F435" s="16">
        <v>3700897912697</v>
      </c>
      <c r="G435" s="4">
        <v>12.5</v>
      </c>
      <c r="H435" s="4">
        <v>23.900000000000002</v>
      </c>
      <c r="I435" s="4">
        <v>29.761904761904763</v>
      </c>
    </row>
    <row r="436" spans="1:9" x14ac:dyDescent="0.2">
      <c r="A436" t="s">
        <v>480</v>
      </c>
      <c r="B436" t="s">
        <v>493</v>
      </c>
      <c r="C436" t="s">
        <v>160</v>
      </c>
      <c r="D436" t="str">
        <f>Tableau3[[#This Row],[Famille]]&amp;"-"&amp;Tableau3[[#This Row],[Produit]]&amp;"-"&amp;Tableau3[[#This Row],[Conditionnement]]</f>
        <v>Baies-Genièvre baies-Moulin 100 ml</v>
      </c>
      <c r="E436" s="10">
        <v>5.5E-2</v>
      </c>
      <c r="F436" s="16">
        <v>3760190104168</v>
      </c>
      <c r="G436" s="4">
        <v>3.1</v>
      </c>
      <c r="H436" s="4">
        <v>5</v>
      </c>
      <c r="I436" s="4">
        <v>6.2</v>
      </c>
    </row>
    <row r="437" spans="1:9" x14ac:dyDescent="0.2">
      <c r="A437" t="s">
        <v>480</v>
      </c>
      <c r="B437" t="s">
        <v>493</v>
      </c>
      <c r="C437" t="s">
        <v>39</v>
      </c>
      <c r="D437" t="str">
        <f>Tableau3[[#This Row],[Famille]]&amp;"-"&amp;Tableau3[[#This Row],[Produit]]&amp;"-"&amp;Tableau3[[#This Row],[Conditionnement]]</f>
        <v>Baies-Genièvre baies-Saupoudreur 100 ml</v>
      </c>
      <c r="E437" s="10">
        <v>5.5E-2</v>
      </c>
      <c r="F437" s="16">
        <v>3700897920517</v>
      </c>
      <c r="G437" s="4">
        <v>2.2000000000000002</v>
      </c>
      <c r="H437" s="4">
        <v>3.6</v>
      </c>
      <c r="I437" s="4">
        <v>4.4000000000000004</v>
      </c>
    </row>
    <row r="438" spans="1:9" x14ac:dyDescent="0.2">
      <c r="A438" t="s">
        <v>480</v>
      </c>
      <c r="B438" t="s">
        <v>493</v>
      </c>
      <c r="C438" t="s">
        <v>40</v>
      </c>
      <c r="D438" t="str">
        <f>Tableau3[[#This Row],[Famille]]&amp;"-"&amp;Tableau3[[#This Row],[Produit]]&amp;"-"&amp;Tableau3[[#This Row],[Conditionnement]]</f>
        <v>Baies-Genièvre baies-Verrine 116 ml</v>
      </c>
      <c r="E438" s="10">
        <v>5.5E-2</v>
      </c>
      <c r="F438" s="16">
        <v>3760190103895</v>
      </c>
      <c r="G438" s="4">
        <v>1.7</v>
      </c>
      <c r="H438" s="4">
        <v>2.8000000000000003</v>
      </c>
      <c r="I438" s="4">
        <v>3.4000000000000004</v>
      </c>
    </row>
    <row r="439" spans="1:9" x14ac:dyDescent="0.2">
      <c r="A439" t="s">
        <v>480</v>
      </c>
      <c r="B439" t="s">
        <v>493</v>
      </c>
      <c r="C439" t="s">
        <v>41</v>
      </c>
      <c r="D439" t="str">
        <f>Tableau3[[#This Row],[Famille]]&amp;"-"&amp;Tableau3[[#This Row],[Produit]]&amp;"-"&amp;Tableau3[[#This Row],[Conditionnement]]</f>
        <v>Baies-Genièvre baies-Verrine 47 ml</v>
      </c>
      <c r="E439" s="10">
        <v>5.5E-2</v>
      </c>
      <c r="F439" s="16">
        <v>3700897903572</v>
      </c>
      <c r="G439" s="4">
        <v>1.3</v>
      </c>
      <c r="H439" s="4">
        <v>2.1</v>
      </c>
      <c r="I439" s="4">
        <v>2.6</v>
      </c>
    </row>
    <row r="440" spans="1:9" x14ac:dyDescent="0.2">
      <c r="A440" t="s">
        <v>480</v>
      </c>
      <c r="B440" t="s">
        <v>493</v>
      </c>
      <c r="C440" t="s">
        <v>42</v>
      </c>
      <c r="D440" t="str">
        <f>Tableau3[[#This Row],[Famille]]&amp;"-"&amp;Tableau3[[#This Row],[Produit]]&amp;"-"&amp;Tableau3[[#This Row],[Conditionnement]]</f>
        <v>Baies-Genièvre baies-Vrac</v>
      </c>
      <c r="E440" s="10">
        <v>5.5E-2</v>
      </c>
      <c r="F440" s="16">
        <v>3700897937591</v>
      </c>
      <c r="G440" s="4">
        <v>1.3</v>
      </c>
      <c r="H440" s="4">
        <v>1.8</v>
      </c>
      <c r="I440" s="4">
        <v>2.166666666666667</v>
      </c>
    </row>
    <row r="441" spans="1:9" x14ac:dyDescent="0.2">
      <c r="A441" t="s">
        <v>480</v>
      </c>
      <c r="B441" t="s">
        <v>493</v>
      </c>
      <c r="C441" t="s">
        <v>43</v>
      </c>
      <c r="D441" t="str">
        <f>Tableau3[[#This Row],[Famille]]&amp;"-"&amp;Tableau3[[#This Row],[Produit]]&amp;"-"&amp;Tableau3[[#This Row],[Conditionnement]]</f>
        <v>Baies-Genièvre baies-Vrac 100 g</v>
      </c>
      <c r="E441" s="10">
        <v>5.5E-2</v>
      </c>
      <c r="F441" s="16">
        <v>3700897907914</v>
      </c>
      <c r="G441" s="4">
        <v>1.7</v>
      </c>
      <c r="H441" s="4">
        <v>3.1</v>
      </c>
      <c r="I441" s="4">
        <v>3.7777777777777781</v>
      </c>
    </row>
    <row r="442" spans="1:9" x14ac:dyDescent="0.2">
      <c r="A442" t="s">
        <v>480</v>
      </c>
      <c r="B442" t="s">
        <v>493</v>
      </c>
      <c r="C442" t="s">
        <v>44</v>
      </c>
      <c r="D442" t="str">
        <f>Tableau3[[#This Row],[Famille]]&amp;"-"&amp;Tableau3[[#This Row],[Produit]]&amp;"-"&amp;Tableau3[[#This Row],[Conditionnement]]</f>
        <v>Baies-Genièvre baies-Vrac 1000 g</v>
      </c>
      <c r="E442" s="10">
        <v>5.5E-2</v>
      </c>
      <c r="F442" s="16">
        <v>3760190106315</v>
      </c>
      <c r="G442" s="4">
        <v>8</v>
      </c>
      <c r="H442" s="4">
        <v>14.299999999999999</v>
      </c>
      <c r="I442" s="4">
        <v>17.777777777777779</v>
      </c>
    </row>
    <row r="443" spans="1:9" x14ac:dyDescent="0.2">
      <c r="A443" t="s">
        <v>480</v>
      </c>
      <c r="B443" t="s">
        <v>493</v>
      </c>
      <c r="C443" t="s">
        <v>45</v>
      </c>
      <c r="D443" t="str">
        <f>Tableau3[[#This Row],[Famille]]&amp;"-"&amp;Tableau3[[#This Row],[Produit]]&amp;"-"&amp;Tableau3[[#This Row],[Conditionnement]]</f>
        <v>Baies-Genièvre baies-Vrac 250 g</v>
      </c>
      <c r="E443" s="10">
        <v>5.5E-2</v>
      </c>
      <c r="F443" s="16">
        <v>3700897910549</v>
      </c>
      <c r="G443" s="4">
        <v>2.7</v>
      </c>
      <c r="H443" s="4">
        <v>5.1999999999999993</v>
      </c>
      <c r="I443" s="4">
        <v>6.4285714285714288</v>
      </c>
    </row>
    <row r="444" spans="1:9" x14ac:dyDescent="0.2">
      <c r="A444" t="s">
        <v>480</v>
      </c>
      <c r="B444" t="s">
        <v>493</v>
      </c>
      <c r="C444" t="s">
        <v>46</v>
      </c>
      <c r="D444" t="str">
        <f>Tableau3[[#This Row],[Famille]]&amp;"-"&amp;Tableau3[[#This Row],[Produit]]&amp;"-"&amp;Tableau3[[#This Row],[Conditionnement]]</f>
        <v>Baies-Genièvre baies-Vrac 500 g</v>
      </c>
      <c r="E444" s="10">
        <v>5.5E-2</v>
      </c>
      <c r="F444" s="16">
        <v>3700897913175</v>
      </c>
      <c r="G444" s="4">
        <v>4.5</v>
      </c>
      <c r="H444" s="4">
        <v>8.6</v>
      </c>
      <c r="I444" s="4">
        <v>10.714285714285715</v>
      </c>
    </row>
    <row r="445" spans="1:9" x14ac:dyDescent="0.2">
      <c r="A445" t="s">
        <v>480</v>
      </c>
      <c r="B445" t="s">
        <v>494</v>
      </c>
      <c r="C445" t="s">
        <v>160</v>
      </c>
      <c r="D445" t="str">
        <f>Tableau3[[#This Row],[Famille]]&amp;"-"&amp;Tableau3[[#This Row],[Produit]]&amp;"-"&amp;Tableau3[[#This Row],[Conditionnement]]</f>
        <v>Baies-Mélange 5 baies-Moulin 100 ml</v>
      </c>
      <c r="E445" s="10">
        <v>5.5E-2</v>
      </c>
      <c r="F445" s="16">
        <v>3760190104151</v>
      </c>
      <c r="G445" s="4">
        <v>4.2</v>
      </c>
      <c r="H445" s="4">
        <v>6.8</v>
      </c>
      <c r="I445" s="4">
        <v>8.3999999999999986</v>
      </c>
    </row>
    <row r="446" spans="1:9" x14ac:dyDescent="0.2">
      <c r="A446" t="s">
        <v>480</v>
      </c>
      <c r="B446" t="s">
        <v>494</v>
      </c>
      <c r="C446" t="s">
        <v>39</v>
      </c>
      <c r="D446" t="str">
        <f>Tableau3[[#This Row],[Famille]]&amp;"-"&amp;Tableau3[[#This Row],[Produit]]&amp;"-"&amp;Tableau3[[#This Row],[Conditionnement]]</f>
        <v>Baies-Mélange 5 baies-Saupoudreur 100 ml</v>
      </c>
      <c r="E446" s="10">
        <v>5.5E-2</v>
      </c>
      <c r="F446" s="16">
        <v>3760190100290</v>
      </c>
      <c r="G446" s="4">
        <v>3.1</v>
      </c>
      <c r="H446" s="4">
        <v>5</v>
      </c>
      <c r="I446" s="4">
        <v>6.2</v>
      </c>
    </row>
    <row r="447" spans="1:9" x14ac:dyDescent="0.2">
      <c r="A447" t="s">
        <v>480</v>
      </c>
      <c r="B447" t="s">
        <v>494</v>
      </c>
      <c r="C447" t="s">
        <v>40</v>
      </c>
      <c r="D447" t="str">
        <f>Tableau3[[#This Row],[Famille]]&amp;"-"&amp;Tableau3[[#This Row],[Produit]]&amp;"-"&amp;Tableau3[[#This Row],[Conditionnement]]</f>
        <v>Baies-Mélange 5 baies-Verrine 116 ml</v>
      </c>
      <c r="E447" s="10">
        <v>5.5E-2</v>
      </c>
      <c r="F447" s="16">
        <v>3760190103888</v>
      </c>
      <c r="G447" s="4">
        <v>2.7</v>
      </c>
      <c r="H447" s="4">
        <v>4.3999999999999995</v>
      </c>
      <c r="I447" s="4">
        <v>5.4</v>
      </c>
    </row>
    <row r="448" spans="1:9" x14ac:dyDescent="0.2">
      <c r="A448" t="s">
        <v>480</v>
      </c>
      <c r="B448" t="s">
        <v>494</v>
      </c>
      <c r="C448" t="s">
        <v>41</v>
      </c>
      <c r="D448" t="str">
        <f>Tableau3[[#This Row],[Famille]]&amp;"-"&amp;Tableau3[[#This Row],[Produit]]&amp;"-"&amp;Tableau3[[#This Row],[Conditionnement]]</f>
        <v>Baies-Mélange 5 baies-Verrine 47 ml</v>
      </c>
      <c r="E448" s="10">
        <v>5.5E-2</v>
      </c>
      <c r="F448" s="16">
        <v>3700897903565</v>
      </c>
      <c r="G448" s="4">
        <v>1.8</v>
      </c>
      <c r="H448" s="4">
        <v>2.9</v>
      </c>
      <c r="I448" s="4">
        <v>3.6</v>
      </c>
    </row>
    <row r="449" spans="1:9" x14ac:dyDescent="0.2">
      <c r="A449" t="s">
        <v>480</v>
      </c>
      <c r="B449" t="s">
        <v>494</v>
      </c>
      <c r="C449" t="s">
        <v>42</v>
      </c>
      <c r="D449" t="str">
        <f>Tableau3[[#This Row],[Famille]]&amp;"-"&amp;Tableau3[[#This Row],[Produit]]&amp;"-"&amp;Tableau3[[#This Row],[Conditionnement]]</f>
        <v>Baies-Mélange 5 baies-Vrac</v>
      </c>
      <c r="E449" s="10">
        <v>5.5E-2</v>
      </c>
      <c r="F449" s="16">
        <v>3700897936600</v>
      </c>
      <c r="G449" s="4">
        <v>1.4</v>
      </c>
      <c r="H449" s="4">
        <v>1.9000000000000001</v>
      </c>
      <c r="I449" s="4">
        <v>2.3333333333333335</v>
      </c>
    </row>
    <row r="450" spans="1:9" x14ac:dyDescent="0.2">
      <c r="A450" t="s">
        <v>480</v>
      </c>
      <c r="B450" t="s">
        <v>494</v>
      </c>
      <c r="C450" t="s">
        <v>43</v>
      </c>
      <c r="D450" t="str">
        <f>Tableau3[[#This Row],[Famille]]&amp;"-"&amp;Tableau3[[#This Row],[Produit]]&amp;"-"&amp;Tableau3[[#This Row],[Conditionnement]]</f>
        <v>Baies-Mélange 5 baies-Vrac 100 g</v>
      </c>
      <c r="E450" s="10">
        <v>5.5E-2</v>
      </c>
      <c r="F450" s="16">
        <v>3700897907600</v>
      </c>
      <c r="G450" s="4">
        <v>3.3</v>
      </c>
      <c r="H450" s="4">
        <v>5.8999999999999995</v>
      </c>
      <c r="I450" s="4">
        <v>7.3333333333333339</v>
      </c>
    </row>
    <row r="451" spans="1:9" x14ac:dyDescent="0.2">
      <c r="A451" t="s">
        <v>480</v>
      </c>
      <c r="B451" t="s">
        <v>494</v>
      </c>
      <c r="C451" t="s">
        <v>44</v>
      </c>
      <c r="D451" t="str">
        <f>Tableau3[[#This Row],[Famille]]&amp;"-"&amp;Tableau3[[#This Row],[Produit]]&amp;"-"&amp;Tableau3[[#This Row],[Conditionnement]]</f>
        <v>Baies-Mélange 5 baies-Vrac 1000 g</v>
      </c>
      <c r="E451" s="10">
        <v>5.5E-2</v>
      </c>
      <c r="F451" s="16">
        <v>3760190105981</v>
      </c>
      <c r="G451" s="4">
        <v>23.9</v>
      </c>
      <c r="H451" s="4">
        <v>42.5</v>
      </c>
      <c r="I451" s="4">
        <v>53.111111111111114</v>
      </c>
    </row>
    <row r="452" spans="1:9" x14ac:dyDescent="0.2">
      <c r="A452" t="s">
        <v>480</v>
      </c>
      <c r="B452" t="s">
        <v>494</v>
      </c>
      <c r="C452" t="s">
        <v>45</v>
      </c>
      <c r="D452" t="str">
        <f>Tableau3[[#This Row],[Famille]]&amp;"-"&amp;Tableau3[[#This Row],[Produit]]&amp;"-"&amp;Tableau3[[#This Row],[Conditionnement]]</f>
        <v>Baies-Mélange 5 baies-Vrac 250 g</v>
      </c>
      <c r="E452" s="10">
        <v>5.5E-2</v>
      </c>
      <c r="F452" s="16">
        <v>3700897910235</v>
      </c>
      <c r="G452" s="4">
        <v>6.7</v>
      </c>
      <c r="H452" s="4">
        <v>12.799999999999999</v>
      </c>
      <c r="I452" s="4">
        <v>15.952380952380951</v>
      </c>
    </row>
    <row r="453" spans="1:9" x14ac:dyDescent="0.2">
      <c r="A453" t="s">
        <v>480</v>
      </c>
      <c r="B453" t="s">
        <v>494</v>
      </c>
      <c r="C453" t="s">
        <v>46</v>
      </c>
      <c r="D453" t="str">
        <f>Tableau3[[#This Row],[Famille]]&amp;"-"&amp;Tableau3[[#This Row],[Produit]]&amp;"-"&amp;Tableau3[[#This Row],[Conditionnement]]</f>
        <v>Baies-Mélange 5 baies-Vrac 500 g</v>
      </c>
      <c r="E453" s="10">
        <v>5.5E-2</v>
      </c>
      <c r="F453" s="16">
        <v>3700897912864</v>
      </c>
      <c r="G453" s="4">
        <v>12.4</v>
      </c>
      <c r="H453" s="4">
        <v>23.700000000000003</v>
      </c>
      <c r="I453" s="4">
        <v>29.523809523809526</v>
      </c>
    </row>
    <row r="454" spans="1:9" x14ac:dyDescent="0.2">
      <c r="A454" t="s">
        <v>480</v>
      </c>
      <c r="B454" t="s">
        <v>495</v>
      </c>
      <c r="C454" t="s">
        <v>39</v>
      </c>
      <c r="D454" t="str">
        <f>Tableau3[[#This Row],[Famille]]&amp;"-"&amp;Tableau3[[#This Row],[Produit]]&amp;"-"&amp;Tableau3[[#This Row],[Conditionnement]]</f>
        <v>Baies-Mélange 5 baies concassées-Saupoudreur 100 ml</v>
      </c>
      <c r="E454" s="10">
        <v>5.5E-2</v>
      </c>
      <c r="F454" s="16">
        <v>3700897921002</v>
      </c>
      <c r="G454" s="4">
        <v>4</v>
      </c>
      <c r="H454" s="4">
        <v>6.4</v>
      </c>
      <c r="I454" s="4">
        <v>8</v>
      </c>
    </row>
    <row r="455" spans="1:9" x14ac:dyDescent="0.2">
      <c r="A455" t="s">
        <v>480</v>
      </c>
      <c r="B455" t="s">
        <v>495</v>
      </c>
      <c r="C455" t="s">
        <v>40</v>
      </c>
      <c r="D455" t="str">
        <f>Tableau3[[#This Row],[Famille]]&amp;"-"&amp;Tableau3[[#This Row],[Produit]]&amp;"-"&amp;Tableau3[[#This Row],[Conditionnement]]</f>
        <v>Baies-Mélange 5 baies concassées-Verrine 116 ml</v>
      </c>
      <c r="E455" s="10">
        <v>5.5E-2</v>
      </c>
      <c r="F455" s="16">
        <v>3700897920982</v>
      </c>
      <c r="G455" s="4">
        <v>3.8</v>
      </c>
      <c r="H455" s="4">
        <v>6.1</v>
      </c>
      <c r="I455" s="4">
        <v>7.6000000000000005</v>
      </c>
    </row>
    <row r="456" spans="1:9" x14ac:dyDescent="0.2">
      <c r="A456" t="s">
        <v>480</v>
      </c>
      <c r="B456" t="s">
        <v>495</v>
      </c>
      <c r="C456" t="s">
        <v>41</v>
      </c>
      <c r="D456" t="str">
        <f>Tableau3[[#This Row],[Famille]]&amp;"-"&amp;Tableau3[[#This Row],[Produit]]&amp;"-"&amp;Tableau3[[#This Row],[Conditionnement]]</f>
        <v>Baies-Mélange 5 baies concassées-Verrine 47 ml</v>
      </c>
      <c r="E456" s="10">
        <v>5.5E-2</v>
      </c>
      <c r="F456" s="16">
        <v>3700897920999</v>
      </c>
      <c r="G456" s="4">
        <v>2.2000000000000002</v>
      </c>
      <c r="H456" s="4">
        <v>3.6</v>
      </c>
      <c r="I456" s="4">
        <v>4.4000000000000004</v>
      </c>
    </row>
    <row r="457" spans="1:9" x14ac:dyDescent="0.2">
      <c r="A457" t="s">
        <v>480</v>
      </c>
      <c r="B457" t="s">
        <v>495</v>
      </c>
      <c r="C457" t="s">
        <v>42</v>
      </c>
      <c r="D457" t="str">
        <f>Tableau3[[#This Row],[Famille]]&amp;"-"&amp;Tableau3[[#This Row],[Produit]]&amp;"-"&amp;Tableau3[[#This Row],[Conditionnement]]</f>
        <v>Baies-Mélange 5 baies concassées-Vrac</v>
      </c>
      <c r="E457" s="10">
        <v>5.5E-2</v>
      </c>
      <c r="F457" s="16">
        <v>3700897936617</v>
      </c>
      <c r="G457" s="4">
        <v>1.5</v>
      </c>
      <c r="H457" s="4">
        <v>2</v>
      </c>
      <c r="I457" s="4">
        <v>2.5</v>
      </c>
    </row>
    <row r="458" spans="1:9" x14ac:dyDescent="0.2">
      <c r="A458" t="s">
        <v>480</v>
      </c>
      <c r="B458" t="s">
        <v>495</v>
      </c>
      <c r="C458" t="s">
        <v>43</v>
      </c>
      <c r="D458" t="str">
        <f>Tableau3[[#This Row],[Famille]]&amp;"-"&amp;Tableau3[[#This Row],[Produit]]&amp;"-"&amp;Tableau3[[#This Row],[Conditionnement]]</f>
        <v>Baies-Mélange 5 baies concassées-Vrac 100 g</v>
      </c>
      <c r="E458" s="10">
        <v>5.5E-2</v>
      </c>
      <c r="F458" s="16">
        <v>3700897907617</v>
      </c>
      <c r="G458" s="4">
        <v>3.4</v>
      </c>
      <c r="H458" s="4">
        <v>6.1</v>
      </c>
      <c r="I458" s="4">
        <v>7.5555555555555554</v>
      </c>
    </row>
    <row r="459" spans="1:9" x14ac:dyDescent="0.2">
      <c r="A459" t="s">
        <v>480</v>
      </c>
      <c r="B459" t="s">
        <v>495</v>
      </c>
      <c r="C459" t="s">
        <v>44</v>
      </c>
      <c r="D459" t="str">
        <f>Tableau3[[#This Row],[Famille]]&amp;"-"&amp;Tableau3[[#This Row],[Produit]]&amp;"-"&amp;Tableau3[[#This Row],[Conditionnement]]</f>
        <v>Baies-Mélange 5 baies concassées-Vrac 1000 g</v>
      </c>
      <c r="E459" s="10">
        <v>5.5E-2</v>
      </c>
      <c r="F459" s="16">
        <v>3760190105998</v>
      </c>
      <c r="G459" s="4">
        <v>25.3</v>
      </c>
      <c r="H459" s="4">
        <v>45</v>
      </c>
      <c r="I459" s="4">
        <v>56.222222222222221</v>
      </c>
    </row>
    <row r="460" spans="1:9" x14ac:dyDescent="0.2">
      <c r="A460" t="s">
        <v>480</v>
      </c>
      <c r="B460" t="s">
        <v>495</v>
      </c>
      <c r="C460" t="s">
        <v>45</v>
      </c>
      <c r="D460" t="str">
        <f>Tableau3[[#This Row],[Famille]]&amp;"-"&amp;Tableau3[[#This Row],[Produit]]&amp;"-"&amp;Tableau3[[#This Row],[Conditionnement]]</f>
        <v>Baies-Mélange 5 baies concassées-Vrac 250 g</v>
      </c>
      <c r="E460" s="10">
        <v>5.5E-2</v>
      </c>
      <c r="F460" s="16">
        <v>3700897910242</v>
      </c>
      <c r="G460" s="4">
        <v>7.1</v>
      </c>
      <c r="H460" s="4">
        <v>13.6</v>
      </c>
      <c r="I460" s="4">
        <v>16.904761904761905</v>
      </c>
    </row>
    <row r="461" spans="1:9" x14ac:dyDescent="0.2">
      <c r="A461" t="s">
        <v>480</v>
      </c>
      <c r="B461" t="s">
        <v>495</v>
      </c>
      <c r="C461" t="s">
        <v>46</v>
      </c>
      <c r="D461" t="str">
        <f>Tableau3[[#This Row],[Famille]]&amp;"-"&amp;Tableau3[[#This Row],[Produit]]&amp;"-"&amp;Tableau3[[#This Row],[Conditionnement]]</f>
        <v>Baies-Mélange 5 baies concassées-Vrac 500 g</v>
      </c>
      <c r="E461" s="10">
        <v>5.5E-2</v>
      </c>
      <c r="F461" s="16">
        <v>3700897912871</v>
      </c>
      <c r="G461" s="4">
        <v>13.1</v>
      </c>
      <c r="H461" s="4">
        <v>25</v>
      </c>
      <c r="I461" s="4">
        <v>31.19047619047619</v>
      </c>
    </row>
    <row r="462" spans="1:9" x14ac:dyDescent="0.2">
      <c r="A462" t="s">
        <v>480</v>
      </c>
      <c r="B462" t="s">
        <v>496</v>
      </c>
      <c r="C462" t="s">
        <v>41</v>
      </c>
      <c r="D462" t="str">
        <f>Tableau3[[#This Row],[Famille]]&amp;"-"&amp;Tableau3[[#This Row],[Produit]]&amp;"-"&amp;Tableau3[[#This Row],[Conditionnement]]</f>
        <v>Baies-Poivre de Cassis de Bourgogne ( bourgeon )-Verrine 47 ml</v>
      </c>
      <c r="E462" s="10">
        <v>5.5E-2</v>
      </c>
      <c r="F462" s="16">
        <v>3700897903671</v>
      </c>
      <c r="G462" s="4">
        <v>2.6</v>
      </c>
      <c r="H462" s="4">
        <v>4.1999999999999993</v>
      </c>
      <c r="I462" s="4">
        <v>5.2</v>
      </c>
    </row>
    <row r="463" spans="1:9" x14ac:dyDescent="0.2">
      <c r="A463" t="s">
        <v>480</v>
      </c>
      <c r="B463" t="s">
        <v>496</v>
      </c>
      <c r="C463" t="s">
        <v>42</v>
      </c>
      <c r="D463" t="str">
        <f>Tableau3[[#This Row],[Famille]]&amp;"-"&amp;Tableau3[[#This Row],[Produit]]&amp;"-"&amp;Tableau3[[#This Row],[Conditionnement]]</f>
        <v>Baies-Poivre de Cassis de Bourgogne ( bourgeon )-Vrac</v>
      </c>
      <c r="E463" s="10">
        <v>5.5E-2</v>
      </c>
      <c r="F463" s="16">
        <v>3700897938086</v>
      </c>
      <c r="G463" s="4">
        <v>1</v>
      </c>
      <c r="H463" s="4">
        <v>1.4000000000000001</v>
      </c>
      <c r="I463" s="4">
        <v>1.6666666666666667</v>
      </c>
    </row>
    <row r="464" spans="1:9" x14ac:dyDescent="0.2">
      <c r="A464" t="s">
        <v>480</v>
      </c>
      <c r="B464" t="s">
        <v>496</v>
      </c>
      <c r="C464" t="s">
        <v>43</v>
      </c>
      <c r="D464" t="str">
        <f>Tableau3[[#This Row],[Famille]]&amp;"-"&amp;Tableau3[[#This Row],[Produit]]&amp;"-"&amp;Tableau3[[#This Row],[Conditionnement]]</f>
        <v>Baies-Poivre de Cassis de Bourgogne ( bourgeon )-Vrac 100 g</v>
      </c>
      <c r="E464" s="10">
        <v>5.5E-2</v>
      </c>
      <c r="F464" s="16">
        <v>3700897908713</v>
      </c>
      <c r="G464" s="4">
        <v>22.4</v>
      </c>
      <c r="H464" s="4">
        <v>39.9</v>
      </c>
      <c r="I464" s="4">
        <v>49.777777777777779</v>
      </c>
    </row>
    <row r="465" spans="1:9" x14ac:dyDescent="0.2">
      <c r="A465" t="s">
        <v>480</v>
      </c>
      <c r="B465" t="s">
        <v>496</v>
      </c>
      <c r="C465" t="s">
        <v>44</v>
      </c>
      <c r="D465" t="str">
        <f>Tableau3[[#This Row],[Famille]]&amp;"-"&amp;Tableau3[[#This Row],[Produit]]&amp;"-"&amp;Tableau3[[#This Row],[Conditionnement]]</f>
        <v>Baies-Poivre de Cassis de Bourgogne ( bourgeon )-Vrac 1000 g</v>
      </c>
      <c r="E465" s="10">
        <v>5.5E-2</v>
      </c>
      <c r="F465" s="16">
        <v>3760190107114</v>
      </c>
      <c r="G465" s="4">
        <v>215.3</v>
      </c>
      <c r="H465" s="4">
        <v>382.8</v>
      </c>
      <c r="I465" s="4">
        <v>478.4444444444444</v>
      </c>
    </row>
    <row r="466" spans="1:9" x14ac:dyDescent="0.2">
      <c r="A466" t="s">
        <v>480</v>
      </c>
      <c r="B466" t="s">
        <v>496</v>
      </c>
      <c r="C466" t="s">
        <v>45</v>
      </c>
      <c r="D466" t="str">
        <f>Tableau3[[#This Row],[Famille]]&amp;"-"&amp;Tableau3[[#This Row],[Produit]]&amp;"-"&amp;Tableau3[[#This Row],[Conditionnement]]</f>
        <v>Baies-Poivre de Cassis de Bourgogne ( bourgeon )-Vrac 250 g</v>
      </c>
      <c r="E466" s="10">
        <v>5.5E-2</v>
      </c>
      <c r="F466" s="16">
        <v>3700897911348</v>
      </c>
      <c r="G466" s="4">
        <v>54.6</v>
      </c>
      <c r="H466" s="4">
        <v>104</v>
      </c>
      <c r="I466" s="4">
        <v>130</v>
      </c>
    </row>
    <row r="467" spans="1:9" x14ac:dyDescent="0.2">
      <c r="A467" t="s">
        <v>480</v>
      </c>
      <c r="B467" t="s">
        <v>496</v>
      </c>
      <c r="C467" t="s">
        <v>46</v>
      </c>
      <c r="D467" t="str">
        <f>Tableau3[[#This Row],[Famille]]&amp;"-"&amp;Tableau3[[#This Row],[Produit]]&amp;"-"&amp;Tableau3[[#This Row],[Conditionnement]]</f>
        <v>Baies-Poivre de Cassis de Bourgogne ( bourgeon )-Vrac 500 g</v>
      </c>
      <c r="E467" s="10">
        <v>5.5E-2</v>
      </c>
      <c r="F467" s="16">
        <v>3700897913977</v>
      </c>
      <c r="G467" s="4">
        <v>108.1</v>
      </c>
      <c r="H467" s="4">
        <v>206</v>
      </c>
      <c r="I467" s="4">
        <v>257.38095238095235</v>
      </c>
    </row>
    <row r="468" spans="1:9" x14ac:dyDescent="0.2">
      <c r="A468" t="s">
        <v>480</v>
      </c>
      <c r="B468" t="s">
        <v>497</v>
      </c>
      <c r="C468" t="s">
        <v>39</v>
      </c>
      <c r="D468" t="str">
        <f>Tableau3[[#This Row],[Famille]]&amp;"-"&amp;Tableau3[[#This Row],[Produit]]&amp;"-"&amp;Tableau3[[#This Row],[Conditionnement]]</f>
        <v>Baies-Sumac poudre-Saupoudreur 100 ml</v>
      </c>
      <c r="E468" s="10">
        <v>5.5E-2</v>
      </c>
      <c r="F468" s="16">
        <v>3760190101815</v>
      </c>
      <c r="G468" s="4">
        <v>3.1</v>
      </c>
      <c r="H468" s="4">
        <v>5</v>
      </c>
      <c r="I468" s="4">
        <v>6.2</v>
      </c>
    </row>
    <row r="469" spans="1:9" x14ac:dyDescent="0.2">
      <c r="A469" t="s">
        <v>480</v>
      </c>
      <c r="B469" t="s">
        <v>497</v>
      </c>
      <c r="C469" t="s">
        <v>40</v>
      </c>
      <c r="D469" t="str">
        <f>Tableau3[[#This Row],[Famille]]&amp;"-"&amp;Tableau3[[#This Row],[Produit]]&amp;"-"&amp;Tableau3[[#This Row],[Conditionnement]]</f>
        <v>Baies-Sumac poudre-Verrine 116 ml</v>
      </c>
      <c r="E469" s="10">
        <v>5.5E-2</v>
      </c>
      <c r="F469" s="16">
        <v>3760190101334</v>
      </c>
      <c r="G469" s="4">
        <v>2.7</v>
      </c>
      <c r="H469" s="4">
        <v>4.3999999999999995</v>
      </c>
      <c r="I469" s="4">
        <v>5.4</v>
      </c>
    </row>
    <row r="470" spans="1:9" x14ac:dyDescent="0.2">
      <c r="A470" t="s">
        <v>480</v>
      </c>
      <c r="B470" t="s">
        <v>497</v>
      </c>
      <c r="C470" t="s">
        <v>41</v>
      </c>
      <c r="D470" t="str">
        <f>Tableau3[[#This Row],[Famille]]&amp;"-"&amp;Tableau3[[#This Row],[Produit]]&amp;"-"&amp;Tableau3[[#This Row],[Conditionnement]]</f>
        <v>Baies-Sumac poudre-Verrine 47 ml</v>
      </c>
      <c r="E470" s="10">
        <v>5.5E-2</v>
      </c>
      <c r="F470" s="16">
        <v>3700897903169</v>
      </c>
      <c r="G470" s="4">
        <v>1.7</v>
      </c>
      <c r="H470" s="4">
        <v>2.8000000000000003</v>
      </c>
      <c r="I470" s="4">
        <v>3.4000000000000004</v>
      </c>
    </row>
    <row r="471" spans="1:9" x14ac:dyDescent="0.2">
      <c r="A471" t="s">
        <v>480</v>
      </c>
      <c r="B471" t="s">
        <v>497</v>
      </c>
      <c r="C471" t="s">
        <v>42</v>
      </c>
      <c r="D471" t="str">
        <f>Tableau3[[#This Row],[Famille]]&amp;"-"&amp;Tableau3[[#This Row],[Produit]]&amp;"-"&amp;Tableau3[[#This Row],[Conditionnement]]</f>
        <v>Baies-Sumac poudre-Vrac</v>
      </c>
      <c r="E471" s="10">
        <v>5.5E-2</v>
      </c>
      <c r="F471" s="16">
        <v>3700897939151</v>
      </c>
      <c r="G471" s="4">
        <v>1.6</v>
      </c>
      <c r="H471" s="4">
        <v>2.2000000000000002</v>
      </c>
      <c r="I471" s="4">
        <v>2.666666666666667</v>
      </c>
    </row>
    <row r="472" spans="1:9" x14ac:dyDescent="0.2">
      <c r="A472" t="s">
        <v>480</v>
      </c>
      <c r="B472" t="s">
        <v>497</v>
      </c>
      <c r="C472" t="s">
        <v>43</v>
      </c>
      <c r="D472" t="str">
        <f>Tableau3[[#This Row],[Famille]]&amp;"-"&amp;Tableau3[[#This Row],[Produit]]&amp;"-"&amp;Tableau3[[#This Row],[Conditionnement]]</f>
        <v>Baies-Sumac poudre-Vrac 100 g</v>
      </c>
      <c r="E472" s="10">
        <v>5.5E-2</v>
      </c>
      <c r="F472" s="16">
        <v>3700897909154</v>
      </c>
      <c r="G472" s="4">
        <v>2.5</v>
      </c>
      <c r="H472" s="4">
        <v>4.5</v>
      </c>
      <c r="I472" s="4">
        <v>5.5555555555555554</v>
      </c>
    </row>
    <row r="473" spans="1:9" x14ac:dyDescent="0.2">
      <c r="A473" t="s">
        <v>480</v>
      </c>
      <c r="B473" t="s">
        <v>497</v>
      </c>
      <c r="C473" t="s">
        <v>44</v>
      </c>
      <c r="D473" t="str">
        <f>Tableau3[[#This Row],[Famille]]&amp;"-"&amp;Tableau3[[#This Row],[Produit]]&amp;"-"&amp;Tableau3[[#This Row],[Conditionnement]]</f>
        <v>Baies-Sumac poudre-Vrac 1000 g</v>
      </c>
      <c r="E473" s="10">
        <v>5.5E-2</v>
      </c>
      <c r="F473" s="16">
        <v>3760190107558</v>
      </c>
      <c r="G473" s="4">
        <v>16</v>
      </c>
      <c r="H473" s="4">
        <v>28.5</v>
      </c>
      <c r="I473" s="4">
        <v>35.555555555555557</v>
      </c>
    </row>
    <row r="474" spans="1:9" x14ac:dyDescent="0.2">
      <c r="A474" t="s">
        <v>480</v>
      </c>
      <c r="B474" t="s">
        <v>497</v>
      </c>
      <c r="C474" t="s">
        <v>45</v>
      </c>
      <c r="D474" t="str">
        <f>Tableau3[[#This Row],[Famille]]&amp;"-"&amp;Tableau3[[#This Row],[Produit]]&amp;"-"&amp;Tableau3[[#This Row],[Conditionnement]]</f>
        <v>Baies-Sumac poudre-Vrac 250 g</v>
      </c>
      <c r="E474" s="10">
        <v>5.5E-2</v>
      </c>
      <c r="F474" s="16">
        <v>3700897911782</v>
      </c>
      <c r="G474" s="4">
        <v>4.7</v>
      </c>
      <c r="H474" s="4">
        <v>9</v>
      </c>
      <c r="I474" s="4">
        <v>11.19047619047619</v>
      </c>
    </row>
    <row r="475" spans="1:9" x14ac:dyDescent="0.2">
      <c r="A475" t="s">
        <v>480</v>
      </c>
      <c r="B475" t="s">
        <v>497</v>
      </c>
      <c r="C475" t="s">
        <v>46</v>
      </c>
      <c r="D475" t="str">
        <f>Tableau3[[#This Row],[Famille]]&amp;"-"&amp;Tableau3[[#This Row],[Produit]]&amp;"-"&amp;Tableau3[[#This Row],[Conditionnement]]</f>
        <v>Baies-Sumac poudre-Vrac 500 g</v>
      </c>
      <c r="E475" s="10">
        <v>5.5E-2</v>
      </c>
      <c r="F475" s="16">
        <v>3700897914417</v>
      </c>
      <c r="G475" s="4">
        <v>8.5</v>
      </c>
      <c r="H475" s="4">
        <v>16.200000000000003</v>
      </c>
      <c r="I475" s="4">
        <v>20.238095238095237</v>
      </c>
    </row>
    <row r="476" spans="1:9" x14ac:dyDescent="0.2">
      <c r="A476" t="s">
        <v>824</v>
      </c>
      <c r="B476" t="s">
        <v>825</v>
      </c>
      <c r="C476" t="s">
        <v>39</v>
      </c>
      <c r="D476" t="str">
        <f>Tableau3[[#This Row],[Famille]]&amp;"-"&amp;Tableau3[[#This Row],[Produit]]&amp;"-"&amp;Tableau3[[#This Row],[Conditionnement]]</f>
        <v>Cacao-Cacao 100 %-Saupoudreur 100 ml</v>
      </c>
      <c r="E476" s="10">
        <v>5.5E-2</v>
      </c>
      <c r="F476" s="16">
        <v>3700897926656</v>
      </c>
      <c r="G476" s="4">
        <v>2.1</v>
      </c>
      <c r="H476" s="4">
        <v>3.4</v>
      </c>
      <c r="I476" s="4">
        <v>4.2</v>
      </c>
    </row>
    <row r="477" spans="1:9" x14ac:dyDescent="0.2">
      <c r="A477" t="s">
        <v>824</v>
      </c>
      <c r="B477" t="s">
        <v>825</v>
      </c>
      <c r="C477" t="s">
        <v>40</v>
      </c>
      <c r="D477" t="str">
        <f>Tableau3[[#This Row],[Famille]]&amp;"-"&amp;Tableau3[[#This Row],[Produit]]&amp;"-"&amp;Tableau3[[#This Row],[Conditionnement]]</f>
        <v>Cacao-Cacao 100 %-Verrine 116 ml</v>
      </c>
      <c r="E477" s="10">
        <v>5.5E-2</v>
      </c>
      <c r="F477" s="16">
        <v>3700897926182</v>
      </c>
      <c r="G477" s="4">
        <v>1.8</v>
      </c>
      <c r="H477" s="4">
        <v>2.9</v>
      </c>
      <c r="I477" s="4">
        <v>3.6</v>
      </c>
    </row>
    <row r="478" spans="1:9" x14ac:dyDescent="0.2">
      <c r="A478" t="s">
        <v>824</v>
      </c>
      <c r="B478" t="s">
        <v>825</v>
      </c>
      <c r="C478" t="s">
        <v>41</v>
      </c>
      <c r="D478" t="str">
        <f>Tableau3[[#This Row],[Famille]]&amp;"-"&amp;Tableau3[[#This Row],[Produit]]&amp;"-"&amp;Tableau3[[#This Row],[Conditionnement]]</f>
        <v>Cacao-Cacao 100 %-Verrine 47 ml</v>
      </c>
      <c r="E478" s="10">
        <v>5.5E-2</v>
      </c>
      <c r="F478" s="16">
        <v>3700897926557</v>
      </c>
      <c r="G478" s="4">
        <v>1.2</v>
      </c>
      <c r="H478" s="4">
        <v>2</v>
      </c>
      <c r="I478" s="4">
        <v>2.4000000000000004</v>
      </c>
    </row>
    <row r="479" spans="1:9" x14ac:dyDescent="0.2">
      <c r="A479" t="s">
        <v>824</v>
      </c>
      <c r="B479" t="s">
        <v>825</v>
      </c>
      <c r="C479" t="s">
        <v>42</v>
      </c>
      <c r="D479" t="str">
        <f>Tableau3[[#This Row],[Famille]]&amp;"-"&amp;Tableau3[[#This Row],[Produit]]&amp;"-"&amp;Tableau3[[#This Row],[Conditionnement]]</f>
        <v>Cacao-Cacao 100 %-Vrac</v>
      </c>
      <c r="E479" s="10">
        <v>5.5E-2</v>
      </c>
      <c r="F479" s="16">
        <v>3700897959326</v>
      </c>
      <c r="G479" s="4">
        <v>1.7</v>
      </c>
      <c r="H479" s="4">
        <v>2.3000000000000003</v>
      </c>
      <c r="I479" s="4">
        <v>2.8333333333333339</v>
      </c>
    </row>
    <row r="480" spans="1:9" x14ac:dyDescent="0.2">
      <c r="A480" t="s">
        <v>824</v>
      </c>
      <c r="B480" t="s">
        <v>825</v>
      </c>
      <c r="C480" t="s">
        <v>43</v>
      </c>
      <c r="D480" t="str">
        <f>Tableau3[[#This Row],[Famille]]&amp;"-"&amp;Tableau3[[#This Row],[Produit]]&amp;"-"&amp;Tableau3[[#This Row],[Conditionnement]]</f>
        <v>Cacao-Cacao 100 %-Vrac 100 g</v>
      </c>
      <c r="E480" s="10">
        <v>5.5E-2</v>
      </c>
      <c r="F480" s="16">
        <v>3700897909833</v>
      </c>
      <c r="G480" s="4">
        <v>2.4</v>
      </c>
      <c r="H480" s="4">
        <v>3.2</v>
      </c>
      <c r="I480" s="4">
        <v>4</v>
      </c>
    </row>
    <row r="481" spans="1:9" x14ac:dyDescent="0.2">
      <c r="A481" t="s">
        <v>824</v>
      </c>
      <c r="B481" t="s">
        <v>825</v>
      </c>
      <c r="C481" t="s">
        <v>44</v>
      </c>
      <c r="D481" t="str">
        <f>Tableau3[[#This Row],[Famille]]&amp;"-"&amp;Tableau3[[#This Row],[Produit]]&amp;"-"&amp;Tableau3[[#This Row],[Conditionnement]]</f>
        <v>Cacao-Cacao 100 %-Vrac 1000 g</v>
      </c>
      <c r="E481" s="10">
        <v>5.5E-2</v>
      </c>
      <c r="F481" s="16">
        <v>3700897902483</v>
      </c>
      <c r="G481" s="4">
        <v>14.1</v>
      </c>
      <c r="H481" s="4">
        <v>21.3</v>
      </c>
      <c r="I481" s="4">
        <v>26.603773584905657</v>
      </c>
    </row>
    <row r="482" spans="1:9" x14ac:dyDescent="0.2">
      <c r="A482" t="s">
        <v>824</v>
      </c>
      <c r="B482" t="s">
        <v>825</v>
      </c>
      <c r="C482" t="s">
        <v>45</v>
      </c>
      <c r="D482" t="str">
        <f>Tableau3[[#This Row],[Famille]]&amp;"-"&amp;Tableau3[[#This Row],[Produit]]&amp;"-"&amp;Tableau3[[#This Row],[Conditionnement]]</f>
        <v>Cacao-Cacao 100 %-Vrac 250 g</v>
      </c>
      <c r="E482" s="10">
        <v>5.5E-2</v>
      </c>
      <c r="F482" s="16">
        <v>3700897912468</v>
      </c>
      <c r="G482" s="4">
        <v>4.3</v>
      </c>
      <c r="H482" s="4">
        <v>6.6999999999999993</v>
      </c>
      <c r="I482" s="4">
        <v>8.2692307692307683</v>
      </c>
    </row>
    <row r="483" spans="1:9" x14ac:dyDescent="0.2">
      <c r="A483" t="s">
        <v>824</v>
      </c>
      <c r="B483" t="s">
        <v>825</v>
      </c>
      <c r="C483" t="s">
        <v>46</v>
      </c>
      <c r="D483" t="str">
        <f>Tableau3[[#This Row],[Famille]]&amp;"-"&amp;Tableau3[[#This Row],[Produit]]&amp;"-"&amp;Tableau3[[#This Row],[Conditionnement]]</f>
        <v>Cacao-Cacao 100 %-Vrac 500 g</v>
      </c>
      <c r="E483" s="10">
        <v>5.5E-2</v>
      </c>
      <c r="F483" s="16">
        <v>3700897915094</v>
      </c>
      <c r="G483" s="4">
        <v>7.6</v>
      </c>
      <c r="H483" s="4">
        <v>12</v>
      </c>
      <c r="I483" s="4">
        <v>14.901960784313724</v>
      </c>
    </row>
    <row r="484" spans="1:9" x14ac:dyDescent="0.2">
      <c r="A484" t="s">
        <v>824</v>
      </c>
      <c r="B484" t="s">
        <v>826</v>
      </c>
      <c r="C484" t="s">
        <v>39</v>
      </c>
      <c r="D484" t="str">
        <f>Tableau3[[#This Row],[Famille]]&amp;"-"&amp;Tableau3[[#This Row],[Produit]]&amp;"-"&amp;Tableau3[[#This Row],[Conditionnement]]</f>
        <v>Cacao-Cacao à la Badiane-Saupoudreur 100 ml</v>
      </c>
      <c r="E484" s="10">
        <v>5.5E-2</v>
      </c>
      <c r="F484" s="16">
        <v>3760190107732</v>
      </c>
      <c r="G484" s="4">
        <v>2.2000000000000002</v>
      </c>
      <c r="H484" s="4">
        <v>3.6</v>
      </c>
      <c r="I484" s="4">
        <v>4.4000000000000004</v>
      </c>
    </row>
    <row r="485" spans="1:9" x14ac:dyDescent="0.2">
      <c r="A485" t="s">
        <v>824</v>
      </c>
      <c r="B485" t="s">
        <v>826</v>
      </c>
      <c r="C485" t="s">
        <v>40</v>
      </c>
      <c r="D485" t="str">
        <f>Tableau3[[#This Row],[Famille]]&amp;"-"&amp;Tableau3[[#This Row],[Produit]]&amp;"-"&amp;Tableau3[[#This Row],[Conditionnement]]</f>
        <v>Cacao-Cacao à la Badiane-Verrine 116 ml</v>
      </c>
      <c r="E485" s="10">
        <v>5.5E-2</v>
      </c>
      <c r="F485" s="16">
        <v>3760190107657</v>
      </c>
      <c r="G485" s="4">
        <v>1.9</v>
      </c>
      <c r="H485" s="4">
        <v>3.1</v>
      </c>
      <c r="I485" s="4">
        <v>3.8000000000000003</v>
      </c>
    </row>
    <row r="486" spans="1:9" x14ac:dyDescent="0.2">
      <c r="A486" t="s">
        <v>824</v>
      </c>
      <c r="B486" t="s">
        <v>826</v>
      </c>
      <c r="C486" t="s">
        <v>41</v>
      </c>
      <c r="D486" t="str">
        <f>Tableau3[[#This Row],[Famille]]&amp;"-"&amp;Tableau3[[#This Row],[Produit]]&amp;"-"&amp;Tableau3[[#This Row],[Conditionnement]]</f>
        <v>Cacao-Cacao à la Badiane-Verrine 47 ml</v>
      </c>
      <c r="E486" s="10">
        <v>5.5E-2</v>
      </c>
      <c r="F486" s="16">
        <v>3700897926571</v>
      </c>
      <c r="G486" s="4">
        <v>1.3</v>
      </c>
      <c r="H486" s="4">
        <v>2.1</v>
      </c>
      <c r="I486" s="4">
        <v>2.6</v>
      </c>
    </row>
    <row r="487" spans="1:9" x14ac:dyDescent="0.2">
      <c r="A487" t="s">
        <v>824</v>
      </c>
      <c r="B487" t="s">
        <v>826</v>
      </c>
      <c r="C487" t="s">
        <v>42</v>
      </c>
      <c r="D487" t="str">
        <f>Tableau3[[#This Row],[Famille]]&amp;"-"&amp;Tableau3[[#This Row],[Produit]]&amp;"-"&amp;Tableau3[[#This Row],[Conditionnement]]</f>
        <v>Cacao-Cacao à la Badiane-Vrac</v>
      </c>
      <c r="E487" s="10">
        <v>5.5E-2</v>
      </c>
      <c r="F487" s="16">
        <v>3700897959333</v>
      </c>
      <c r="G487" s="4">
        <v>1.9</v>
      </c>
      <c r="H487" s="4">
        <v>2.6</v>
      </c>
      <c r="I487" s="4">
        <v>3.166666666666667</v>
      </c>
    </row>
    <row r="488" spans="1:9" x14ac:dyDescent="0.2">
      <c r="A488" t="s">
        <v>824</v>
      </c>
      <c r="B488" t="s">
        <v>826</v>
      </c>
      <c r="C488" t="s">
        <v>43</v>
      </c>
      <c r="D488" t="str">
        <f>Tableau3[[#This Row],[Famille]]&amp;"-"&amp;Tableau3[[#This Row],[Produit]]&amp;"-"&amp;Tableau3[[#This Row],[Conditionnement]]</f>
        <v>Cacao-Cacao à la Badiane-Vrac 100 g</v>
      </c>
      <c r="E488" s="10">
        <v>5.5E-2</v>
      </c>
      <c r="F488" s="16">
        <v>3700897926205</v>
      </c>
      <c r="G488" s="4">
        <v>2.7</v>
      </c>
      <c r="H488" s="4">
        <v>3.6</v>
      </c>
      <c r="I488" s="4">
        <v>4.5000000000000009</v>
      </c>
    </row>
    <row r="489" spans="1:9" x14ac:dyDescent="0.2">
      <c r="A489" t="s">
        <v>824</v>
      </c>
      <c r="B489" t="s">
        <v>826</v>
      </c>
      <c r="C489" t="s">
        <v>44</v>
      </c>
      <c r="D489" t="str">
        <f>Tableau3[[#This Row],[Famille]]&amp;"-"&amp;Tableau3[[#This Row],[Produit]]&amp;"-"&amp;Tableau3[[#This Row],[Conditionnement]]</f>
        <v>Cacao-Cacao à la Badiane-Vrac 1000 g</v>
      </c>
      <c r="E489" s="10">
        <v>5.5E-2</v>
      </c>
      <c r="F489" s="16">
        <v>3700897926472</v>
      </c>
      <c r="G489" s="4">
        <v>17.2</v>
      </c>
      <c r="H489" s="4">
        <v>26</v>
      </c>
      <c r="I489" s="4">
        <v>32.452830188679251</v>
      </c>
    </row>
    <row r="490" spans="1:9" x14ac:dyDescent="0.2">
      <c r="A490" t="s">
        <v>824</v>
      </c>
      <c r="B490" t="s">
        <v>826</v>
      </c>
      <c r="C490" t="s">
        <v>45</v>
      </c>
      <c r="D490" t="str">
        <f>Tableau3[[#This Row],[Famille]]&amp;"-"&amp;Tableau3[[#This Row],[Produit]]&amp;"-"&amp;Tableau3[[#This Row],[Conditionnement]]</f>
        <v>Cacao-Cacao à la Badiane-Vrac 250 g</v>
      </c>
      <c r="E490" s="10">
        <v>5.5E-2</v>
      </c>
      <c r="F490" s="16">
        <v>3700897926298</v>
      </c>
      <c r="G490" s="4">
        <v>5.0999999999999996</v>
      </c>
      <c r="H490" s="4">
        <v>7.8999999999999995</v>
      </c>
      <c r="I490" s="4">
        <v>9.8076923076923066</v>
      </c>
    </row>
    <row r="491" spans="1:9" x14ac:dyDescent="0.2">
      <c r="A491" t="s">
        <v>824</v>
      </c>
      <c r="B491" t="s">
        <v>826</v>
      </c>
      <c r="C491" t="s">
        <v>46</v>
      </c>
      <c r="D491" t="str">
        <f>Tableau3[[#This Row],[Famille]]&amp;"-"&amp;Tableau3[[#This Row],[Produit]]&amp;"-"&amp;Tableau3[[#This Row],[Conditionnement]]</f>
        <v>Cacao-Cacao à la Badiane-Vrac 500 g</v>
      </c>
      <c r="E491" s="10">
        <v>5.5E-2</v>
      </c>
      <c r="F491" s="16">
        <v>3700897926380</v>
      </c>
      <c r="G491" s="4">
        <v>9.1</v>
      </c>
      <c r="H491" s="4">
        <v>14.299999999999999</v>
      </c>
      <c r="I491" s="4">
        <v>17.843137254901961</v>
      </c>
    </row>
    <row r="492" spans="1:9" x14ac:dyDescent="0.2">
      <c r="A492" t="s">
        <v>824</v>
      </c>
      <c r="B492" t="s">
        <v>827</v>
      </c>
      <c r="C492" t="s">
        <v>39</v>
      </c>
      <c r="D492" t="str">
        <f>Tableau3[[#This Row],[Famille]]&amp;"-"&amp;Tableau3[[#This Row],[Produit]]&amp;"-"&amp;Tableau3[[#This Row],[Conditionnement]]</f>
        <v>Cacao-Cacao à la cannelle-Saupoudreur 100 ml</v>
      </c>
      <c r="E492" s="10">
        <v>5.5E-2</v>
      </c>
      <c r="F492" s="16">
        <v>3760190107725</v>
      </c>
      <c r="G492" s="4">
        <v>2.2000000000000002</v>
      </c>
      <c r="H492" s="4">
        <v>3.6</v>
      </c>
      <c r="I492" s="4">
        <v>4.4000000000000004</v>
      </c>
    </row>
    <row r="493" spans="1:9" x14ac:dyDescent="0.2">
      <c r="A493" t="s">
        <v>824</v>
      </c>
      <c r="B493" t="s">
        <v>827</v>
      </c>
      <c r="C493" t="s">
        <v>40</v>
      </c>
      <c r="D493" t="str">
        <f>Tableau3[[#This Row],[Famille]]&amp;"-"&amp;Tableau3[[#This Row],[Produit]]&amp;"-"&amp;Tableau3[[#This Row],[Conditionnement]]</f>
        <v>Cacao-Cacao à la cannelle-Verrine 116 ml</v>
      </c>
      <c r="E493" s="10">
        <v>5.5E-2</v>
      </c>
      <c r="F493" s="16">
        <v>3760190107640</v>
      </c>
      <c r="G493" s="4">
        <v>1.9</v>
      </c>
      <c r="H493" s="4">
        <v>3.1</v>
      </c>
      <c r="I493" s="4">
        <v>3.8000000000000003</v>
      </c>
    </row>
    <row r="494" spans="1:9" x14ac:dyDescent="0.2">
      <c r="A494" t="s">
        <v>824</v>
      </c>
      <c r="B494" t="s">
        <v>827</v>
      </c>
      <c r="C494" t="s">
        <v>41</v>
      </c>
      <c r="D494" t="str">
        <f>Tableau3[[#This Row],[Famille]]&amp;"-"&amp;Tableau3[[#This Row],[Produit]]&amp;"-"&amp;Tableau3[[#This Row],[Conditionnement]]</f>
        <v>Cacao-Cacao à la cannelle-Verrine 47 ml</v>
      </c>
      <c r="E494" s="10">
        <v>5.5E-2</v>
      </c>
      <c r="F494" s="16">
        <v>3700897926564</v>
      </c>
      <c r="G494" s="4">
        <v>1.3</v>
      </c>
      <c r="H494" s="4">
        <v>2.1</v>
      </c>
      <c r="I494" s="4">
        <v>2.6</v>
      </c>
    </row>
    <row r="495" spans="1:9" x14ac:dyDescent="0.2">
      <c r="A495" t="s">
        <v>824</v>
      </c>
      <c r="B495" t="s">
        <v>827</v>
      </c>
      <c r="C495" t="s">
        <v>42</v>
      </c>
      <c r="D495" t="str">
        <f>Tableau3[[#This Row],[Famille]]&amp;"-"&amp;Tableau3[[#This Row],[Produit]]&amp;"-"&amp;Tableau3[[#This Row],[Conditionnement]]</f>
        <v>Cacao-Cacao à la cannelle-Vrac</v>
      </c>
      <c r="E495" s="10">
        <v>5.5E-2</v>
      </c>
      <c r="F495" s="16">
        <v>3700897959340</v>
      </c>
      <c r="G495" s="4">
        <v>1.9</v>
      </c>
      <c r="H495" s="4">
        <v>2.6</v>
      </c>
      <c r="I495" s="4">
        <v>3.166666666666667</v>
      </c>
    </row>
    <row r="496" spans="1:9" x14ac:dyDescent="0.2">
      <c r="A496" t="s">
        <v>824</v>
      </c>
      <c r="B496" t="s">
        <v>827</v>
      </c>
      <c r="C496" t="s">
        <v>43</v>
      </c>
      <c r="D496" t="str">
        <f>Tableau3[[#This Row],[Famille]]&amp;"-"&amp;Tableau3[[#This Row],[Produit]]&amp;"-"&amp;Tableau3[[#This Row],[Conditionnement]]</f>
        <v>Cacao-Cacao à la cannelle-Vrac 100 g</v>
      </c>
      <c r="E496" s="10">
        <v>5.5E-2</v>
      </c>
      <c r="F496" s="16">
        <v>3700897926199</v>
      </c>
      <c r="G496" s="4">
        <v>2.7</v>
      </c>
      <c r="H496" s="4">
        <v>3.6</v>
      </c>
      <c r="I496" s="4">
        <v>4.5000000000000009</v>
      </c>
    </row>
    <row r="497" spans="1:9" x14ac:dyDescent="0.2">
      <c r="A497" t="s">
        <v>824</v>
      </c>
      <c r="B497" t="s">
        <v>827</v>
      </c>
      <c r="C497" t="s">
        <v>44</v>
      </c>
      <c r="D497" t="str">
        <f>Tableau3[[#This Row],[Famille]]&amp;"-"&amp;Tableau3[[#This Row],[Produit]]&amp;"-"&amp;Tableau3[[#This Row],[Conditionnement]]</f>
        <v>Cacao-Cacao à la cannelle-Vrac 1000 g</v>
      </c>
      <c r="E497" s="10">
        <v>5.5E-2</v>
      </c>
      <c r="F497" s="16">
        <v>3700897926465</v>
      </c>
      <c r="G497" s="4">
        <v>17.2</v>
      </c>
      <c r="H497" s="4">
        <v>26</v>
      </c>
      <c r="I497" s="4">
        <v>32.452830188679251</v>
      </c>
    </row>
    <row r="498" spans="1:9" x14ac:dyDescent="0.2">
      <c r="A498" t="s">
        <v>824</v>
      </c>
      <c r="B498" t="s">
        <v>827</v>
      </c>
      <c r="C498" t="s">
        <v>45</v>
      </c>
      <c r="D498" t="str">
        <f>Tableau3[[#This Row],[Famille]]&amp;"-"&amp;Tableau3[[#This Row],[Produit]]&amp;"-"&amp;Tableau3[[#This Row],[Conditionnement]]</f>
        <v>Cacao-Cacao à la cannelle-Vrac 250 g</v>
      </c>
      <c r="E498" s="10">
        <v>5.5E-2</v>
      </c>
      <c r="F498" s="16">
        <v>3700897926281</v>
      </c>
      <c r="G498" s="4">
        <v>5.0999999999999996</v>
      </c>
      <c r="H498" s="4">
        <v>7.8999999999999995</v>
      </c>
      <c r="I498" s="4">
        <v>9.8076923076923066</v>
      </c>
    </row>
    <row r="499" spans="1:9" x14ac:dyDescent="0.2">
      <c r="A499" t="s">
        <v>824</v>
      </c>
      <c r="B499" t="s">
        <v>827</v>
      </c>
      <c r="C499" t="s">
        <v>46</v>
      </c>
      <c r="D499" t="str">
        <f>Tableau3[[#This Row],[Famille]]&amp;"-"&amp;Tableau3[[#This Row],[Produit]]&amp;"-"&amp;Tableau3[[#This Row],[Conditionnement]]</f>
        <v>Cacao-Cacao à la cannelle-Vrac 500 g</v>
      </c>
      <c r="E499" s="10">
        <v>5.5E-2</v>
      </c>
      <c r="F499" s="16">
        <v>3700897926373</v>
      </c>
      <c r="G499" s="4">
        <v>9.1</v>
      </c>
      <c r="H499" s="4">
        <v>14.299999999999999</v>
      </c>
      <c r="I499" s="4">
        <v>17.843137254901961</v>
      </c>
    </row>
    <row r="500" spans="1:9" x14ac:dyDescent="0.2">
      <c r="A500" t="s">
        <v>824</v>
      </c>
      <c r="B500" t="s">
        <v>828</v>
      </c>
      <c r="C500" t="s">
        <v>39</v>
      </c>
      <c r="D500" t="str">
        <f>Tableau3[[#This Row],[Famille]]&amp;"-"&amp;Tableau3[[#This Row],[Produit]]&amp;"-"&amp;Tableau3[[#This Row],[Conditionnement]]</f>
        <v>Cacao-Cacao à la poudre de combava  (citron vert)-Saupoudreur 100 ml</v>
      </c>
      <c r="E500" s="10">
        <v>5.5E-2</v>
      </c>
      <c r="F500" s="16">
        <v>3760190107749</v>
      </c>
      <c r="G500" s="4">
        <v>2.2000000000000002</v>
      </c>
      <c r="H500" s="4">
        <v>3.6</v>
      </c>
      <c r="I500" s="4">
        <v>4.4000000000000004</v>
      </c>
    </row>
    <row r="501" spans="1:9" x14ac:dyDescent="0.2">
      <c r="A501" t="s">
        <v>824</v>
      </c>
      <c r="B501" t="s">
        <v>828</v>
      </c>
      <c r="C501" t="s">
        <v>40</v>
      </c>
      <c r="D501" t="str">
        <f>Tableau3[[#This Row],[Famille]]&amp;"-"&amp;Tableau3[[#This Row],[Produit]]&amp;"-"&amp;Tableau3[[#This Row],[Conditionnement]]</f>
        <v>Cacao-Cacao à la poudre de combava  (citron vert)-Verrine 116 ml</v>
      </c>
      <c r="E501" s="10">
        <v>5.5E-2</v>
      </c>
      <c r="F501" s="16">
        <v>3760190107664</v>
      </c>
      <c r="G501" s="4">
        <v>1.9</v>
      </c>
      <c r="H501" s="4">
        <v>3.1</v>
      </c>
      <c r="I501" s="4">
        <v>3.8000000000000003</v>
      </c>
    </row>
    <row r="502" spans="1:9" x14ac:dyDescent="0.2">
      <c r="A502" t="s">
        <v>824</v>
      </c>
      <c r="B502" t="s">
        <v>828</v>
      </c>
      <c r="C502" t="s">
        <v>41</v>
      </c>
      <c r="D502" t="str">
        <f>Tableau3[[#This Row],[Famille]]&amp;"-"&amp;Tableau3[[#This Row],[Produit]]&amp;"-"&amp;Tableau3[[#This Row],[Conditionnement]]</f>
        <v>Cacao-Cacao à la poudre de combava  (citron vert)-Verrine 47 ml</v>
      </c>
      <c r="E502" s="10">
        <v>5.5E-2</v>
      </c>
      <c r="F502" s="16">
        <v>3700897926588</v>
      </c>
      <c r="G502" s="4">
        <v>1.3</v>
      </c>
      <c r="H502" s="4">
        <v>2.1</v>
      </c>
      <c r="I502" s="4">
        <v>2.6</v>
      </c>
    </row>
    <row r="503" spans="1:9" x14ac:dyDescent="0.2">
      <c r="A503" t="s">
        <v>824</v>
      </c>
      <c r="B503" t="s">
        <v>828</v>
      </c>
      <c r="C503" t="s">
        <v>42</v>
      </c>
      <c r="D503" t="str">
        <f>Tableau3[[#This Row],[Famille]]&amp;"-"&amp;Tableau3[[#This Row],[Produit]]&amp;"-"&amp;Tableau3[[#This Row],[Conditionnement]]</f>
        <v>Cacao-Cacao à la poudre de combava  (citron vert)-Vrac</v>
      </c>
      <c r="E503" s="10">
        <v>5.5E-2</v>
      </c>
      <c r="F503" s="16">
        <v>3700897959357</v>
      </c>
      <c r="G503" s="4">
        <v>1.9</v>
      </c>
      <c r="H503" s="4">
        <v>2.6</v>
      </c>
      <c r="I503" s="4">
        <v>3.166666666666667</v>
      </c>
    </row>
    <row r="504" spans="1:9" x14ac:dyDescent="0.2">
      <c r="A504" t="s">
        <v>824</v>
      </c>
      <c r="B504" t="s">
        <v>828</v>
      </c>
      <c r="C504" t="s">
        <v>43</v>
      </c>
      <c r="D504" t="str">
        <f>Tableau3[[#This Row],[Famille]]&amp;"-"&amp;Tableau3[[#This Row],[Produit]]&amp;"-"&amp;Tableau3[[#This Row],[Conditionnement]]</f>
        <v>Cacao-Cacao à la poudre de combava  (citron vert)-Vrac 100 g</v>
      </c>
      <c r="E504" s="10">
        <v>5.5E-2</v>
      </c>
      <c r="F504" s="16">
        <v>3700897926212</v>
      </c>
      <c r="G504" s="4">
        <v>2.7</v>
      </c>
      <c r="H504" s="4">
        <v>3.6</v>
      </c>
      <c r="I504" s="4">
        <v>4.5000000000000009</v>
      </c>
    </row>
    <row r="505" spans="1:9" x14ac:dyDescent="0.2">
      <c r="A505" t="s">
        <v>824</v>
      </c>
      <c r="B505" t="s">
        <v>828</v>
      </c>
      <c r="C505" t="s">
        <v>44</v>
      </c>
      <c r="D505" t="str">
        <f>Tableau3[[#This Row],[Famille]]&amp;"-"&amp;Tableau3[[#This Row],[Produit]]&amp;"-"&amp;Tableau3[[#This Row],[Conditionnement]]</f>
        <v>Cacao-Cacao à la poudre de combava  (citron vert)-Vrac 1000 g</v>
      </c>
      <c r="E505" s="10">
        <v>5.5E-2</v>
      </c>
      <c r="F505" s="16">
        <v>3700897926489</v>
      </c>
      <c r="G505" s="4">
        <v>17.2</v>
      </c>
      <c r="H505" s="4">
        <v>26</v>
      </c>
      <c r="I505" s="4">
        <v>32.452830188679251</v>
      </c>
    </row>
    <row r="506" spans="1:9" x14ac:dyDescent="0.2">
      <c r="A506" t="s">
        <v>824</v>
      </c>
      <c r="B506" t="s">
        <v>828</v>
      </c>
      <c r="C506" t="s">
        <v>45</v>
      </c>
      <c r="D506" t="str">
        <f>Tableau3[[#This Row],[Famille]]&amp;"-"&amp;Tableau3[[#This Row],[Produit]]&amp;"-"&amp;Tableau3[[#This Row],[Conditionnement]]</f>
        <v>Cacao-Cacao à la poudre de combava  (citron vert)-Vrac 250 g</v>
      </c>
      <c r="E506" s="10">
        <v>5.5E-2</v>
      </c>
      <c r="F506" s="16">
        <v>3700897926304</v>
      </c>
      <c r="G506" s="4">
        <v>5.0999999999999996</v>
      </c>
      <c r="H506" s="4">
        <v>7.8999999999999995</v>
      </c>
      <c r="I506" s="4">
        <v>9.8076923076923066</v>
      </c>
    </row>
    <row r="507" spans="1:9" x14ac:dyDescent="0.2">
      <c r="A507" t="s">
        <v>824</v>
      </c>
      <c r="B507" t="s">
        <v>828</v>
      </c>
      <c r="C507" t="s">
        <v>46</v>
      </c>
      <c r="D507" t="str">
        <f>Tableau3[[#This Row],[Famille]]&amp;"-"&amp;Tableau3[[#This Row],[Produit]]&amp;"-"&amp;Tableau3[[#This Row],[Conditionnement]]</f>
        <v>Cacao-Cacao à la poudre de combava  (citron vert)-Vrac 500 g</v>
      </c>
      <c r="E507" s="10">
        <v>5.5E-2</v>
      </c>
      <c r="F507" s="16">
        <v>3700897926397</v>
      </c>
      <c r="G507" s="4">
        <v>9.1</v>
      </c>
      <c r="H507" s="4">
        <v>14.299999999999999</v>
      </c>
      <c r="I507" s="4">
        <v>17.843137254901961</v>
      </c>
    </row>
    <row r="508" spans="1:9" x14ac:dyDescent="0.2">
      <c r="A508" t="s">
        <v>824</v>
      </c>
      <c r="B508" t="s">
        <v>829</v>
      </c>
      <c r="C508" t="s">
        <v>39</v>
      </c>
      <c r="D508" t="str">
        <f>Tableau3[[#This Row],[Famille]]&amp;"-"&amp;Tableau3[[#This Row],[Produit]]&amp;"-"&amp;Tableau3[[#This Row],[Conditionnement]]</f>
        <v>Cacao-Cacao à la poudre de pain d'épices-Saupoudreur 100 ml</v>
      </c>
      <c r="E508" s="10">
        <v>5.5E-2</v>
      </c>
      <c r="F508" s="16">
        <v>3760190107756</v>
      </c>
      <c r="G508" s="4">
        <v>2.2000000000000002</v>
      </c>
      <c r="H508" s="4">
        <v>3.6</v>
      </c>
      <c r="I508" s="4">
        <v>4.4000000000000004</v>
      </c>
    </row>
    <row r="509" spans="1:9" x14ac:dyDescent="0.2">
      <c r="A509" t="s">
        <v>824</v>
      </c>
      <c r="B509" t="s">
        <v>829</v>
      </c>
      <c r="C509" t="s">
        <v>40</v>
      </c>
      <c r="D509" t="str">
        <f>Tableau3[[#This Row],[Famille]]&amp;"-"&amp;Tableau3[[#This Row],[Produit]]&amp;"-"&amp;Tableau3[[#This Row],[Conditionnement]]</f>
        <v>Cacao-Cacao à la poudre de pain d'épices-Verrine 116 ml</v>
      </c>
      <c r="E509" s="10">
        <v>5.5E-2</v>
      </c>
      <c r="F509" s="16">
        <v>3760190107671</v>
      </c>
      <c r="G509" s="4">
        <v>1.9</v>
      </c>
      <c r="H509" s="4">
        <v>3.1</v>
      </c>
      <c r="I509" s="4">
        <v>3.8000000000000003</v>
      </c>
    </row>
    <row r="510" spans="1:9" x14ac:dyDescent="0.2">
      <c r="A510" t="s">
        <v>824</v>
      </c>
      <c r="B510" t="s">
        <v>829</v>
      </c>
      <c r="C510" t="s">
        <v>41</v>
      </c>
      <c r="D510" t="str">
        <f>Tableau3[[#This Row],[Famille]]&amp;"-"&amp;Tableau3[[#This Row],[Produit]]&amp;"-"&amp;Tableau3[[#This Row],[Conditionnement]]</f>
        <v>Cacao-Cacao à la poudre de pain d'épices-Verrine 47 ml</v>
      </c>
      <c r="E510" s="10">
        <v>5.5E-2</v>
      </c>
      <c r="F510" s="16">
        <v>3700897926595</v>
      </c>
      <c r="G510" s="4">
        <v>1.3</v>
      </c>
      <c r="H510" s="4">
        <v>2.1</v>
      </c>
      <c r="I510" s="4">
        <v>2.6</v>
      </c>
    </row>
    <row r="511" spans="1:9" x14ac:dyDescent="0.2">
      <c r="A511" t="s">
        <v>824</v>
      </c>
      <c r="B511" t="s">
        <v>829</v>
      </c>
      <c r="C511" t="s">
        <v>42</v>
      </c>
      <c r="D511" t="str">
        <f>Tableau3[[#This Row],[Famille]]&amp;"-"&amp;Tableau3[[#This Row],[Produit]]&amp;"-"&amp;Tableau3[[#This Row],[Conditionnement]]</f>
        <v>Cacao-Cacao à la poudre de pain d'épices-Vrac</v>
      </c>
      <c r="E511" s="10">
        <v>5.5E-2</v>
      </c>
      <c r="F511" s="16">
        <v>3700897959364</v>
      </c>
      <c r="G511" s="4">
        <v>1.9</v>
      </c>
      <c r="H511" s="4">
        <v>2.6</v>
      </c>
      <c r="I511" s="4">
        <v>3.166666666666667</v>
      </c>
    </row>
    <row r="512" spans="1:9" x14ac:dyDescent="0.2">
      <c r="A512" t="s">
        <v>824</v>
      </c>
      <c r="B512" t="s">
        <v>829</v>
      </c>
      <c r="C512" t="s">
        <v>43</v>
      </c>
      <c r="D512" t="str">
        <f>Tableau3[[#This Row],[Famille]]&amp;"-"&amp;Tableau3[[#This Row],[Produit]]&amp;"-"&amp;Tableau3[[#This Row],[Conditionnement]]</f>
        <v>Cacao-Cacao à la poudre de pain d'épices-Vrac 100 g</v>
      </c>
      <c r="E512" s="10">
        <v>5.5E-2</v>
      </c>
      <c r="F512" s="16">
        <v>3700897926229</v>
      </c>
      <c r="G512" s="4">
        <v>2.7</v>
      </c>
      <c r="H512" s="4">
        <v>3.6</v>
      </c>
      <c r="I512" s="4">
        <v>4.5000000000000009</v>
      </c>
    </row>
    <row r="513" spans="1:9" x14ac:dyDescent="0.2">
      <c r="A513" t="s">
        <v>824</v>
      </c>
      <c r="B513" t="s">
        <v>829</v>
      </c>
      <c r="C513" t="s">
        <v>44</v>
      </c>
      <c r="D513" t="str">
        <f>Tableau3[[#This Row],[Famille]]&amp;"-"&amp;Tableau3[[#This Row],[Produit]]&amp;"-"&amp;Tableau3[[#This Row],[Conditionnement]]</f>
        <v>Cacao-Cacao à la poudre de pain d'épices-Vrac 1000 g</v>
      </c>
      <c r="E513" s="10">
        <v>5.5E-2</v>
      </c>
      <c r="F513" s="16">
        <v>3700897926496</v>
      </c>
      <c r="G513" s="4">
        <v>17.2</v>
      </c>
      <c r="H513" s="4">
        <v>26</v>
      </c>
      <c r="I513" s="4">
        <v>32.452830188679251</v>
      </c>
    </row>
    <row r="514" spans="1:9" x14ac:dyDescent="0.2">
      <c r="A514" t="s">
        <v>824</v>
      </c>
      <c r="B514" t="s">
        <v>829</v>
      </c>
      <c r="C514" t="s">
        <v>45</v>
      </c>
      <c r="D514" t="str">
        <f>Tableau3[[#This Row],[Famille]]&amp;"-"&amp;Tableau3[[#This Row],[Produit]]&amp;"-"&amp;Tableau3[[#This Row],[Conditionnement]]</f>
        <v>Cacao-Cacao à la poudre de pain d'épices-Vrac 250 g</v>
      </c>
      <c r="E514" s="10">
        <v>5.5E-2</v>
      </c>
      <c r="F514" s="16">
        <v>3700897926311</v>
      </c>
      <c r="G514" s="4">
        <v>5.0999999999999996</v>
      </c>
      <c r="H514" s="4">
        <v>7.8999999999999995</v>
      </c>
      <c r="I514" s="4">
        <v>9.8076923076923066</v>
      </c>
    </row>
    <row r="515" spans="1:9" x14ac:dyDescent="0.2">
      <c r="A515" t="s">
        <v>824</v>
      </c>
      <c r="B515" t="s">
        <v>829</v>
      </c>
      <c r="C515" t="s">
        <v>46</v>
      </c>
      <c r="D515" t="str">
        <f>Tableau3[[#This Row],[Famille]]&amp;"-"&amp;Tableau3[[#This Row],[Produit]]&amp;"-"&amp;Tableau3[[#This Row],[Conditionnement]]</f>
        <v>Cacao-Cacao à la poudre de pain d'épices-Vrac 500 g</v>
      </c>
      <c r="E515" s="10">
        <v>5.5E-2</v>
      </c>
      <c r="F515" s="16">
        <v>3700897926403</v>
      </c>
      <c r="G515" s="4">
        <v>9.1</v>
      </c>
      <c r="H515" s="4">
        <v>14.299999999999999</v>
      </c>
      <c r="I515" s="4">
        <v>17.843137254901961</v>
      </c>
    </row>
    <row r="516" spans="1:9" x14ac:dyDescent="0.2">
      <c r="A516" t="s">
        <v>824</v>
      </c>
      <c r="B516" t="s">
        <v>830</v>
      </c>
      <c r="C516" t="s">
        <v>39</v>
      </c>
      <c r="D516" t="str">
        <f>Tableau3[[#This Row],[Famille]]&amp;"-"&amp;Tableau3[[#This Row],[Produit]]&amp;"-"&amp;Tableau3[[#This Row],[Conditionnement]]</f>
        <v>Cacao-Cacao à la tonka du Brésil-Saupoudreur 100 ml</v>
      </c>
      <c r="E516" s="10">
        <v>5.5E-2</v>
      </c>
      <c r="F516" s="16">
        <v>3760190107718</v>
      </c>
      <c r="G516" s="4">
        <v>2.2000000000000002</v>
      </c>
      <c r="H516" s="4">
        <v>3.6</v>
      </c>
      <c r="I516" s="4">
        <v>4.4000000000000004</v>
      </c>
    </row>
    <row r="517" spans="1:9" x14ac:dyDescent="0.2">
      <c r="A517" t="s">
        <v>824</v>
      </c>
      <c r="B517" t="s">
        <v>830</v>
      </c>
      <c r="C517" t="s">
        <v>40</v>
      </c>
      <c r="D517" t="str">
        <f>Tableau3[[#This Row],[Famille]]&amp;"-"&amp;Tableau3[[#This Row],[Produit]]&amp;"-"&amp;Tableau3[[#This Row],[Conditionnement]]</f>
        <v>Cacao-Cacao à la tonka du Brésil-Verrine 116 ml</v>
      </c>
      <c r="E517" s="10">
        <v>5.5E-2</v>
      </c>
      <c r="F517" s="16">
        <v>3760190107633</v>
      </c>
      <c r="G517" s="4">
        <v>1.9</v>
      </c>
      <c r="H517" s="4">
        <v>3.1</v>
      </c>
      <c r="I517" s="4">
        <v>3.8000000000000003</v>
      </c>
    </row>
    <row r="518" spans="1:9" x14ac:dyDescent="0.2">
      <c r="A518" t="s">
        <v>824</v>
      </c>
      <c r="B518" t="s">
        <v>830</v>
      </c>
      <c r="C518" t="s">
        <v>41</v>
      </c>
      <c r="D518" t="str">
        <f>Tableau3[[#This Row],[Famille]]&amp;"-"&amp;Tableau3[[#This Row],[Produit]]&amp;"-"&amp;Tableau3[[#This Row],[Conditionnement]]</f>
        <v>Cacao-Cacao à la tonka du Brésil-Verrine 47 ml</v>
      </c>
      <c r="E518" s="10">
        <v>5.5E-2</v>
      </c>
      <c r="F518" s="16">
        <v>3700897926601</v>
      </c>
      <c r="G518" s="4">
        <v>1.3</v>
      </c>
      <c r="H518" s="4">
        <v>2.1</v>
      </c>
      <c r="I518" s="4">
        <v>2.6</v>
      </c>
    </row>
    <row r="519" spans="1:9" x14ac:dyDescent="0.2">
      <c r="A519" t="s">
        <v>824</v>
      </c>
      <c r="B519" t="s">
        <v>830</v>
      </c>
      <c r="C519" t="s">
        <v>42</v>
      </c>
      <c r="D519" t="str">
        <f>Tableau3[[#This Row],[Famille]]&amp;"-"&amp;Tableau3[[#This Row],[Produit]]&amp;"-"&amp;Tableau3[[#This Row],[Conditionnement]]</f>
        <v>Cacao-Cacao à la tonka du Brésil-Vrac</v>
      </c>
      <c r="E519" s="10">
        <v>5.5E-2</v>
      </c>
      <c r="F519" s="16">
        <v>3700897959371</v>
      </c>
      <c r="G519" s="4">
        <v>1.9</v>
      </c>
      <c r="H519" s="4">
        <v>2.6</v>
      </c>
      <c r="I519" s="4">
        <v>3.166666666666667</v>
      </c>
    </row>
    <row r="520" spans="1:9" x14ac:dyDescent="0.2">
      <c r="A520" t="s">
        <v>824</v>
      </c>
      <c r="B520" t="s">
        <v>830</v>
      </c>
      <c r="C520" t="s">
        <v>43</v>
      </c>
      <c r="D520" t="str">
        <f>Tableau3[[#This Row],[Famille]]&amp;"-"&amp;Tableau3[[#This Row],[Produit]]&amp;"-"&amp;Tableau3[[#This Row],[Conditionnement]]</f>
        <v>Cacao-Cacao à la tonka du Brésil-Vrac 100 g</v>
      </c>
      <c r="E520" s="10">
        <v>5.5E-2</v>
      </c>
      <c r="F520" s="16">
        <v>3700897926236</v>
      </c>
      <c r="G520" s="4">
        <v>2.7</v>
      </c>
      <c r="H520" s="4">
        <v>3.6</v>
      </c>
      <c r="I520" s="4">
        <v>4.5000000000000009</v>
      </c>
    </row>
    <row r="521" spans="1:9" x14ac:dyDescent="0.2">
      <c r="A521" t="s">
        <v>824</v>
      </c>
      <c r="B521" t="s">
        <v>830</v>
      </c>
      <c r="C521" t="s">
        <v>44</v>
      </c>
      <c r="D521" t="str">
        <f>Tableau3[[#This Row],[Famille]]&amp;"-"&amp;Tableau3[[#This Row],[Produit]]&amp;"-"&amp;Tableau3[[#This Row],[Conditionnement]]</f>
        <v>Cacao-Cacao à la tonka du Brésil-Vrac 1000 g</v>
      </c>
      <c r="E521" s="10">
        <v>5.5E-2</v>
      </c>
      <c r="F521" s="16">
        <v>3700897926502</v>
      </c>
      <c r="G521" s="4">
        <v>17.2</v>
      </c>
      <c r="H521" s="4">
        <v>26</v>
      </c>
      <c r="I521" s="4">
        <v>32.452830188679251</v>
      </c>
    </row>
    <row r="522" spans="1:9" x14ac:dyDescent="0.2">
      <c r="A522" t="s">
        <v>824</v>
      </c>
      <c r="B522" t="s">
        <v>830</v>
      </c>
      <c r="C522" t="s">
        <v>45</v>
      </c>
      <c r="D522" t="str">
        <f>Tableau3[[#This Row],[Famille]]&amp;"-"&amp;Tableau3[[#This Row],[Produit]]&amp;"-"&amp;Tableau3[[#This Row],[Conditionnement]]</f>
        <v>Cacao-Cacao à la tonka du Brésil-Vrac 250 g</v>
      </c>
      <c r="E522" s="10">
        <v>5.5E-2</v>
      </c>
      <c r="F522" s="16">
        <v>3700897926328</v>
      </c>
      <c r="G522" s="4">
        <v>5.0999999999999996</v>
      </c>
      <c r="H522" s="4">
        <v>7.8999999999999995</v>
      </c>
      <c r="I522" s="4">
        <v>9.8076923076923066</v>
      </c>
    </row>
    <row r="523" spans="1:9" x14ac:dyDescent="0.2">
      <c r="A523" t="s">
        <v>824</v>
      </c>
      <c r="B523" t="s">
        <v>830</v>
      </c>
      <c r="C523" t="s">
        <v>46</v>
      </c>
      <c r="D523" t="str">
        <f>Tableau3[[#This Row],[Famille]]&amp;"-"&amp;Tableau3[[#This Row],[Produit]]&amp;"-"&amp;Tableau3[[#This Row],[Conditionnement]]</f>
        <v>Cacao-Cacao à la tonka du Brésil-Vrac 500 g</v>
      </c>
      <c r="E523" s="10">
        <v>5.5E-2</v>
      </c>
      <c r="F523" s="16">
        <v>3700897926410</v>
      </c>
      <c r="G523" s="4">
        <v>9.1</v>
      </c>
      <c r="H523" s="4">
        <v>14.299999999999999</v>
      </c>
      <c r="I523" s="4">
        <v>17.843137254901961</v>
      </c>
    </row>
    <row r="524" spans="1:9" x14ac:dyDescent="0.2">
      <c r="A524" t="s">
        <v>824</v>
      </c>
      <c r="B524" t="s">
        <v>831</v>
      </c>
      <c r="C524" t="s">
        <v>39</v>
      </c>
      <c r="D524" t="str">
        <f>Tableau3[[#This Row],[Famille]]&amp;"-"&amp;Tableau3[[#This Row],[Produit]]&amp;"-"&amp;Tableau3[[#This Row],[Conditionnement]]</f>
        <v>Cacao-Cacao à la vanille-Saupoudreur 100 ml</v>
      </c>
      <c r="E524" s="10">
        <v>5.5E-2</v>
      </c>
      <c r="F524" s="16">
        <v>3760190108883</v>
      </c>
      <c r="G524" s="4">
        <v>2.2000000000000002</v>
      </c>
      <c r="H524" s="4">
        <v>3.6</v>
      </c>
      <c r="I524" s="4">
        <v>4.4000000000000004</v>
      </c>
    </row>
    <row r="525" spans="1:9" x14ac:dyDescent="0.2">
      <c r="A525" t="s">
        <v>824</v>
      </c>
      <c r="B525" t="s">
        <v>831</v>
      </c>
      <c r="C525" t="s">
        <v>40</v>
      </c>
      <c r="D525" t="str">
        <f>Tableau3[[#This Row],[Famille]]&amp;"-"&amp;Tableau3[[#This Row],[Produit]]&amp;"-"&amp;Tableau3[[#This Row],[Conditionnement]]</f>
        <v>Cacao-Cacao à la vanille-Verrine 116 ml</v>
      </c>
      <c r="E525" s="10">
        <v>5.5E-2</v>
      </c>
      <c r="F525" s="16">
        <v>3760190108890</v>
      </c>
      <c r="G525" s="4">
        <v>1.9</v>
      </c>
      <c r="H525" s="4">
        <v>3.1</v>
      </c>
      <c r="I525" s="4">
        <v>3.8000000000000003</v>
      </c>
    </row>
    <row r="526" spans="1:9" x14ac:dyDescent="0.2">
      <c r="A526" t="s">
        <v>824</v>
      </c>
      <c r="B526" t="s">
        <v>831</v>
      </c>
      <c r="C526" t="s">
        <v>41</v>
      </c>
      <c r="D526" t="str">
        <f>Tableau3[[#This Row],[Famille]]&amp;"-"&amp;Tableau3[[#This Row],[Produit]]&amp;"-"&amp;Tableau3[[#This Row],[Conditionnement]]</f>
        <v>Cacao-Cacao à la vanille-Verrine 47 ml</v>
      </c>
      <c r="E526" s="10">
        <v>5.5E-2</v>
      </c>
      <c r="F526" s="16">
        <v>3700897926618</v>
      </c>
      <c r="G526" s="4">
        <v>1.3</v>
      </c>
      <c r="H526" s="4">
        <v>2.1</v>
      </c>
      <c r="I526" s="4">
        <v>2.6</v>
      </c>
    </row>
    <row r="527" spans="1:9" x14ac:dyDescent="0.2">
      <c r="A527" t="s">
        <v>824</v>
      </c>
      <c r="B527" t="s">
        <v>831</v>
      </c>
      <c r="C527" t="s">
        <v>42</v>
      </c>
      <c r="D527" t="str">
        <f>Tableau3[[#This Row],[Famille]]&amp;"-"&amp;Tableau3[[#This Row],[Produit]]&amp;"-"&amp;Tableau3[[#This Row],[Conditionnement]]</f>
        <v>Cacao-Cacao à la vanille-Vrac</v>
      </c>
      <c r="E527" s="10">
        <v>5.5E-2</v>
      </c>
      <c r="F527" s="16">
        <v>3700897959388</v>
      </c>
      <c r="G527" s="4">
        <v>1.9</v>
      </c>
      <c r="H527" s="4">
        <v>2.6</v>
      </c>
      <c r="I527" s="4">
        <v>3.166666666666667</v>
      </c>
    </row>
    <row r="528" spans="1:9" x14ac:dyDescent="0.2">
      <c r="A528" t="s">
        <v>824</v>
      </c>
      <c r="B528" t="s">
        <v>831</v>
      </c>
      <c r="C528" t="s">
        <v>43</v>
      </c>
      <c r="D528" t="str">
        <f>Tableau3[[#This Row],[Famille]]&amp;"-"&amp;Tableau3[[#This Row],[Produit]]&amp;"-"&amp;Tableau3[[#This Row],[Conditionnement]]</f>
        <v>Cacao-Cacao à la vanille-Vrac 100 g</v>
      </c>
      <c r="E528" s="10">
        <v>5.5E-2</v>
      </c>
      <c r="F528" s="16">
        <v>3700897926243</v>
      </c>
      <c r="G528" s="4">
        <v>2.7</v>
      </c>
      <c r="H528" s="4">
        <v>3.6</v>
      </c>
      <c r="I528" s="4">
        <v>4.5000000000000009</v>
      </c>
    </row>
    <row r="529" spans="1:9" x14ac:dyDescent="0.2">
      <c r="A529" t="s">
        <v>824</v>
      </c>
      <c r="B529" t="s">
        <v>831</v>
      </c>
      <c r="C529" t="s">
        <v>44</v>
      </c>
      <c r="D529" t="str">
        <f>Tableau3[[#This Row],[Famille]]&amp;"-"&amp;Tableau3[[#This Row],[Produit]]&amp;"-"&amp;Tableau3[[#This Row],[Conditionnement]]</f>
        <v>Cacao-Cacao à la vanille-Vrac 1000 g</v>
      </c>
      <c r="E529" s="10">
        <v>5.5E-2</v>
      </c>
      <c r="F529" s="16">
        <v>3700897926519</v>
      </c>
      <c r="G529" s="4">
        <v>17.2</v>
      </c>
      <c r="H529" s="4">
        <v>26</v>
      </c>
      <c r="I529" s="4">
        <v>32.452830188679251</v>
      </c>
    </row>
    <row r="530" spans="1:9" x14ac:dyDescent="0.2">
      <c r="A530" t="s">
        <v>824</v>
      </c>
      <c r="B530" t="s">
        <v>831</v>
      </c>
      <c r="C530" t="s">
        <v>45</v>
      </c>
      <c r="D530" t="str">
        <f>Tableau3[[#This Row],[Famille]]&amp;"-"&amp;Tableau3[[#This Row],[Produit]]&amp;"-"&amp;Tableau3[[#This Row],[Conditionnement]]</f>
        <v>Cacao-Cacao à la vanille-Vrac 250 g</v>
      </c>
      <c r="E530" s="10">
        <v>5.5E-2</v>
      </c>
      <c r="F530" s="16">
        <v>3700897926335</v>
      </c>
      <c r="G530" s="4">
        <v>5.0999999999999996</v>
      </c>
      <c r="H530" s="4">
        <v>7.8999999999999995</v>
      </c>
      <c r="I530" s="4">
        <v>9.8076923076923066</v>
      </c>
    </row>
    <row r="531" spans="1:9" x14ac:dyDescent="0.2">
      <c r="A531" t="s">
        <v>824</v>
      </c>
      <c r="B531" t="s">
        <v>831</v>
      </c>
      <c r="C531" t="s">
        <v>46</v>
      </c>
      <c r="D531" t="str">
        <f>Tableau3[[#This Row],[Famille]]&amp;"-"&amp;Tableau3[[#This Row],[Produit]]&amp;"-"&amp;Tableau3[[#This Row],[Conditionnement]]</f>
        <v>Cacao-Cacao à la vanille-Vrac 500 g</v>
      </c>
      <c r="E531" s="10">
        <v>5.5E-2</v>
      </c>
      <c r="F531" s="16">
        <v>3700897926427</v>
      </c>
      <c r="G531" s="4">
        <v>9.1</v>
      </c>
      <c r="H531" s="4">
        <v>14.299999999999999</v>
      </c>
      <c r="I531" s="4">
        <v>17.843137254901961</v>
      </c>
    </row>
    <row r="532" spans="1:9" x14ac:dyDescent="0.2">
      <c r="A532" t="s">
        <v>824</v>
      </c>
      <c r="B532" t="s">
        <v>832</v>
      </c>
      <c r="C532" t="s">
        <v>39</v>
      </c>
      <c r="D532" t="str">
        <f>Tableau3[[#This Row],[Famille]]&amp;"-"&amp;Tableau3[[#This Row],[Produit]]&amp;"-"&amp;Tableau3[[#This Row],[Conditionnement]]</f>
        <v>Cacao-Cacao à l'écorce de citron-Saupoudreur 100 ml</v>
      </c>
      <c r="E532" s="10">
        <v>5.5E-2</v>
      </c>
      <c r="F532" s="16">
        <v>3760190107763</v>
      </c>
      <c r="G532" s="4">
        <v>2.2000000000000002</v>
      </c>
      <c r="H532" s="4">
        <v>3.6</v>
      </c>
      <c r="I532" s="4">
        <v>4.4000000000000004</v>
      </c>
    </row>
    <row r="533" spans="1:9" x14ac:dyDescent="0.2">
      <c r="A533" t="s">
        <v>824</v>
      </c>
      <c r="B533" t="s">
        <v>832</v>
      </c>
      <c r="C533" t="s">
        <v>40</v>
      </c>
      <c r="D533" t="str">
        <f>Tableau3[[#This Row],[Famille]]&amp;"-"&amp;Tableau3[[#This Row],[Produit]]&amp;"-"&amp;Tableau3[[#This Row],[Conditionnement]]</f>
        <v>Cacao-Cacao à l'écorce de citron-Verrine 116 ml</v>
      </c>
      <c r="E533" s="10">
        <v>5.5E-2</v>
      </c>
      <c r="F533" s="16">
        <v>3760190107688</v>
      </c>
      <c r="G533" s="4">
        <v>1.9</v>
      </c>
      <c r="H533" s="4">
        <v>3.1</v>
      </c>
      <c r="I533" s="4">
        <v>3.8000000000000003</v>
      </c>
    </row>
    <row r="534" spans="1:9" x14ac:dyDescent="0.2">
      <c r="A534" t="s">
        <v>824</v>
      </c>
      <c r="B534" t="s">
        <v>832</v>
      </c>
      <c r="C534" t="s">
        <v>41</v>
      </c>
      <c r="D534" t="str">
        <f>Tableau3[[#This Row],[Famille]]&amp;"-"&amp;Tableau3[[#This Row],[Produit]]&amp;"-"&amp;Tableau3[[#This Row],[Conditionnement]]</f>
        <v>Cacao-Cacao à l'écorce de citron-Verrine 47 ml</v>
      </c>
      <c r="E534" s="10">
        <v>5.5E-2</v>
      </c>
      <c r="F534" s="16">
        <v>3700897926625</v>
      </c>
      <c r="G534" s="4">
        <v>1.3</v>
      </c>
      <c r="H534" s="4">
        <v>2.1</v>
      </c>
      <c r="I534" s="4">
        <v>2.6</v>
      </c>
    </row>
    <row r="535" spans="1:9" x14ac:dyDescent="0.2">
      <c r="A535" t="s">
        <v>824</v>
      </c>
      <c r="B535" t="s">
        <v>832</v>
      </c>
      <c r="C535" t="s">
        <v>42</v>
      </c>
      <c r="D535" t="str">
        <f>Tableau3[[#This Row],[Famille]]&amp;"-"&amp;Tableau3[[#This Row],[Produit]]&amp;"-"&amp;Tableau3[[#This Row],[Conditionnement]]</f>
        <v>Cacao-Cacao à l'écorce de citron-Vrac</v>
      </c>
      <c r="E535" s="10">
        <v>5.5E-2</v>
      </c>
      <c r="F535" s="16">
        <v>3700897959395</v>
      </c>
      <c r="G535" s="4">
        <v>1.9</v>
      </c>
      <c r="H535" s="4">
        <v>2.6</v>
      </c>
      <c r="I535" s="4">
        <v>3.166666666666667</v>
      </c>
    </row>
    <row r="536" spans="1:9" x14ac:dyDescent="0.2">
      <c r="A536" t="s">
        <v>824</v>
      </c>
      <c r="B536" t="s">
        <v>832</v>
      </c>
      <c r="C536" t="s">
        <v>43</v>
      </c>
      <c r="D536" t="str">
        <f>Tableau3[[#This Row],[Famille]]&amp;"-"&amp;Tableau3[[#This Row],[Produit]]&amp;"-"&amp;Tableau3[[#This Row],[Conditionnement]]</f>
        <v>Cacao-Cacao à l'écorce de citron-Vrac 100 g</v>
      </c>
      <c r="E536" s="10">
        <v>5.5E-2</v>
      </c>
      <c r="F536" s="16">
        <v>3700897926250</v>
      </c>
      <c r="G536" s="4">
        <v>2.7</v>
      </c>
      <c r="H536" s="4">
        <v>3.6</v>
      </c>
      <c r="I536" s="4">
        <v>4.5000000000000009</v>
      </c>
    </row>
    <row r="537" spans="1:9" x14ac:dyDescent="0.2">
      <c r="A537" t="s">
        <v>824</v>
      </c>
      <c r="B537" t="s">
        <v>832</v>
      </c>
      <c r="C537" t="s">
        <v>44</v>
      </c>
      <c r="D537" t="str">
        <f>Tableau3[[#This Row],[Famille]]&amp;"-"&amp;Tableau3[[#This Row],[Produit]]&amp;"-"&amp;Tableau3[[#This Row],[Conditionnement]]</f>
        <v>Cacao-Cacao à l'écorce de citron-Vrac 1000 g</v>
      </c>
      <c r="E537" s="10">
        <v>5.5E-2</v>
      </c>
      <c r="F537" s="16">
        <v>3700897926526</v>
      </c>
      <c r="G537" s="4">
        <v>17.2</v>
      </c>
      <c r="H537" s="4">
        <v>26</v>
      </c>
      <c r="I537" s="4">
        <v>32.452830188679251</v>
      </c>
    </row>
    <row r="538" spans="1:9" x14ac:dyDescent="0.2">
      <c r="A538" t="s">
        <v>824</v>
      </c>
      <c r="B538" t="s">
        <v>832</v>
      </c>
      <c r="C538" t="s">
        <v>45</v>
      </c>
      <c r="D538" t="str">
        <f>Tableau3[[#This Row],[Famille]]&amp;"-"&amp;Tableau3[[#This Row],[Produit]]&amp;"-"&amp;Tableau3[[#This Row],[Conditionnement]]</f>
        <v>Cacao-Cacao à l'écorce de citron-Vrac 250 g</v>
      </c>
      <c r="E538" s="10">
        <v>5.5E-2</v>
      </c>
      <c r="F538" s="16">
        <v>3700897926342</v>
      </c>
      <c r="G538" s="4">
        <v>5.0999999999999996</v>
      </c>
      <c r="H538" s="4">
        <v>7.8999999999999995</v>
      </c>
      <c r="I538" s="4">
        <v>9.8076923076923066</v>
      </c>
    </row>
    <row r="539" spans="1:9" x14ac:dyDescent="0.2">
      <c r="A539" t="s">
        <v>824</v>
      </c>
      <c r="B539" t="s">
        <v>832</v>
      </c>
      <c r="C539" t="s">
        <v>46</v>
      </c>
      <c r="D539" t="str">
        <f>Tableau3[[#This Row],[Famille]]&amp;"-"&amp;Tableau3[[#This Row],[Produit]]&amp;"-"&amp;Tableau3[[#This Row],[Conditionnement]]</f>
        <v>Cacao-Cacao à l'écorce de citron-Vrac 500 g</v>
      </c>
      <c r="E539" s="10">
        <v>5.5E-2</v>
      </c>
      <c r="F539" s="16">
        <v>3700897926434</v>
      </c>
      <c r="G539" s="4">
        <v>9.1</v>
      </c>
      <c r="H539" s="4">
        <v>14.299999999999999</v>
      </c>
      <c r="I539" s="4">
        <v>17.843137254901961</v>
      </c>
    </row>
    <row r="540" spans="1:9" x14ac:dyDescent="0.2">
      <c r="A540" t="s">
        <v>824</v>
      </c>
      <c r="B540" t="s">
        <v>833</v>
      </c>
      <c r="C540" t="s">
        <v>39</v>
      </c>
      <c r="D540" t="str">
        <f>Tableau3[[#This Row],[Famille]]&amp;"-"&amp;Tableau3[[#This Row],[Produit]]&amp;"-"&amp;Tableau3[[#This Row],[Conditionnement]]</f>
        <v>Cacao-Cacao au gingembre-Saupoudreur 100 ml</v>
      </c>
      <c r="E540" s="10">
        <v>5.5E-2</v>
      </c>
      <c r="F540" s="16">
        <v>3760190107770</v>
      </c>
      <c r="G540" s="4">
        <v>2.2000000000000002</v>
      </c>
      <c r="H540" s="4">
        <v>3.6</v>
      </c>
      <c r="I540" s="4">
        <v>4.4000000000000004</v>
      </c>
    </row>
    <row r="541" spans="1:9" x14ac:dyDescent="0.2">
      <c r="A541" t="s">
        <v>824</v>
      </c>
      <c r="B541" t="s">
        <v>833</v>
      </c>
      <c r="C541" t="s">
        <v>40</v>
      </c>
      <c r="D541" t="str">
        <f>Tableau3[[#This Row],[Famille]]&amp;"-"&amp;Tableau3[[#This Row],[Produit]]&amp;"-"&amp;Tableau3[[#This Row],[Conditionnement]]</f>
        <v>Cacao-Cacao au gingembre-Verrine 116 ml</v>
      </c>
      <c r="E541" s="10">
        <v>5.5E-2</v>
      </c>
      <c r="F541" s="16">
        <v>3760190107695</v>
      </c>
      <c r="G541" s="4">
        <v>1.9</v>
      </c>
      <c r="H541" s="4">
        <v>3.1</v>
      </c>
      <c r="I541" s="4">
        <v>3.8000000000000003</v>
      </c>
    </row>
    <row r="542" spans="1:9" x14ac:dyDescent="0.2">
      <c r="A542" t="s">
        <v>824</v>
      </c>
      <c r="B542" t="s">
        <v>833</v>
      </c>
      <c r="C542" t="s">
        <v>41</v>
      </c>
      <c r="D542" t="str">
        <f>Tableau3[[#This Row],[Famille]]&amp;"-"&amp;Tableau3[[#This Row],[Produit]]&amp;"-"&amp;Tableau3[[#This Row],[Conditionnement]]</f>
        <v>Cacao-Cacao au gingembre-Verrine 47 ml</v>
      </c>
      <c r="E542" s="10">
        <v>5.5E-2</v>
      </c>
      <c r="F542" s="16">
        <v>3700897926632</v>
      </c>
      <c r="G542" s="4">
        <v>1.3</v>
      </c>
      <c r="H542" s="4">
        <v>2.1</v>
      </c>
      <c r="I542" s="4">
        <v>2.6</v>
      </c>
    </row>
    <row r="543" spans="1:9" x14ac:dyDescent="0.2">
      <c r="A543" t="s">
        <v>824</v>
      </c>
      <c r="B543" t="s">
        <v>833</v>
      </c>
      <c r="C543" t="s">
        <v>42</v>
      </c>
      <c r="D543" t="str">
        <f>Tableau3[[#This Row],[Famille]]&amp;"-"&amp;Tableau3[[#This Row],[Produit]]&amp;"-"&amp;Tableau3[[#This Row],[Conditionnement]]</f>
        <v>Cacao-Cacao au gingembre-Vrac</v>
      </c>
      <c r="E543" s="10">
        <v>5.5E-2</v>
      </c>
      <c r="F543" s="16">
        <v>3700897959401</v>
      </c>
      <c r="G543" s="4">
        <v>1.9</v>
      </c>
      <c r="H543" s="4">
        <v>2.6</v>
      </c>
      <c r="I543" s="4">
        <v>3.166666666666667</v>
      </c>
    </row>
    <row r="544" spans="1:9" x14ac:dyDescent="0.2">
      <c r="A544" t="s">
        <v>824</v>
      </c>
      <c r="B544" t="s">
        <v>833</v>
      </c>
      <c r="C544" t="s">
        <v>43</v>
      </c>
      <c r="D544" t="str">
        <f>Tableau3[[#This Row],[Famille]]&amp;"-"&amp;Tableau3[[#This Row],[Produit]]&amp;"-"&amp;Tableau3[[#This Row],[Conditionnement]]</f>
        <v>Cacao-Cacao au gingembre-Vrac 100 g</v>
      </c>
      <c r="E544" s="10">
        <v>5.5E-2</v>
      </c>
      <c r="F544" s="16">
        <v>3700897926267</v>
      </c>
      <c r="G544" s="4">
        <v>2.7</v>
      </c>
      <c r="H544" s="4">
        <v>3.6</v>
      </c>
      <c r="I544" s="4">
        <v>4.5000000000000009</v>
      </c>
    </row>
    <row r="545" spans="1:9" x14ac:dyDescent="0.2">
      <c r="A545" t="s">
        <v>824</v>
      </c>
      <c r="B545" t="s">
        <v>833</v>
      </c>
      <c r="C545" t="s">
        <v>44</v>
      </c>
      <c r="D545" t="str">
        <f>Tableau3[[#This Row],[Famille]]&amp;"-"&amp;Tableau3[[#This Row],[Produit]]&amp;"-"&amp;Tableau3[[#This Row],[Conditionnement]]</f>
        <v>Cacao-Cacao au gingembre-Vrac 1000 g</v>
      </c>
      <c r="E545" s="10">
        <v>5.5E-2</v>
      </c>
      <c r="F545" s="16">
        <v>3700897926533</v>
      </c>
      <c r="G545" s="4">
        <v>17.2</v>
      </c>
      <c r="H545" s="4">
        <v>26</v>
      </c>
      <c r="I545" s="4">
        <v>32.452830188679251</v>
      </c>
    </row>
    <row r="546" spans="1:9" x14ac:dyDescent="0.2">
      <c r="A546" t="s">
        <v>824</v>
      </c>
      <c r="B546" t="s">
        <v>833</v>
      </c>
      <c r="C546" t="s">
        <v>45</v>
      </c>
      <c r="D546" t="str">
        <f>Tableau3[[#This Row],[Famille]]&amp;"-"&amp;Tableau3[[#This Row],[Produit]]&amp;"-"&amp;Tableau3[[#This Row],[Conditionnement]]</f>
        <v>Cacao-Cacao au gingembre-Vrac 250 g</v>
      </c>
      <c r="E546" s="10">
        <v>5.5E-2</v>
      </c>
      <c r="F546" s="16">
        <v>3700897926359</v>
      </c>
      <c r="G546" s="4">
        <v>5.0999999999999996</v>
      </c>
      <c r="H546" s="4">
        <v>7.8999999999999995</v>
      </c>
      <c r="I546" s="4">
        <v>9.8076923076923066</v>
      </c>
    </row>
    <row r="547" spans="1:9" x14ac:dyDescent="0.2">
      <c r="A547" t="s">
        <v>824</v>
      </c>
      <c r="B547" t="s">
        <v>833</v>
      </c>
      <c r="C547" t="s">
        <v>46</v>
      </c>
      <c r="D547" t="str">
        <f>Tableau3[[#This Row],[Famille]]&amp;"-"&amp;Tableau3[[#This Row],[Produit]]&amp;"-"&amp;Tableau3[[#This Row],[Conditionnement]]</f>
        <v>Cacao-Cacao au gingembre-Vrac 500 g</v>
      </c>
      <c r="E547" s="10">
        <v>5.5E-2</v>
      </c>
      <c r="F547" s="16">
        <v>3700897926441</v>
      </c>
      <c r="G547" s="4">
        <v>9.1</v>
      </c>
      <c r="H547" s="4">
        <v>14.299999999999999</v>
      </c>
      <c r="I547" s="4">
        <v>17.843137254901961</v>
      </c>
    </row>
    <row r="548" spans="1:9" x14ac:dyDescent="0.2">
      <c r="A548" t="s">
        <v>824</v>
      </c>
      <c r="B548" t="s">
        <v>834</v>
      </c>
      <c r="C548" t="s">
        <v>39</v>
      </c>
      <c r="D548" t="str">
        <f>Tableau3[[#This Row],[Famille]]&amp;"-"&amp;Tableau3[[#This Row],[Produit]]&amp;"-"&amp;Tableau3[[#This Row],[Conditionnement]]</f>
        <v>Cacao-Cacao aux écorces d'oranges amères-Saupoudreur 100 ml</v>
      </c>
      <c r="E548" s="10">
        <v>5.5E-2</v>
      </c>
      <c r="F548" s="16">
        <v>3760190107787</v>
      </c>
      <c r="G548" s="4">
        <v>2.2000000000000002</v>
      </c>
      <c r="H548" s="4">
        <v>3.6</v>
      </c>
      <c r="I548" s="4">
        <v>4.4000000000000004</v>
      </c>
    </row>
    <row r="549" spans="1:9" x14ac:dyDescent="0.2">
      <c r="A549" t="s">
        <v>824</v>
      </c>
      <c r="B549" t="s">
        <v>834</v>
      </c>
      <c r="C549" t="s">
        <v>40</v>
      </c>
      <c r="D549" t="str">
        <f>Tableau3[[#This Row],[Famille]]&amp;"-"&amp;Tableau3[[#This Row],[Produit]]&amp;"-"&amp;Tableau3[[#This Row],[Conditionnement]]</f>
        <v>Cacao-Cacao aux écorces d'oranges amères-Verrine 116 ml</v>
      </c>
      <c r="E549" s="10">
        <v>5.5E-2</v>
      </c>
      <c r="F549" s="16">
        <v>3760190107701</v>
      </c>
      <c r="G549" s="4">
        <v>1.9</v>
      </c>
      <c r="H549" s="4">
        <v>3.1</v>
      </c>
      <c r="I549" s="4">
        <v>3.8000000000000003</v>
      </c>
    </row>
    <row r="550" spans="1:9" x14ac:dyDescent="0.2">
      <c r="A550" t="s">
        <v>824</v>
      </c>
      <c r="B550" t="s">
        <v>834</v>
      </c>
      <c r="C550" t="s">
        <v>41</v>
      </c>
      <c r="D550" t="str">
        <f>Tableau3[[#This Row],[Famille]]&amp;"-"&amp;Tableau3[[#This Row],[Produit]]&amp;"-"&amp;Tableau3[[#This Row],[Conditionnement]]</f>
        <v>Cacao-Cacao aux écorces d'oranges amères-Verrine 47 ml</v>
      </c>
      <c r="E550" s="10">
        <v>5.5E-2</v>
      </c>
      <c r="F550" s="16">
        <v>3700897926649</v>
      </c>
      <c r="G550" s="4">
        <v>1.3</v>
      </c>
      <c r="H550" s="4">
        <v>2.1</v>
      </c>
      <c r="I550" s="4">
        <v>2.6</v>
      </c>
    </row>
    <row r="551" spans="1:9" x14ac:dyDescent="0.2">
      <c r="A551" t="s">
        <v>824</v>
      </c>
      <c r="B551" t="s">
        <v>834</v>
      </c>
      <c r="C551" t="s">
        <v>42</v>
      </c>
      <c r="D551" t="str">
        <f>Tableau3[[#This Row],[Famille]]&amp;"-"&amp;Tableau3[[#This Row],[Produit]]&amp;"-"&amp;Tableau3[[#This Row],[Conditionnement]]</f>
        <v>Cacao-Cacao aux écorces d'oranges amères-Vrac</v>
      </c>
      <c r="E551" s="10">
        <v>5.5E-2</v>
      </c>
      <c r="F551" s="16">
        <v>3700897959418</v>
      </c>
      <c r="G551" s="4">
        <v>1.9</v>
      </c>
      <c r="H551" s="4">
        <v>2.6</v>
      </c>
      <c r="I551" s="4">
        <v>3.166666666666667</v>
      </c>
    </row>
    <row r="552" spans="1:9" x14ac:dyDescent="0.2">
      <c r="A552" t="s">
        <v>824</v>
      </c>
      <c r="B552" t="s">
        <v>834</v>
      </c>
      <c r="C552" t="s">
        <v>43</v>
      </c>
      <c r="D552" t="str">
        <f>Tableau3[[#This Row],[Famille]]&amp;"-"&amp;Tableau3[[#This Row],[Produit]]&amp;"-"&amp;Tableau3[[#This Row],[Conditionnement]]</f>
        <v>Cacao-Cacao aux écorces d'oranges amères-Vrac 100 g</v>
      </c>
      <c r="E552" s="10">
        <v>5.5E-2</v>
      </c>
      <c r="F552" s="16">
        <v>3700897926274</v>
      </c>
      <c r="G552" s="4">
        <v>2.7</v>
      </c>
      <c r="H552" s="4">
        <v>3.6</v>
      </c>
      <c r="I552" s="4">
        <v>4.5000000000000009</v>
      </c>
    </row>
    <row r="553" spans="1:9" x14ac:dyDescent="0.2">
      <c r="A553" t="s">
        <v>824</v>
      </c>
      <c r="B553" t="s">
        <v>834</v>
      </c>
      <c r="C553" t="s">
        <v>44</v>
      </c>
      <c r="D553" t="str">
        <f>Tableau3[[#This Row],[Famille]]&amp;"-"&amp;Tableau3[[#This Row],[Produit]]&amp;"-"&amp;Tableau3[[#This Row],[Conditionnement]]</f>
        <v>Cacao-Cacao aux écorces d'oranges amères-Vrac 1000 g</v>
      </c>
      <c r="E553" s="10">
        <v>5.5E-2</v>
      </c>
      <c r="F553" s="16">
        <v>3700897926540</v>
      </c>
      <c r="G553" s="4">
        <v>17.2</v>
      </c>
      <c r="H553" s="4">
        <v>26</v>
      </c>
      <c r="I553" s="4">
        <v>32.452830188679251</v>
      </c>
    </row>
    <row r="554" spans="1:9" x14ac:dyDescent="0.2">
      <c r="A554" t="s">
        <v>824</v>
      </c>
      <c r="B554" t="s">
        <v>834</v>
      </c>
      <c r="C554" t="s">
        <v>45</v>
      </c>
      <c r="D554" t="str">
        <f>Tableau3[[#This Row],[Famille]]&amp;"-"&amp;Tableau3[[#This Row],[Produit]]&amp;"-"&amp;Tableau3[[#This Row],[Conditionnement]]</f>
        <v>Cacao-Cacao aux écorces d'oranges amères-Vrac 250 g</v>
      </c>
      <c r="E554" s="10">
        <v>5.5E-2</v>
      </c>
      <c r="F554" s="16">
        <v>3700897926366</v>
      </c>
      <c r="G554" s="4">
        <v>5.0999999999999996</v>
      </c>
      <c r="H554" s="4">
        <v>7.8999999999999995</v>
      </c>
      <c r="I554" s="4">
        <v>9.8076923076923066</v>
      </c>
    </row>
    <row r="555" spans="1:9" x14ac:dyDescent="0.2">
      <c r="A555" t="s">
        <v>824</v>
      </c>
      <c r="B555" t="s">
        <v>834</v>
      </c>
      <c r="C555" t="s">
        <v>46</v>
      </c>
      <c r="D555" t="str">
        <f>Tableau3[[#This Row],[Famille]]&amp;"-"&amp;Tableau3[[#This Row],[Produit]]&amp;"-"&amp;Tableau3[[#This Row],[Conditionnement]]</f>
        <v>Cacao-Cacao aux écorces d'oranges amères-Vrac 500 g</v>
      </c>
      <c r="E555" s="10">
        <v>5.5E-2</v>
      </c>
      <c r="F555" s="16">
        <v>3700897926458</v>
      </c>
      <c r="G555" s="4">
        <v>9.1</v>
      </c>
      <c r="H555" s="4">
        <v>14.299999999999999</v>
      </c>
      <c r="I555" s="4">
        <v>17.843137254901961</v>
      </c>
    </row>
    <row r="556" spans="1:9" x14ac:dyDescent="0.2">
      <c r="A556" t="s">
        <v>835</v>
      </c>
      <c r="B556" t="s">
        <v>836</v>
      </c>
      <c r="C556" t="s">
        <v>42</v>
      </c>
      <c r="D556" t="str">
        <f>Tableau3[[#This Row],[Famille]]&amp;"-"&amp;Tableau3[[#This Row],[Produit]]&amp;"-"&amp;Tableau3[[#This Row],[Conditionnement]]</f>
        <v>Café-Brésil Santos Fine cup-Vrac</v>
      </c>
      <c r="E556" s="10">
        <v>5.5E-2</v>
      </c>
      <c r="F556" s="16">
        <v>3700897944919</v>
      </c>
      <c r="G556" s="4">
        <v>1.8</v>
      </c>
      <c r="H556" s="4">
        <v>2.4</v>
      </c>
      <c r="I556" s="4">
        <v>3</v>
      </c>
    </row>
    <row r="557" spans="1:9" x14ac:dyDescent="0.2">
      <c r="A557" t="s">
        <v>835</v>
      </c>
      <c r="B557" t="s">
        <v>836</v>
      </c>
      <c r="C557" t="s">
        <v>43</v>
      </c>
      <c r="D557" t="str">
        <f>Tableau3[[#This Row],[Famille]]&amp;"-"&amp;Tableau3[[#This Row],[Produit]]&amp;"-"&amp;Tableau3[[#This Row],[Conditionnement]]</f>
        <v>Café-Brésil Santos Fine cup-Vrac 100 g</v>
      </c>
      <c r="E557" s="10">
        <v>5.5E-2</v>
      </c>
      <c r="F557" s="16">
        <v>3700897943974</v>
      </c>
      <c r="G557" s="4">
        <v>2.5</v>
      </c>
      <c r="H557" s="4">
        <v>3.4</v>
      </c>
      <c r="I557" s="4">
        <v>4.166666666666667</v>
      </c>
    </row>
    <row r="558" spans="1:9" x14ac:dyDescent="0.2">
      <c r="A558" t="s">
        <v>835</v>
      </c>
      <c r="B558" t="s">
        <v>836</v>
      </c>
      <c r="C558" t="s">
        <v>44</v>
      </c>
      <c r="D558" t="str">
        <f>Tableau3[[#This Row],[Famille]]&amp;"-"&amp;Tableau3[[#This Row],[Produit]]&amp;"-"&amp;Tableau3[[#This Row],[Conditionnement]]</f>
        <v>Café-Brésil Santos Fine cup-Vrac 1000 g</v>
      </c>
      <c r="E558" s="10">
        <v>5.5E-2</v>
      </c>
      <c r="F558" s="16">
        <v>3700897934873</v>
      </c>
      <c r="G558" s="4">
        <v>15.8</v>
      </c>
      <c r="H558" s="4">
        <v>23.900000000000002</v>
      </c>
      <c r="I558" s="4">
        <v>29.811320754716977</v>
      </c>
    </row>
    <row r="559" spans="1:9" x14ac:dyDescent="0.2">
      <c r="A559" t="s">
        <v>835</v>
      </c>
      <c r="B559" t="s">
        <v>836</v>
      </c>
      <c r="C559" t="s">
        <v>46</v>
      </c>
      <c r="D559" t="str">
        <f>Tableau3[[#This Row],[Famille]]&amp;"-"&amp;Tableau3[[#This Row],[Produit]]&amp;"-"&amp;Tableau3[[#This Row],[Conditionnement]]</f>
        <v>Café-Brésil Santos Fine cup-Vrac 500 g</v>
      </c>
      <c r="E559" s="10">
        <v>5.5E-2</v>
      </c>
      <c r="F559" s="16">
        <v>3700897943776</v>
      </c>
      <c r="G559" s="4">
        <v>8.4</v>
      </c>
      <c r="H559" s="4">
        <v>13.2</v>
      </c>
      <c r="I559" s="4">
        <v>16.47058823529412</v>
      </c>
    </row>
    <row r="560" spans="1:9" x14ac:dyDescent="0.2">
      <c r="A560" t="s">
        <v>835</v>
      </c>
      <c r="B560" t="s">
        <v>837</v>
      </c>
      <c r="C560" t="s">
        <v>42</v>
      </c>
      <c r="D560" t="str">
        <f>Tableau3[[#This Row],[Famille]]&amp;"-"&amp;Tableau3[[#This Row],[Produit]]&amp;"-"&amp;Tableau3[[#This Row],[Conditionnement]]</f>
        <v>Café-Brésil Santos Fine cup moulu-Vrac</v>
      </c>
      <c r="E560" s="10">
        <v>5.5E-2</v>
      </c>
      <c r="F560" s="16">
        <v>3700897944926</v>
      </c>
      <c r="G560" s="4">
        <v>1.8</v>
      </c>
      <c r="H560" s="4">
        <v>2.4</v>
      </c>
      <c r="I560" s="4">
        <v>3</v>
      </c>
    </row>
    <row r="561" spans="1:9" x14ac:dyDescent="0.2">
      <c r="A561" t="s">
        <v>835</v>
      </c>
      <c r="B561" t="s">
        <v>837</v>
      </c>
      <c r="C561" t="s">
        <v>43</v>
      </c>
      <c r="D561" t="str">
        <f>Tableau3[[#This Row],[Famille]]&amp;"-"&amp;Tableau3[[#This Row],[Produit]]&amp;"-"&amp;Tableau3[[#This Row],[Conditionnement]]</f>
        <v>Café-Brésil Santos Fine cup moulu-Vrac 100 g</v>
      </c>
      <c r="E561" s="10">
        <v>5.5E-2</v>
      </c>
      <c r="F561" s="16">
        <v>3700897943981</v>
      </c>
      <c r="G561" s="4">
        <v>2.5</v>
      </c>
      <c r="H561" s="4">
        <v>3.4</v>
      </c>
      <c r="I561" s="4">
        <v>4.166666666666667</v>
      </c>
    </row>
    <row r="562" spans="1:9" x14ac:dyDescent="0.2">
      <c r="A562" t="s">
        <v>835</v>
      </c>
      <c r="B562" t="s">
        <v>837</v>
      </c>
      <c r="C562" t="s">
        <v>44</v>
      </c>
      <c r="D562" t="str">
        <f>Tableau3[[#This Row],[Famille]]&amp;"-"&amp;Tableau3[[#This Row],[Produit]]&amp;"-"&amp;Tableau3[[#This Row],[Conditionnement]]</f>
        <v>Café-Brésil Santos Fine cup moulu-Vrac 1000 g</v>
      </c>
      <c r="E562" s="10">
        <v>5.5E-2</v>
      </c>
      <c r="F562" s="16">
        <v>3700897934880</v>
      </c>
      <c r="G562" s="4">
        <v>15.8</v>
      </c>
      <c r="H562" s="4">
        <v>23.900000000000002</v>
      </c>
      <c r="I562" s="4">
        <v>29.811320754716977</v>
      </c>
    </row>
    <row r="563" spans="1:9" x14ac:dyDescent="0.2">
      <c r="A563" t="s">
        <v>835</v>
      </c>
      <c r="B563" t="s">
        <v>837</v>
      </c>
      <c r="C563" t="s">
        <v>46</v>
      </c>
      <c r="D563" t="str">
        <f>Tableau3[[#This Row],[Famille]]&amp;"-"&amp;Tableau3[[#This Row],[Produit]]&amp;"-"&amp;Tableau3[[#This Row],[Conditionnement]]</f>
        <v>Café-Brésil Santos Fine cup moulu-Vrac 500 g</v>
      </c>
      <c r="E563" s="10">
        <v>5.5E-2</v>
      </c>
      <c r="F563" s="16">
        <v>3700897943783</v>
      </c>
      <c r="G563" s="4">
        <v>8.4</v>
      </c>
      <c r="H563" s="4">
        <v>13.2</v>
      </c>
      <c r="I563" s="4">
        <v>16.47058823529412</v>
      </c>
    </row>
    <row r="564" spans="1:9" x14ac:dyDescent="0.2">
      <c r="A564" t="s">
        <v>835</v>
      </c>
      <c r="B564" t="s">
        <v>838</v>
      </c>
      <c r="C564" t="s">
        <v>42</v>
      </c>
      <c r="D564" t="str">
        <f>Tableau3[[#This Row],[Famille]]&amp;"-"&amp;Tableau3[[#This Row],[Produit]]&amp;"-"&amp;Tableau3[[#This Row],[Conditionnement]]</f>
        <v>Café-Colombie-Vrac</v>
      </c>
      <c r="E564" s="10">
        <v>5.5E-2</v>
      </c>
      <c r="F564" s="16">
        <v>3700897944933</v>
      </c>
      <c r="G564" s="4">
        <v>1.9</v>
      </c>
      <c r="H564" s="4">
        <v>2.6</v>
      </c>
      <c r="I564" s="4">
        <v>3.166666666666667</v>
      </c>
    </row>
    <row r="565" spans="1:9" x14ac:dyDescent="0.2">
      <c r="A565" t="s">
        <v>835</v>
      </c>
      <c r="B565" t="s">
        <v>838</v>
      </c>
      <c r="C565" t="s">
        <v>43</v>
      </c>
      <c r="D565" t="str">
        <f>Tableau3[[#This Row],[Famille]]&amp;"-"&amp;Tableau3[[#This Row],[Produit]]&amp;"-"&amp;Tableau3[[#This Row],[Conditionnement]]</f>
        <v>Café-Colombie-Vrac 100 g</v>
      </c>
      <c r="E565" s="10">
        <v>5.5E-2</v>
      </c>
      <c r="F565" s="16">
        <v>3700897943998</v>
      </c>
      <c r="G565" s="4">
        <v>2.7</v>
      </c>
      <c r="H565" s="4">
        <v>3.6</v>
      </c>
      <c r="I565" s="4">
        <v>4.5000000000000009</v>
      </c>
    </row>
    <row r="566" spans="1:9" x14ac:dyDescent="0.2">
      <c r="A566" t="s">
        <v>835</v>
      </c>
      <c r="B566" t="s">
        <v>838</v>
      </c>
      <c r="C566" t="s">
        <v>44</v>
      </c>
      <c r="D566" t="str">
        <f>Tableau3[[#This Row],[Famille]]&amp;"-"&amp;Tableau3[[#This Row],[Produit]]&amp;"-"&amp;Tableau3[[#This Row],[Conditionnement]]</f>
        <v>Café-Colombie-Vrac 1000 g</v>
      </c>
      <c r="E566" s="10">
        <v>5.5E-2</v>
      </c>
      <c r="F566" s="16">
        <v>3700897934897</v>
      </c>
      <c r="G566" s="4">
        <v>17.3</v>
      </c>
      <c r="H566" s="4">
        <v>26.200000000000003</v>
      </c>
      <c r="I566" s="4">
        <v>32.641509433962263</v>
      </c>
    </row>
    <row r="567" spans="1:9" x14ac:dyDescent="0.2">
      <c r="A567" t="s">
        <v>835</v>
      </c>
      <c r="B567" t="s">
        <v>838</v>
      </c>
      <c r="C567" t="s">
        <v>46</v>
      </c>
      <c r="D567" t="str">
        <f>Tableau3[[#This Row],[Famille]]&amp;"-"&amp;Tableau3[[#This Row],[Produit]]&amp;"-"&amp;Tableau3[[#This Row],[Conditionnement]]</f>
        <v>Café-Colombie-Vrac 500 g</v>
      </c>
      <c r="E567" s="10">
        <v>5.5E-2</v>
      </c>
      <c r="F567" s="16">
        <v>3700897943790</v>
      </c>
      <c r="G567" s="4">
        <v>9.1999999999999993</v>
      </c>
      <c r="H567" s="4">
        <v>14.5</v>
      </c>
      <c r="I567" s="4">
        <v>18.03921568627451</v>
      </c>
    </row>
    <row r="568" spans="1:9" x14ac:dyDescent="0.2">
      <c r="A568" t="s">
        <v>835</v>
      </c>
      <c r="B568" t="s">
        <v>839</v>
      </c>
      <c r="C568" t="s">
        <v>42</v>
      </c>
      <c r="D568" t="str">
        <f>Tableau3[[#This Row],[Famille]]&amp;"-"&amp;Tableau3[[#This Row],[Produit]]&amp;"-"&amp;Tableau3[[#This Row],[Conditionnement]]</f>
        <v>Café-Colombie moulu-Vrac</v>
      </c>
      <c r="E568" s="10">
        <v>5.5E-2</v>
      </c>
      <c r="F568" s="16">
        <v>3700897944940</v>
      </c>
      <c r="G568" s="4">
        <v>1.9</v>
      </c>
      <c r="H568" s="4">
        <v>2.6</v>
      </c>
      <c r="I568" s="4">
        <v>3.166666666666667</v>
      </c>
    </row>
    <row r="569" spans="1:9" x14ac:dyDescent="0.2">
      <c r="A569" t="s">
        <v>835</v>
      </c>
      <c r="B569" t="s">
        <v>839</v>
      </c>
      <c r="C569" t="s">
        <v>43</v>
      </c>
      <c r="D569" t="str">
        <f>Tableau3[[#This Row],[Famille]]&amp;"-"&amp;Tableau3[[#This Row],[Produit]]&amp;"-"&amp;Tableau3[[#This Row],[Conditionnement]]</f>
        <v>Café-Colombie moulu-Vrac 100 g</v>
      </c>
      <c r="E569" s="10">
        <v>5.5E-2</v>
      </c>
      <c r="F569" s="16">
        <v>3700897944001</v>
      </c>
      <c r="G569" s="4">
        <v>2.7</v>
      </c>
      <c r="H569" s="4">
        <v>3.6</v>
      </c>
      <c r="I569" s="4">
        <v>4.5000000000000009</v>
      </c>
    </row>
    <row r="570" spans="1:9" x14ac:dyDescent="0.2">
      <c r="A570" t="s">
        <v>835</v>
      </c>
      <c r="B570" t="s">
        <v>839</v>
      </c>
      <c r="C570" t="s">
        <v>44</v>
      </c>
      <c r="D570" t="str">
        <f>Tableau3[[#This Row],[Famille]]&amp;"-"&amp;Tableau3[[#This Row],[Produit]]&amp;"-"&amp;Tableau3[[#This Row],[Conditionnement]]</f>
        <v>Café-Colombie moulu-Vrac 1000 g</v>
      </c>
      <c r="E570" s="10">
        <v>5.5E-2</v>
      </c>
      <c r="F570" s="16">
        <v>3700897934903</v>
      </c>
      <c r="G570" s="4">
        <v>17.3</v>
      </c>
      <c r="H570" s="4">
        <v>26.200000000000003</v>
      </c>
      <c r="I570" s="4">
        <v>32.641509433962263</v>
      </c>
    </row>
    <row r="571" spans="1:9" x14ac:dyDescent="0.2">
      <c r="A571" t="s">
        <v>835</v>
      </c>
      <c r="B571" t="s">
        <v>839</v>
      </c>
      <c r="C571" t="s">
        <v>46</v>
      </c>
      <c r="D571" t="str">
        <f>Tableau3[[#This Row],[Famille]]&amp;"-"&amp;Tableau3[[#This Row],[Produit]]&amp;"-"&amp;Tableau3[[#This Row],[Conditionnement]]</f>
        <v>Café-Colombie moulu-Vrac 500 g</v>
      </c>
      <c r="E571" s="10">
        <v>5.5E-2</v>
      </c>
      <c r="F571" s="16">
        <v>3700897943806</v>
      </c>
      <c r="G571" s="4">
        <v>9.1999999999999993</v>
      </c>
      <c r="H571" s="4">
        <v>14.5</v>
      </c>
      <c r="I571" s="4">
        <v>18.03921568627451</v>
      </c>
    </row>
    <row r="572" spans="1:9" x14ac:dyDescent="0.2">
      <c r="A572" t="s">
        <v>835</v>
      </c>
      <c r="B572" t="s">
        <v>840</v>
      </c>
      <c r="C572" t="s">
        <v>42</v>
      </c>
      <c r="D572" t="str">
        <f>Tableau3[[#This Row],[Famille]]&amp;"-"&amp;Tableau3[[#This Row],[Produit]]&amp;"-"&amp;Tableau3[[#This Row],[Conditionnement]]</f>
        <v>Café-Congo-Vrac</v>
      </c>
      <c r="E572" s="10">
        <v>5.5E-2</v>
      </c>
      <c r="F572" s="16">
        <v>3700897945077</v>
      </c>
      <c r="G572" s="4">
        <v>1.9</v>
      </c>
      <c r="H572" s="4">
        <v>2.6</v>
      </c>
      <c r="I572" s="4">
        <v>3.166666666666667</v>
      </c>
    </row>
    <row r="573" spans="1:9" x14ac:dyDescent="0.2">
      <c r="A573" t="s">
        <v>835</v>
      </c>
      <c r="B573" t="s">
        <v>840</v>
      </c>
      <c r="C573" t="s">
        <v>43</v>
      </c>
      <c r="D573" t="str">
        <f>Tableau3[[#This Row],[Famille]]&amp;"-"&amp;Tableau3[[#This Row],[Produit]]&amp;"-"&amp;Tableau3[[#This Row],[Conditionnement]]</f>
        <v>Café-Congo-Vrac 100 g</v>
      </c>
      <c r="E573" s="10">
        <v>5.5E-2</v>
      </c>
      <c r="F573" s="16">
        <v>3700897944131</v>
      </c>
      <c r="G573" s="4">
        <v>2.7</v>
      </c>
      <c r="H573" s="4">
        <v>3.6</v>
      </c>
      <c r="I573" s="4">
        <v>4.5000000000000009</v>
      </c>
    </row>
    <row r="574" spans="1:9" x14ac:dyDescent="0.2">
      <c r="A574" t="s">
        <v>835</v>
      </c>
      <c r="B574" t="s">
        <v>840</v>
      </c>
      <c r="C574" t="s">
        <v>44</v>
      </c>
      <c r="D574" t="str">
        <f>Tableau3[[#This Row],[Famille]]&amp;"-"&amp;Tableau3[[#This Row],[Produit]]&amp;"-"&amp;Tableau3[[#This Row],[Conditionnement]]</f>
        <v>Café-Congo-Vrac 1000 g</v>
      </c>
      <c r="E574" s="10">
        <v>5.5E-2</v>
      </c>
      <c r="F574" s="16">
        <v>3700897935160</v>
      </c>
      <c r="G574" s="4">
        <v>17.3</v>
      </c>
      <c r="H574" s="4">
        <v>26.200000000000003</v>
      </c>
      <c r="I574" s="4">
        <v>32.641509433962263</v>
      </c>
    </row>
    <row r="575" spans="1:9" x14ac:dyDescent="0.2">
      <c r="A575" t="s">
        <v>835</v>
      </c>
      <c r="B575" t="s">
        <v>840</v>
      </c>
      <c r="C575" t="s">
        <v>46</v>
      </c>
      <c r="D575" t="str">
        <f>Tableau3[[#This Row],[Famille]]&amp;"-"&amp;Tableau3[[#This Row],[Produit]]&amp;"-"&amp;Tableau3[[#This Row],[Conditionnement]]</f>
        <v>Café-Congo-Vrac 500 g</v>
      </c>
      <c r="E575" s="10">
        <v>5.5E-2</v>
      </c>
      <c r="F575" s="16">
        <v>3700897943936</v>
      </c>
      <c r="G575" s="4">
        <v>9.1999999999999993</v>
      </c>
      <c r="H575" s="4">
        <v>14.5</v>
      </c>
      <c r="I575" s="4">
        <v>18.03921568627451</v>
      </c>
    </row>
    <row r="576" spans="1:9" x14ac:dyDescent="0.2">
      <c r="A576" t="s">
        <v>835</v>
      </c>
      <c r="B576" t="s">
        <v>841</v>
      </c>
      <c r="C576" t="s">
        <v>42</v>
      </c>
      <c r="D576" t="str">
        <f>Tableau3[[#This Row],[Famille]]&amp;"-"&amp;Tableau3[[#This Row],[Produit]]&amp;"-"&amp;Tableau3[[#This Row],[Conditionnement]]</f>
        <v>Café-Congo moulu-Vrac</v>
      </c>
      <c r="E576" s="10">
        <v>5.5E-2</v>
      </c>
      <c r="F576" s="16">
        <v>3700897945084</v>
      </c>
      <c r="G576" s="4">
        <v>1.9</v>
      </c>
      <c r="H576" s="4">
        <v>2.6</v>
      </c>
      <c r="I576" s="4">
        <v>3.166666666666667</v>
      </c>
    </row>
    <row r="577" spans="1:9" x14ac:dyDescent="0.2">
      <c r="A577" t="s">
        <v>835</v>
      </c>
      <c r="B577" t="s">
        <v>841</v>
      </c>
      <c r="C577" t="s">
        <v>43</v>
      </c>
      <c r="D577" t="str">
        <f>Tableau3[[#This Row],[Famille]]&amp;"-"&amp;Tableau3[[#This Row],[Produit]]&amp;"-"&amp;Tableau3[[#This Row],[Conditionnement]]</f>
        <v>Café-Congo moulu-Vrac 100 g</v>
      </c>
      <c r="E577" s="10">
        <v>5.5E-2</v>
      </c>
      <c r="F577" s="16">
        <v>3700897944148</v>
      </c>
      <c r="G577" s="4">
        <v>2.7</v>
      </c>
      <c r="H577" s="4">
        <v>3.6</v>
      </c>
      <c r="I577" s="4">
        <v>4.5000000000000009</v>
      </c>
    </row>
    <row r="578" spans="1:9" x14ac:dyDescent="0.2">
      <c r="A578" t="s">
        <v>835</v>
      </c>
      <c r="B578" t="s">
        <v>841</v>
      </c>
      <c r="C578" t="s">
        <v>44</v>
      </c>
      <c r="D578" t="str">
        <f>Tableau3[[#This Row],[Famille]]&amp;"-"&amp;Tableau3[[#This Row],[Produit]]&amp;"-"&amp;Tableau3[[#This Row],[Conditionnement]]</f>
        <v>Café-Congo moulu-Vrac 1000 g</v>
      </c>
      <c r="E578" s="10">
        <v>5.5E-2</v>
      </c>
      <c r="F578" s="16">
        <v>3700897935177</v>
      </c>
      <c r="G578" s="4">
        <v>17.3</v>
      </c>
      <c r="H578" s="4">
        <v>26.200000000000003</v>
      </c>
      <c r="I578" s="4">
        <v>32.641509433962263</v>
      </c>
    </row>
    <row r="579" spans="1:9" x14ac:dyDescent="0.2">
      <c r="A579" t="s">
        <v>835</v>
      </c>
      <c r="B579" t="s">
        <v>841</v>
      </c>
      <c r="C579" t="s">
        <v>46</v>
      </c>
      <c r="D579" t="str">
        <f>Tableau3[[#This Row],[Famille]]&amp;"-"&amp;Tableau3[[#This Row],[Produit]]&amp;"-"&amp;Tableau3[[#This Row],[Conditionnement]]</f>
        <v>Café-Congo moulu-Vrac 500 g</v>
      </c>
      <c r="E579" s="10">
        <v>5.5E-2</v>
      </c>
      <c r="F579" s="16">
        <v>3700897943943</v>
      </c>
      <c r="G579" s="4">
        <v>9.1999999999999993</v>
      </c>
      <c r="H579" s="4">
        <v>14.5</v>
      </c>
      <c r="I579" s="4">
        <v>18.03921568627451</v>
      </c>
    </row>
    <row r="580" spans="1:9" x14ac:dyDescent="0.2">
      <c r="A580" t="s">
        <v>835</v>
      </c>
      <c r="B580" t="s">
        <v>842</v>
      </c>
      <c r="C580" t="s">
        <v>42</v>
      </c>
      <c r="D580" t="str">
        <f>Tableau3[[#This Row],[Famille]]&amp;"-"&amp;Tableau3[[#This Row],[Produit]]&amp;"-"&amp;Tableau3[[#This Row],[Conditionnement]]</f>
        <v>Café-Costa Rica-Vrac</v>
      </c>
      <c r="E580" s="10">
        <v>5.5E-2</v>
      </c>
      <c r="F580" s="16">
        <v>3700897945053</v>
      </c>
      <c r="G580" s="4">
        <v>2.1</v>
      </c>
      <c r="H580" s="4">
        <v>2.8</v>
      </c>
      <c r="I580" s="4">
        <v>3.5000000000000004</v>
      </c>
    </row>
    <row r="581" spans="1:9" x14ac:dyDescent="0.2">
      <c r="A581" t="s">
        <v>835</v>
      </c>
      <c r="B581" t="s">
        <v>842</v>
      </c>
      <c r="C581" t="s">
        <v>43</v>
      </c>
      <c r="D581" t="str">
        <f>Tableau3[[#This Row],[Famille]]&amp;"-"&amp;Tableau3[[#This Row],[Produit]]&amp;"-"&amp;Tableau3[[#This Row],[Conditionnement]]</f>
        <v>Café-Costa Rica-Vrac 100 g</v>
      </c>
      <c r="E581" s="10">
        <v>5.5E-2</v>
      </c>
      <c r="F581" s="16">
        <v>3700897944117</v>
      </c>
      <c r="G581" s="4">
        <v>3.1</v>
      </c>
      <c r="H581" s="4">
        <v>4.1999999999999993</v>
      </c>
      <c r="I581" s="4">
        <v>5.166666666666667</v>
      </c>
    </row>
    <row r="582" spans="1:9" x14ac:dyDescent="0.2">
      <c r="A582" t="s">
        <v>835</v>
      </c>
      <c r="B582" t="s">
        <v>842</v>
      </c>
      <c r="C582" t="s">
        <v>44</v>
      </c>
      <c r="D582" t="str">
        <f>Tableau3[[#This Row],[Famille]]&amp;"-"&amp;Tableau3[[#This Row],[Produit]]&amp;"-"&amp;Tableau3[[#This Row],[Conditionnement]]</f>
        <v>Café-Costa Rica-Vrac 1000 g</v>
      </c>
      <c r="E582" s="10">
        <v>5.5E-2</v>
      </c>
      <c r="F582" s="16">
        <v>3700897935146</v>
      </c>
      <c r="G582" s="4">
        <v>21.4</v>
      </c>
      <c r="H582" s="4">
        <v>32.4</v>
      </c>
      <c r="I582" s="4">
        <v>40.377358490566039</v>
      </c>
    </row>
    <row r="583" spans="1:9" x14ac:dyDescent="0.2">
      <c r="A583" t="s">
        <v>835</v>
      </c>
      <c r="B583" t="s">
        <v>842</v>
      </c>
      <c r="C583" t="s">
        <v>46</v>
      </c>
      <c r="D583" t="str">
        <f>Tableau3[[#This Row],[Famille]]&amp;"-"&amp;Tableau3[[#This Row],[Produit]]&amp;"-"&amp;Tableau3[[#This Row],[Conditionnement]]</f>
        <v>Café-Costa Rica-Vrac 500 g</v>
      </c>
      <c r="E583" s="10">
        <v>5.5E-2</v>
      </c>
      <c r="F583" s="16">
        <v>3700897943912</v>
      </c>
      <c r="G583" s="4">
        <v>11.2</v>
      </c>
      <c r="H583" s="4">
        <v>17.600000000000001</v>
      </c>
      <c r="I583" s="4">
        <v>21.960784313725487</v>
      </c>
    </row>
    <row r="584" spans="1:9" x14ac:dyDescent="0.2">
      <c r="A584" t="s">
        <v>835</v>
      </c>
      <c r="B584" t="s">
        <v>843</v>
      </c>
      <c r="C584" t="s">
        <v>42</v>
      </c>
      <c r="D584" t="str">
        <f>Tableau3[[#This Row],[Famille]]&amp;"-"&amp;Tableau3[[#This Row],[Produit]]&amp;"-"&amp;Tableau3[[#This Row],[Conditionnement]]</f>
        <v>Café-Costa Rica Moulu-Vrac</v>
      </c>
      <c r="E584" s="10">
        <v>5.5E-2</v>
      </c>
      <c r="F584" s="16">
        <v>3700897945060</v>
      </c>
      <c r="G584" s="4">
        <v>2.1</v>
      </c>
      <c r="H584" s="4">
        <v>2.8</v>
      </c>
      <c r="I584" s="4">
        <v>3.5000000000000004</v>
      </c>
    </row>
    <row r="585" spans="1:9" x14ac:dyDescent="0.2">
      <c r="A585" t="s">
        <v>835</v>
      </c>
      <c r="B585" t="s">
        <v>843</v>
      </c>
      <c r="C585" t="s">
        <v>43</v>
      </c>
      <c r="D585" t="str">
        <f>Tableau3[[#This Row],[Famille]]&amp;"-"&amp;Tableau3[[#This Row],[Produit]]&amp;"-"&amp;Tableau3[[#This Row],[Conditionnement]]</f>
        <v>Café-Costa Rica Moulu-Vrac 100 g</v>
      </c>
      <c r="E585" s="10">
        <v>5.5E-2</v>
      </c>
      <c r="F585" s="16">
        <v>3700897944124</v>
      </c>
      <c r="G585" s="4">
        <v>3.1</v>
      </c>
      <c r="H585" s="4">
        <v>4.1999999999999993</v>
      </c>
      <c r="I585" s="4">
        <v>5.166666666666667</v>
      </c>
    </row>
    <row r="586" spans="1:9" x14ac:dyDescent="0.2">
      <c r="A586" t="s">
        <v>835</v>
      </c>
      <c r="B586" t="s">
        <v>843</v>
      </c>
      <c r="C586" t="s">
        <v>44</v>
      </c>
      <c r="D586" t="str">
        <f>Tableau3[[#This Row],[Famille]]&amp;"-"&amp;Tableau3[[#This Row],[Produit]]&amp;"-"&amp;Tableau3[[#This Row],[Conditionnement]]</f>
        <v>Café-Costa Rica Moulu-Vrac 1000 g</v>
      </c>
      <c r="E586" s="10">
        <v>5.5E-2</v>
      </c>
      <c r="F586" s="16">
        <v>3700897935153</v>
      </c>
      <c r="G586" s="4">
        <v>21.4</v>
      </c>
      <c r="H586" s="4">
        <v>32.4</v>
      </c>
      <c r="I586" s="4">
        <v>40.377358490566039</v>
      </c>
    </row>
    <row r="587" spans="1:9" x14ac:dyDescent="0.2">
      <c r="A587" t="s">
        <v>835</v>
      </c>
      <c r="B587" t="s">
        <v>843</v>
      </c>
      <c r="C587" t="s">
        <v>46</v>
      </c>
      <c r="D587" t="str">
        <f>Tableau3[[#This Row],[Famille]]&amp;"-"&amp;Tableau3[[#This Row],[Produit]]&amp;"-"&amp;Tableau3[[#This Row],[Conditionnement]]</f>
        <v>Café-Costa Rica Moulu-Vrac 500 g</v>
      </c>
      <c r="E587" s="10">
        <v>5.5E-2</v>
      </c>
      <c r="F587" s="16">
        <v>3700897943929</v>
      </c>
      <c r="G587" s="4">
        <v>11.2</v>
      </c>
      <c r="H587" s="4">
        <v>17.600000000000001</v>
      </c>
      <c r="I587" s="4">
        <v>21.960784313725487</v>
      </c>
    </row>
    <row r="588" spans="1:9" x14ac:dyDescent="0.2">
      <c r="A588" t="s">
        <v>835</v>
      </c>
      <c r="B588" t="s">
        <v>844</v>
      </c>
      <c r="C588" t="s">
        <v>42</v>
      </c>
      <c r="D588" t="str">
        <f>Tableau3[[#This Row],[Famille]]&amp;"-"&amp;Tableau3[[#This Row],[Produit]]&amp;"-"&amp;Tableau3[[#This Row],[Conditionnement]]</f>
        <v>Café-Guatemala-Vrac</v>
      </c>
      <c r="E588" s="10">
        <v>5.5E-2</v>
      </c>
      <c r="F588" s="16">
        <v>3700897945015</v>
      </c>
      <c r="G588" s="4">
        <v>2</v>
      </c>
      <c r="H588" s="4">
        <v>2.7</v>
      </c>
      <c r="I588" s="4">
        <v>3.3333333333333335</v>
      </c>
    </row>
    <row r="589" spans="1:9" x14ac:dyDescent="0.2">
      <c r="A589" t="s">
        <v>835</v>
      </c>
      <c r="B589" t="s">
        <v>844</v>
      </c>
      <c r="C589" t="s">
        <v>43</v>
      </c>
      <c r="D589" t="str">
        <f>Tableau3[[#This Row],[Famille]]&amp;"-"&amp;Tableau3[[#This Row],[Produit]]&amp;"-"&amp;Tableau3[[#This Row],[Conditionnement]]</f>
        <v>Café-Guatemala-Vrac 100 g</v>
      </c>
      <c r="E589" s="10">
        <v>5.5E-2</v>
      </c>
      <c r="F589" s="16">
        <v>3700897944070</v>
      </c>
      <c r="G589" s="4">
        <v>3</v>
      </c>
      <c r="H589" s="4">
        <v>4</v>
      </c>
      <c r="I589" s="4">
        <v>5</v>
      </c>
    </row>
    <row r="590" spans="1:9" x14ac:dyDescent="0.2">
      <c r="A590" t="s">
        <v>835</v>
      </c>
      <c r="B590" t="s">
        <v>844</v>
      </c>
      <c r="C590" t="s">
        <v>44</v>
      </c>
      <c r="D590" t="str">
        <f>Tableau3[[#This Row],[Famille]]&amp;"-"&amp;Tableau3[[#This Row],[Produit]]&amp;"-"&amp;Tableau3[[#This Row],[Conditionnement]]</f>
        <v>Café-Guatemala-Vrac 1000 g</v>
      </c>
      <c r="E590" s="10">
        <v>5.5E-2</v>
      </c>
      <c r="F590" s="16">
        <v>3700897935108</v>
      </c>
      <c r="G590" s="4">
        <v>20.100000000000001</v>
      </c>
      <c r="H590" s="4">
        <v>30.400000000000002</v>
      </c>
      <c r="I590" s="4">
        <v>37.924528301886795</v>
      </c>
    </row>
    <row r="591" spans="1:9" x14ac:dyDescent="0.2">
      <c r="A591" t="s">
        <v>835</v>
      </c>
      <c r="B591" t="s">
        <v>844</v>
      </c>
      <c r="C591" t="s">
        <v>46</v>
      </c>
      <c r="D591" t="str">
        <f>Tableau3[[#This Row],[Famille]]&amp;"-"&amp;Tableau3[[#This Row],[Produit]]&amp;"-"&amp;Tableau3[[#This Row],[Conditionnement]]</f>
        <v>Café-Guatemala-Vrac 500 g</v>
      </c>
      <c r="E591" s="10">
        <v>5.5E-2</v>
      </c>
      <c r="F591" s="16">
        <v>3700897943875</v>
      </c>
      <c r="G591" s="4">
        <v>10.6</v>
      </c>
      <c r="H591" s="4">
        <v>16.700000000000003</v>
      </c>
      <c r="I591" s="4">
        <v>20.784313725490193</v>
      </c>
    </row>
    <row r="592" spans="1:9" x14ac:dyDescent="0.2">
      <c r="A592" t="s">
        <v>835</v>
      </c>
      <c r="B592" t="s">
        <v>845</v>
      </c>
      <c r="C592" t="s">
        <v>42</v>
      </c>
      <c r="D592" t="str">
        <f>Tableau3[[#This Row],[Famille]]&amp;"-"&amp;Tableau3[[#This Row],[Produit]]&amp;"-"&amp;Tableau3[[#This Row],[Conditionnement]]</f>
        <v>Café-Guatemala moulu-Vrac</v>
      </c>
      <c r="E592" s="10">
        <v>5.5E-2</v>
      </c>
      <c r="F592" s="16">
        <v>3700897945022</v>
      </c>
      <c r="G592" s="4">
        <v>2</v>
      </c>
      <c r="H592" s="4">
        <v>2.7</v>
      </c>
      <c r="I592" s="4">
        <v>3.3333333333333335</v>
      </c>
    </row>
    <row r="593" spans="1:9" x14ac:dyDescent="0.2">
      <c r="A593" t="s">
        <v>835</v>
      </c>
      <c r="B593" t="s">
        <v>845</v>
      </c>
      <c r="C593" t="s">
        <v>43</v>
      </c>
      <c r="D593" t="str">
        <f>Tableau3[[#This Row],[Famille]]&amp;"-"&amp;Tableau3[[#This Row],[Produit]]&amp;"-"&amp;Tableau3[[#This Row],[Conditionnement]]</f>
        <v>Café-Guatemala moulu-Vrac 100 g</v>
      </c>
      <c r="E593" s="10">
        <v>5.5E-2</v>
      </c>
      <c r="F593" s="16">
        <v>3700897944087</v>
      </c>
      <c r="G593" s="4">
        <v>3</v>
      </c>
      <c r="H593" s="4">
        <v>4</v>
      </c>
      <c r="I593" s="4">
        <v>5</v>
      </c>
    </row>
    <row r="594" spans="1:9" x14ac:dyDescent="0.2">
      <c r="A594" t="s">
        <v>835</v>
      </c>
      <c r="B594" t="s">
        <v>845</v>
      </c>
      <c r="C594" t="s">
        <v>44</v>
      </c>
      <c r="D594" t="str">
        <f>Tableau3[[#This Row],[Famille]]&amp;"-"&amp;Tableau3[[#This Row],[Produit]]&amp;"-"&amp;Tableau3[[#This Row],[Conditionnement]]</f>
        <v>Café-Guatemala moulu-Vrac 1000 g</v>
      </c>
      <c r="E594" s="10">
        <v>5.5E-2</v>
      </c>
      <c r="F594" s="16">
        <v>3700897935115</v>
      </c>
      <c r="G594" s="4">
        <v>20.100000000000001</v>
      </c>
      <c r="H594" s="4">
        <v>30.400000000000002</v>
      </c>
      <c r="I594" s="4">
        <v>37.924528301886795</v>
      </c>
    </row>
    <row r="595" spans="1:9" x14ac:dyDescent="0.2">
      <c r="A595" t="s">
        <v>835</v>
      </c>
      <c r="B595" t="s">
        <v>845</v>
      </c>
      <c r="C595" t="s">
        <v>46</v>
      </c>
      <c r="D595" t="str">
        <f>Tableau3[[#This Row],[Famille]]&amp;"-"&amp;Tableau3[[#This Row],[Produit]]&amp;"-"&amp;Tableau3[[#This Row],[Conditionnement]]</f>
        <v>Café-Guatemala moulu-Vrac 500 g</v>
      </c>
      <c r="E595" s="10">
        <v>5.5E-2</v>
      </c>
      <c r="F595" s="16">
        <v>3700897943882</v>
      </c>
      <c r="G595" s="4">
        <v>10.6</v>
      </c>
      <c r="H595" s="4">
        <v>16.700000000000003</v>
      </c>
      <c r="I595" s="4">
        <v>20.784313725490193</v>
      </c>
    </row>
    <row r="596" spans="1:9" x14ac:dyDescent="0.2">
      <c r="A596" t="s">
        <v>835</v>
      </c>
      <c r="B596" t="s">
        <v>846</v>
      </c>
      <c r="C596" t="s">
        <v>42</v>
      </c>
      <c r="D596" t="str">
        <f>Tableau3[[#This Row],[Famille]]&amp;"-"&amp;Tableau3[[#This Row],[Produit]]&amp;"-"&amp;Tableau3[[#This Row],[Conditionnement]]</f>
        <v>Café-Honduras-Vrac</v>
      </c>
      <c r="E596" s="10">
        <v>5.5E-2</v>
      </c>
      <c r="F596" s="16">
        <v>3700897944957</v>
      </c>
      <c r="G596" s="4">
        <v>1.9</v>
      </c>
      <c r="H596" s="4">
        <v>2.6</v>
      </c>
      <c r="I596" s="4">
        <v>3.166666666666667</v>
      </c>
    </row>
    <row r="597" spans="1:9" x14ac:dyDescent="0.2">
      <c r="A597" t="s">
        <v>835</v>
      </c>
      <c r="B597" t="s">
        <v>846</v>
      </c>
      <c r="C597" t="s">
        <v>43</v>
      </c>
      <c r="D597" t="str">
        <f>Tableau3[[#This Row],[Famille]]&amp;"-"&amp;Tableau3[[#This Row],[Produit]]&amp;"-"&amp;Tableau3[[#This Row],[Conditionnement]]</f>
        <v>Café-Honduras-Vrac 100 g</v>
      </c>
      <c r="E597" s="10">
        <v>5.5E-2</v>
      </c>
      <c r="F597" s="16">
        <v>3700897944018</v>
      </c>
      <c r="G597" s="4">
        <v>2.7</v>
      </c>
      <c r="H597" s="4">
        <v>3.6</v>
      </c>
      <c r="I597" s="4">
        <v>4.5000000000000009</v>
      </c>
    </row>
    <row r="598" spans="1:9" x14ac:dyDescent="0.2">
      <c r="A598" t="s">
        <v>835</v>
      </c>
      <c r="B598" t="s">
        <v>846</v>
      </c>
      <c r="C598" t="s">
        <v>44</v>
      </c>
      <c r="D598" t="str">
        <f>Tableau3[[#This Row],[Famille]]&amp;"-"&amp;Tableau3[[#This Row],[Produit]]&amp;"-"&amp;Tableau3[[#This Row],[Conditionnement]]</f>
        <v>Café-Honduras-Vrac 1000 g</v>
      </c>
      <c r="E598" s="10">
        <v>5.5E-2</v>
      </c>
      <c r="F598" s="16">
        <v>3700897934910</v>
      </c>
      <c r="G598" s="4">
        <v>16.899999999999999</v>
      </c>
      <c r="H598" s="4">
        <v>25.6</v>
      </c>
      <c r="I598" s="4">
        <v>31.886792452830193</v>
      </c>
    </row>
    <row r="599" spans="1:9" x14ac:dyDescent="0.2">
      <c r="A599" t="s">
        <v>835</v>
      </c>
      <c r="B599" t="s">
        <v>846</v>
      </c>
      <c r="C599" t="s">
        <v>46</v>
      </c>
      <c r="D599" t="str">
        <f>Tableau3[[#This Row],[Famille]]&amp;"-"&amp;Tableau3[[#This Row],[Produit]]&amp;"-"&amp;Tableau3[[#This Row],[Conditionnement]]</f>
        <v>Café-Honduras-Vrac 500 g</v>
      </c>
      <c r="E599" s="10">
        <v>5.5E-2</v>
      </c>
      <c r="F599" s="16">
        <v>3700897943813</v>
      </c>
      <c r="G599" s="4">
        <v>9</v>
      </c>
      <c r="H599" s="4">
        <v>14.2</v>
      </c>
      <c r="I599" s="4">
        <v>17.647058823529413</v>
      </c>
    </row>
    <row r="600" spans="1:9" x14ac:dyDescent="0.2">
      <c r="A600" t="s">
        <v>835</v>
      </c>
      <c r="B600" t="s">
        <v>847</v>
      </c>
      <c r="C600" t="s">
        <v>42</v>
      </c>
      <c r="D600" t="str">
        <f>Tableau3[[#This Row],[Famille]]&amp;"-"&amp;Tableau3[[#This Row],[Produit]]&amp;"-"&amp;Tableau3[[#This Row],[Conditionnement]]</f>
        <v>Café-Honduras moulu-Vrac</v>
      </c>
      <c r="E600" s="10">
        <v>5.5E-2</v>
      </c>
      <c r="F600" s="16">
        <v>3700897944964</v>
      </c>
      <c r="G600" s="4">
        <v>1.9</v>
      </c>
      <c r="H600" s="4">
        <v>2.6</v>
      </c>
      <c r="I600" s="4">
        <v>3.166666666666667</v>
      </c>
    </row>
    <row r="601" spans="1:9" x14ac:dyDescent="0.2">
      <c r="A601" t="s">
        <v>835</v>
      </c>
      <c r="B601" t="s">
        <v>847</v>
      </c>
      <c r="C601" t="s">
        <v>43</v>
      </c>
      <c r="D601" t="str">
        <f>Tableau3[[#This Row],[Famille]]&amp;"-"&amp;Tableau3[[#This Row],[Produit]]&amp;"-"&amp;Tableau3[[#This Row],[Conditionnement]]</f>
        <v>Café-Honduras moulu-Vrac 100 g</v>
      </c>
      <c r="E601" s="10">
        <v>5.5E-2</v>
      </c>
      <c r="F601" s="16">
        <v>3700897944025</v>
      </c>
      <c r="G601" s="4">
        <v>2.7</v>
      </c>
      <c r="H601" s="4">
        <v>3.6</v>
      </c>
      <c r="I601" s="4">
        <v>4.5000000000000009</v>
      </c>
    </row>
    <row r="602" spans="1:9" x14ac:dyDescent="0.2">
      <c r="A602" t="s">
        <v>835</v>
      </c>
      <c r="B602" t="s">
        <v>847</v>
      </c>
      <c r="C602" t="s">
        <v>44</v>
      </c>
      <c r="D602" t="str">
        <f>Tableau3[[#This Row],[Famille]]&amp;"-"&amp;Tableau3[[#This Row],[Produit]]&amp;"-"&amp;Tableau3[[#This Row],[Conditionnement]]</f>
        <v>Café-Honduras moulu-Vrac 1000 g</v>
      </c>
      <c r="E602" s="10">
        <v>5.5E-2</v>
      </c>
      <c r="F602" s="16">
        <v>3700897934927</v>
      </c>
      <c r="G602" s="4">
        <v>16.899999999999999</v>
      </c>
      <c r="H602" s="4">
        <v>25.6</v>
      </c>
      <c r="I602" s="4">
        <v>31.886792452830193</v>
      </c>
    </row>
    <row r="603" spans="1:9" x14ac:dyDescent="0.2">
      <c r="A603" t="s">
        <v>835</v>
      </c>
      <c r="B603" t="s">
        <v>847</v>
      </c>
      <c r="C603" t="s">
        <v>46</v>
      </c>
      <c r="D603" t="str">
        <f>Tableau3[[#This Row],[Famille]]&amp;"-"&amp;Tableau3[[#This Row],[Produit]]&amp;"-"&amp;Tableau3[[#This Row],[Conditionnement]]</f>
        <v>Café-Honduras moulu-Vrac 500 g</v>
      </c>
      <c r="E603" s="10">
        <v>5.5E-2</v>
      </c>
      <c r="F603" s="16">
        <v>3700897943820</v>
      </c>
      <c r="G603" s="4">
        <v>9</v>
      </c>
      <c r="H603" s="4">
        <v>14.2</v>
      </c>
      <c r="I603" s="4">
        <v>17.647058823529413</v>
      </c>
    </row>
    <row r="604" spans="1:9" x14ac:dyDescent="0.2">
      <c r="A604" t="s">
        <v>835</v>
      </c>
      <c r="B604" t="s">
        <v>848</v>
      </c>
      <c r="C604" t="s">
        <v>42</v>
      </c>
      <c r="D604" t="str">
        <f>Tableau3[[#This Row],[Famille]]&amp;"-"&amp;Tableau3[[#This Row],[Produit]]&amp;"-"&amp;Tableau3[[#This Row],[Conditionnement]]</f>
        <v>Café-Inde Malabar-Vrac</v>
      </c>
      <c r="E604" s="10">
        <v>5.5E-2</v>
      </c>
      <c r="F604" s="16">
        <v>3700897945091</v>
      </c>
      <c r="G604" s="4">
        <v>2.2999999999999998</v>
      </c>
      <c r="H604" s="4">
        <v>3.1</v>
      </c>
      <c r="I604" s="4">
        <v>3.8333333333333339</v>
      </c>
    </row>
    <row r="605" spans="1:9" x14ac:dyDescent="0.2">
      <c r="A605" t="s">
        <v>835</v>
      </c>
      <c r="B605" t="s">
        <v>848</v>
      </c>
      <c r="C605" t="s">
        <v>43</v>
      </c>
      <c r="D605" t="str">
        <f>Tableau3[[#This Row],[Famille]]&amp;"-"&amp;Tableau3[[#This Row],[Produit]]&amp;"-"&amp;Tableau3[[#This Row],[Conditionnement]]</f>
        <v>Café-Inde Malabar-Vrac 100 g</v>
      </c>
      <c r="E605" s="10">
        <v>5.5E-2</v>
      </c>
      <c r="F605" s="16">
        <v>3700897944155</v>
      </c>
      <c r="G605" s="4">
        <v>3.5</v>
      </c>
      <c r="H605" s="4">
        <v>4.6999999999999993</v>
      </c>
      <c r="I605" s="4">
        <v>5.8333333333333339</v>
      </c>
    </row>
    <row r="606" spans="1:9" x14ac:dyDescent="0.2">
      <c r="A606" t="s">
        <v>835</v>
      </c>
      <c r="B606" t="s">
        <v>848</v>
      </c>
      <c r="C606" t="s">
        <v>44</v>
      </c>
      <c r="D606" t="str">
        <f>Tableau3[[#This Row],[Famille]]&amp;"-"&amp;Tableau3[[#This Row],[Produit]]&amp;"-"&amp;Tableau3[[#This Row],[Conditionnement]]</f>
        <v>Café-Inde Malabar-Vrac 1000 g</v>
      </c>
      <c r="E606" s="10">
        <v>5.5E-2</v>
      </c>
      <c r="F606" s="16">
        <v>3700897935184</v>
      </c>
      <c r="G606" s="4">
        <v>25.2</v>
      </c>
      <c r="H606" s="4">
        <v>38.1</v>
      </c>
      <c r="I606" s="4">
        <v>47.547169811320757</v>
      </c>
    </row>
    <row r="607" spans="1:9" x14ac:dyDescent="0.2">
      <c r="A607" t="s">
        <v>835</v>
      </c>
      <c r="B607" t="s">
        <v>848</v>
      </c>
      <c r="C607" t="s">
        <v>46</v>
      </c>
      <c r="D607" t="str">
        <f>Tableau3[[#This Row],[Famille]]&amp;"-"&amp;Tableau3[[#This Row],[Produit]]&amp;"-"&amp;Tableau3[[#This Row],[Conditionnement]]</f>
        <v>Café-Inde Malabar-Vrac 500 g</v>
      </c>
      <c r="E607" s="10">
        <v>5.5E-2</v>
      </c>
      <c r="F607" s="16">
        <v>3700897943950</v>
      </c>
      <c r="G607" s="4">
        <v>13.1</v>
      </c>
      <c r="H607" s="4">
        <v>20.6</v>
      </c>
      <c r="I607" s="4">
        <v>25.686274509803919</v>
      </c>
    </row>
    <row r="608" spans="1:9" x14ac:dyDescent="0.2">
      <c r="A608" t="s">
        <v>835</v>
      </c>
      <c r="B608" t="s">
        <v>849</v>
      </c>
      <c r="C608" t="s">
        <v>42</v>
      </c>
      <c r="D608" t="str">
        <f>Tableau3[[#This Row],[Famille]]&amp;"-"&amp;Tableau3[[#This Row],[Produit]]&amp;"-"&amp;Tableau3[[#This Row],[Conditionnement]]</f>
        <v>Café-Inde Malabar moulu-Vrac</v>
      </c>
      <c r="E608" s="10">
        <v>5.5E-2</v>
      </c>
      <c r="F608" s="16">
        <v>3700897945107</v>
      </c>
      <c r="G608" s="4">
        <v>2.2999999999999998</v>
      </c>
      <c r="H608" s="4">
        <v>3.1</v>
      </c>
      <c r="I608" s="4">
        <v>3.8333333333333339</v>
      </c>
    </row>
    <row r="609" spans="1:9" x14ac:dyDescent="0.2">
      <c r="A609" t="s">
        <v>835</v>
      </c>
      <c r="B609" t="s">
        <v>849</v>
      </c>
      <c r="C609" t="s">
        <v>43</v>
      </c>
      <c r="D609" t="str">
        <f>Tableau3[[#This Row],[Famille]]&amp;"-"&amp;Tableau3[[#This Row],[Produit]]&amp;"-"&amp;Tableau3[[#This Row],[Conditionnement]]</f>
        <v>Café-Inde Malabar moulu-Vrac 100 g</v>
      </c>
      <c r="E609" s="10">
        <v>5.5E-2</v>
      </c>
      <c r="F609" s="16">
        <v>3700897944162</v>
      </c>
      <c r="G609" s="4">
        <v>3.5</v>
      </c>
      <c r="H609" s="4">
        <v>4.6999999999999993</v>
      </c>
      <c r="I609" s="4">
        <v>5.8333333333333339</v>
      </c>
    </row>
    <row r="610" spans="1:9" x14ac:dyDescent="0.2">
      <c r="A610" t="s">
        <v>835</v>
      </c>
      <c r="B610" t="s">
        <v>849</v>
      </c>
      <c r="C610" t="s">
        <v>44</v>
      </c>
      <c r="D610" t="str">
        <f>Tableau3[[#This Row],[Famille]]&amp;"-"&amp;Tableau3[[#This Row],[Produit]]&amp;"-"&amp;Tableau3[[#This Row],[Conditionnement]]</f>
        <v>Café-Inde Malabar moulu-Vrac 1000 g</v>
      </c>
      <c r="E610" s="10">
        <v>5.5E-2</v>
      </c>
      <c r="F610" s="16">
        <v>3700897935191</v>
      </c>
      <c r="G610" s="4">
        <v>25.2</v>
      </c>
      <c r="H610" s="4">
        <v>38.1</v>
      </c>
      <c r="I610" s="4">
        <v>47.547169811320757</v>
      </c>
    </row>
    <row r="611" spans="1:9" x14ac:dyDescent="0.2">
      <c r="A611" t="s">
        <v>835</v>
      </c>
      <c r="B611" t="s">
        <v>849</v>
      </c>
      <c r="C611" t="s">
        <v>46</v>
      </c>
      <c r="D611" t="str">
        <f>Tableau3[[#This Row],[Famille]]&amp;"-"&amp;Tableau3[[#This Row],[Produit]]&amp;"-"&amp;Tableau3[[#This Row],[Conditionnement]]</f>
        <v>Café-Inde Malabar moulu-Vrac 500 g</v>
      </c>
      <c r="E611" s="10">
        <v>5.5E-2</v>
      </c>
      <c r="F611" s="16">
        <v>3700897943967</v>
      </c>
      <c r="G611" s="4">
        <v>13.1</v>
      </c>
      <c r="H611" s="4">
        <v>20.6</v>
      </c>
      <c r="I611" s="4">
        <v>25.686274509803919</v>
      </c>
    </row>
    <row r="612" spans="1:9" x14ac:dyDescent="0.2">
      <c r="A612" t="s">
        <v>835</v>
      </c>
      <c r="B612" t="s">
        <v>850</v>
      </c>
      <c r="C612" t="s">
        <v>42</v>
      </c>
      <c r="D612" t="str">
        <f>Tableau3[[#This Row],[Famille]]&amp;"-"&amp;Tableau3[[#This Row],[Produit]]&amp;"-"&amp;Tableau3[[#This Row],[Conditionnement]]</f>
        <v>Café-Moka Djimmah d'Ehtiopie-Vrac</v>
      </c>
      <c r="E612" s="10">
        <v>5.5E-2</v>
      </c>
      <c r="F612" s="16">
        <v>3700897944971</v>
      </c>
      <c r="G612" s="4">
        <v>2.2000000000000002</v>
      </c>
      <c r="H612" s="4">
        <v>3</v>
      </c>
      <c r="I612" s="4">
        <v>3.666666666666667</v>
      </c>
    </row>
    <row r="613" spans="1:9" x14ac:dyDescent="0.2">
      <c r="A613" t="s">
        <v>835</v>
      </c>
      <c r="B613" t="s">
        <v>850</v>
      </c>
      <c r="C613" t="s">
        <v>43</v>
      </c>
      <c r="D613" t="str">
        <f>Tableau3[[#This Row],[Famille]]&amp;"-"&amp;Tableau3[[#This Row],[Produit]]&amp;"-"&amp;Tableau3[[#This Row],[Conditionnement]]</f>
        <v>Café-Moka Djimmah d'Ehtiopie-Vrac 100 g</v>
      </c>
      <c r="E613" s="10">
        <v>5.5E-2</v>
      </c>
      <c r="F613" s="16">
        <v>3700897944032</v>
      </c>
      <c r="G613" s="4">
        <v>3.3</v>
      </c>
      <c r="H613" s="4">
        <v>4.4000000000000004</v>
      </c>
      <c r="I613" s="4">
        <v>5.5000000000000009</v>
      </c>
    </row>
    <row r="614" spans="1:9" x14ac:dyDescent="0.2">
      <c r="A614" t="s">
        <v>835</v>
      </c>
      <c r="B614" t="s">
        <v>850</v>
      </c>
      <c r="C614" t="s">
        <v>44</v>
      </c>
      <c r="D614" t="str">
        <f>Tableau3[[#This Row],[Famille]]&amp;"-"&amp;Tableau3[[#This Row],[Produit]]&amp;"-"&amp;Tableau3[[#This Row],[Conditionnement]]</f>
        <v>Café-Moka Djimmah d'Ehtiopie-Vrac 1000 g</v>
      </c>
      <c r="E614" s="10">
        <v>5.5E-2</v>
      </c>
      <c r="F614" s="16">
        <v>3700897934934</v>
      </c>
      <c r="G614" s="4">
        <v>23.1</v>
      </c>
      <c r="H614" s="4">
        <v>34.9</v>
      </c>
      <c r="I614" s="4">
        <v>43.584905660377359</v>
      </c>
    </row>
    <row r="615" spans="1:9" x14ac:dyDescent="0.2">
      <c r="A615" t="s">
        <v>835</v>
      </c>
      <c r="B615" t="s">
        <v>850</v>
      </c>
      <c r="C615" t="s">
        <v>46</v>
      </c>
      <c r="D615" t="str">
        <f>Tableau3[[#This Row],[Famille]]&amp;"-"&amp;Tableau3[[#This Row],[Produit]]&amp;"-"&amp;Tableau3[[#This Row],[Conditionnement]]</f>
        <v>Café-Moka Djimmah d'Ehtiopie-Vrac 500 g</v>
      </c>
      <c r="E615" s="10">
        <v>5.5E-2</v>
      </c>
      <c r="F615" s="16">
        <v>3700897943837</v>
      </c>
      <c r="G615" s="4">
        <v>12.1</v>
      </c>
      <c r="H615" s="4">
        <v>19</v>
      </c>
      <c r="I615" s="4">
        <v>23.725490196078429</v>
      </c>
    </row>
    <row r="616" spans="1:9" x14ac:dyDescent="0.2">
      <c r="A616" t="s">
        <v>835</v>
      </c>
      <c r="B616" t="s">
        <v>851</v>
      </c>
      <c r="C616" t="s">
        <v>42</v>
      </c>
      <c r="D616" t="str">
        <f>Tableau3[[#This Row],[Famille]]&amp;"-"&amp;Tableau3[[#This Row],[Produit]]&amp;"-"&amp;Tableau3[[#This Row],[Conditionnement]]</f>
        <v>Café-Moka Djimmah d'Ethiopie moulu-Vrac</v>
      </c>
      <c r="E616" s="10">
        <v>5.5E-2</v>
      </c>
      <c r="F616" s="16">
        <v>3700897944988</v>
      </c>
      <c r="G616" s="4">
        <v>2.2000000000000002</v>
      </c>
      <c r="H616" s="4">
        <v>3</v>
      </c>
      <c r="I616" s="4">
        <v>3.666666666666667</v>
      </c>
    </row>
    <row r="617" spans="1:9" x14ac:dyDescent="0.2">
      <c r="A617" t="s">
        <v>835</v>
      </c>
      <c r="B617" t="s">
        <v>851</v>
      </c>
      <c r="C617" t="s">
        <v>43</v>
      </c>
      <c r="D617" t="str">
        <f>Tableau3[[#This Row],[Famille]]&amp;"-"&amp;Tableau3[[#This Row],[Produit]]&amp;"-"&amp;Tableau3[[#This Row],[Conditionnement]]</f>
        <v>Café-Moka Djimmah d'Ethiopie moulu-Vrac 100 g</v>
      </c>
      <c r="E617" s="10">
        <v>5.5E-2</v>
      </c>
      <c r="F617" s="16">
        <v>3700897944049</v>
      </c>
      <c r="G617" s="4">
        <v>3.3</v>
      </c>
      <c r="H617" s="4">
        <v>4.4000000000000004</v>
      </c>
      <c r="I617" s="4">
        <v>5.5000000000000009</v>
      </c>
    </row>
    <row r="618" spans="1:9" x14ac:dyDescent="0.2">
      <c r="A618" t="s">
        <v>835</v>
      </c>
      <c r="B618" t="s">
        <v>851</v>
      </c>
      <c r="C618" t="s">
        <v>44</v>
      </c>
      <c r="D618" t="str">
        <f>Tableau3[[#This Row],[Famille]]&amp;"-"&amp;Tableau3[[#This Row],[Produit]]&amp;"-"&amp;Tableau3[[#This Row],[Conditionnement]]</f>
        <v>Café-Moka Djimmah d'Ethiopie moulu-Vrac 1000 g</v>
      </c>
      <c r="E618" s="10">
        <v>5.5E-2</v>
      </c>
      <c r="F618" s="16">
        <v>3700897934941</v>
      </c>
      <c r="G618" s="4">
        <v>23.1</v>
      </c>
      <c r="H618" s="4">
        <v>34.9</v>
      </c>
      <c r="I618" s="4">
        <v>43.584905660377359</v>
      </c>
    </row>
    <row r="619" spans="1:9" x14ac:dyDescent="0.2">
      <c r="A619" t="s">
        <v>835</v>
      </c>
      <c r="B619" t="s">
        <v>851</v>
      </c>
      <c r="C619" t="s">
        <v>46</v>
      </c>
      <c r="D619" t="str">
        <f>Tableau3[[#This Row],[Famille]]&amp;"-"&amp;Tableau3[[#This Row],[Produit]]&amp;"-"&amp;Tableau3[[#This Row],[Conditionnement]]</f>
        <v>Café-Moka Djimmah d'Ethiopie moulu-Vrac 500 g</v>
      </c>
      <c r="E619" s="10">
        <v>5.5E-2</v>
      </c>
      <c r="F619" s="16">
        <v>3700897943844</v>
      </c>
      <c r="G619" s="4">
        <v>12.1</v>
      </c>
      <c r="H619" s="4">
        <v>19</v>
      </c>
      <c r="I619" s="4">
        <v>23.725490196078429</v>
      </c>
    </row>
    <row r="620" spans="1:9" x14ac:dyDescent="0.2">
      <c r="A620" t="s">
        <v>835</v>
      </c>
      <c r="B620" t="s">
        <v>852</v>
      </c>
      <c r="C620" t="s">
        <v>42</v>
      </c>
      <c r="D620" t="str">
        <f>Tableau3[[#This Row],[Famille]]&amp;"-"&amp;Tableau3[[#This Row],[Produit]]&amp;"-"&amp;Tableau3[[#This Row],[Conditionnement]]</f>
        <v>Café-Nouvelle Guinée -Vrac</v>
      </c>
      <c r="E620" s="10">
        <v>5.5E-2</v>
      </c>
      <c r="F620" s="16">
        <v>3700897945039</v>
      </c>
      <c r="G620" s="4">
        <v>2.2999999999999998</v>
      </c>
      <c r="H620" s="4">
        <v>3.1</v>
      </c>
      <c r="I620" s="4">
        <v>3.8333333333333339</v>
      </c>
    </row>
    <row r="621" spans="1:9" x14ac:dyDescent="0.2">
      <c r="A621" t="s">
        <v>835</v>
      </c>
      <c r="B621" t="s">
        <v>852</v>
      </c>
      <c r="C621" t="s">
        <v>43</v>
      </c>
      <c r="D621" t="str">
        <f>Tableau3[[#This Row],[Famille]]&amp;"-"&amp;Tableau3[[#This Row],[Produit]]&amp;"-"&amp;Tableau3[[#This Row],[Conditionnement]]</f>
        <v>Café-Nouvelle Guinée -Vrac 100 g</v>
      </c>
      <c r="E621" s="10">
        <v>5.5E-2</v>
      </c>
      <c r="F621" s="16">
        <v>3700897944094</v>
      </c>
      <c r="G621" s="4">
        <v>3.5</v>
      </c>
      <c r="H621" s="4">
        <v>4.6999999999999993</v>
      </c>
      <c r="I621" s="4">
        <v>5.8333333333333339</v>
      </c>
    </row>
    <row r="622" spans="1:9" x14ac:dyDescent="0.2">
      <c r="A622" t="s">
        <v>835</v>
      </c>
      <c r="B622" t="s">
        <v>852</v>
      </c>
      <c r="C622" t="s">
        <v>44</v>
      </c>
      <c r="D622" t="str">
        <f>Tableau3[[#This Row],[Famille]]&amp;"-"&amp;Tableau3[[#This Row],[Produit]]&amp;"-"&amp;Tableau3[[#This Row],[Conditionnement]]</f>
        <v>Café-Nouvelle Guinée -Vrac 1000 g</v>
      </c>
      <c r="E622" s="10">
        <v>5.5E-2</v>
      </c>
      <c r="F622" s="16">
        <v>3700897935122</v>
      </c>
      <c r="G622" s="4">
        <v>25.2</v>
      </c>
      <c r="H622" s="4">
        <v>38.1</v>
      </c>
      <c r="I622" s="4">
        <v>47.547169811320757</v>
      </c>
    </row>
    <row r="623" spans="1:9" x14ac:dyDescent="0.2">
      <c r="A623" t="s">
        <v>835</v>
      </c>
      <c r="B623" t="s">
        <v>852</v>
      </c>
      <c r="C623" t="s">
        <v>46</v>
      </c>
      <c r="D623" t="str">
        <f>Tableau3[[#This Row],[Famille]]&amp;"-"&amp;Tableau3[[#This Row],[Produit]]&amp;"-"&amp;Tableau3[[#This Row],[Conditionnement]]</f>
        <v>Café-Nouvelle Guinée -Vrac 500 g</v>
      </c>
      <c r="E623" s="10">
        <v>5.5E-2</v>
      </c>
      <c r="F623" s="16">
        <v>3700897943899</v>
      </c>
      <c r="G623" s="4">
        <v>13.1</v>
      </c>
      <c r="H623" s="4">
        <v>20.6</v>
      </c>
      <c r="I623" s="4">
        <v>25.686274509803919</v>
      </c>
    </row>
    <row r="624" spans="1:9" x14ac:dyDescent="0.2">
      <c r="A624" t="s">
        <v>835</v>
      </c>
      <c r="B624" t="s">
        <v>853</v>
      </c>
      <c r="C624" t="s">
        <v>42</v>
      </c>
      <c r="D624" t="str">
        <f>Tableau3[[#This Row],[Famille]]&amp;"-"&amp;Tableau3[[#This Row],[Produit]]&amp;"-"&amp;Tableau3[[#This Row],[Conditionnement]]</f>
        <v>Café-Nouvelle Guinée moulu-Vrac</v>
      </c>
      <c r="E624" s="10">
        <v>5.5E-2</v>
      </c>
      <c r="F624" s="16">
        <v>3700897945046</v>
      </c>
      <c r="G624" s="4">
        <v>2.2999999999999998</v>
      </c>
      <c r="H624" s="4">
        <v>3.1</v>
      </c>
      <c r="I624" s="4">
        <v>3.8333333333333339</v>
      </c>
    </row>
    <row r="625" spans="1:9" x14ac:dyDescent="0.2">
      <c r="A625" t="s">
        <v>835</v>
      </c>
      <c r="B625" t="s">
        <v>853</v>
      </c>
      <c r="C625" t="s">
        <v>43</v>
      </c>
      <c r="D625" t="str">
        <f>Tableau3[[#This Row],[Famille]]&amp;"-"&amp;Tableau3[[#This Row],[Produit]]&amp;"-"&amp;Tableau3[[#This Row],[Conditionnement]]</f>
        <v>Café-Nouvelle Guinée moulu-Vrac 100 g</v>
      </c>
      <c r="E625" s="10">
        <v>5.5E-2</v>
      </c>
      <c r="F625" s="16">
        <v>3700897944100</v>
      </c>
      <c r="G625" s="4">
        <v>3.5</v>
      </c>
      <c r="H625" s="4">
        <v>4.6999999999999993</v>
      </c>
      <c r="I625" s="4">
        <v>5.8333333333333339</v>
      </c>
    </row>
    <row r="626" spans="1:9" x14ac:dyDescent="0.2">
      <c r="A626" t="s">
        <v>835</v>
      </c>
      <c r="B626" t="s">
        <v>853</v>
      </c>
      <c r="C626" t="s">
        <v>44</v>
      </c>
      <c r="D626" t="str">
        <f>Tableau3[[#This Row],[Famille]]&amp;"-"&amp;Tableau3[[#This Row],[Produit]]&amp;"-"&amp;Tableau3[[#This Row],[Conditionnement]]</f>
        <v>Café-Nouvelle Guinée moulu-Vrac 1000 g</v>
      </c>
      <c r="E626" s="10">
        <v>5.5E-2</v>
      </c>
      <c r="F626" s="16">
        <v>3700897935139</v>
      </c>
      <c r="G626" s="4">
        <v>25.2</v>
      </c>
      <c r="H626" s="4">
        <v>38.1</v>
      </c>
      <c r="I626" s="4">
        <v>47.547169811320757</v>
      </c>
    </row>
    <row r="627" spans="1:9" x14ac:dyDescent="0.2">
      <c r="A627" t="s">
        <v>835</v>
      </c>
      <c r="B627" t="s">
        <v>853</v>
      </c>
      <c r="C627" t="s">
        <v>46</v>
      </c>
      <c r="D627" t="str">
        <f>Tableau3[[#This Row],[Famille]]&amp;"-"&amp;Tableau3[[#This Row],[Produit]]&amp;"-"&amp;Tableau3[[#This Row],[Conditionnement]]</f>
        <v>Café-Nouvelle Guinée moulu-Vrac 500 g</v>
      </c>
      <c r="E627" s="10">
        <v>5.5E-2</v>
      </c>
      <c r="F627" s="16">
        <v>3700897943905</v>
      </c>
      <c r="G627" s="4">
        <v>13.1</v>
      </c>
      <c r="H627" s="4">
        <v>20.6</v>
      </c>
      <c r="I627" s="4">
        <v>25.686274509803919</v>
      </c>
    </row>
    <row r="628" spans="1:9" x14ac:dyDescent="0.2">
      <c r="A628" t="s">
        <v>835</v>
      </c>
      <c r="B628" t="s">
        <v>854</v>
      </c>
      <c r="C628" t="s">
        <v>42</v>
      </c>
      <c r="D628" t="str">
        <f>Tableau3[[#This Row],[Famille]]&amp;"-"&amp;Tableau3[[#This Row],[Produit]]&amp;"-"&amp;Tableau3[[#This Row],[Conditionnement]]</f>
        <v>Café-Sidamo d'Ethiopie-Vrac</v>
      </c>
      <c r="E628" s="10">
        <v>5.5E-2</v>
      </c>
      <c r="F628" s="16">
        <v>3700897944995</v>
      </c>
      <c r="G628" s="4">
        <v>2.2000000000000002</v>
      </c>
      <c r="H628" s="4">
        <v>3</v>
      </c>
      <c r="I628" s="4">
        <v>3.666666666666667</v>
      </c>
    </row>
    <row r="629" spans="1:9" x14ac:dyDescent="0.2">
      <c r="A629" t="s">
        <v>835</v>
      </c>
      <c r="B629" t="s">
        <v>854</v>
      </c>
      <c r="C629" t="s">
        <v>43</v>
      </c>
      <c r="D629" t="str">
        <f>Tableau3[[#This Row],[Famille]]&amp;"-"&amp;Tableau3[[#This Row],[Produit]]&amp;"-"&amp;Tableau3[[#This Row],[Conditionnement]]</f>
        <v>Café-Sidamo d'Ethiopie-Vrac 100 g</v>
      </c>
      <c r="E629" s="10">
        <v>5.5E-2</v>
      </c>
      <c r="F629" s="16">
        <v>3700897944056</v>
      </c>
      <c r="G629" s="4">
        <v>3.3</v>
      </c>
      <c r="H629" s="4">
        <v>4.4000000000000004</v>
      </c>
      <c r="I629" s="4">
        <v>5.5000000000000009</v>
      </c>
    </row>
    <row r="630" spans="1:9" x14ac:dyDescent="0.2">
      <c r="A630" t="s">
        <v>835</v>
      </c>
      <c r="B630" t="s">
        <v>854</v>
      </c>
      <c r="C630" t="s">
        <v>44</v>
      </c>
      <c r="D630" t="str">
        <f>Tableau3[[#This Row],[Famille]]&amp;"-"&amp;Tableau3[[#This Row],[Produit]]&amp;"-"&amp;Tableau3[[#This Row],[Conditionnement]]</f>
        <v>Café-Sidamo d'Ethiopie-Vrac 1000 g</v>
      </c>
      <c r="E630" s="10">
        <v>5.5E-2</v>
      </c>
      <c r="F630" s="16">
        <v>3700897934958</v>
      </c>
      <c r="G630" s="4">
        <v>23.1</v>
      </c>
      <c r="H630" s="4">
        <v>34.9</v>
      </c>
      <c r="I630" s="4">
        <v>43.584905660377359</v>
      </c>
    </row>
    <row r="631" spans="1:9" x14ac:dyDescent="0.2">
      <c r="A631" t="s">
        <v>835</v>
      </c>
      <c r="B631" t="s">
        <v>854</v>
      </c>
      <c r="C631" t="s">
        <v>46</v>
      </c>
      <c r="D631" t="str">
        <f>Tableau3[[#This Row],[Famille]]&amp;"-"&amp;Tableau3[[#This Row],[Produit]]&amp;"-"&amp;Tableau3[[#This Row],[Conditionnement]]</f>
        <v>Café-Sidamo d'Ethiopie-Vrac 500 g</v>
      </c>
      <c r="E631" s="10">
        <v>5.5E-2</v>
      </c>
      <c r="F631" s="16">
        <v>3700897943851</v>
      </c>
      <c r="G631" s="4">
        <v>12.1</v>
      </c>
      <c r="H631" s="4">
        <v>19</v>
      </c>
      <c r="I631" s="4">
        <v>23.725490196078429</v>
      </c>
    </row>
    <row r="632" spans="1:9" x14ac:dyDescent="0.2">
      <c r="A632" t="s">
        <v>835</v>
      </c>
      <c r="B632" t="s">
        <v>855</v>
      </c>
      <c r="C632" t="s">
        <v>42</v>
      </c>
      <c r="D632" t="str">
        <f>Tableau3[[#This Row],[Famille]]&amp;"-"&amp;Tableau3[[#This Row],[Produit]]&amp;"-"&amp;Tableau3[[#This Row],[Conditionnement]]</f>
        <v>Café-Sidamo d'Ethiopie moulu-Vrac</v>
      </c>
      <c r="E632" s="10">
        <v>5.5E-2</v>
      </c>
      <c r="F632" s="16">
        <v>3700897945008</v>
      </c>
      <c r="G632" s="4">
        <v>2.2000000000000002</v>
      </c>
      <c r="H632" s="4">
        <v>3</v>
      </c>
      <c r="I632" s="4">
        <v>3.666666666666667</v>
      </c>
    </row>
    <row r="633" spans="1:9" x14ac:dyDescent="0.2">
      <c r="A633" t="s">
        <v>835</v>
      </c>
      <c r="B633" t="s">
        <v>855</v>
      </c>
      <c r="C633" t="s">
        <v>43</v>
      </c>
      <c r="D633" t="str">
        <f>Tableau3[[#This Row],[Famille]]&amp;"-"&amp;Tableau3[[#This Row],[Produit]]&amp;"-"&amp;Tableau3[[#This Row],[Conditionnement]]</f>
        <v>Café-Sidamo d'Ethiopie moulu-Vrac 100 g</v>
      </c>
      <c r="E633" s="10">
        <v>5.5E-2</v>
      </c>
      <c r="F633" s="16">
        <v>3700897944063</v>
      </c>
      <c r="G633" s="4">
        <v>3.3</v>
      </c>
      <c r="H633" s="4">
        <v>4.4000000000000004</v>
      </c>
      <c r="I633" s="4">
        <v>5.5000000000000009</v>
      </c>
    </row>
    <row r="634" spans="1:9" x14ac:dyDescent="0.2">
      <c r="A634" t="s">
        <v>835</v>
      </c>
      <c r="B634" t="s">
        <v>855</v>
      </c>
      <c r="C634" t="s">
        <v>44</v>
      </c>
      <c r="D634" t="str">
        <f>Tableau3[[#This Row],[Famille]]&amp;"-"&amp;Tableau3[[#This Row],[Produit]]&amp;"-"&amp;Tableau3[[#This Row],[Conditionnement]]</f>
        <v>Café-Sidamo d'Ethiopie moulu-Vrac 1000 g</v>
      </c>
      <c r="E634" s="10">
        <v>5.5E-2</v>
      </c>
      <c r="F634" s="16">
        <v>3700897934965</v>
      </c>
      <c r="G634" s="4">
        <v>23.1</v>
      </c>
      <c r="H634" s="4">
        <v>34.9</v>
      </c>
      <c r="I634" s="4">
        <v>43.584905660377359</v>
      </c>
    </row>
    <row r="635" spans="1:9" x14ac:dyDescent="0.2">
      <c r="A635" t="s">
        <v>835</v>
      </c>
      <c r="B635" t="s">
        <v>855</v>
      </c>
      <c r="C635" t="s">
        <v>46</v>
      </c>
      <c r="D635" t="str">
        <f>Tableau3[[#This Row],[Famille]]&amp;"-"&amp;Tableau3[[#This Row],[Produit]]&amp;"-"&amp;Tableau3[[#This Row],[Conditionnement]]</f>
        <v>Café-Sidamo d'Ethiopie moulu-Vrac 500 g</v>
      </c>
      <c r="E635" s="10">
        <v>5.5E-2</v>
      </c>
      <c r="F635" s="16">
        <v>3700897943868</v>
      </c>
      <c r="G635" s="4">
        <v>12.1</v>
      </c>
      <c r="H635" s="4">
        <v>19</v>
      </c>
      <c r="I635" s="4">
        <v>23.725490196078429</v>
      </c>
    </row>
    <row r="636" spans="1:9" x14ac:dyDescent="0.2">
      <c r="A636" t="s">
        <v>86</v>
      </c>
      <c r="B636" t="s">
        <v>87</v>
      </c>
      <c r="C636" t="s">
        <v>40</v>
      </c>
      <c r="D636" t="str">
        <f>Tableau3[[#This Row],[Famille]]&amp;"-"&amp;Tableau3[[#This Row],[Produit]]&amp;"-"&amp;Tableau3[[#This Row],[Conditionnement]]</f>
        <v>Champignons-Cèpes-Verrine 116 ml</v>
      </c>
      <c r="E636" s="10">
        <v>5.5E-2</v>
      </c>
      <c r="F636" s="16">
        <v>3700897900847</v>
      </c>
      <c r="G636" s="4">
        <v>2.4</v>
      </c>
      <c r="H636" s="4">
        <v>2.8000000000000003</v>
      </c>
      <c r="I636" s="4">
        <v>3.4285714285714288</v>
      </c>
    </row>
    <row r="637" spans="1:9" x14ac:dyDescent="0.2">
      <c r="A637" t="s">
        <v>86</v>
      </c>
      <c r="B637" t="s">
        <v>87</v>
      </c>
      <c r="C637" t="s">
        <v>41</v>
      </c>
      <c r="D637" t="str">
        <f>Tableau3[[#This Row],[Famille]]&amp;"-"&amp;Tableau3[[#This Row],[Produit]]&amp;"-"&amp;Tableau3[[#This Row],[Conditionnement]]</f>
        <v>Champignons-Cèpes-Verrine 47 ml</v>
      </c>
      <c r="E637" s="10">
        <v>5.5E-2</v>
      </c>
      <c r="F637" s="16">
        <v>3700897901172</v>
      </c>
      <c r="G637" s="4">
        <v>1.7</v>
      </c>
      <c r="H637" s="4">
        <v>2.8000000000000003</v>
      </c>
      <c r="I637" s="4">
        <v>3.4000000000000004</v>
      </c>
    </row>
    <row r="638" spans="1:9" x14ac:dyDescent="0.2">
      <c r="A638" t="s">
        <v>86</v>
      </c>
      <c r="B638" t="s">
        <v>87</v>
      </c>
      <c r="C638" t="s">
        <v>42</v>
      </c>
      <c r="D638" t="str">
        <f>Tableau3[[#This Row],[Famille]]&amp;"-"&amp;Tableau3[[#This Row],[Produit]]&amp;"-"&amp;Tableau3[[#This Row],[Conditionnement]]</f>
        <v>Champignons-Cèpes-Vrac</v>
      </c>
      <c r="E638" s="10">
        <v>5.5E-2</v>
      </c>
      <c r="F638" s="16">
        <v>3700897937287</v>
      </c>
      <c r="G638" s="4">
        <v>2.1</v>
      </c>
      <c r="H638" s="4">
        <v>2.8</v>
      </c>
      <c r="I638" s="4">
        <v>3.5000000000000004</v>
      </c>
    </row>
    <row r="639" spans="1:9" x14ac:dyDescent="0.2">
      <c r="A639" t="s">
        <v>86</v>
      </c>
      <c r="B639" t="s">
        <v>87</v>
      </c>
      <c r="C639" t="s">
        <v>43</v>
      </c>
      <c r="D639" t="str">
        <f>Tableau3[[#This Row],[Famille]]&amp;"-"&amp;Tableau3[[#This Row],[Produit]]&amp;"-"&amp;Tableau3[[#This Row],[Conditionnement]]</f>
        <v>Champignons-Cèpes-Vrac 100 g</v>
      </c>
      <c r="E639" s="10">
        <v>5.5E-2</v>
      </c>
      <c r="F639" s="16">
        <v>3700897909598</v>
      </c>
      <c r="G639" s="4">
        <v>6.4</v>
      </c>
      <c r="H639" s="4">
        <v>11.4</v>
      </c>
      <c r="I639" s="4">
        <v>14.222222222222221</v>
      </c>
    </row>
    <row r="640" spans="1:9" x14ac:dyDescent="0.2">
      <c r="A640" t="s">
        <v>86</v>
      </c>
      <c r="B640" t="s">
        <v>87</v>
      </c>
      <c r="C640" t="s">
        <v>44</v>
      </c>
      <c r="D640" t="str">
        <f>Tableau3[[#This Row],[Famille]]&amp;"-"&amp;Tableau3[[#This Row],[Produit]]&amp;"-"&amp;Tableau3[[#This Row],[Conditionnement]]</f>
        <v>Champignons-Cèpes-Vrac 1000 g</v>
      </c>
      <c r="E640" s="10">
        <v>5.5E-2</v>
      </c>
      <c r="F640" s="16">
        <v>3700897902247</v>
      </c>
      <c r="G640" s="4">
        <v>55</v>
      </c>
      <c r="H640" s="4">
        <v>97.8</v>
      </c>
      <c r="I640" s="4">
        <v>122.22222222222221</v>
      </c>
    </row>
    <row r="641" spans="1:9" x14ac:dyDescent="0.2">
      <c r="A641" t="s">
        <v>86</v>
      </c>
      <c r="B641" t="s">
        <v>87</v>
      </c>
      <c r="C641" t="s">
        <v>45</v>
      </c>
      <c r="D641" t="str">
        <f>Tableau3[[#This Row],[Famille]]&amp;"-"&amp;Tableau3[[#This Row],[Produit]]&amp;"-"&amp;Tableau3[[#This Row],[Conditionnement]]</f>
        <v>Champignons-Cèpes-Vrac 250 g</v>
      </c>
      <c r="E641" s="10">
        <v>5.5E-2</v>
      </c>
      <c r="F641" s="16">
        <v>3700897912222</v>
      </c>
      <c r="G641" s="4">
        <v>14.5</v>
      </c>
      <c r="H641" s="4">
        <v>27.700000000000003</v>
      </c>
      <c r="I641" s="4">
        <v>34.523809523809526</v>
      </c>
    </row>
    <row r="642" spans="1:9" x14ac:dyDescent="0.2">
      <c r="A642" t="s">
        <v>86</v>
      </c>
      <c r="B642" t="s">
        <v>87</v>
      </c>
      <c r="C642" t="s">
        <v>46</v>
      </c>
      <c r="D642" t="str">
        <f>Tableau3[[#This Row],[Famille]]&amp;"-"&amp;Tableau3[[#This Row],[Produit]]&amp;"-"&amp;Tableau3[[#This Row],[Conditionnement]]</f>
        <v>Champignons-Cèpes-Vrac 500 g</v>
      </c>
      <c r="E642" s="10">
        <v>5.5E-2</v>
      </c>
      <c r="F642" s="16">
        <v>3700897914851</v>
      </c>
      <c r="G642" s="4">
        <v>28</v>
      </c>
      <c r="H642" s="4">
        <v>53.4</v>
      </c>
      <c r="I642" s="4">
        <v>66.666666666666671</v>
      </c>
    </row>
    <row r="643" spans="1:9" x14ac:dyDescent="0.2">
      <c r="A643" t="s">
        <v>86</v>
      </c>
      <c r="B643" t="s">
        <v>88</v>
      </c>
      <c r="C643" t="s">
        <v>39</v>
      </c>
      <c r="D643" t="str">
        <f>Tableau3[[#This Row],[Famille]]&amp;"-"&amp;Tableau3[[#This Row],[Produit]]&amp;"-"&amp;Tableau3[[#This Row],[Conditionnement]]</f>
        <v>Champignons-Cèpes poudre-Saupoudreur 100 ml</v>
      </c>
      <c r="E643" s="10">
        <v>5.5E-2</v>
      </c>
      <c r="F643" s="16">
        <v>3700897900960</v>
      </c>
      <c r="G643" s="4">
        <v>3.9</v>
      </c>
      <c r="H643" s="4">
        <v>6.3</v>
      </c>
      <c r="I643" s="4">
        <v>7.8</v>
      </c>
    </row>
    <row r="644" spans="1:9" x14ac:dyDescent="0.2">
      <c r="A644" t="s">
        <v>86</v>
      </c>
      <c r="B644" t="s">
        <v>88</v>
      </c>
      <c r="C644" t="s">
        <v>40</v>
      </c>
      <c r="D644" t="str">
        <f>Tableau3[[#This Row],[Famille]]&amp;"-"&amp;Tableau3[[#This Row],[Produit]]&amp;"-"&amp;Tableau3[[#This Row],[Conditionnement]]</f>
        <v>Champignons-Cèpes poudre-Verrine 116 ml</v>
      </c>
      <c r="E644" s="10">
        <v>5.5E-2</v>
      </c>
      <c r="F644" s="16">
        <v>3700897900854</v>
      </c>
      <c r="G644" s="4">
        <v>3.9</v>
      </c>
      <c r="H644" s="4">
        <v>4.5</v>
      </c>
      <c r="I644" s="4">
        <v>5.5714285714285721</v>
      </c>
    </row>
    <row r="645" spans="1:9" x14ac:dyDescent="0.2">
      <c r="A645" t="s">
        <v>86</v>
      </c>
      <c r="B645" t="s">
        <v>88</v>
      </c>
      <c r="C645" t="s">
        <v>41</v>
      </c>
      <c r="D645" t="str">
        <f>Tableau3[[#This Row],[Famille]]&amp;"-"&amp;Tableau3[[#This Row],[Produit]]&amp;"-"&amp;Tableau3[[#This Row],[Conditionnement]]</f>
        <v>Champignons-Cèpes poudre-Verrine 47 ml</v>
      </c>
      <c r="E645" s="10">
        <v>5.5E-2</v>
      </c>
      <c r="F645" s="16">
        <v>3700897901189</v>
      </c>
      <c r="G645" s="4">
        <v>2.4</v>
      </c>
      <c r="H645" s="4">
        <v>3.9</v>
      </c>
      <c r="I645" s="4">
        <v>4.8</v>
      </c>
    </row>
    <row r="646" spans="1:9" x14ac:dyDescent="0.2">
      <c r="A646" t="s">
        <v>86</v>
      </c>
      <c r="B646" t="s">
        <v>88</v>
      </c>
      <c r="C646" t="s">
        <v>42</v>
      </c>
      <c r="D646" t="str">
        <f>Tableau3[[#This Row],[Famille]]&amp;"-"&amp;Tableau3[[#This Row],[Produit]]&amp;"-"&amp;Tableau3[[#This Row],[Conditionnement]]</f>
        <v>Champignons-Cèpes poudre-Vrac</v>
      </c>
      <c r="E646" s="10">
        <v>5.5E-2</v>
      </c>
      <c r="F646" s="16">
        <v>3700897937294</v>
      </c>
      <c r="G646" s="4">
        <v>2.2000000000000002</v>
      </c>
      <c r="H646" s="4">
        <v>3</v>
      </c>
      <c r="I646" s="4">
        <v>3.666666666666667</v>
      </c>
    </row>
    <row r="647" spans="1:9" x14ac:dyDescent="0.2">
      <c r="A647" t="s">
        <v>86</v>
      </c>
      <c r="B647" t="s">
        <v>88</v>
      </c>
      <c r="C647" t="s">
        <v>43</v>
      </c>
      <c r="D647" t="str">
        <f>Tableau3[[#This Row],[Famille]]&amp;"-"&amp;Tableau3[[#This Row],[Produit]]&amp;"-"&amp;Tableau3[[#This Row],[Conditionnement]]</f>
        <v>Champignons-Cèpes poudre-Vrac 100 g</v>
      </c>
      <c r="E647" s="10">
        <v>5.5E-2</v>
      </c>
      <c r="F647" s="16">
        <v>3700897909604</v>
      </c>
      <c r="G647" s="4">
        <v>7</v>
      </c>
      <c r="H647" s="4">
        <v>12.5</v>
      </c>
      <c r="I647" s="4">
        <v>15.555555555555555</v>
      </c>
    </row>
    <row r="648" spans="1:9" x14ac:dyDescent="0.2">
      <c r="A648" t="s">
        <v>86</v>
      </c>
      <c r="B648" t="s">
        <v>88</v>
      </c>
      <c r="C648" t="s">
        <v>44</v>
      </c>
      <c r="D648" t="str">
        <f>Tableau3[[#This Row],[Famille]]&amp;"-"&amp;Tableau3[[#This Row],[Produit]]&amp;"-"&amp;Tableau3[[#This Row],[Conditionnement]]</f>
        <v>Champignons-Cèpes poudre-Vrac 1000 g</v>
      </c>
      <c r="E648" s="10">
        <v>5.5E-2</v>
      </c>
      <c r="F648" s="16">
        <v>3700897902254</v>
      </c>
      <c r="G648" s="4">
        <v>61</v>
      </c>
      <c r="H648" s="4">
        <v>108.5</v>
      </c>
      <c r="I648" s="4">
        <v>135.55555555555554</v>
      </c>
    </row>
    <row r="649" spans="1:9" x14ac:dyDescent="0.2">
      <c r="A649" t="s">
        <v>86</v>
      </c>
      <c r="B649" t="s">
        <v>88</v>
      </c>
      <c r="C649" t="s">
        <v>45</v>
      </c>
      <c r="D649" t="str">
        <f>Tableau3[[#This Row],[Famille]]&amp;"-"&amp;Tableau3[[#This Row],[Produit]]&amp;"-"&amp;Tableau3[[#This Row],[Conditionnement]]</f>
        <v>Champignons-Cèpes poudre-Vrac 250 g</v>
      </c>
      <c r="E649" s="10">
        <v>5.5E-2</v>
      </c>
      <c r="F649" s="16">
        <v>3700897912239</v>
      </c>
      <c r="G649" s="4">
        <v>16</v>
      </c>
      <c r="H649" s="4">
        <v>30.5</v>
      </c>
      <c r="I649" s="4">
        <v>38.095238095238095</v>
      </c>
    </row>
    <row r="650" spans="1:9" x14ac:dyDescent="0.2">
      <c r="A650" t="s">
        <v>86</v>
      </c>
      <c r="B650" t="s">
        <v>88</v>
      </c>
      <c r="C650" t="s">
        <v>46</v>
      </c>
      <c r="D650" t="str">
        <f>Tableau3[[#This Row],[Famille]]&amp;"-"&amp;Tableau3[[#This Row],[Produit]]&amp;"-"&amp;Tableau3[[#This Row],[Conditionnement]]</f>
        <v>Champignons-Cèpes poudre-Vrac 500 g</v>
      </c>
      <c r="E650" s="10">
        <v>5.5E-2</v>
      </c>
      <c r="F650" s="16">
        <v>3700897914868</v>
      </c>
      <c r="G650" s="4">
        <v>31</v>
      </c>
      <c r="H650" s="4">
        <v>59.1</v>
      </c>
      <c r="I650" s="4">
        <v>73.80952380952381</v>
      </c>
    </row>
    <row r="651" spans="1:9" x14ac:dyDescent="0.2">
      <c r="A651" t="s">
        <v>86</v>
      </c>
      <c r="B651" t="s">
        <v>89</v>
      </c>
      <c r="C651" t="s">
        <v>40</v>
      </c>
      <c r="D651" t="str">
        <f>Tableau3[[#This Row],[Famille]]&amp;"-"&amp;Tableau3[[#This Row],[Produit]]&amp;"-"&amp;Tableau3[[#This Row],[Conditionnement]]</f>
        <v>Champignons-Champignons noirs-Verrine 116 ml</v>
      </c>
      <c r="E651" s="10">
        <v>5.5E-2</v>
      </c>
      <c r="F651" s="16">
        <v>3700897955618</v>
      </c>
      <c r="G651" s="4">
        <v>2.1</v>
      </c>
      <c r="H651" s="4">
        <v>3.4</v>
      </c>
      <c r="I651" s="4">
        <v>4.2</v>
      </c>
    </row>
    <row r="652" spans="1:9" x14ac:dyDescent="0.2">
      <c r="A652" t="s">
        <v>86</v>
      </c>
      <c r="B652" t="s">
        <v>89</v>
      </c>
      <c r="C652" t="s">
        <v>42</v>
      </c>
      <c r="D652" t="str">
        <f>Tableau3[[#This Row],[Famille]]&amp;"-"&amp;Tableau3[[#This Row],[Produit]]&amp;"-"&amp;Tableau3[[#This Row],[Conditionnement]]</f>
        <v>Champignons-Champignons noirs-Vrac</v>
      </c>
      <c r="E652" s="10">
        <v>5.5E-2</v>
      </c>
      <c r="F652" s="16">
        <v>3700897953508</v>
      </c>
      <c r="G652" s="4">
        <v>1.6</v>
      </c>
      <c r="H652" s="4">
        <v>2.2000000000000002</v>
      </c>
      <c r="I652" s="4">
        <v>2.666666666666667</v>
      </c>
    </row>
    <row r="653" spans="1:9" x14ac:dyDescent="0.2">
      <c r="A653" t="s">
        <v>86</v>
      </c>
      <c r="B653" t="s">
        <v>89</v>
      </c>
      <c r="C653" t="s">
        <v>43</v>
      </c>
      <c r="D653" t="str">
        <f>Tableau3[[#This Row],[Famille]]&amp;"-"&amp;Tableau3[[#This Row],[Produit]]&amp;"-"&amp;Tableau3[[#This Row],[Conditionnement]]</f>
        <v>Champignons-Champignons noirs-Vrac 100 g</v>
      </c>
      <c r="E653" s="10">
        <v>5.5E-2</v>
      </c>
      <c r="F653" s="16">
        <v>3700897953850</v>
      </c>
      <c r="G653" s="4">
        <v>6.2</v>
      </c>
      <c r="H653" s="4">
        <v>11.1</v>
      </c>
      <c r="I653" s="4">
        <v>13.777777777777775</v>
      </c>
    </row>
    <row r="654" spans="1:9" x14ac:dyDescent="0.2">
      <c r="A654" t="s">
        <v>86</v>
      </c>
      <c r="B654" t="s">
        <v>89</v>
      </c>
      <c r="C654" t="s">
        <v>44</v>
      </c>
      <c r="D654" t="str">
        <f>Tableau3[[#This Row],[Famille]]&amp;"-"&amp;Tableau3[[#This Row],[Produit]]&amp;"-"&amp;Tableau3[[#This Row],[Conditionnement]]</f>
        <v>Champignons-Champignons noirs-Vrac 1000 g</v>
      </c>
      <c r="E654" s="10">
        <v>5.5E-2</v>
      </c>
      <c r="F654" s="16">
        <v>3700897955267</v>
      </c>
      <c r="G654" s="4">
        <v>51.2</v>
      </c>
      <c r="H654" s="4">
        <v>91.1</v>
      </c>
      <c r="I654" s="4">
        <v>113.77777777777779</v>
      </c>
    </row>
    <row r="655" spans="1:9" x14ac:dyDescent="0.2">
      <c r="A655" t="s">
        <v>86</v>
      </c>
      <c r="B655" t="s">
        <v>89</v>
      </c>
      <c r="C655" t="s">
        <v>45</v>
      </c>
      <c r="D655" t="str">
        <f>Tableau3[[#This Row],[Famille]]&amp;"-"&amp;Tableau3[[#This Row],[Produit]]&amp;"-"&amp;Tableau3[[#This Row],[Conditionnement]]</f>
        <v>Champignons-Champignons noirs-Vrac 250 g</v>
      </c>
      <c r="E655" s="10">
        <v>5.5E-2</v>
      </c>
      <c r="F655" s="16">
        <v>3700897954321</v>
      </c>
      <c r="G655" s="4">
        <v>13.7</v>
      </c>
      <c r="H655" s="4">
        <v>26.1</v>
      </c>
      <c r="I655" s="4">
        <v>32.61904761904762</v>
      </c>
    </row>
    <row r="656" spans="1:9" x14ac:dyDescent="0.2">
      <c r="A656" t="s">
        <v>86</v>
      </c>
      <c r="B656" t="s">
        <v>89</v>
      </c>
      <c r="C656" t="s">
        <v>46</v>
      </c>
      <c r="D656" t="str">
        <f>Tableau3[[#This Row],[Famille]]&amp;"-"&amp;Tableau3[[#This Row],[Produit]]&amp;"-"&amp;Tableau3[[#This Row],[Conditionnement]]</f>
        <v>Champignons-Champignons noirs-Vrac 500 g</v>
      </c>
      <c r="E656" s="10">
        <v>5.5E-2</v>
      </c>
      <c r="F656" s="16">
        <v>3700897954796</v>
      </c>
      <c r="G656" s="4">
        <v>26.2</v>
      </c>
      <c r="H656" s="4">
        <v>50</v>
      </c>
      <c r="I656" s="4">
        <v>62.380952380952387</v>
      </c>
    </row>
    <row r="657" spans="1:9" x14ac:dyDescent="0.2">
      <c r="A657" t="s">
        <v>86</v>
      </c>
      <c r="B657" t="s">
        <v>90</v>
      </c>
      <c r="C657" t="s">
        <v>40</v>
      </c>
      <c r="D657" t="str">
        <f>Tableau3[[#This Row],[Famille]]&amp;"-"&amp;Tableau3[[#This Row],[Produit]]&amp;"-"&amp;Tableau3[[#This Row],[Conditionnement]]</f>
        <v>Champignons-Garniture forestière-Verrine 116 ml</v>
      </c>
      <c r="E657" s="10">
        <v>5.5E-2</v>
      </c>
      <c r="F657" s="16">
        <v>3700897955632</v>
      </c>
      <c r="G657" s="4">
        <v>1.7</v>
      </c>
      <c r="H657" s="4">
        <v>2.8000000000000003</v>
      </c>
      <c r="I657" s="4">
        <v>3.4000000000000004</v>
      </c>
    </row>
    <row r="658" spans="1:9" x14ac:dyDescent="0.2">
      <c r="A658" t="s">
        <v>86</v>
      </c>
      <c r="B658" t="s">
        <v>90</v>
      </c>
      <c r="C658" t="s">
        <v>42</v>
      </c>
      <c r="D658" t="str">
        <f>Tableau3[[#This Row],[Famille]]&amp;"-"&amp;Tableau3[[#This Row],[Produit]]&amp;"-"&amp;Tableau3[[#This Row],[Conditionnement]]</f>
        <v>Champignons-Garniture forestière-Vrac</v>
      </c>
      <c r="E658" s="10">
        <v>5.5E-2</v>
      </c>
      <c r="F658" s="16">
        <v>3700897953522</v>
      </c>
      <c r="G658" s="4">
        <v>1.4</v>
      </c>
      <c r="H658" s="4">
        <v>1.9000000000000001</v>
      </c>
      <c r="I658" s="4">
        <v>2.3333333333333335</v>
      </c>
    </row>
    <row r="659" spans="1:9" x14ac:dyDescent="0.2">
      <c r="A659" t="s">
        <v>86</v>
      </c>
      <c r="B659" t="s">
        <v>90</v>
      </c>
      <c r="C659" t="s">
        <v>43</v>
      </c>
      <c r="D659" t="str">
        <f>Tableau3[[#This Row],[Famille]]&amp;"-"&amp;Tableau3[[#This Row],[Produit]]&amp;"-"&amp;Tableau3[[#This Row],[Conditionnement]]</f>
        <v>Champignons-Garniture forestière-Vrac 100 g</v>
      </c>
      <c r="E659" s="10">
        <v>5.5E-2</v>
      </c>
      <c r="F659" s="16">
        <v>3700897953874</v>
      </c>
      <c r="G659" s="4">
        <v>3.3</v>
      </c>
      <c r="H659" s="4">
        <v>5.8999999999999995</v>
      </c>
      <c r="I659" s="4">
        <v>7.3333333333333339</v>
      </c>
    </row>
    <row r="660" spans="1:9" x14ac:dyDescent="0.2">
      <c r="A660" t="s">
        <v>86</v>
      </c>
      <c r="B660" t="s">
        <v>90</v>
      </c>
      <c r="C660" t="s">
        <v>44</v>
      </c>
      <c r="D660" t="str">
        <f>Tableau3[[#This Row],[Famille]]&amp;"-"&amp;Tableau3[[#This Row],[Produit]]&amp;"-"&amp;Tableau3[[#This Row],[Conditionnement]]</f>
        <v>Champignons-Garniture forestière-Vrac 1000 g</v>
      </c>
      <c r="E660" s="10">
        <v>5.5E-2</v>
      </c>
      <c r="F660" s="16">
        <v>3700897955281</v>
      </c>
      <c r="G660" s="4">
        <v>22.3</v>
      </c>
      <c r="H660" s="4">
        <v>39.700000000000003</v>
      </c>
      <c r="I660" s="4">
        <v>49.555555555555557</v>
      </c>
    </row>
    <row r="661" spans="1:9" x14ac:dyDescent="0.2">
      <c r="A661" t="s">
        <v>86</v>
      </c>
      <c r="B661" t="s">
        <v>90</v>
      </c>
      <c r="C661" t="s">
        <v>45</v>
      </c>
      <c r="D661" t="str">
        <f>Tableau3[[#This Row],[Famille]]&amp;"-"&amp;Tableau3[[#This Row],[Produit]]&amp;"-"&amp;Tableau3[[#This Row],[Conditionnement]]</f>
        <v>Champignons-Garniture forestière-Vrac 250 g</v>
      </c>
      <c r="E661" s="10">
        <v>5.5E-2</v>
      </c>
      <c r="F661" s="16">
        <v>3700897954345</v>
      </c>
      <c r="G661" s="4">
        <v>6.4</v>
      </c>
      <c r="H661" s="4">
        <v>12.2</v>
      </c>
      <c r="I661" s="4">
        <v>15.238095238095237</v>
      </c>
    </row>
    <row r="662" spans="1:9" x14ac:dyDescent="0.2">
      <c r="A662" t="s">
        <v>86</v>
      </c>
      <c r="B662" t="s">
        <v>90</v>
      </c>
      <c r="C662" t="s">
        <v>46</v>
      </c>
      <c r="D662" t="str">
        <f>Tableau3[[#This Row],[Famille]]&amp;"-"&amp;Tableau3[[#This Row],[Produit]]&amp;"-"&amp;Tableau3[[#This Row],[Conditionnement]]</f>
        <v>Champignons-Garniture forestière-Vrac 500 g</v>
      </c>
      <c r="E662" s="10">
        <v>5.5E-2</v>
      </c>
      <c r="F662" s="16">
        <v>3700897954819</v>
      </c>
      <c r="G662" s="4">
        <v>11.7</v>
      </c>
      <c r="H662" s="4">
        <v>22.3</v>
      </c>
      <c r="I662" s="4">
        <v>27.857142857142858</v>
      </c>
    </row>
    <row r="663" spans="1:9" x14ac:dyDescent="0.2">
      <c r="A663" t="s">
        <v>86</v>
      </c>
      <c r="B663" t="s">
        <v>91</v>
      </c>
      <c r="C663" t="s">
        <v>40</v>
      </c>
      <c r="D663" t="str">
        <f>Tableau3[[#This Row],[Famille]]&amp;"-"&amp;Tableau3[[#This Row],[Produit]]&amp;"-"&amp;Tableau3[[#This Row],[Conditionnement]]</f>
        <v>Champignons-Girolle-Verrine 116 ml</v>
      </c>
      <c r="E663" s="10">
        <v>5.5E-2</v>
      </c>
      <c r="F663" s="16">
        <v>3700897955625</v>
      </c>
      <c r="G663" s="4">
        <v>1.8</v>
      </c>
      <c r="H663" s="4">
        <v>2.1</v>
      </c>
      <c r="I663" s="4">
        <v>2.5714285714285716</v>
      </c>
    </row>
    <row r="664" spans="1:9" x14ac:dyDescent="0.2">
      <c r="A664" t="s">
        <v>86</v>
      </c>
      <c r="B664" t="s">
        <v>91</v>
      </c>
      <c r="C664" t="s">
        <v>42</v>
      </c>
      <c r="D664" t="str">
        <f>Tableau3[[#This Row],[Famille]]&amp;"-"&amp;Tableau3[[#This Row],[Produit]]&amp;"-"&amp;Tableau3[[#This Row],[Conditionnement]]</f>
        <v>Champignons-Girolle-Vrac</v>
      </c>
      <c r="E664" s="10">
        <v>5.5E-2</v>
      </c>
      <c r="F664" s="16">
        <v>3700897953515</v>
      </c>
      <c r="G664" s="4">
        <v>1.7</v>
      </c>
      <c r="H664" s="4">
        <v>2.3000000000000003</v>
      </c>
      <c r="I664" s="4">
        <v>2.8333333333333339</v>
      </c>
    </row>
    <row r="665" spans="1:9" x14ac:dyDescent="0.2">
      <c r="A665" t="s">
        <v>86</v>
      </c>
      <c r="B665" t="s">
        <v>91</v>
      </c>
      <c r="C665" t="s">
        <v>43</v>
      </c>
      <c r="D665" t="str">
        <f>Tableau3[[#This Row],[Famille]]&amp;"-"&amp;Tableau3[[#This Row],[Produit]]&amp;"-"&amp;Tableau3[[#This Row],[Conditionnement]]</f>
        <v>Champignons-Girolle-Vrac 100 g</v>
      </c>
      <c r="E665" s="10">
        <v>5.5E-2</v>
      </c>
      <c r="F665" s="16">
        <v>3700897953867</v>
      </c>
      <c r="G665" s="4">
        <v>8.3000000000000007</v>
      </c>
      <c r="H665" s="4">
        <v>14.799999999999999</v>
      </c>
      <c r="I665" s="4">
        <v>18.444444444444443</v>
      </c>
    </row>
    <row r="666" spans="1:9" x14ac:dyDescent="0.2">
      <c r="A666" t="s">
        <v>86</v>
      </c>
      <c r="B666" t="s">
        <v>91</v>
      </c>
      <c r="C666" t="s">
        <v>44</v>
      </c>
      <c r="D666" t="str">
        <f>Tableau3[[#This Row],[Famille]]&amp;"-"&amp;Tableau3[[#This Row],[Produit]]&amp;"-"&amp;Tableau3[[#This Row],[Conditionnement]]</f>
        <v>Champignons-Girolle-Vrac 1000 g</v>
      </c>
      <c r="E666" s="10">
        <v>5.5E-2</v>
      </c>
      <c r="F666" s="16">
        <v>3700897955274</v>
      </c>
      <c r="G666" s="4">
        <v>73.900000000000006</v>
      </c>
      <c r="H666" s="4">
        <v>131.4</v>
      </c>
      <c r="I666" s="4">
        <v>164.2222222222222</v>
      </c>
    </row>
    <row r="667" spans="1:9" x14ac:dyDescent="0.2">
      <c r="A667" t="s">
        <v>86</v>
      </c>
      <c r="B667" t="s">
        <v>91</v>
      </c>
      <c r="C667" t="s">
        <v>45</v>
      </c>
      <c r="D667" t="str">
        <f>Tableau3[[#This Row],[Famille]]&amp;"-"&amp;Tableau3[[#This Row],[Produit]]&amp;"-"&amp;Tableau3[[#This Row],[Conditionnement]]</f>
        <v>Champignons-Girolle-Vrac 250 g</v>
      </c>
      <c r="E667" s="10">
        <v>5.5E-2</v>
      </c>
      <c r="F667" s="16">
        <v>3700897954338</v>
      </c>
      <c r="G667" s="4">
        <v>19.2</v>
      </c>
      <c r="H667" s="4">
        <v>36.6</v>
      </c>
      <c r="I667" s="4">
        <v>45.714285714285722</v>
      </c>
    </row>
    <row r="668" spans="1:9" x14ac:dyDescent="0.2">
      <c r="A668" t="s">
        <v>86</v>
      </c>
      <c r="B668" t="s">
        <v>91</v>
      </c>
      <c r="C668" t="s">
        <v>46</v>
      </c>
      <c r="D668" t="str">
        <f>Tableau3[[#This Row],[Famille]]&amp;"-"&amp;Tableau3[[#This Row],[Produit]]&amp;"-"&amp;Tableau3[[#This Row],[Conditionnement]]</f>
        <v>Champignons-Girolle-Vrac 500 g</v>
      </c>
      <c r="E668" s="10">
        <v>5.5E-2</v>
      </c>
      <c r="F668" s="16">
        <v>3700897954802</v>
      </c>
      <c r="G668" s="4">
        <v>37.4</v>
      </c>
      <c r="H668" s="4">
        <v>71.3</v>
      </c>
      <c r="I668" s="4">
        <v>89.047619047619051</v>
      </c>
    </row>
    <row r="669" spans="1:9" x14ac:dyDescent="0.2">
      <c r="A669" t="s">
        <v>86</v>
      </c>
      <c r="B669" t="s">
        <v>92</v>
      </c>
      <c r="C669" t="s">
        <v>40</v>
      </c>
      <c r="D669" t="str">
        <f>Tableau3[[#This Row],[Famille]]&amp;"-"&amp;Tableau3[[#This Row],[Produit]]&amp;"-"&amp;Tableau3[[#This Row],[Conditionnement]]</f>
        <v>Champignons-Pleurotte-Verrine 116 ml</v>
      </c>
      <c r="E669" s="10">
        <v>5.5E-2</v>
      </c>
      <c r="F669" s="16">
        <v>3700897955601</v>
      </c>
      <c r="G669" s="4">
        <v>2.1</v>
      </c>
      <c r="H669" s="4">
        <v>3.4</v>
      </c>
      <c r="I669" s="4">
        <v>4.2</v>
      </c>
    </row>
    <row r="670" spans="1:9" x14ac:dyDescent="0.2">
      <c r="A670" t="s">
        <v>86</v>
      </c>
      <c r="B670" t="s">
        <v>92</v>
      </c>
      <c r="C670" t="s">
        <v>42</v>
      </c>
      <c r="D670" t="str">
        <f>Tableau3[[#This Row],[Famille]]&amp;"-"&amp;Tableau3[[#This Row],[Produit]]&amp;"-"&amp;Tableau3[[#This Row],[Conditionnement]]</f>
        <v>Champignons-Pleurotte-Vrac</v>
      </c>
      <c r="E670" s="10">
        <v>5.5E-2</v>
      </c>
      <c r="F670" s="16">
        <v>3700897953492</v>
      </c>
      <c r="G670" s="4">
        <v>1.7</v>
      </c>
      <c r="H670" s="4">
        <v>2.3000000000000003</v>
      </c>
      <c r="I670" s="4">
        <v>2.8333333333333339</v>
      </c>
    </row>
    <row r="671" spans="1:9" x14ac:dyDescent="0.2">
      <c r="A671" t="s">
        <v>86</v>
      </c>
      <c r="B671" t="s">
        <v>92</v>
      </c>
      <c r="C671" t="s">
        <v>43</v>
      </c>
      <c r="D671" t="str">
        <f>Tableau3[[#This Row],[Famille]]&amp;"-"&amp;Tableau3[[#This Row],[Produit]]&amp;"-"&amp;Tableau3[[#This Row],[Conditionnement]]</f>
        <v>Champignons-Pleurotte-Vrac 100 g</v>
      </c>
      <c r="E671" s="10">
        <v>5.5E-2</v>
      </c>
      <c r="F671" s="16">
        <v>3700897953843</v>
      </c>
      <c r="G671" s="4">
        <v>6.5</v>
      </c>
      <c r="H671" s="4">
        <v>11.6</v>
      </c>
      <c r="I671" s="4">
        <v>14.444444444444445</v>
      </c>
    </row>
    <row r="672" spans="1:9" x14ac:dyDescent="0.2">
      <c r="A672" t="s">
        <v>86</v>
      </c>
      <c r="B672" t="s">
        <v>92</v>
      </c>
      <c r="C672" t="s">
        <v>44</v>
      </c>
      <c r="D672" t="str">
        <f>Tableau3[[#This Row],[Famille]]&amp;"-"&amp;Tableau3[[#This Row],[Produit]]&amp;"-"&amp;Tableau3[[#This Row],[Conditionnement]]</f>
        <v>Champignons-Pleurotte-Vrac 1000 g</v>
      </c>
      <c r="E672" s="10">
        <v>5.5E-2</v>
      </c>
      <c r="F672" s="16">
        <v>3700897955250</v>
      </c>
      <c r="G672" s="4">
        <v>54.5</v>
      </c>
      <c r="H672" s="4">
        <v>96.899999999999991</v>
      </c>
      <c r="I672" s="4">
        <v>121.11111111111111</v>
      </c>
    </row>
    <row r="673" spans="1:9" x14ac:dyDescent="0.2">
      <c r="A673" t="s">
        <v>86</v>
      </c>
      <c r="B673" t="s">
        <v>92</v>
      </c>
      <c r="C673" t="s">
        <v>45</v>
      </c>
      <c r="D673" t="str">
        <f>Tableau3[[#This Row],[Famille]]&amp;"-"&amp;Tableau3[[#This Row],[Produit]]&amp;"-"&amp;Tableau3[[#This Row],[Conditionnement]]</f>
        <v>Champignons-Pleurotte-Vrac 250 g</v>
      </c>
      <c r="E673" s="10">
        <v>5.5E-2</v>
      </c>
      <c r="F673" s="16">
        <v>3700897954314</v>
      </c>
      <c r="G673" s="4">
        <v>14.5</v>
      </c>
      <c r="H673" s="4">
        <v>27.700000000000003</v>
      </c>
      <c r="I673" s="4">
        <v>34.523809523809526</v>
      </c>
    </row>
    <row r="674" spans="1:9" x14ac:dyDescent="0.2">
      <c r="A674" t="s">
        <v>86</v>
      </c>
      <c r="B674" t="s">
        <v>92</v>
      </c>
      <c r="C674" t="s">
        <v>46</v>
      </c>
      <c r="D674" t="str">
        <f>Tableau3[[#This Row],[Famille]]&amp;"-"&amp;Tableau3[[#This Row],[Produit]]&amp;"-"&amp;Tableau3[[#This Row],[Conditionnement]]</f>
        <v>Champignons-Pleurotte-Vrac 500 g</v>
      </c>
      <c r="E674" s="10">
        <v>5.5E-2</v>
      </c>
      <c r="F674" s="16">
        <v>3700897954789</v>
      </c>
      <c r="G674" s="4">
        <v>27.8</v>
      </c>
      <c r="H674" s="4">
        <v>53</v>
      </c>
      <c r="I674" s="4">
        <v>66.19047619047619</v>
      </c>
    </row>
    <row r="675" spans="1:9" x14ac:dyDescent="0.2">
      <c r="A675" t="s">
        <v>86</v>
      </c>
      <c r="B675" t="s">
        <v>93</v>
      </c>
      <c r="C675" t="s">
        <v>40</v>
      </c>
      <c r="D675" t="str">
        <f>Tableau3[[#This Row],[Famille]]&amp;"-"&amp;Tableau3[[#This Row],[Produit]]&amp;"-"&amp;Tableau3[[#This Row],[Conditionnement]]</f>
        <v>Champignons-Queue de Morille-Verrine 116 ml</v>
      </c>
      <c r="E675" s="10">
        <v>5.5E-2</v>
      </c>
      <c r="F675" s="16">
        <v>3700897955595</v>
      </c>
      <c r="G675" s="4">
        <v>2.4</v>
      </c>
      <c r="H675" s="4">
        <v>2.8000000000000003</v>
      </c>
      <c r="I675" s="4">
        <v>3.4285714285714288</v>
      </c>
    </row>
    <row r="676" spans="1:9" x14ac:dyDescent="0.2">
      <c r="A676" t="s">
        <v>86</v>
      </c>
      <c r="B676" t="s">
        <v>93</v>
      </c>
      <c r="C676" t="s">
        <v>42</v>
      </c>
      <c r="D676" t="str">
        <f>Tableau3[[#This Row],[Famille]]&amp;"-"&amp;Tableau3[[#This Row],[Produit]]&amp;"-"&amp;Tableau3[[#This Row],[Conditionnement]]</f>
        <v>Champignons-Queue de Morille-Vrac</v>
      </c>
      <c r="E676" s="10">
        <v>5.5E-2</v>
      </c>
      <c r="F676" s="16">
        <v>3700897953485</v>
      </c>
      <c r="G676" s="4">
        <v>2.7</v>
      </c>
      <c r="H676" s="4">
        <v>3.6</v>
      </c>
      <c r="I676" s="4">
        <v>4.5000000000000009</v>
      </c>
    </row>
    <row r="677" spans="1:9" x14ac:dyDescent="0.2">
      <c r="A677" t="s">
        <v>86</v>
      </c>
      <c r="B677" t="s">
        <v>93</v>
      </c>
      <c r="C677" t="s">
        <v>43</v>
      </c>
      <c r="D677" t="str">
        <f>Tableau3[[#This Row],[Famille]]&amp;"-"&amp;Tableau3[[#This Row],[Produit]]&amp;"-"&amp;Tableau3[[#This Row],[Conditionnement]]</f>
        <v>Champignons-Queue de Morille-Vrac 100 g</v>
      </c>
      <c r="E677" s="10">
        <v>5.5E-2</v>
      </c>
      <c r="F677" s="16">
        <v>3700897953836</v>
      </c>
      <c r="G677" s="4">
        <v>18.100000000000001</v>
      </c>
      <c r="H677" s="4">
        <v>32.200000000000003</v>
      </c>
      <c r="I677" s="4">
        <v>40.222222222222221</v>
      </c>
    </row>
    <row r="678" spans="1:9" x14ac:dyDescent="0.2">
      <c r="A678" t="s">
        <v>86</v>
      </c>
      <c r="B678" t="s">
        <v>93</v>
      </c>
      <c r="C678" t="s">
        <v>44</v>
      </c>
      <c r="D678" t="str">
        <f>Tableau3[[#This Row],[Famille]]&amp;"-"&amp;Tableau3[[#This Row],[Produit]]&amp;"-"&amp;Tableau3[[#This Row],[Conditionnement]]</f>
        <v>Champignons-Queue de Morille-Vrac 1000 g</v>
      </c>
      <c r="E678" s="10">
        <v>5.5E-2</v>
      </c>
      <c r="F678" s="16">
        <v>3700897955243</v>
      </c>
      <c r="G678" s="4">
        <v>172.4</v>
      </c>
      <c r="H678" s="4">
        <v>306.5</v>
      </c>
      <c r="I678" s="4">
        <v>383.11111111111114</v>
      </c>
    </row>
    <row r="679" spans="1:9" x14ac:dyDescent="0.2">
      <c r="A679" t="s">
        <v>86</v>
      </c>
      <c r="B679" t="s">
        <v>93</v>
      </c>
      <c r="C679" t="s">
        <v>45</v>
      </c>
      <c r="D679" t="str">
        <f>Tableau3[[#This Row],[Famille]]&amp;"-"&amp;Tableau3[[#This Row],[Produit]]&amp;"-"&amp;Tableau3[[#This Row],[Conditionnement]]</f>
        <v>Champignons-Queue de Morille-Vrac 250 g</v>
      </c>
      <c r="E679" s="10">
        <v>5.5E-2</v>
      </c>
      <c r="F679" s="16">
        <v>3700897954307</v>
      </c>
      <c r="G679" s="4">
        <v>43.9</v>
      </c>
      <c r="H679" s="4">
        <v>83.699999999999989</v>
      </c>
      <c r="I679" s="4">
        <v>104.52380952380952</v>
      </c>
    </row>
    <row r="680" spans="1:9" x14ac:dyDescent="0.2">
      <c r="A680" t="s">
        <v>86</v>
      </c>
      <c r="B680" t="s">
        <v>93</v>
      </c>
      <c r="C680" t="s">
        <v>46</v>
      </c>
      <c r="D680" t="str">
        <f>Tableau3[[#This Row],[Famille]]&amp;"-"&amp;Tableau3[[#This Row],[Produit]]&amp;"-"&amp;Tableau3[[#This Row],[Conditionnement]]</f>
        <v>Champignons-Queue de Morille-Vrac 500 g</v>
      </c>
      <c r="E680" s="10">
        <v>5.5E-2</v>
      </c>
      <c r="F680" s="16">
        <v>3700897954772</v>
      </c>
      <c r="G680" s="4">
        <v>86.7</v>
      </c>
      <c r="H680" s="4">
        <v>165.2</v>
      </c>
      <c r="I680" s="4">
        <v>206.42857142857142</v>
      </c>
    </row>
    <row r="681" spans="1:9" x14ac:dyDescent="0.2">
      <c r="A681" t="s">
        <v>86</v>
      </c>
      <c r="B681" t="s">
        <v>94</v>
      </c>
      <c r="C681" t="s">
        <v>40</v>
      </c>
      <c r="D681" t="str">
        <f>Tableau3[[#This Row],[Famille]]&amp;"-"&amp;Tableau3[[#This Row],[Produit]]&amp;"-"&amp;Tableau3[[#This Row],[Conditionnement]]</f>
        <v>Champignons-Trompette de la mort-Verrine 116 ml</v>
      </c>
      <c r="E681" s="10">
        <v>5.5E-2</v>
      </c>
      <c r="F681" s="16">
        <v>3700897955588</v>
      </c>
      <c r="G681" s="4">
        <v>1.9</v>
      </c>
      <c r="H681" s="4">
        <v>3.1</v>
      </c>
      <c r="I681" s="4">
        <v>3.8000000000000003</v>
      </c>
    </row>
    <row r="682" spans="1:9" x14ac:dyDescent="0.2">
      <c r="A682" t="s">
        <v>86</v>
      </c>
      <c r="B682" t="s">
        <v>94</v>
      </c>
      <c r="C682" t="s">
        <v>42</v>
      </c>
      <c r="D682" t="str">
        <f>Tableau3[[#This Row],[Famille]]&amp;"-"&amp;Tableau3[[#This Row],[Produit]]&amp;"-"&amp;Tableau3[[#This Row],[Conditionnement]]</f>
        <v>Champignons-Trompette de la mort-Vrac</v>
      </c>
      <c r="E682" s="10">
        <v>5.5E-2</v>
      </c>
      <c r="F682" s="16">
        <v>3700897953478</v>
      </c>
      <c r="G682" s="4">
        <v>1.6</v>
      </c>
      <c r="H682" s="4">
        <v>2.2000000000000002</v>
      </c>
      <c r="I682" s="4">
        <v>2.666666666666667</v>
      </c>
    </row>
    <row r="683" spans="1:9" x14ac:dyDescent="0.2">
      <c r="A683" t="s">
        <v>86</v>
      </c>
      <c r="B683" t="s">
        <v>94</v>
      </c>
      <c r="C683" t="s">
        <v>43</v>
      </c>
      <c r="D683" t="str">
        <f>Tableau3[[#This Row],[Famille]]&amp;"-"&amp;Tableau3[[#This Row],[Produit]]&amp;"-"&amp;Tableau3[[#This Row],[Conditionnement]]</f>
        <v>Champignons-Trompette de la mort-Vrac 100 g</v>
      </c>
      <c r="E683" s="10">
        <v>5.5E-2</v>
      </c>
      <c r="F683" s="16">
        <v>3700897953829</v>
      </c>
      <c r="G683" s="4">
        <v>6.1</v>
      </c>
      <c r="H683" s="4">
        <v>10.9</v>
      </c>
      <c r="I683" s="4">
        <v>13.555555555555554</v>
      </c>
    </row>
    <row r="684" spans="1:9" x14ac:dyDescent="0.2">
      <c r="A684" t="s">
        <v>86</v>
      </c>
      <c r="B684" t="s">
        <v>94</v>
      </c>
      <c r="C684" t="s">
        <v>44</v>
      </c>
      <c r="D684" t="str">
        <f>Tableau3[[#This Row],[Famille]]&amp;"-"&amp;Tableau3[[#This Row],[Produit]]&amp;"-"&amp;Tableau3[[#This Row],[Conditionnement]]</f>
        <v>Champignons-Trompette de la mort-Vrac 1000 g</v>
      </c>
      <c r="E684" s="10">
        <v>5.5E-2</v>
      </c>
      <c r="F684" s="16">
        <v>3700897955236</v>
      </c>
      <c r="G684" s="4">
        <v>50.3</v>
      </c>
      <c r="H684" s="4">
        <v>89.5</v>
      </c>
      <c r="I684" s="4">
        <v>111.77777777777779</v>
      </c>
    </row>
    <row r="685" spans="1:9" x14ac:dyDescent="0.2">
      <c r="A685" t="s">
        <v>86</v>
      </c>
      <c r="B685" t="s">
        <v>94</v>
      </c>
      <c r="C685" t="s">
        <v>45</v>
      </c>
      <c r="D685" t="str">
        <f>Tableau3[[#This Row],[Famille]]&amp;"-"&amp;Tableau3[[#This Row],[Produit]]&amp;"-"&amp;Tableau3[[#This Row],[Conditionnement]]</f>
        <v>Champignons-Trompette de la mort-Vrac 250 g</v>
      </c>
      <c r="E685" s="10">
        <v>5.5E-2</v>
      </c>
      <c r="F685" s="16">
        <v>3700897954291</v>
      </c>
      <c r="G685" s="4">
        <v>13.4</v>
      </c>
      <c r="H685" s="4">
        <v>25.6</v>
      </c>
      <c r="I685" s="4">
        <v>31.904761904761905</v>
      </c>
    </row>
    <row r="686" spans="1:9" x14ac:dyDescent="0.2">
      <c r="A686" t="s">
        <v>86</v>
      </c>
      <c r="B686" t="s">
        <v>94</v>
      </c>
      <c r="C686" t="s">
        <v>46</v>
      </c>
      <c r="D686" t="str">
        <f>Tableau3[[#This Row],[Famille]]&amp;"-"&amp;Tableau3[[#This Row],[Produit]]&amp;"-"&amp;Tableau3[[#This Row],[Conditionnement]]</f>
        <v>Champignons-Trompette de la mort-Vrac 500 g</v>
      </c>
      <c r="E686" s="10">
        <v>5.5E-2</v>
      </c>
      <c r="F686" s="16">
        <v>3700897954765</v>
      </c>
      <c r="G686" s="4">
        <v>25.7</v>
      </c>
      <c r="H686" s="4">
        <v>49</v>
      </c>
      <c r="I686" s="4">
        <v>61.190476190476197</v>
      </c>
    </row>
    <row r="687" spans="1:9" x14ac:dyDescent="0.2">
      <c r="A687" t="s">
        <v>17</v>
      </c>
      <c r="B687" t="s">
        <v>18</v>
      </c>
      <c r="C687" t="s">
        <v>19</v>
      </c>
      <c r="D687" t="str">
        <f>Tableau3[[#This Row],[Famille]]&amp;"-"&amp;Tableau3[[#This Row],[Produit]]&amp;"-"&amp;Tableau3[[#This Row],[Conditionnement]]</f>
        <v>Confitures-Confiture d'abricot  à la lavande-Pot 120 g</v>
      </c>
      <c r="E687" s="10">
        <v>5.5E-2</v>
      </c>
      <c r="F687" s="16">
        <v>3700897905293</v>
      </c>
      <c r="G687" s="4">
        <v>1.5</v>
      </c>
      <c r="H687" s="4">
        <v>2.4</v>
      </c>
      <c r="I687" s="4">
        <v>3</v>
      </c>
    </row>
    <row r="688" spans="1:9" x14ac:dyDescent="0.2">
      <c r="A688" s="21" t="s">
        <v>17</v>
      </c>
      <c r="B688" s="21" t="s">
        <v>18</v>
      </c>
      <c r="C688" s="21" t="s">
        <v>1123</v>
      </c>
      <c r="D688" s="20" t="str">
        <f>Tableau3[[#This Row],[Famille]]&amp;"-"&amp;Tableau3[[#This Row],[Produit]]&amp;"-"&amp;Tableau3[[#This Row],[Conditionnement]]</f>
        <v>Confitures-Confiture d'abricot  à la lavande-Pot 240 g</v>
      </c>
      <c r="E688" s="22">
        <v>5.5E-2</v>
      </c>
      <c r="F688" s="23">
        <v>3700897905316</v>
      </c>
      <c r="G688" s="24">
        <v>2.6</v>
      </c>
      <c r="H688" s="24">
        <v>4.1999999999999993</v>
      </c>
      <c r="I688" s="24">
        <v>5.2</v>
      </c>
    </row>
    <row r="689" spans="1:9" x14ac:dyDescent="0.2">
      <c r="A689" t="s">
        <v>17</v>
      </c>
      <c r="B689" t="s">
        <v>20</v>
      </c>
      <c r="C689" t="s">
        <v>19</v>
      </c>
      <c r="D689" t="str">
        <f>Tableau3[[#This Row],[Famille]]&amp;"-"&amp;Tableau3[[#This Row],[Produit]]&amp;"-"&amp;Tableau3[[#This Row],[Conditionnement]]</f>
        <v>Confitures-Confiture d'abricot au poivre de Timut-Pot 120 g</v>
      </c>
      <c r="E689" s="10">
        <v>5.5E-2</v>
      </c>
      <c r="F689" s="16">
        <v>3700897905286</v>
      </c>
      <c r="G689" s="4">
        <v>1.5</v>
      </c>
      <c r="H689" s="4">
        <v>2.4</v>
      </c>
      <c r="I689" s="4">
        <v>3</v>
      </c>
    </row>
    <row r="690" spans="1:9" x14ac:dyDescent="0.2">
      <c r="A690" s="21" t="s">
        <v>17</v>
      </c>
      <c r="B690" s="21" t="s">
        <v>20</v>
      </c>
      <c r="C690" s="21" t="s">
        <v>1123</v>
      </c>
      <c r="D690" s="20" t="str">
        <f>Tableau3[[#This Row],[Famille]]&amp;"-"&amp;Tableau3[[#This Row],[Produit]]&amp;"-"&amp;Tableau3[[#This Row],[Conditionnement]]</f>
        <v>Confitures-Confiture d'abricot au poivre de Timut-Pot 240 g</v>
      </c>
      <c r="E690" s="22">
        <v>5.5E-2</v>
      </c>
      <c r="F690" s="23">
        <v>3700897905309</v>
      </c>
      <c r="G690" s="24">
        <v>2.6</v>
      </c>
      <c r="H690" s="24">
        <v>4.1999999999999993</v>
      </c>
      <c r="I690" s="24">
        <v>5.2</v>
      </c>
    </row>
    <row r="691" spans="1:9" x14ac:dyDescent="0.2">
      <c r="A691" t="s">
        <v>17</v>
      </c>
      <c r="B691" t="s">
        <v>21</v>
      </c>
      <c r="C691" t="s">
        <v>19</v>
      </c>
      <c r="D691" t="str">
        <f>Tableau3[[#This Row],[Famille]]&amp;"-"&amp;Tableau3[[#This Row],[Produit]]&amp;"-"&amp;Tableau3[[#This Row],[Conditionnement]]</f>
        <v>Confitures-Confiture d'ananas vanille de Madagascar romarin-Pot 120 g</v>
      </c>
      <c r="E691" s="10">
        <v>5.5E-2</v>
      </c>
      <c r="F691" s="16">
        <v>3760190104731</v>
      </c>
      <c r="G691" s="4">
        <v>1.5</v>
      </c>
      <c r="H691" s="4">
        <v>2.4</v>
      </c>
      <c r="I691" s="4">
        <v>3</v>
      </c>
    </row>
    <row r="692" spans="1:9" x14ac:dyDescent="0.2">
      <c r="A692" s="21" t="s">
        <v>17</v>
      </c>
      <c r="B692" s="21" t="s">
        <v>21</v>
      </c>
      <c r="C692" s="21" t="s">
        <v>1123</v>
      </c>
      <c r="D692" s="20" t="str">
        <f>Tableau3[[#This Row],[Famille]]&amp;"-"&amp;Tableau3[[#This Row],[Produit]]&amp;"-"&amp;Tableau3[[#This Row],[Conditionnement]]</f>
        <v>Confitures-Confiture d'ananas vanille de Madagascar romarin-Pot 240 g</v>
      </c>
      <c r="E692" s="22">
        <v>5.5E-2</v>
      </c>
      <c r="F692" s="23">
        <v>3760190104847</v>
      </c>
      <c r="G692" s="24">
        <v>2.6</v>
      </c>
      <c r="H692" s="24">
        <v>4.1999999999999993</v>
      </c>
      <c r="I692" s="24">
        <v>5.2</v>
      </c>
    </row>
    <row r="693" spans="1:9" x14ac:dyDescent="0.2">
      <c r="A693" t="s">
        <v>17</v>
      </c>
      <c r="B693" t="s">
        <v>22</v>
      </c>
      <c r="C693" t="s">
        <v>19</v>
      </c>
      <c r="D693" t="str">
        <f>Tableau3[[#This Row],[Famille]]&amp;"-"&amp;Tableau3[[#This Row],[Produit]]&amp;"-"&amp;Tableau3[[#This Row],[Conditionnement]]</f>
        <v>Confitures-Confiture de fraise au poivre noir du Cambodge-Pot 120 g</v>
      </c>
      <c r="E693" s="10">
        <v>5.5E-2</v>
      </c>
      <c r="F693" s="16">
        <v>3760190104687</v>
      </c>
      <c r="G693" s="4">
        <v>1.5</v>
      </c>
      <c r="H693" s="4">
        <v>2.4</v>
      </c>
      <c r="I693" s="4">
        <v>3</v>
      </c>
    </row>
    <row r="694" spans="1:9" x14ac:dyDescent="0.2">
      <c r="A694" s="21" t="s">
        <v>17</v>
      </c>
      <c r="B694" s="21" t="s">
        <v>22</v>
      </c>
      <c r="C694" s="21" t="s">
        <v>1123</v>
      </c>
      <c r="D694" s="20" t="str">
        <f>Tableau3[[#This Row],[Famille]]&amp;"-"&amp;Tableau3[[#This Row],[Produit]]&amp;"-"&amp;Tableau3[[#This Row],[Conditionnement]]</f>
        <v>Confitures-Confiture de fraise au poivre noir du Cambodge-Pot 240 g</v>
      </c>
      <c r="E694" s="22">
        <v>5.5E-2</v>
      </c>
      <c r="F694" s="23">
        <v>3760190104793</v>
      </c>
      <c r="G694" s="24">
        <v>2.6</v>
      </c>
      <c r="H694" s="24">
        <v>4.1999999999999993</v>
      </c>
      <c r="I694" s="24">
        <v>5.2</v>
      </c>
    </row>
    <row r="695" spans="1:9" x14ac:dyDescent="0.2">
      <c r="A695" t="s">
        <v>17</v>
      </c>
      <c r="B695" t="s">
        <v>23</v>
      </c>
      <c r="C695" t="s">
        <v>19</v>
      </c>
      <c r="D695" t="str">
        <f>Tableau3[[#This Row],[Famille]]&amp;"-"&amp;Tableau3[[#This Row],[Produit]]&amp;"-"&amp;Tableau3[[#This Row],[Conditionnement]]</f>
        <v>Confitures-Confiture de framboise au piment d'Espelette-Pot 120 g</v>
      </c>
      <c r="E695" s="10">
        <v>5.5E-2</v>
      </c>
      <c r="F695" s="16">
        <v>3760190104694</v>
      </c>
      <c r="G695" s="4">
        <v>1.5</v>
      </c>
      <c r="H695" s="4">
        <v>2.4</v>
      </c>
      <c r="I695" s="4">
        <v>3</v>
      </c>
    </row>
    <row r="696" spans="1:9" x14ac:dyDescent="0.2">
      <c r="A696" s="21" t="s">
        <v>17</v>
      </c>
      <c r="B696" s="21" t="s">
        <v>23</v>
      </c>
      <c r="C696" s="21" t="s">
        <v>1123</v>
      </c>
      <c r="D696" s="20" t="str">
        <f>Tableau3[[#This Row],[Famille]]&amp;"-"&amp;Tableau3[[#This Row],[Produit]]&amp;"-"&amp;Tableau3[[#This Row],[Conditionnement]]</f>
        <v>Confitures-Confiture de framboise au piment d'Espelette-Pot 240 g</v>
      </c>
      <c r="E696" s="22">
        <v>5.5E-2</v>
      </c>
      <c r="F696" s="23">
        <v>3760190104809</v>
      </c>
      <c r="G696" s="24">
        <v>2.6</v>
      </c>
      <c r="H696" s="24">
        <v>4.1999999999999993</v>
      </c>
      <c r="I696" s="24">
        <v>5.2</v>
      </c>
    </row>
    <row r="697" spans="1:9" x14ac:dyDescent="0.2">
      <c r="A697" t="s">
        <v>17</v>
      </c>
      <c r="B697" t="s">
        <v>24</v>
      </c>
      <c r="C697" t="s">
        <v>19</v>
      </c>
      <c r="D697" t="str">
        <f>Tableau3[[#This Row],[Famille]]&amp;"-"&amp;Tableau3[[#This Row],[Produit]]&amp;"-"&amp;Tableau3[[#This Row],[Conditionnement]]</f>
        <v>Confitures-Confiture de mandarine à la fleur d’oranger de Madagascar-Pot 120 g</v>
      </c>
      <c r="E697" s="10">
        <v>5.5E-2</v>
      </c>
      <c r="F697" s="16">
        <v>3760190104700</v>
      </c>
      <c r="G697" s="4">
        <v>1.5</v>
      </c>
      <c r="H697" s="4">
        <v>2.4</v>
      </c>
      <c r="I697" s="4">
        <v>3</v>
      </c>
    </row>
    <row r="698" spans="1:9" x14ac:dyDescent="0.2">
      <c r="A698" s="21" t="s">
        <v>17</v>
      </c>
      <c r="B698" s="21" t="s">
        <v>24</v>
      </c>
      <c r="C698" s="21" t="s">
        <v>1123</v>
      </c>
      <c r="D698" s="20" t="str">
        <f>Tableau3[[#This Row],[Famille]]&amp;"-"&amp;Tableau3[[#This Row],[Produit]]&amp;"-"&amp;Tableau3[[#This Row],[Conditionnement]]</f>
        <v>Confitures-Confiture de mandarine à la fleur d’oranger de Madagascar-Pot 240 g</v>
      </c>
      <c r="E698" s="22">
        <v>5.5E-2</v>
      </c>
      <c r="F698" s="23">
        <v>3760190104816</v>
      </c>
      <c r="G698" s="24">
        <v>2.6</v>
      </c>
      <c r="H698" s="24">
        <v>4.1999999999999993</v>
      </c>
      <c r="I698" s="24">
        <v>5.2</v>
      </c>
    </row>
    <row r="699" spans="1:9" x14ac:dyDescent="0.2">
      <c r="A699" t="s">
        <v>17</v>
      </c>
      <c r="B699" t="s">
        <v>25</v>
      </c>
      <c r="C699" t="s">
        <v>19</v>
      </c>
      <c r="D699" t="str">
        <f>Tableau3[[#This Row],[Famille]]&amp;"-"&amp;Tableau3[[#This Row],[Produit]]&amp;"-"&amp;Tableau3[[#This Row],[Conditionnement]]</f>
        <v>Confitures-Confiture de Mandarine au rhum et vanille-Pot 120 g</v>
      </c>
      <c r="E699" s="10">
        <v>5.5E-2</v>
      </c>
      <c r="F699" s="16">
        <v>3760190108869</v>
      </c>
      <c r="G699" s="4">
        <v>1.5</v>
      </c>
      <c r="H699" s="4">
        <v>2.4</v>
      </c>
      <c r="I699" s="4">
        <v>3</v>
      </c>
    </row>
    <row r="700" spans="1:9" x14ac:dyDescent="0.2">
      <c r="A700" s="21" t="s">
        <v>17</v>
      </c>
      <c r="B700" s="21" t="s">
        <v>25</v>
      </c>
      <c r="C700" s="21" t="s">
        <v>1123</v>
      </c>
      <c r="D700" s="20" t="str">
        <f>Tableau3[[#This Row],[Famille]]&amp;"-"&amp;Tableau3[[#This Row],[Produit]]&amp;"-"&amp;Tableau3[[#This Row],[Conditionnement]]</f>
        <v>Confitures-Confiture de Mandarine au rhum et vanille-Pot 240 g</v>
      </c>
      <c r="E700" s="22">
        <v>5.5E-2</v>
      </c>
      <c r="F700" s="23">
        <v>3760190108852</v>
      </c>
      <c r="G700" s="24">
        <v>2.6</v>
      </c>
      <c r="H700" s="24">
        <v>4.1999999999999993</v>
      </c>
      <c r="I700" s="24">
        <v>5.2</v>
      </c>
    </row>
    <row r="701" spans="1:9" x14ac:dyDescent="0.2">
      <c r="A701" t="s">
        <v>17</v>
      </c>
      <c r="B701" t="s">
        <v>26</v>
      </c>
      <c r="C701" t="s">
        <v>19</v>
      </c>
      <c r="D701" t="str">
        <f>Tableau3[[#This Row],[Famille]]&amp;"-"&amp;Tableau3[[#This Row],[Produit]]&amp;"-"&amp;Tableau3[[#This Row],[Conditionnement]]</f>
        <v>Confitures-Confiture de Poires, gingembre, rhum et raisin de Corynthe-Pot 120 g</v>
      </c>
      <c r="E701" s="10">
        <v>5.5E-2</v>
      </c>
      <c r="F701" s="16">
        <v>3760190104724</v>
      </c>
      <c r="G701" s="4">
        <v>1.5</v>
      </c>
      <c r="H701" s="4">
        <v>2.4</v>
      </c>
      <c r="I701" s="4">
        <v>3</v>
      </c>
    </row>
    <row r="702" spans="1:9" x14ac:dyDescent="0.2">
      <c r="A702" s="21" t="s">
        <v>17</v>
      </c>
      <c r="B702" s="21" t="s">
        <v>26</v>
      </c>
      <c r="C702" s="21" t="s">
        <v>1123</v>
      </c>
      <c r="D702" s="20" t="str">
        <f>Tableau3[[#This Row],[Famille]]&amp;"-"&amp;Tableau3[[#This Row],[Produit]]&amp;"-"&amp;Tableau3[[#This Row],[Conditionnement]]</f>
        <v>Confitures-Confiture de Poires, gingembre, rhum et raisin de Corynthe-Pot 240 g</v>
      </c>
      <c r="E702" s="22">
        <v>5.5E-2</v>
      </c>
      <c r="F702" s="23">
        <v>3760190104830</v>
      </c>
      <c r="G702" s="24">
        <v>2.6</v>
      </c>
      <c r="H702" s="24">
        <v>4.1999999999999993</v>
      </c>
      <c r="I702" s="24">
        <v>5.2</v>
      </c>
    </row>
    <row r="703" spans="1:9" x14ac:dyDescent="0.2">
      <c r="A703" t="s">
        <v>17</v>
      </c>
      <c r="B703" t="s">
        <v>27</v>
      </c>
      <c r="C703" t="s">
        <v>19</v>
      </c>
      <c r="D703" t="str">
        <f>Tableau3[[#This Row],[Famille]]&amp;"-"&amp;Tableau3[[#This Row],[Produit]]&amp;"-"&amp;Tableau3[[#This Row],[Conditionnement]]</f>
        <v>Confitures-Confiture fraise chocolat blanc  et noix de coco -Pot 120 g</v>
      </c>
      <c r="E703" s="10">
        <v>5.5E-2</v>
      </c>
      <c r="F703" s="16">
        <v>3760190104717</v>
      </c>
      <c r="G703" s="4">
        <v>1.5</v>
      </c>
      <c r="H703" s="4">
        <v>2.4</v>
      </c>
      <c r="I703" s="4">
        <v>3</v>
      </c>
    </row>
    <row r="704" spans="1:9" x14ac:dyDescent="0.2">
      <c r="A704" s="21" t="s">
        <v>17</v>
      </c>
      <c r="B704" s="21" t="s">
        <v>27</v>
      </c>
      <c r="C704" s="21" t="s">
        <v>1123</v>
      </c>
      <c r="D704" s="20" t="str">
        <f>Tableau3[[#This Row],[Famille]]&amp;"-"&amp;Tableau3[[#This Row],[Produit]]&amp;"-"&amp;Tableau3[[#This Row],[Conditionnement]]</f>
        <v>Confitures-Confiture fraise chocolat blanc  et noix de coco -Pot 240 g</v>
      </c>
      <c r="E704" s="22">
        <v>5.5E-2</v>
      </c>
      <c r="F704" s="23">
        <v>3760190104823</v>
      </c>
      <c r="G704" s="24">
        <v>2.6</v>
      </c>
      <c r="H704" s="24">
        <v>4.1999999999999993</v>
      </c>
      <c r="I704" s="24">
        <v>5.2</v>
      </c>
    </row>
    <row r="705" spans="1:9" x14ac:dyDescent="0.2">
      <c r="A705" t="s">
        <v>17</v>
      </c>
      <c r="B705" t="s">
        <v>28</v>
      </c>
      <c r="C705" t="s">
        <v>19</v>
      </c>
      <c r="D705" t="str">
        <f>Tableau3[[#This Row],[Famille]]&amp;"-"&amp;Tableau3[[#This Row],[Produit]]&amp;"-"&amp;Tableau3[[#This Row],[Conditionnement]]</f>
        <v>Confitures-Gelée de cervoise à la crème de mûre-Pot 120 g</v>
      </c>
      <c r="E705" s="10">
        <v>5.5E-2</v>
      </c>
      <c r="F705" s="16">
        <v>3700897953126</v>
      </c>
      <c r="G705" s="4">
        <v>2.1</v>
      </c>
      <c r="H705" s="4">
        <v>3.4</v>
      </c>
      <c r="I705" s="4">
        <v>4.2</v>
      </c>
    </row>
    <row r="706" spans="1:9" x14ac:dyDescent="0.2">
      <c r="A706" s="21" t="s">
        <v>17</v>
      </c>
      <c r="B706" s="21" t="s">
        <v>28</v>
      </c>
      <c r="C706" s="21" t="s">
        <v>1123</v>
      </c>
      <c r="D706" s="20" t="str">
        <f>Tableau3[[#This Row],[Famille]]&amp;"-"&amp;Tableau3[[#This Row],[Produit]]&amp;"-"&amp;Tableau3[[#This Row],[Conditionnement]]</f>
        <v>Confitures-Gelée de cervoise à la crème de mûre-Pot 240 g</v>
      </c>
      <c r="E706" s="22">
        <v>5.5E-2</v>
      </c>
      <c r="F706" s="23">
        <v>3700897900083</v>
      </c>
      <c r="G706" s="24">
        <v>3.3000000000000003</v>
      </c>
      <c r="H706" s="24">
        <v>5.3</v>
      </c>
      <c r="I706" s="24">
        <v>6.6000000000000005</v>
      </c>
    </row>
    <row r="707" spans="1:9" x14ac:dyDescent="0.2">
      <c r="A707" t="s">
        <v>17</v>
      </c>
      <c r="B707" t="s">
        <v>29</v>
      </c>
      <c r="C707" t="s">
        <v>19</v>
      </c>
      <c r="D707" t="str">
        <f>Tableau3[[#This Row],[Famille]]&amp;"-"&amp;Tableau3[[#This Row],[Produit]]&amp;"-"&amp;Tableau3[[#This Row],[Conditionnement]]</f>
        <v>Confitures-Gelée de cervoise à la crème de myrtille-Pot 120 g</v>
      </c>
      <c r="E707" s="10">
        <v>5.5E-2</v>
      </c>
      <c r="F707" s="16">
        <v>3700897953133</v>
      </c>
      <c r="G707" s="4">
        <v>2.1</v>
      </c>
      <c r="H707" s="4">
        <v>3.4</v>
      </c>
      <c r="I707" s="4">
        <v>4.2</v>
      </c>
    </row>
    <row r="708" spans="1:9" x14ac:dyDescent="0.2">
      <c r="A708" s="21" t="s">
        <v>17</v>
      </c>
      <c r="B708" s="21" t="s">
        <v>29</v>
      </c>
      <c r="C708" s="21" t="s">
        <v>1123</v>
      </c>
      <c r="D708" s="20" t="str">
        <f>Tableau3[[#This Row],[Famille]]&amp;"-"&amp;Tableau3[[#This Row],[Produit]]&amp;"-"&amp;Tableau3[[#This Row],[Conditionnement]]</f>
        <v>Confitures-Gelée de cervoise à la crème de myrtille-Pot 240 g</v>
      </c>
      <c r="E708" s="22">
        <v>5.5E-2</v>
      </c>
      <c r="F708" s="23">
        <v>3700897900090</v>
      </c>
      <c r="G708" s="24">
        <v>3.3000000000000003</v>
      </c>
      <c r="H708" s="24">
        <v>5.3</v>
      </c>
      <c r="I708" s="24">
        <v>6.6000000000000005</v>
      </c>
    </row>
    <row r="709" spans="1:9" x14ac:dyDescent="0.2">
      <c r="A709" t="s">
        <v>17</v>
      </c>
      <c r="B709" t="s">
        <v>30</v>
      </c>
      <c r="C709" t="s">
        <v>19</v>
      </c>
      <c r="D709" t="str">
        <f>Tableau3[[#This Row],[Famille]]&amp;"-"&amp;Tableau3[[#This Row],[Produit]]&amp;"-"&amp;Tableau3[[#This Row],[Conditionnement]]</f>
        <v>Confitures-Gelée de crémant  à la crème de cassis-Pot 120 g</v>
      </c>
      <c r="E709" s="10">
        <v>5.5E-2</v>
      </c>
      <c r="F709" s="16">
        <v>3760190108791</v>
      </c>
      <c r="G709" s="4">
        <v>2.1</v>
      </c>
      <c r="H709" s="4">
        <v>3.4</v>
      </c>
      <c r="I709" s="4">
        <v>4.2</v>
      </c>
    </row>
    <row r="710" spans="1:9" x14ac:dyDescent="0.2">
      <c r="A710" s="21" t="s">
        <v>17</v>
      </c>
      <c r="B710" s="21" t="s">
        <v>30</v>
      </c>
      <c r="C710" s="21" t="s">
        <v>1123</v>
      </c>
      <c r="D710" s="20" t="str">
        <f>Tableau3[[#This Row],[Famille]]&amp;"-"&amp;Tableau3[[#This Row],[Produit]]&amp;"-"&amp;Tableau3[[#This Row],[Conditionnement]]</f>
        <v>Confitures-Gelée de crémant  à la crème de cassis-Pot 240 g</v>
      </c>
      <c r="E710" s="22">
        <v>5.5E-2</v>
      </c>
      <c r="F710" s="23">
        <v>3760190108784</v>
      </c>
      <c r="G710" s="24">
        <v>3.3000000000000003</v>
      </c>
      <c r="H710" s="24">
        <v>5.3</v>
      </c>
      <c r="I710" s="24">
        <v>6.6000000000000005</v>
      </c>
    </row>
    <row r="711" spans="1:9" x14ac:dyDescent="0.2">
      <c r="A711" t="s">
        <v>17</v>
      </c>
      <c r="B711" t="s">
        <v>31</v>
      </c>
      <c r="C711" t="s">
        <v>19</v>
      </c>
      <c r="D711" t="str">
        <f>Tableau3[[#This Row],[Famille]]&amp;"-"&amp;Tableau3[[#This Row],[Produit]]&amp;"-"&amp;Tableau3[[#This Row],[Conditionnement]]</f>
        <v>Confitures-Gelée de crémant  à la crème de pêche-Pot 120 g</v>
      </c>
      <c r="E711" s="10">
        <v>5.5E-2</v>
      </c>
      <c r="F711" s="16">
        <v>3760190108777</v>
      </c>
      <c r="G711" s="4">
        <v>2.1</v>
      </c>
      <c r="H711" s="4">
        <v>3.4</v>
      </c>
      <c r="I711" s="4">
        <v>4.2</v>
      </c>
    </row>
    <row r="712" spans="1:9" x14ac:dyDescent="0.2">
      <c r="A712" s="21" t="s">
        <v>17</v>
      </c>
      <c r="B712" s="21" t="s">
        <v>31</v>
      </c>
      <c r="C712" s="21" t="s">
        <v>1123</v>
      </c>
      <c r="D712" s="20" t="str">
        <f>Tableau3[[#This Row],[Famille]]&amp;"-"&amp;Tableau3[[#This Row],[Produit]]&amp;"-"&amp;Tableau3[[#This Row],[Conditionnement]]</f>
        <v>Confitures-Gelée de crémant  à la crème de pêche-Pot 240 g</v>
      </c>
      <c r="E712" s="22">
        <v>5.5E-2</v>
      </c>
      <c r="F712" s="23">
        <v>3760190108760</v>
      </c>
      <c r="G712" s="24">
        <v>3.3000000000000003</v>
      </c>
      <c r="H712" s="24">
        <v>5.3</v>
      </c>
      <c r="I712" s="24">
        <v>6.6000000000000005</v>
      </c>
    </row>
    <row r="713" spans="1:9" x14ac:dyDescent="0.2">
      <c r="A713" t="s">
        <v>17</v>
      </c>
      <c r="B713" t="s">
        <v>32</v>
      </c>
      <c r="C713" t="s">
        <v>19</v>
      </c>
      <c r="D713" t="str">
        <f>Tableau3[[#This Row],[Famille]]&amp;"-"&amp;Tableau3[[#This Row],[Produit]]&amp;"-"&amp;Tableau3[[#This Row],[Conditionnement]]</f>
        <v>Confitures-Gelée de crémant à la vanille de Madagascar-Pot 120 g</v>
      </c>
      <c r="E713" s="10">
        <v>5.5E-2</v>
      </c>
      <c r="F713" s="16">
        <v>3760190104762</v>
      </c>
      <c r="G713" s="4">
        <v>2.1</v>
      </c>
      <c r="H713" s="4">
        <v>3.4</v>
      </c>
      <c r="I713" s="4">
        <v>4.2</v>
      </c>
    </row>
    <row r="714" spans="1:9" x14ac:dyDescent="0.2">
      <c r="A714" s="21" t="s">
        <v>17</v>
      </c>
      <c r="B714" s="21" t="s">
        <v>32</v>
      </c>
      <c r="C714" s="21" t="s">
        <v>1123</v>
      </c>
      <c r="D714" s="20" t="str">
        <f>Tableau3[[#This Row],[Famille]]&amp;"-"&amp;Tableau3[[#This Row],[Produit]]&amp;"-"&amp;Tableau3[[#This Row],[Conditionnement]]</f>
        <v>Confitures-Gelée de crémant à la vanille de Madagascar-Pot 240 g</v>
      </c>
      <c r="E714" s="22">
        <v>5.5E-2</v>
      </c>
      <c r="F714" s="23">
        <v>3760190104878</v>
      </c>
      <c r="G714" s="24">
        <v>3.3000000000000003</v>
      </c>
      <c r="H714" s="24">
        <v>5.3</v>
      </c>
      <c r="I714" s="24">
        <v>6.6000000000000005</v>
      </c>
    </row>
    <row r="715" spans="1:9" x14ac:dyDescent="0.2">
      <c r="A715" t="s">
        <v>17</v>
      </c>
      <c r="B715" t="s">
        <v>33</v>
      </c>
      <c r="C715" t="s">
        <v>19</v>
      </c>
      <c r="D715" t="str">
        <f>Tableau3[[#This Row],[Famille]]&amp;"-"&amp;Tableau3[[#This Row],[Produit]]&amp;"-"&amp;Tableau3[[#This Row],[Conditionnement]]</f>
        <v>Confitures-Gelée de crémant à la vanille et fève de tonka du Brésil-Pot 120 g</v>
      </c>
      <c r="E715" s="10">
        <v>5.5E-2</v>
      </c>
      <c r="F715" s="16">
        <v>3760190104779</v>
      </c>
      <c r="G715" s="4">
        <v>2.1</v>
      </c>
      <c r="H715" s="4">
        <v>3.4</v>
      </c>
      <c r="I715" s="4">
        <v>4.2</v>
      </c>
    </row>
    <row r="716" spans="1:9" x14ac:dyDescent="0.2">
      <c r="A716" s="21" t="s">
        <v>17</v>
      </c>
      <c r="B716" s="21" t="s">
        <v>33</v>
      </c>
      <c r="C716" s="21" t="s">
        <v>1123</v>
      </c>
      <c r="D716" s="20" t="str">
        <f>Tableau3[[#This Row],[Famille]]&amp;"-"&amp;Tableau3[[#This Row],[Produit]]&amp;"-"&amp;Tableau3[[#This Row],[Conditionnement]]</f>
        <v>Confitures-Gelée de crémant à la vanille et fève de tonka du Brésil-Pot 240 g</v>
      </c>
      <c r="E716" s="22">
        <v>5.5E-2</v>
      </c>
      <c r="F716" s="23">
        <v>3760190104885</v>
      </c>
      <c r="G716" s="24">
        <v>3.3000000000000003</v>
      </c>
      <c r="H716" s="24">
        <v>5.3</v>
      </c>
      <c r="I716" s="24">
        <v>6.6000000000000005</v>
      </c>
    </row>
    <row r="717" spans="1:9" x14ac:dyDescent="0.2">
      <c r="A717" t="s">
        <v>17</v>
      </c>
      <c r="B717" t="s">
        <v>34</v>
      </c>
      <c r="C717" t="s">
        <v>19</v>
      </c>
      <c r="D717" t="str">
        <f>Tableau3[[#This Row],[Famille]]&amp;"-"&amp;Tableau3[[#This Row],[Produit]]&amp;"-"&amp;Tableau3[[#This Row],[Conditionnement]]</f>
        <v>Confitures-Gelée de pommes, coings à l’ hibiscus-Pot 120 g</v>
      </c>
      <c r="E717" s="10">
        <v>5.5E-2</v>
      </c>
      <c r="F717" s="16">
        <v>3760190104748</v>
      </c>
      <c r="G717" s="4">
        <v>1.5</v>
      </c>
      <c r="H717" s="4">
        <v>2.4</v>
      </c>
      <c r="I717" s="4">
        <v>3</v>
      </c>
    </row>
    <row r="718" spans="1:9" x14ac:dyDescent="0.2">
      <c r="A718" s="21" t="s">
        <v>17</v>
      </c>
      <c r="B718" s="21" t="s">
        <v>34</v>
      </c>
      <c r="C718" s="21" t="s">
        <v>1123</v>
      </c>
      <c r="D718" s="20" t="str">
        <f>Tableau3[[#This Row],[Famille]]&amp;"-"&amp;Tableau3[[#This Row],[Produit]]&amp;"-"&amp;Tableau3[[#This Row],[Conditionnement]]</f>
        <v>Confitures-Gelée de pommes, coings à l’ hibiscus-Pot 240 g</v>
      </c>
      <c r="E718" s="22">
        <v>5.5E-2</v>
      </c>
      <c r="F718" s="23">
        <v>3760190104854</v>
      </c>
      <c r="G718" s="24">
        <v>2.6</v>
      </c>
      <c r="H718" s="24">
        <v>4.1999999999999993</v>
      </c>
      <c r="I718" s="24">
        <v>5.2</v>
      </c>
    </row>
    <row r="719" spans="1:9" x14ac:dyDescent="0.2">
      <c r="A719" t="s">
        <v>17</v>
      </c>
      <c r="B719" t="s">
        <v>35</v>
      </c>
      <c r="C719" t="s">
        <v>19</v>
      </c>
      <c r="D719" t="str">
        <f>Tableau3[[#This Row],[Famille]]&amp;"-"&amp;Tableau3[[#This Row],[Produit]]&amp;"-"&amp;Tableau3[[#This Row],[Conditionnement]]</f>
        <v>Confitures-Gelée de raisin au safran de Bourgogne-Pot 120 g</v>
      </c>
      <c r="E719" s="10">
        <v>5.5E-2</v>
      </c>
      <c r="F719" s="16">
        <v>3760190104786</v>
      </c>
      <c r="G719" s="4">
        <v>2.1</v>
      </c>
      <c r="H719" s="4">
        <v>3.4</v>
      </c>
      <c r="I719" s="4">
        <v>4.2</v>
      </c>
    </row>
    <row r="720" spans="1:9" x14ac:dyDescent="0.2">
      <c r="A720" s="21" t="s">
        <v>17</v>
      </c>
      <c r="B720" s="21" t="s">
        <v>35</v>
      </c>
      <c r="C720" s="21" t="s">
        <v>1123</v>
      </c>
      <c r="D720" s="20" t="str">
        <f>Tableau3[[#This Row],[Famille]]&amp;"-"&amp;Tableau3[[#This Row],[Produit]]&amp;"-"&amp;Tableau3[[#This Row],[Conditionnement]]</f>
        <v>Confitures-Gelée de raisin au safran de Bourgogne-Pot 240 g</v>
      </c>
      <c r="E720" s="22">
        <v>5.5E-2</v>
      </c>
      <c r="F720" s="23">
        <v>3760190104892</v>
      </c>
      <c r="G720" s="24">
        <v>3.3000000000000003</v>
      </c>
      <c r="H720" s="24">
        <v>5.3</v>
      </c>
      <c r="I720" s="24">
        <v>6.6000000000000005</v>
      </c>
    </row>
    <row r="721" spans="1:9" x14ac:dyDescent="0.2">
      <c r="A721" t="s">
        <v>17</v>
      </c>
      <c r="B721" t="s">
        <v>36</v>
      </c>
      <c r="C721" t="s">
        <v>19</v>
      </c>
      <c r="D721" t="str">
        <f>Tableau3[[#This Row],[Famille]]&amp;"-"&amp;Tableau3[[#This Row],[Produit]]&amp;"-"&amp;Tableau3[[#This Row],[Conditionnement]]</f>
        <v>Confitures-Gelée de raisin aux myrtilles de Bourgogne-Pot 120 g</v>
      </c>
      <c r="E721" s="10">
        <v>5.5E-2</v>
      </c>
      <c r="F721" s="16">
        <v>3760190104755</v>
      </c>
      <c r="G721" s="4">
        <v>1.5</v>
      </c>
      <c r="H721" s="4">
        <v>2.4</v>
      </c>
      <c r="I721" s="4">
        <v>3</v>
      </c>
    </row>
    <row r="722" spans="1:9" x14ac:dyDescent="0.2">
      <c r="A722" s="21" t="s">
        <v>17</v>
      </c>
      <c r="B722" s="21" t="s">
        <v>36</v>
      </c>
      <c r="C722" s="21" t="s">
        <v>1123</v>
      </c>
      <c r="D722" s="20" t="str">
        <f>Tableau3[[#This Row],[Famille]]&amp;"-"&amp;Tableau3[[#This Row],[Produit]]&amp;"-"&amp;Tableau3[[#This Row],[Conditionnement]]</f>
        <v>Confitures-Gelée de raisin aux myrtilles de Bourgogne-Pot 240 g</v>
      </c>
      <c r="E722" s="22">
        <v>5.5E-2</v>
      </c>
      <c r="F722" s="23">
        <v>3760190104861</v>
      </c>
      <c r="G722" s="24">
        <v>2.6</v>
      </c>
      <c r="H722" s="24">
        <v>4.1999999999999993</v>
      </c>
      <c r="I722" s="24">
        <v>5.2</v>
      </c>
    </row>
    <row r="723" spans="1:9" x14ac:dyDescent="0.2">
      <c r="A723" t="s">
        <v>675</v>
      </c>
      <c r="B723" t="s">
        <v>676</v>
      </c>
      <c r="C723" t="s">
        <v>42</v>
      </c>
      <c r="D723" t="str">
        <f>Tableau3[[#This Row],[Famille]]&amp;"-"&amp;Tableau3[[#This Row],[Produit]]&amp;"-"&amp;Tableau3[[#This Row],[Conditionnement]]</f>
        <v>Déco pâtisserie 3D-1 Bonhomme de neige-Vrac</v>
      </c>
      <c r="E723" s="10">
        <v>5.5E-2</v>
      </c>
      <c r="F723" s="16">
        <v>3700897950460</v>
      </c>
      <c r="G723" s="4">
        <v>1.1000000000000001</v>
      </c>
      <c r="H723" s="4">
        <v>1.5</v>
      </c>
      <c r="I723" s="4">
        <v>1.8333333333333335</v>
      </c>
    </row>
    <row r="724" spans="1:9" x14ac:dyDescent="0.2">
      <c r="A724" t="s">
        <v>675</v>
      </c>
      <c r="B724" t="s">
        <v>677</v>
      </c>
      <c r="C724" t="s">
        <v>42</v>
      </c>
      <c r="D724" t="str">
        <f>Tableau3[[#This Row],[Famille]]&amp;"-"&amp;Tableau3[[#This Row],[Produit]]&amp;"-"&amp;Tableau3[[#This Row],[Conditionnement]]</f>
        <v>Déco pâtisserie 3D-1 Crêche 9 pièces-Vrac</v>
      </c>
      <c r="E724" s="10">
        <v>5.5E-2</v>
      </c>
      <c r="F724" s="16">
        <v>3700897950507</v>
      </c>
      <c r="G724" s="4">
        <v>1.1000000000000001</v>
      </c>
      <c r="H724" s="4">
        <v>1.5</v>
      </c>
      <c r="I724" s="4">
        <v>1.8333333333333335</v>
      </c>
    </row>
    <row r="725" spans="1:9" x14ac:dyDescent="0.2">
      <c r="A725" t="s">
        <v>675</v>
      </c>
      <c r="B725" t="s">
        <v>678</v>
      </c>
      <c r="C725" t="s">
        <v>42</v>
      </c>
      <c r="D725" t="str">
        <f>Tableau3[[#This Row],[Famille]]&amp;"-"&amp;Tableau3[[#This Row],[Produit]]&amp;"-"&amp;Tableau3[[#This Row],[Conditionnement]]</f>
        <v>Déco pâtisserie 3D-1 Pingoin-Vrac</v>
      </c>
      <c r="E725" s="10">
        <v>5.5E-2</v>
      </c>
      <c r="F725" s="16">
        <v>3700897950354</v>
      </c>
      <c r="G725" s="4">
        <v>1.1000000000000001</v>
      </c>
      <c r="H725" s="4">
        <v>1.5</v>
      </c>
      <c r="I725" s="4">
        <v>1.8333333333333335</v>
      </c>
    </row>
    <row r="726" spans="1:9" x14ac:dyDescent="0.2">
      <c r="A726" t="s">
        <v>675</v>
      </c>
      <c r="B726" t="s">
        <v>679</v>
      </c>
      <c r="C726" t="s">
        <v>42</v>
      </c>
      <c r="D726" t="str">
        <f>Tableau3[[#This Row],[Famille]]&amp;"-"&amp;Tableau3[[#This Row],[Produit]]&amp;"-"&amp;Tableau3[[#This Row],[Conditionnement]]</f>
        <v>Déco pâtisserie 3D-1 Serpent plat-Vrac</v>
      </c>
      <c r="E726" s="10">
        <v>5.5E-2</v>
      </c>
      <c r="F726" s="16">
        <v>3700897950361</v>
      </c>
      <c r="G726" s="4">
        <v>1.1000000000000001</v>
      </c>
      <c r="H726" s="4">
        <v>1.5</v>
      </c>
      <c r="I726" s="4">
        <v>1.8333333333333335</v>
      </c>
    </row>
    <row r="727" spans="1:9" x14ac:dyDescent="0.2">
      <c r="A727" t="s">
        <v>675</v>
      </c>
      <c r="B727" t="s">
        <v>680</v>
      </c>
      <c r="C727" t="s">
        <v>42</v>
      </c>
      <c r="D727" t="str">
        <f>Tableau3[[#This Row],[Famille]]&amp;"-"&amp;Tableau3[[#This Row],[Produit]]&amp;"-"&amp;Tableau3[[#This Row],[Conditionnement]]</f>
        <v>Déco pâtisserie 3D-2 Anges-Vrac</v>
      </c>
      <c r="E727" s="10">
        <v>5.5E-2</v>
      </c>
      <c r="F727" s="16">
        <v>3700897950385</v>
      </c>
      <c r="G727" s="4">
        <v>1.1000000000000001</v>
      </c>
      <c r="H727" s="4">
        <v>1.5</v>
      </c>
      <c r="I727" s="4">
        <v>1.8333333333333335</v>
      </c>
    </row>
    <row r="728" spans="1:9" x14ac:dyDescent="0.2">
      <c r="A728" t="s">
        <v>675</v>
      </c>
      <c r="B728" t="s">
        <v>681</v>
      </c>
      <c r="C728" t="s">
        <v>42</v>
      </c>
      <c r="D728" t="str">
        <f>Tableau3[[#This Row],[Famille]]&amp;"-"&amp;Tableau3[[#This Row],[Produit]]&amp;"-"&amp;Tableau3[[#This Row],[Conditionnement]]</f>
        <v>Déco pâtisserie 3D-2 Assortiments carnaval-Vrac</v>
      </c>
      <c r="E728" s="10">
        <v>5.5E-2</v>
      </c>
      <c r="F728" s="16">
        <v>3700897950453</v>
      </c>
      <c r="G728" s="4">
        <v>1.1000000000000001</v>
      </c>
      <c r="H728" s="4">
        <v>1.5</v>
      </c>
      <c r="I728" s="4">
        <v>1.8333333333333335</v>
      </c>
    </row>
    <row r="729" spans="1:9" x14ac:dyDescent="0.2">
      <c r="A729" t="s">
        <v>675</v>
      </c>
      <c r="B729" t="s">
        <v>682</v>
      </c>
      <c r="C729" t="s">
        <v>42</v>
      </c>
      <c r="D729" t="str">
        <f>Tableau3[[#This Row],[Famille]]&amp;"-"&amp;Tableau3[[#This Row],[Produit]]&amp;"-"&amp;Tableau3[[#This Row],[Conditionnement]]</f>
        <v>Déco pâtisserie 3D-2 Bonhommes de neige-Vrac</v>
      </c>
      <c r="E729" s="10">
        <v>5.5E-2</v>
      </c>
      <c r="F729" s="16">
        <v>3700897950422</v>
      </c>
      <c r="G729" s="4">
        <v>1.1000000000000001</v>
      </c>
      <c r="H729" s="4">
        <v>1.5</v>
      </c>
      <c r="I729" s="4">
        <v>1.8333333333333335</v>
      </c>
    </row>
    <row r="730" spans="1:9" x14ac:dyDescent="0.2">
      <c r="A730" t="s">
        <v>675</v>
      </c>
      <c r="B730" t="s">
        <v>683</v>
      </c>
      <c r="C730" t="s">
        <v>42</v>
      </c>
      <c r="D730" t="str">
        <f>Tableau3[[#This Row],[Famille]]&amp;"-"&amp;Tableau3[[#This Row],[Produit]]&amp;"-"&amp;Tableau3[[#This Row],[Conditionnement]]</f>
        <v>Déco pâtisserie 3D-2 Coquelicots rouge-Vrac</v>
      </c>
      <c r="E730" s="10">
        <v>5.5E-2</v>
      </c>
      <c r="F730" s="16">
        <v>3700897950194</v>
      </c>
      <c r="G730" s="4">
        <v>1.1000000000000001</v>
      </c>
      <c r="H730" s="4">
        <v>1.5</v>
      </c>
      <c r="I730" s="4">
        <v>1.8333333333333335</v>
      </c>
    </row>
    <row r="731" spans="1:9" x14ac:dyDescent="0.2">
      <c r="A731" t="s">
        <v>675</v>
      </c>
      <c r="B731" t="s">
        <v>684</v>
      </c>
      <c r="C731" t="s">
        <v>42</v>
      </c>
      <c r="D731" t="str">
        <f>Tableau3[[#This Row],[Famille]]&amp;"-"&amp;Tableau3[[#This Row],[Produit]]&amp;"-"&amp;Tableau3[[#This Row],[Conditionnement]]</f>
        <v>Déco pâtisserie 3D-2 Edelweiss-Vrac</v>
      </c>
      <c r="E731" s="10">
        <v>5.5E-2</v>
      </c>
      <c r="F731" s="16">
        <v>3700897950231</v>
      </c>
      <c r="G731" s="4">
        <v>1.1000000000000001</v>
      </c>
      <c r="H731" s="4">
        <v>1.5</v>
      </c>
      <c r="I731" s="4">
        <v>1.8333333333333335</v>
      </c>
    </row>
    <row r="732" spans="1:9" x14ac:dyDescent="0.2">
      <c r="A732" t="s">
        <v>675</v>
      </c>
      <c r="B732" t="s">
        <v>685</v>
      </c>
      <c r="C732" t="s">
        <v>42</v>
      </c>
      <c r="D732" t="str">
        <f>Tableau3[[#This Row],[Famille]]&amp;"-"&amp;Tableau3[[#This Row],[Produit]]&amp;"-"&amp;Tableau3[[#This Row],[Conditionnement]]</f>
        <v>Déco pâtisserie 3D-2 Fleurs avec visage-Vrac</v>
      </c>
      <c r="E732" s="10">
        <v>5.5E-2</v>
      </c>
      <c r="F732" s="16">
        <v>3700897950132</v>
      </c>
      <c r="G732" s="4">
        <v>1.1000000000000001</v>
      </c>
      <c r="H732" s="4">
        <v>1.5</v>
      </c>
      <c r="I732" s="4">
        <v>1.8333333333333335</v>
      </c>
    </row>
    <row r="733" spans="1:9" x14ac:dyDescent="0.2">
      <c r="A733" t="s">
        <v>675</v>
      </c>
      <c r="B733" t="s">
        <v>686</v>
      </c>
      <c r="C733" t="s">
        <v>42</v>
      </c>
      <c r="D733" t="str">
        <f>Tableau3[[#This Row],[Famille]]&amp;"-"&amp;Tableau3[[#This Row],[Produit]]&amp;"-"&amp;Tableau3[[#This Row],[Conditionnement]]</f>
        <v>Déco pâtisserie 3D-2 Fleurs de pommier-Vrac</v>
      </c>
      <c r="E733" s="10">
        <v>5.5E-2</v>
      </c>
      <c r="F733" s="16">
        <v>3700897950200</v>
      </c>
      <c r="G733" s="4">
        <v>1.1000000000000001</v>
      </c>
      <c r="H733" s="4">
        <v>1.5</v>
      </c>
      <c r="I733" s="4">
        <v>1.8333333333333335</v>
      </c>
    </row>
    <row r="734" spans="1:9" x14ac:dyDescent="0.2">
      <c r="A734" t="s">
        <v>675</v>
      </c>
      <c r="B734" t="s">
        <v>687</v>
      </c>
      <c r="C734" t="s">
        <v>42</v>
      </c>
      <c r="D734" t="str">
        <f>Tableau3[[#This Row],[Famille]]&amp;"-"&amp;Tableau3[[#This Row],[Produit]]&amp;"-"&amp;Tableau3[[#This Row],[Conditionnement]]</f>
        <v>Déco pâtisserie 3D-2 Fleurs plissées-Vrac</v>
      </c>
      <c r="E734" s="10">
        <v>5.5E-2</v>
      </c>
      <c r="F734" s="16">
        <v>3700897950125</v>
      </c>
      <c r="G734" s="4">
        <v>1.1000000000000001</v>
      </c>
      <c r="H734" s="4">
        <v>1.5</v>
      </c>
      <c r="I734" s="4">
        <v>1.8333333333333335</v>
      </c>
    </row>
    <row r="735" spans="1:9" x14ac:dyDescent="0.2">
      <c r="A735" t="s">
        <v>675</v>
      </c>
      <c r="B735" t="s">
        <v>688</v>
      </c>
      <c r="C735" t="s">
        <v>42</v>
      </c>
      <c r="D735" t="str">
        <f>Tableau3[[#This Row],[Famille]]&amp;"-"&amp;Tableau3[[#This Row],[Produit]]&amp;"-"&amp;Tableau3[[#This Row],[Conditionnement]]</f>
        <v>Déco pâtisserie 3D-2 Marguerites blanches-Vrac</v>
      </c>
      <c r="E735" s="10">
        <v>5.5E-2</v>
      </c>
      <c r="F735" s="16">
        <v>3700897950170</v>
      </c>
      <c r="G735" s="4">
        <v>1.1000000000000001</v>
      </c>
      <c r="H735" s="4">
        <v>1.5</v>
      </c>
      <c r="I735" s="4">
        <v>1.8333333333333335</v>
      </c>
    </row>
    <row r="736" spans="1:9" x14ac:dyDescent="0.2">
      <c r="A736" t="s">
        <v>675</v>
      </c>
      <c r="B736" t="s">
        <v>689</v>
      </c>
      <c r="C736" t="s">
        <v>42</v>
      </c>
      <c r="D736" t="str">
        <f>Tableau3[[#This Row],[Famille]]&amp;"-"&amp;Tableau3[[#This Row],[Produit]]&amp;"-"&amp;Tableau3[[#This Row],[Conditionnement]]</f>
        <v>Déco pâtisserie 3D-2 Marguerites jaunes-Vrac</v>
      </c>
      <c r="E736" s="10">
        <v>5.5E-2</v>
      </c>
      <c r="F736" s="16">
        <v>3700897950187</v>
      </c>
      <c r="G736" s="4">
        <v>1.1000000000000001</v>
      </c>
      <c r="H736" s="4">
        <v>1.5</v>
      </c>
      <c r="I736" s="4">
        <v>1.8333333333333335</v>
      </c>
    </row>
    <row r="737" spans="1:9" x14ac:dyDescent="0.2">
      <c r="A737" t="s">
        <v>675</v>
      </c>
      <c r="B737" t="s">
        <v>690</v>
      </c>
      <c r="C737" t="s">
        <v>42</v>
      </c>
      <c r="D737" t="str">
        <f>Tableau3[[#This Row],[Famille]]&amp;"-"&amp;Tableau3[[#This Row],[Produit]]&amp;"-"&amp;Tableau3[[#This Row],[Conditionnement]]</f>
        <v>Déco pâtisserie 3D-2 Narcisses-Vrac</v>
      </c>
      <c r="E737" s="10">
        <v>5.5E-2</v>
      </c>
      <c r="F737" s="16">
        <v>3700897950217</v>
      </c>
      <c r="G737" s="4">
        <v>1.1000000000000001</v>
      </c>
      <c r="H737" s="4">
        <v>1.5</v>
      </c>
      <c r="I737" s="4">
        <v>1.8333333333333335</v>
      </c>
    </row>
    <row r="738" spans="1:9" x14ac:dyDescent="0.2">
      <c r="A738" t="s">
        <v>675</v>
      </c>
      <c r="B738" t="s">
        <v>691</v>
      </c>
      <c r="C738" t="s">
        <v>42</v>
      </c>
      <c r="D738" t="str">
        <f>Tableau3[[#This Row],[Famille]]&amp;"-"&amp;Tableau3[[#This Row],[Produit]]&amp;"-"&amp;Tableau3[[#This Row],[Conditionnement]]</f>
        <v>Déco pâtisserie 3D-2 Narcisses  jaunes-Vrac</v>
      </c>
      <c r="E738" s="10">
        <v>5.5E-2</v>
      </c>
      <c r="F738" s="16">
        <v>3700897950248</v>
      </c>
      <c r="G738" s="4">
        <v>1.1000000000000001</v>
      </c>
      <c r="H738" s="4">
        <v>1.5</v>
      </c>
      <c r="I738" s="4">
        <v>1.8333333333333335</v>
      </c>
    </row>
    <row r="739" spans="1:9" x14ac:dyDescent="0.2">
      <c r="A739" t="s">
        <v>675</v>
      </c>
      <c r="B739" t="s">
        <v>692</v>
      </c>
      <c r="C739" t="s">
        <v>42</v>
      </c>
      <c r="D739" t="str">
        <f>Tableau3[[#This Row],[Famille]]&amp;"-"&amp;Tableau3[[#This Row],[Produit]]&amp;"-"&amp;Tableau3[[#This Row],[Conditionnement]]</f>
        <v>Déco pâtisserie 3D-2 Oursons de noël-Vrac</v>
      </c>
      <c r="E739" s="10">
        <v>5.5E-2</v>
      </c>
      <c r="F739" s="16">
        <v>3700897950484</v>
      </c>
      <c r="G739" s="4">
        <v>1.1000000000000001</v>
      </c>
      <c r="H739" s="4">
        <v>1.5</v>
      </c>
      <c r="I739" s="4">
        <v>1.8333333333333335</v>
      </c>
    </row>
    <row r="740" spans="1:9" x14ac:dyDescent="0.2">
      <c r="A740" t="s">
        <v>675</v>
      </c>
      <c r="B740" t="s">
        <v>693</v>
      </c>
      <c r="C740" t="s">
        <v>42</v>
      </c>
      <c r="D740" t="str">
        <f>Tableau3[[#This Row],[Famille]]&amp;"-"&amp;Tableau3[[#This Row],[Produit]]&amp;"-"&amp;Tableau3[[#This Row],[Conditionnement]]</f>
        <v>Déco pâtisserie 3D-2 Pensées-Vrac</v>
      </c>
      <c r="E740" s="10">
        <v>5.5E-2</v>
      </c>
      <c r="F740" s="16">
        <v>3700897950224</v>
      </c>
      <c r="G740" s="4">
        <v>1.1000000000000001</v>
      </c>
      <c r="H740" s="4">
        <v>1.5</v>
      </c>
      <c r="I740" s="4">
        <v>1.8333333333333335</v>
      </c>
    </row>
    <row r="741" spans="1:9" x14ac:dyDescent="0.2">
      <c r="A741" t="s">
        <v>675</v>
      </c>
      <c r="B741" t="s">
        <v>694</v>
      </c>
      <c r="C741" t="s">
        <v>42</v>
      </c>
      <c r="D741" t="str">
        <f>Tableau3[[#This Row],[Famille]]&amp;"-"&amp;Tableau3[[#This Row],[Produit]]&amp;"-"&amp;Tableau3[[#This Row],[Conditionnement]]</f>
        <v>Déco pâtisserie 3D-2 Sapins-Vrac</v>
      </c>
      <c r="E741" s="10">
        <v>5.5E-2</v>
      </c>
      <c r="F741" s="16">
        <v>3700897950392</v>
      </c>
      <c r="G741" s="4">
        <v>1.1000000000000001</v>
      </c>
      <c r="H741" s="4">
        <v>1.5</v>
      </c>
      <c r="I741" s="4">
        <v>1.8333333333333335</v>
      </c>
    </row>
    <row r="742" spans="1:9" x14ac:dyDescent="0.2">
      <c r="A742" t="s">
        <v>675</v>
      </c>
      <c r="B742" t="s">
        <v>695</v>
      </c>
      <c r="C742" t="s">
        <v>42</v>
      </c>
      <c r="D742" t="str">
        <f>Tableau3[[#This Row],[Famille]]&amp;"-"&amp;Tableau3[[#This Row],[Produit]]&amp;"-"&amp;Tableau3[[#This Row],[Conditionnement]]</f>
        <v>Déco pâtisserie 3D-2 Tronçons de bûche-Vrac</v>
      </c>
      <c r="E742" s="10">
        <v>5.5E-2</v>
      </c>
      <c r="F742" s="16">
        <v>3700897950514</v>
      </c>
      <c r="G742" s="4">
        <v>1.1000000000000001</v>
      </c>
      <c r="H742" s="4">
        <v>1.5</v>
      </c>
      <c r="I742" s="4">
        <v>1.8333333333333335</v>
      </c>
    </row>
    <row r="743" spans="1:9" x14ac:dyDescent="0.2">
      <c r="A743" t="s">
        <v>675</v>
      </c>
      <c r="B743" t="s">
        <v>696</v>
      </c>
      <c r="C743" t="s">
        <v>42</v>
      </c>
      <c r="D743" t="str">
        <f>Tableau3[[#This Row],[Famille]]&amp;"-"&amp;Tableau3[[#This Row],[Produit]]&amp;"-"&amp;Tableau3[[#This Row],[Conditionnement]]</f>
        <v>Déco pâtisserie 3D-3 Abeilles assises-Vrac</v>
      </c>
      <c r="E743" s="10">
        <v>5.5E-2</v>
      </c>
      <c r="F743" s="16">
        <v>3700897950347</v>
      </c>
      <c r="G743" s="4">
        <v>1.1000000000000001</v>
      </c>
      <c r="H743" s="4">
        <v>1.5</v>
      </c>
      <c r="I743" s="4">
        <v>1.8333333333333335</v>
      </c>
    </row>
    <row r="744" spans="1:9" x14ac:dyDescent="0.2">
      <c r="A744" t="s">
        <v>675</v>
      </c>
      <c r="B744" t="s">
        <v>697</v>
      </c>
      <c r="C744" t="s">
        <v>42</v>
      </c>
      <c r="D744" t="str">
        <f>Tableau3[[#This Row],[Famille]]&amp;"-"&amp;Tableau3[[#This Row],[Produit]]&amp;"-"&amp;Tableau3[[#This Row],[Conditionnement]]</f>
        <v>Déco pâtisserie 3D-3 Bonnets de noël-Vrac</v>
      </c>
      <c r="E744" s="10">
        <v>5.5E-2</v>
      </c>
      <c r="F744" s="16">
        <v>3700897950477</v>
      </c>
      <c r="G744" s="4">
        <v>1.1000000000000001</v>
      </c>
      <c r="H744" s="4">
        <v>1.5</v>
      </c>
      <c r="I744" s="4">
        <v>1.8333333333333335</v>
      </c>
    </row>
    <row r="745" spans="1:9" x14ac:dyDescent="0.2">
      <c r="A745" t="s">
        <v>675</v>
      </c>
      <c r="B745" t="s">
        <v>698</v>
      </c>
      <c r="C745" t="s">
        <v>42</v>
      </c>
      <c r="D745" t="str">
        <f>Tableau3[[#This Row],[Famille]]&amp;"-"&amp;Tableau3[[#This Row],[Produit]]&amp;"-"&amp;Tableau3[[#This Row],[Conditionnement]]</f>
        <v>Déco pâtisserie 3D-3 Cocinelles-Vrac</v>
      </c>
      <c r="E745" s="10">
        <v>5.5E-2</v>
      </c>
      <c r="F745" s="16">
        <v>3700897950255</v>
      </c>
      <c r="G745" s="4">
        <v>1.1000000000000001</v>
      </c>
      <c r="H745" s="4">
        <v>1.5</v>
      </c>
      <c r="I745" s="4">
        <v>1.8333333333333335</v>
      </c>
    </row>
    <row r="746" spans="1:9" x14ac:dyDescent="0.2">
      <c r="A746" t="s">
        <v>675</v>
      </c>
      <c r="B746" t="s">
        <v>699</v>
      </c>
      <c r="C746" t="s">
        <v>42</v>
      </c>
      <c r="D746" t="str">
        <f>Tableau3[[#This Row],[Famille]]&amp;"-"&amp;Tableau3[[#This Row],[Produit]]&amp;"-"&amp;Tableau3[[#This Row],[Conditionnement]]</f>
        <v>Déco pâtisserie 3D-3 Oursons blancs-Vrac</v>
      </c>
      <c r="E746" s="10">
        <v>5.5E-2</v>
      </c>
      <c r="F746" s="16">
        <v>3700897950491</v>
      </c>
      <c r="G746" s="4">
        <v>1.1000000000000001</v>
      </c>
      <c r="H746" s="4">
        <v>1.5</v>
      </c>
      <c r="I746" s="4">
        <v>1.8333333333333335</v>
      </c>
    </row>
    <row r="747" spans="1:9" x14ac:dyDescent="0.2">
      <c r="A747" t="s">
        <v>675</v>
      </c>
      <c r="B747" t="s">
        <v>700</v>
      </c>
      <c r="C747" t="s">
        <v>42</v>
      </c>
      <c r="D747" t="str">
        <f>Tableau3[[#This Row],[Famille]]&amp;"-"&amp;Tableau3[[#This Row],[Produit]]&amp;"-"&amp;Tableau3[[#This Row],[Conditionnement]]</f>
        <v>Déco pâtisserie 3D-4 Assortiments de Noël-Vrac</v>
      </c>
      <c r="E747" s="10">
        <v>5.5E-2</v>
      </c>
      <c r="F747" s="16">
        <v>3700897950408</v>
      </c>
      <c r="G747" s="4">
        <v>1.1000000000000001</v>
      </c>
      <c r="H747" s="4">
        <v>1.5</v>
      </c>
      <c r="I747" s="4">
        <v>1.8333333333333335</v>
      </c>
    </row>
    <row r="748" spans="1:9" x14ac:dyDescent="0.2">
      <c r="A748" t="s">
        <v>675</v>
      </c>
      <c r="B748" t="s">
        <v>701</v>
      </c>
      <c r="C748" t="s">
        <v>42</v>
      </c>
      <c r="D748" t="str">
        <f>Tableau3[[#This Row],[Famille]]&amp;"-"&amp;Tableau3[[#This Row],[Produit]]&amp;"-"&amp;Tableau3[[#This Row],[Conditionnement]]</f>
        <v>Déco pâtisserie 3D-4 Chouettes-Vrac</v>
      </c>
      <c r="E748" s="10">
        <v>5.5E-2</v>
      </c>
      <c r="F748" s="16">
        <v>3700897950316</v>
      </c>
      <c r="G748" s="4">
        <v>1.1000000000000001</v>
      </c>
      <c r="H748" s="4">
        <v>1.5</v>
      </c>
      <c r="I748" s="4">
        <v>1.8333333333333335</v>
      </c>
    </row>
    <row r="749" spans="1:9" x14ac:dyDescent="0.2">
      <c r="A749" t="s">
        <v>675</v>
      </c>
      <c r="B749" t="s">
        <v>702</v>
      </c>
      <c r="C749" t="s">
        <v>42</v>
      </c>
      <c r="D749" t="str">
        <f>Tableau3[[#This Row],[Famille]]&amp;"-"&amp;Tableau3[[#This Row],[Produit]]&amp;"-"&amp;Tableau3[[#This Row],[Conditionnement]]</f>
        <v>Déco pâtisserie 3D-4 Fleurs cristallisées-Vrac</v>
      </c>
      <c r="E749" s="10">
        <v>5.5E-2</v>
      </c>
      <c r="F749" s="16">
        <v>3700897950378</v>
      </c>
      <c r="G749" s="4">
        <v>1.1000000000000001</v>
      </c>
      <c r="H749" s="4">
        <v>1.5</v>
      </c>
      <c r="I749" s="4">
        <v>1.8333333333333335</v>
      </c>
    </row>
    <row r="750" spans="1:9" x14ac:dyDescent="0.2">
      <c r="A750" t="s">
        <v>675</v>
      </c>
      <c r="B750" t="s">
        <v>703</v>
      </c>
      <c r="C750" t="s">
        <v>42</v>
      </c>
      <c r="D750" t="str">
        <f>Tableau3[[#This Row],[Famille]]&amp;"-"&amp;Tableau3[[#This Row],[Produit]]&amp;"-"&amp;Tableau3[[#This Row],[Conditionnement]]</f>
        <v>Déco pâtisserie 3D-4 Marguerites-Vrac</v>
      </c>
      <c r="E750" s="10">
        <v>5.5E-2</v>
      </c>
      <c r="F750" s="16">
        <v>3700897950293</v>
      </c>
      <c r="G750" s="4">
        <v>1.1000000000000001</v>
      </c>
      <c r="H750" s="4">
        <v>1.5</v>
      </c>
      <c r="I750" s="4">
        <v>1.8333333333333335</v>
      </c>
    </row>
    <row r="751" spans="1:9" x14ac:dyDescent="0.2">
      <c r="A751" t="s">
        <v>675</v>
      </c>
      <c r="B751" t="s">
        <v>704</v>
      </c>
      <c r="C751" t="s">
        <v>42</v>
      </c>
      <c r="D751" t="str">
        <f>Tableau3[[#This Row],[Famille]]&amp;"-"&amp;Tableau3[[#This Row],[Produit]]&amp;"-"&amp;Tableau3[[#This Row],[Conditionnement]]</f>
        <v>Déco pâtisserie 3D-4 Myosotis-Vrac</v>
      </c>
      <c r="E751" s="10">
        <v>5.5E-2</v>
      </c>
      <c r="F751" s="16">
        <v>3700897950262</v>
      </c>
      <c r="G751" s="4">
        <v>1.1000000000000001</v>
      </c>
      <c r="H751" s="4">
        <v>1.5</v>
      </c>
      <c r="I751" s="4">
        <v>1.8333333333333335</v>
      </c>
    </row>
    <row r="752" spans="1:9" x14ac:dyDescent="0.2">
      <c r="A752" t="s">
        <v>675</v>
      </c>
      <c r="B752" t="s">
        <v>705</v>
      </c>
      <c r="C752" t="s">
        <v>42</v>
      </c>
      <c r="D752" t="str">
        <f>Tableau3[[#This Row],[Famille]]&amp;"-"&amp;Tableau3[[#This Row],[Produit]]&amp;"-"&amp;Tableau3[[#This Row],[Conditionnement]]</f>
        <v>Déco pâtisserie 3D-4 Petites  Marguerites-Vrac</v>
      </c>
      <c r="E752" s="10">
        <v>5.5E-2</v>
      </c>
      <c r="F752" s="16">
        <v>3700897950286</v>
      </c>
      <c r="G752" s="4">
        <v>1.1000000000000001</v>
      </c>
      <c r="H752" s="4">
        <v>1.5</v>
      </c>
      <c r="I752" s="4">
        <v>1.8333333333333335</v>
      </c>
    </row>
    <row r="753" spans="1:9" x14ac:dyDescent="0.2">
      <c r="A753" t="s">
        <v>675</v>
      </c>
      <c r="B753" t="s">
        <v>706</v>
      </c>
      <c r="C753" t="s">
        <v>42</v>
      </c>
      <c r="D753" t="str">
        <f>Tableau3[[#This Row],[Famille]]&amp;"-"&amp;Tableau3[[#This Row],[Produit]]&amp;"-"&amp;Tableau3[[#This Row],[Conditionnement]]</f>
        <v>Déco pâtisserie 3D-4 petites fleurs en persipan-Vrac</v>
      </c>
      <c r="E753" s="10">
        <v>5.5E-2</v>
      </c>
      <c r="F753" s="16">
        <v>3700897950330</v>
      </c>
      <c r="G753" s="4">
        <v>1.1000000000000001</v>
      </c>
      <c r="H753" s="4">
        <v>1.5</v>
      </c>
      <c r="I753" s="4">
        <v>1.8333333333333335</v>
      </c>
    </row>
    <row r="754" spans="1:9" x14ac:dyDescent="0.2">
      <c r="A754" t="s">
        <v>675</v>
      </c>
      <c r="B754" t="s">
        <v>707</v>
      </c>
      <c r="C754" t="s">
        <v>42</v>
      </c>
      <c r="D754" t="str">
        <f>Tableau3[[#This Row],[Famille]]&amp;"-"&amp;Tableau3[[#This Row],[Produit]]&amp;"-"&amp;Tableau3[[#This Row],[Conditionnement]]</f>
        <v>Déco pâtisserie 3D-4 Violettes-Vrac</v>
      </c>
      <c r="E754" s="10">
        <v>5.5E-2</v>
      </c>
      <c r="F754" s="16">
        <v>3700897950279</v>
      </c>
      <c r="G754" s="4">
        <v>1.1000000000000001</v>
      </c>
      <c r="H754" s="4">
        <v>1.5</v>
      </c>
      <c r="I754" s="4">
        <v>1.8333333333333335</v>
      </c>
    </row>
    <row r="755" spans="1:9" x14ac:dyDescent="0.2">
      <c r="A755" t="s">
        <v>675</v>
      </c>
      <c r="B755" t="s">
        <v>708</v>
      </c>
      <c r="C755" t="s">
        <v>42</v>
      </c>
      <c r="D755" t="str">
        <f>Tableau3[[#This Row],[Famille]]&amp;"-"&amp;Tableau3[[#This Row],[Produit]]&amp;"-"&amp;Tableau3[[#This Row],[Conditionnement]]</f>
        <v>Déco pâtisserie 3D-5 Assortiments baptême-Vrac</v>
      </c>
      <c r="E755" s="10">
        <v>5.5E-2</v>
      </c>
      <c r="F755" s="16">
        <v>3700897950446</v>
      </c>
      <c r="G755" s="4">
        <v>1.1000000000000001</v>
      </c>
      <c r="H755" s="4">
        <v>1.5</v>
      </c>
      <c r="I755" s="4">
        <v>1.8333333333333335</v>
      </c>
    </row>
    <row r="756" spans="1:9" x14ac:dyDescent="0.2">
      <c r="A756" t="s">
        <v>675</v>
      </c>
      <c r="B756" t="s">
        <v>709</v>
      </c>
      <c r="C756" t="s">
        <v>42</v>
      </c>
      <c r="D756" t="str">
        <f>Tableau3[[#This Row],[Famille]]&amp;"-"&amp;Tableau3[[#This Row],[Produit]]&amp;"-"&amp;Tableau3[[#This Row],[Conditionnement]]</f>
        <v>Déco pâtisserie 3D-6 Animaux-Vrac</v>
      </c>
      <c r="E756" s="10">
        <v>5.5E-2</v>
      </c>
      <c r="F756" s="16">
        <v>3700897950309</v>
      </c>
      <c r="G756" s="4">
        <v>1.1000000000000001</v>
      </c>
      <c r="H756" s="4">
        <v>1.5</v>
      </c>
      <c r="I756" s="4">
        <v>1.8333333333333335</v>
      </c>
    </row>
    <row r="757" spans="1:9" x14ac:dyDescent="0.2">
      <c r="A757" t="s">
        <v>675</v>
      </c>
      <c r="B757" t="s">
        <v>710</v>
      </c>
      <c r="C757" t="s">
        <v>42</v>
      </c>
      <c r="D757" t="str">
        <f>Tableau3[[#This Row],[Famille]]&amp;"-"&amp;Tableau3[[#This Row],[Produit]]&amp;"-"&amp;Tableau3[[#This Row],[Conditionnement]]</f>
        <v>Déco pâtisserie 3D-6 Animaux fermier-Vrac</v>
      </c>
      <c r="E757" s="10">
        <v>5.5E-2</v>
      </c>
      <c r="F757" s="16">
        <v>3700897950323</v>
      </c>
      <c r="G757" s="4">
        <v>1.1000000000000001</v>
      </c>
      <c r="H757" s="4">
        <v>1.5</v>
      </c>
      <c r="I757" s="4">
        <v>1.8333333333333335</v>
      </c>
    </row>
    <row r="758" spans="1:9" x14ac:dyDescent="0.2">
      <c r="A758" t="s">
        <v>675</v>
      </c>
      <c r="B758" t="s">
        <v>711</v>
      </c>
      <c r="C758" t="s">
        <v>42</v>
      </c>
      <c r="D758" t="str">
        <f>Tableau3[[#This Row],[Famille]]&amp;"-"&amp;Tableau3[[#This Row],[Produit]]&amp;"-"&amp;Tableau3[[#This Row],[Conditionnement]]</f>
        <v>Déco pâtisserie 3D-6 Champignons rouges-Vrac</v>
      </c>
      <c r="E758" s="10">
        <v>5.5E-2</v>
      </c>
      <c r="F758" s="16">
        <v>3700897950439</v>
      </c>
      <c r="G758" s="4">
        <v>1.1000000000000001</v>
      </c>
      <c r="H758" s="4">
        <v>1.5</v>
      </c>
      <c r="I758" s="4">
        <v>1.8333333333333335</v>
      </c>
    </row>
    <row r="759" spans="1:9" x14ac:dyDescent="0.2">
      <c r="A759" t="s">
        <v>675</v>
      </c>
      <c r="B759" t="s">
        <v>712</v>
      </c>
      <c r="C759" t="s">
        <v>42</v>
      </c>
      <c r="D759" t="str">
        <f>Tableau3[[#This Row],[Famille]]&amp;"-"&amp;Tableau3[[#This Row],[Produit]]&amp;"-"&amp;Tableau3[[#This Row],[Conditionnement]]</f>
        <v>Déco pâtisserie 3D-6 Coccinelles mini-Vrac</v>
      </c>
      <c r="E759" s="10">
        <v>5.5E-2</v>
      </c>
      <c r="F759" s="16">
        <v>3700897950415</v>
      </c>
      <c r="G759" s="4">
        <v>1.1000000000000001</v>
      </c>
      <c r="H759" s="4">
        <v>1.5</v>
      </c>
      <c r="I759" s="4">
        <v>1.8333333333333335</v>
      </c>
    </row>
    <row r="760" spans="1:9" x14ac:dyDescent="0.2">
      <c r="A760" t="s">
        <v>675</v>
      </c>
      <c r="B760" t="s">
        <v>713</v>
      </c>
      <c r="C760" t="s">
        <v>42</v>
      </c>
      <c r="D760" t="str">
        <f>Tableau3[[#This Row],[Famille]]&amp;"-"&amp;Tableau3[[#This Row],[Produit]]&amp;"-"&amp;Tableau3[[#This Row],[Conditionnement]]</f>
        <v>Déco pâtisserie 3D-Orchidée-Vrac</v>
      </c>
      <c r="E760" s="10">
        <v>5.5E-2</v>
      </c>
      <c r="F760" s="16">
        <v>3700897950118</v>
      </c>
      <c r="G760" s="4">
        <v>1.1000000000000001</v>
      </c>
      <c r="H760" s="4">
        <v>1.5</v>
      </c>
      <c r="I760" s="4">
        <v>1.8333333333333335</v>
      </c>
    </row>
    <row r="761" spans="1:9" x14ac:dyDescent="0.2">
      <c r="A761" t="s">
        <v>675</v>
      </c>
      <c r="B761" t="s">
        <v>714</v>
      </c>
      <c r="C761" t="s">
        <v>42</v>
      </c>
      <c r="D761" t="str">
        <f>Tableau3[[#This Row],[Famille]]&amp;"-"&amp;Tableau3[[#This Row],[Produit]]&amp;"-"&amp;Tableau3[[#This Row],[Conditionnement]]</f>
        <v>Déco pâtisserie 3D-Papillon en sucre fin-Vrac</v>
      </c>
      <c r="E761" s="10">
        <v>5.5E-2</v>
      </c>
      <c r="F761" s="16">
        <v>3700897950149</v>
      </c>
      <c r="G761" s="4">
        <v>1.1000000000000001</v>
      </c>
      <c r="H761" s="4">
        <v>1.5</v>
      </c>
      <c r="I761" s="4">
        <v>1.8333333333333335</v>
      </c>
    </row>
    <row r="762" spans="1:9" x14ac:dyDescent="0.2">
      <c r="A762" t="s">
        <v>675</v>
      </c>
      <c r="B762" t="s">
        <v>715</v>
      </c>
      <c r="C762" t="s">
        <v>42</v>
      </c>
      <c r="D762" t="str">
        <f>Tableau3[[#This Row],[Famille]]&amp;"-"&amp;Tableau3[[#This Row],[Produit]]&amp;"-"&amp;Tableau3[[#This Row],[Conditionnement]]</f>
        <v>Déco pâtisserie 3D-Set Elan-Vrac</v>
      </c>
      <c r="E762" s="10">
        <v>5.5E-2</v>
      </c>
      <c r="F762" s="16">
        <v>3700897950156</v>
      </c>
      <c r="G762" s="4">
        <v>1.1000000000000001</v>
      </c>
      <c r="H762" s="4">
        <v>1.5</v>
      </c>
      <c r="I762" s="4">
        <v>1.8333333333333335</v>
      </c>
    </row>
    <row r="763" spans="1:9" x14ac:dyDescent="0.2">
      <c r="A763" t="s">
        <v>675</v>
      </c>
      <c r="B763" t="s">
        <v>716</v>
      </c>
      <c r="C763" t="s">
        <v>42</v>
      </c>
      <c r="D763" t="str">
        <f>Tableau3[[#This Row],[Famille]]&amp;"-"&amp;Tableau3[[#This Row],[Produit]]&amp;"-"&amp;Tableau3[[#This Row],[Conditionnement]]</f>
        <v>Déco pâtisserie 3D-Tête d'Elan-Vrac</v>
      </c>
      <c r="E763" s="10">
        <v>5.5E-2</v>
      </c>
      <c r="F763" s="16">
        <v>3700897950163</v>
      </c>
      <c r="G763" s="4">
        <v>1.1000000000000001</v>
      </c>
      <c r="H763" s="4">
        <v>1.5</v>
      </c>
      <c r="I763" s="4">
        <v>1.8333333333333335</v>
      </c>
    </row>
    <row r="764" spans="1:9" x14ac:dyDescent="0.2">
      <c r="A764" t="s">
        <v>717</v>
      </c>
      <c r="B764" t="s">
        <v>718</v>
      </c>
      <c r="C764" t="s">
        <v>39</v>
      </c>
      <c r="D764" t="str">
        <f>Tableau3[[#This Row],[Famille]]&amp;"-"&amp;Tableau3[[#This Row],[Produit]]&amp;"-"&amp;Tableau3[[#This Row],[Conditionnement]]</f>
        <v>Décos pâtisserie-Alphabets-Saupoudreur 100 ml</v>
      </c>
      <c r="E764" s="10">
        <v>5.5E-2</v>
      </c>
      <c r="F764" s="16">
        <v>3700897933005</v>
      </c>
      <c r="G764" s="4">
        <v>2.5</v>
      </c>
      <c r="H764" s="4">
        <v>4</v>
      </c>
      <c r="I764" s="4">
        <v>5</v>
      </c>
    </row>
    <row r="765" spans="1:9" x14ac:dyDescent="0.2">
      <c r="A765" t="s">
        <v>717</v>
      </c>
      <c r="B765" t="s">
        <v>718</v>
      </c>
      <c r="C765" t="s">
        <v>40</v>
      </c>
      <c r="D765" t="str">
        <f>Tableau3[[#This Row],[Famille]]&amp;"-"&amp;Tableau3[[#This Row],[Produit]]&amp;"-"&amp;Tableau3[[#This Row],[Conditionnement]]</f>
        <v>Décos pâtisserie-Alphabets-Verrine 116 ml</v>
      </c>
      <c r="E765" s="10">
        <v>5.5E-2</v>
      </c>
      <c r="F765" s="16">
        <v>3700897932169</v>
      </c>
      <c r="G765" s="4">
        <v>2.1</v>
      </c>
      <c r="H765" s="4">
        <v>3.4</v>
      </c>
      <c r="I765" s="4">
        <v>4.2</v>
      </c>
    </row>
    <row r="766" spans="1:9" x14ac:dyDescent="0.2">
      <c r="A766" t="s">
        <v>717</v>
      </c>
      <c r="B766" t="s">
        <v>718</v>
      </c>
      <c r="C766" t="s">
        <v>41</v>
      </c>
      <c r="D766" t="str">
        <f>Tableau3[[#This Row],[Famille]]&amp;"-"&amp;Tableau3[[#This Row],[Produit]]&amp;"-"&amp;Tableau3[[#This Row],[Conditionnement]]</f>
        <v>Décos pâtisserie-Alphabets-Verrine 47 ml</v>
      </c>
      <c r="E766" s="10">
        <v>5.5E-2</v>
      </c>
      <c r="F766" s="16">
        <v>3700897941024</v>
      </c>
      <c r="G766" s="4">
        <v>1.4</v>
      </c>
      <c r="H766" s="4">
        <v>2.3000000000000003</v>
      </c>
      <c r="I766" s="4">
        <v>2.8000000000000003</v>
      </c>
    </row>
    <row r="767" spans="1:9" x14ac:dyDescent="0.2">
      <c r="A767" t="s">
        <v>717</v>
      </c>
      <c r="B767" t="s">
        <v>718</v>
      </c>
      <c r="C767" t="s">
        <v>42</v>
      </c>
      <c r="D767" t="str">
        <f>Tableau3[[#This Row],[Famille]]&amp;"-"&amp;Tableau3[[#This Row],[Produit]]&amp;"-"&amp;Tableau3[[#This Row],[Conditionnement]]</f>
        <v>Décos pâtisserie-Alphabets-Vrac</v>
      </c>
      <c r="E767" s="10">
        <v>5.5E-2</v>
      </c>
      <c r="F767" s="16">
        <v>3700897940171</v>
      </c>
      <c r="G767" s="4">
        <v>1.7</v>
      </c>
      <c r="H767" s="4">
        <v>2.3000000000000003</v>
      </c>
      <c r="I767" s="4">
        <v>2.8333333333333339</v>
      </c>
    </row>
    <row r="768" spans="1:9" x14ac:dyDescent="0.2">
      <c r="A768" t="s">
        <v>717</v>
      </c>
      <c r="B768" t="s">
        <v>718</v>
      </c>
      <c r="C768" t="s">
        <v>43</v>
      </c>
      <c r="D768" t="str">
        <f>Tableau3[[#This Row],[Famille]]&amp;"-"&amp;Tableau3[[#This Row],[Produit]]&amp;"-"&amp;Tableau3[[#This Row],[Conditionnement]]</f>
        <v>Décos pâtisserie-Alphabets-Vrac 100 g</v>
      </c>
      <c r="E768" s="10">
        <v>5.5E-2</v>
      </c>
      <c r="F768" s="16">
        <v>3700897928803</v>
      </c>
      <c r="G768" s="4">
        <v>2.7</v>
      </c>
      <c r="H768" s="4">
        <v>4.8</v>
      </c>
      <c r="I768" s="4">
        <v>6</v>
      </c>
    </row>
    <row r="769" spans="1:9" x14ac:dyDescent="0.2">
      <c r="A769" t="s">
        <v>717</v>
      </c>
      <c r="B769" t="s">
        <v>718</v>
      </c>
      <c r="C769" t="s">
        <v>44</v>
      </c>
      <c r="D769" t="str">
        <f>Tableau3[[#This Row],[Famille]]&amp;"-"&amp;Tableau3[[#This Row],[Produit]]&amp;"-"&amp;Tableau3[[#This Row],[Conditionnement]]</f>
        <v>Décos pâtisserie-Alphabets-Vrac 1000 g</v>
      </c>
      <c r="E769" s="10">
        <v>5.5E-2</v>
      </c>
      <c r="F769" s="16">
        <v>3700897931322</v>
      </c>
      <c r="G769" s="4">
        <v>17</v>
      </c>
      <c r="H769" s="4">
        <v>30.3</v>
      </c>
      <c r="I769" s="4">
        <v>37.777777777777779</v>
      </c>
    </row>
    <row r="770" spans="1:9" x14ac:dyDescent="0.2">
      <c r="A770" t="s">
        <v>717</v>
      </c>
      <c r="B770" t="s">
        <v>718</v>
      </c>
      <c r="C770" t="s">
        <v>45</v>
      </c>
      <c r="D770" t="str">
        <f>Tableau3[[#This Row],[Famille]]&amp;"-"&amp;Tableau3[[#This Row],[Produit]]&amp;"-"&amp;Tableau3[[#This Row],[Conditionnement]]</f>
        <v>Décos pâtisserie-Alphabets-Vrac 250 g</v>
      </c>
      <c r="E770" s="10">
        <v>5.5E-2</v>
      </c>
      <c r="F770" s="16">
        <v>3700897929640</v>
      </c>
      <c r="G770" s="4">
        <v>5.0999999999999996</v>
      </c>
      <c r="H770" s="4">
        <v>9.7999999999999989</v>
      </c>
      <c r="I770" s="4">
        <v>12.142857142857142</v>
      </c>
    </row>
    <row r="771" spans="1:9" x14ac:dyDescent="0.2">
      <c r="A771" t="s">
        <v>717</v>
      </c>
      <c r="B771" t="s">
        <v>718</v>
      </c>
      <c r="C771" t="s">
        <v>46</v>
      </c>
      <c r="D771" t="str">
        <f>Tableau3[[#This Row],[Famille]]&amp;"-"&amp;Tableau3[[#This Row],[Produit]]&amp;"-"&amp;Tableau3[[#This Row],[Conditionnement]]</f>
        <v>Décos pâtisserie-Alphabets-Vrac 500 g</v>
      </c>
      <c r="E771" s="10">
        <v>5.5E-2</v>
      </c>
      <c r="F771" s="16">
        <v>3700897930486</v>
      </c>
      <c r="G771" s="4">
        <v>9</v>
      </c>
      <c r="H771" s="4">
        <v>17.200000000000003</v>
      </c>
      <c r="I771" s="4">
        <v>21.428571428571431</v>
      </c>
    </row>
    <row r="772" spans="1:9" x14ac:dyDescent="0.2">
      <c r="A772" t="s">
        <v>717</v>
      </c>
      <c r="B772" t="s">
        <v>719</v>
      </c>
      <c r="C772" t="s">
        <v>39</v>
      </c>
      <c r="D772" t="str">
        <f>Tableau3[[#This Row],[Famille]]&amp;"-"&amp;Tableau3[[#This Row],[Produit]]&amp;"-"&amp;Tableau3[[#This Row],[Conditionnement]]</f>
        <v>Décos pâtisserie-Animaux multicolores-Saupoudreur 100 ml</v>
      </c>
      <c r="E772" s="10">
        <v>5.5E-2</v>
      </c>
      <c r="F772" s="16">
        <v>3700897933012</v>
      </c>
      <c r="G772" s="4">
        <v>2.7</v>
      </c>
      <c r="H772" s="4">
        <v>4.3999999999999995</v>
      </c>
      <c r="I772" s="4">
        <v>5.4</v>
      </c>
    </row>
    <row r="773" spans="1:9" x14ac:dyDescent="0.2">
      <c r="A773" t="s">
        <v>717</v>
      </c>
      <c r="B773" t="s">
        <v>719</v>
      </c>
      <c r="C773" t="s">
        <v>40</v>
      </c>
      <c r="D773" t="str">
        <f>Tableau3[[#This Row],[Famille]]&amp;"-"&amp;Tableau3[[#This Row],[Produit]]&amp;"-"&amp;Tableau3[[#This Row],[Conditionnement]]</f>
        <v>Décos pâtisserie-Animaux multicolores-Verrine 116 ml</v>
      </c>
      <c r="E773" s="10">
        <v>5.5E-2</v>
      </c>
      <c r="F773" s="16">
        <v>3700897932176</v>
      </c>
      <c r="G773" s="4">
        <v>2.2999999999999998</v>
      </c>
      <c r="H773" s="4">
        <v>3.7</v>
      </c>
      <c r="I773" s="4">
        <v>4.6000000000000005</v>
      </c>
    </row>
    <row r="774" spans="1:9" x14ac:dyDescent="0.2">
      <c r="A774" t="s">
        <v>717</v>
      </c>
      <c r="B774" t="s">
        <v>719</v>
      </c>
      <c r="C774" t="s">
        <v>41</v>
      </c>
      <c r="D774" t="str">
        <f>Tableau3[[#This Row],[Famille]]&amp;"-"&amp;Tableau3[[#This Row],[Produit]]&amp;"-"&amp;Tableau3[[#This Row],[Conditionnement]]</f>
        <v>Décos pâtisserie-Animaux multicolores-Verrine 47 ml</v>
      </c>
      <c r="E774" s="10">
        <v>5.5E-2</v>
      </c>
      <c r="F774" s="16">
        <v>3700897941031</v>
      </c>
      <c r="G774" s="4">
        <v>1.4</v>
      </c>
      <c r="H774" s="4">
        <v>2.3000000000000003</v>
      </c>
      <c r="I774" s="4">
        <v>2.8000000000000003</v>
      </c>
    </row>
    <row r="775" spans="1:9" x14ac:dyDescent="0.2">
      <c r="A775" t="s">
        <v>717</v>
      </c>
      <c r="B775" t="s">
        <v>719</v>
      </c>
      <c r="C775" t="s">
        <v>42</v>
      </c>
      <c r="D775" t="str">
        <f>Tableau3[[#This Row],[Famille]]&amp;"-"&amp;Tableau3[[#This Row],[Produit]]&amp;"-"&amp;Tableau3[[#This Row],[Conditionnement]]</f>
        <v>Décos pâtisserie-Animaux multicolores-Vrac</v>
      </c>
      <c r="E775" s="10">
        <v>5.5E-2</v>
      </c>
      <c r="F775" s="16">
        <v>3700897940188</v>
      </c>
      <c r="G775" s="4">
        <v>1.8</v>
      </c>
      <c r="H775" s="4">
        <v>2.4</v>
      </c>
      <c r="I775" s="4">
        <v>3</v>
      </c>
    </row>
    <row r="776" spans="1:9" x14ac:dyDescent="0.2">
      <c r="A776" t="s">
        <v>717</v>
      </c>
      <c r="B776" t="s">
        <v>719</v>
      </c>
      <c r="C776" t="s">
        <v>43</v>
      </c>
      <c r="D776" t="str">
        <f>Tableau3[[#This Row],[Famille]]&amp;"-"&amp;Tableau3[[#This Row],[Produit]]&amp;"-"&amp;Tableau3[[#This Row],[Conditionnement]]</f>
        <v>Décos pâtisserie-Animaux multicolores-Vrac 100 g</v>
      </c>
      <c r="E776" s="10">
        <v>5.5E-2</v>
      </c>
      <c r="F776" s="16">
        <v>3700897928810</v>
      </c>
      <c r="G776" s="4">
        <v>3</v>
      </c>
      <c r="H776" s="4">
        <v>5.3999999999999995</v>
      </c>
      <c r="I776" s="4">
        <v>6.6666666666666661</v>
      </c>
    </row>
    <row r="777" spans="1:9" x14ac:dyDescent="0.2">
      <c r="A777" t="s">
        <v>717</v>
      </c>
      <c r="B777" t="s">
        <v>719</v>
      </c>
      <c r="C777" t="s">
        <v>44</v>
      </c>
      <c r="D777" t="str">
        <f>Tableau3[[#This Row],[Famille]]&amp;"-"&amp;Tableau3[[#This Row],[Produit]]&amp;"-"&amp;Tableau3[[#This Row],[Conditionnement]]</f>
        <v>Décos pâtisserie-Animaux multicolores-Vrac 1000 g</v>
      </c>
      <c r="E777" s="10">
        <v>5.5E-2</v>
      </c>
      <c r="F777" s="16">
        <v>3700897931339</v>
      </c>
      <c r="G777" s="4">
        <v>20.2</v>
      </c>
      <c r="H777" s="4">
        <v>36</v>
      </c>
      <c r="I777" s="4">
        <v>44.888888888888893</v>
      </c>
    </row>
    <row r="778" spans="1:9" x14ac:dyDescent="0.2">
      <c r="A778" t="s">
        <v>717</v>
      </c>
      <c r="B778" t="s">
        <v>719</v>
      </c>
      <c r="C778" t="s">
        <v>45</v>
      </c>
      <c r="D778" t="str">
        <f>Tableau3[[#This Row],[Famille]]&amp;"-"&amp;Tableau3[[#This Row],[Produit]]&amp;"-"&amp;Tableau3[[#This Row],[Conditionnement]]</f>
        <v>Décos pâtisserie-Animaux multicolores-Vrac 250 g</v>
      </c>
      <c r="E778" s="10">
        <v>5.5E-2</v>
      </c>
      <c r="F778" s="16">
        <v>3700897929657</v>
      </c>
      <c r="G778" s="4">
        <v>5.9</v>
      </c>
      <c r="H778" s="4">
        <v>11.299999999999999</v>
      </c>
      <c r="I778" s="4">
        <v>14.047619047619047</v>
      </c>
    </row>
    <row r="779" spans="1:9" x14ac:dyDescent="0.2">
      <c r="A779" t="s">
        <v>717</v>
      </c>
      <c r="B779" t="s">
        <v>719</v>
      </c>
      <c r="C779" t="s">
        <v>46</v>
      </c>
      <c r="D779" t="str">
        <f>Tableau3[[#This Row],[Famille]]&amp;"-"&amp;Tableau3[[#This Row],[Produit]]&amp;"-"&amp;Tableau3[[#This Row],[Conditionnement]]</f>
        <v>Décos pâtisserie-Animaux multicolores-Vrac 500 g</v>
      </c>
      <c r="E779" s="10">
        <v>5.5E-2</v>
      </c>
      <c r="F779" s="16">
        <v>3700897930493</v>
      </c>
      <c r="G779" s="4">
        <v>10.7</v>
      </c>
      <c r="H779" s="4">
        <v>20.400000000000002</v>
      </c>
      <c r="I779" s="4">
        <v>25.476190476190474</v>
      </c>
    </row>
    <row r="780" spans="1:9" x14ac:dyDescent="0.2">
      <c r="A780" t="s">
        <v>717</v>
      </c>
      <c r="B780" t="s">
        <v>720</v>
      </c>
      <c r="C780" t="s">
        <v>39</v>
      </c>
      <c r="D780" t="str">
        <f>Tableau3[[#This Row],[Famille]]&amp;"-"&amp;Tableau3[[#This Row],[Produit]]&amp;"-"&amp;Tableau3[[#This Row],[Conditionnement]]</f>
        <v>Décos pâtisserie-Bouches rouges-Saupoudreur 100 ml</v>
      </c>
      <c r="E780" s="10">
        <v>5.5E-2</v>
      </c>
      <c r="F780" s="16">
        <v>3700897933029</v>
      </c>
      <c r="G780" s="4">
        <v>2.8</v>
      </c>
      <c r="H780" s="4">
        <v>4.5</v>
      </c>
      <c r="I780" s="4">
        <v>5.6000000000000005</v>
      </c>
    </row>
    <row r="781" spans="1:9" x14ac:dyDescent="0.2">
      <c r="A781" t="s">
        <v>717</v>
      </c>
      <c r="B781" t="s">
        <v>720</v>
      </c>
      <c r="C781" t="s">
        <v>40</v>
      </c>
      <c r="D781" t="str">
        <f>Tableau3[[#This Row],[Famille]]&amp;"-"&amp;Tableau3[[#This Row],[Produit]]&amp;"-"&amp;Tableau3[[#This Row],[Conditionnement]]</f>
        <v>Décos pâtisserie-Bouches rouges-Verrine 116 ml</v>
      </c>
      <c r="E781" s="10">
        <v>5.5E-2</v>
      </c>
      <c r="F781" s="16">
        <v>3700897932183</v>
      </c>
      <c r="G781" s="4">
        <v>2.4</v>
      </c>
      <c r="H781" s="4">
        <v>3.9</v>
      </c>
      <c r="I781" s="4">
        <v>4.8</v>
      </c>
    </row>
    <row r="782" spans="1:9" x14ac:dyDescent="0.2">
      <c r="A782" t="s">
        <v>717</v>
      </c>
      <c r="B782" t="s">
        <v>720</v>
      </c>
      <c r="C782" t="s">
        <v>41</v>
      </c>
      <c r="D782" t="str">
        <f>Tableau3[[#This Row],[Famille]]&amp;"-"&amp;Tableau3[[#This Row],[Produit]]&amp;"-"&amp;Tableau3[[#This Row],[Conditionnement]]</f>
        <v>Décos pâtisserie-Bouches rouges-Verrine 47 ml</v>
      </c>
      <c r="E782" s="10">
        <v>5.5E-2</v>
      </c>
      <c r="F782" s="16">
        <v>3700897941048</v>
      </c>
      <c r="G782" s="4">
        <v>1.5</v>
      </c>
      <c r="H782" s="4">
        <v>2.4</v>
      </c>
      <c r="I782" s="4">
        <v>3</v>
      </c>
    </row>
    <row r="783" spans="1:9" x14ac:dyDescent="0.2">
      <c r="A783" t="s">
        <v>717</v>
      </c>
      <c r="B783" t="s">
        <v>720</v>
      </c>
      <c r="C783" t="s">
        <v>42</v>
      </c>
      <c r="D783" t="str">
        <f>Tableau3[[#This Row],[Famille]]&amp;"-"&amp;Tableau3[[#This Row],[Produit]]&amp;"-"&amp;Tableau3[[#This Row],[Conditionnement]]</f>
        <v>Décos pâtisserie-Bouches rouges-Vrac</v>
      </c>
      <c r="E783" s="10">
        <v>5.5E-2</v>
      </c>
      <c r="F783" s="16">
        <v>3700897940195</v>
      </c>
      <c r="G783" s="4">
        <v>1.8</v>
      </c>
      <c r="H783" s="4">
        <v>2.4</v>
      </c>
      <c r="I783" s="4">
        <v>3</v>
      </c>
    </row>
    <row r="784" spans="1:9" x14ac:dyDescent="0.2">
      <c r="A784" t="s">
        <v>717</v>
      </c>
      <c r="B784" t="s">
        <v>720</v>
      </c>
      <c r="C784" t="s">
        <v>43</v>
      </c>
      <c r="D784" t="str">
        <f>Tableau3[[#This Row],[Famille]]&amp;"-"&amp;Tableau3[[#This Row],[Produit]]&amp;"-"&amp;Tableau3[[#This Row],[Conditionnement]]</f>
        <v>Décos pâtisserie-Bouches rouges-Vrac 100 g</v>
      </c>
      <c r="E784" s="10">
        <v>5.5E-2</v>
      </c>
      <c r="F784" s="16">
        <v>3700897928827</v>
      </c>
      <c r="G784" s="4">
        <v>3</v>
      </c>
      <c r="H784" s="4">
        <v>5.3999999999999995</v>
      </c>
      <c r="I784" s="4">
        <v>6.6666666666666661</v>
      </c>
    </row>
    <row r="785" spans="1:9" x14ac:dyDescent="0.2">
      <c r="A785" t="s">
        <v>717</v>
      </c>
      <c r="B785" t="s">
        <v>720</v>
      </c>
      <c r="C785" t="s">
        <v>44</v>
      </c>
      <c r="D785" t="str">
        <f>Tableau3[[#This Row],[Famille]]&amp;"-"&amp;Tableau3[[#This Row],[Produit]]&amp;"-"&amp;Tableau3[[#This Row],[Conditionnement]]</f>
        <v>Décos pâtisserie-Bouches rouges-Vrac 1000 g</v>
      </c>
      <c r="E785" s="10">
        <v>5.5E-2</v>
      </c>
      <c r="F785" s="16">
        <v>3700897931346</v>
      </c>
      <c r="G785" s="4">
        <v>20.2</v>
      </c>
      <c r="H785" s="4">
        <v>36</v>
      </c>
      <c r="I785" s="4">
        <v>44.888888888888893</v>
      </c>
    </row>
    <row r="786" spans="1:9" x14ac:dyDescent="0.2">
      <c r="A786" t="s">
        <v>717</v>
      </c>
      <c r="B786" t="s">
        <v>720</v>
      </c>
      <c r="C786" t="s">
        <v>45</v>
      </c>
      <c r="D786" t="str">
        <f>Tableau3[[#This Row],[Famille]]&amp;"-"&amp;Tableau3[[#This Row],[Produit]]&amp;"-"&amp;Tableau3[[#This Row],[Conditionnement]]</f>
        <v>Décos pâtisserie-Bouches rouges-Vrac 250 g</v>
      </c>
      <c r="E786" s="10">
        <v>5.5E-2</v>
      </c>
      <c r="F786" s="16">
        <v>3700897929664</v>
      </c>
      <c r="G786" s="4">
        <v>5.9</v>
      </c>
      <c r="H786" s="4">
        <v>11.299999999999999</v>
      </c>
      <c r="I786" s="4">
        <v>14.047619047619047</v>
      </c>
    </row>
    <row r="787" spans="1:9" x14ac:dyDescent="0.2">
      <c r="A787" t="s">
        <v>717</v>
      </c>
      <c r="B787" t="s">
        <v>720</v>
      </c>
      <c r="C787" t="s">
        <v>46</v>
      </c>
      <c r="D787" t="str">
        <f>Tableau3[[#This Row],[Famille]]&amp;"-"&amp;Tableau3[[#This Row],[Produit]]&amp;"-"&amp;Tableau3[[#This Row],[Conditionnement]]</f>
        <v>Décos pâtisserie-Bouches rouges-Vrac 500 g</v>
      </c>
      <c r="E787" s="10">
        <v>5.5E-2</v>
      </c>
      <c r="F787" s="16">
        <v>3700897930509</v>
      </c>
      <c r="G787" s="4">
        <v>10.6</v>
      </c>
      <c r="H787" s="4">
        <v>20.200000000000003</v>
      </c>
      <c r="I787" s="4">
        <v>25.238095238095237</v>
      </c>
    </row>
    <row r="788" spans="1:9" x14ac:dyDescent="0.2">
      <c r="A788" t="s">
        <v>717</v>
      </c>
      <c r="B788" t="s">
        <v>721</v>
      </c>
      <c r="C788" t="s">
        <v>39</v>
      </c>
      <c r="D788" t="str">
        <f>Tableau3[[#This Row],[Famille]]&amp;"-"&amp;Tableau3[[#This Row],[Produit]]&amp;"-"&amp;Tableau3[[#This Row],[Conditionnement]]</f>
        <v>Décos pâtisserie-Boules croustillantes-Saupoudreur 100 ml</v>
      </c>
      <c r="E788" s="10">
        <v>5.5E-2</v>
      </c>
      <c r="F788" s="16">
        <v>3700897933036</v>
      </c>
      <c r="G788" s="4">
        <v>3.7</v>
      </c>
      <c r="H788" s="4">
        <v>6</v>
      </c>
      <c r="I788" s="4">
        <v>7.4</v>
      </c>
    </row>
    <row r="789" spans="1:9" x14ac:dyDescent="0.2">
      <c r="A789" t="s">
        <v>717</v>
      </c>
      <c r="B789" t="s">
        <v>721</v>
      </c>
      <c r="C789" t="s">
        <v>40</v>
      </c>
      <c r="D789" t="str">
        <f>Tableau3[[#This Row],[Famille]]&amp;"-"&amp;Tableau3[[#This Row],[Produit]]&amp;"-"&amp;Tableau3[[#This Row],[Conditionnement]]</f>
        <v>Décos pâtisserie-Boules croustillantes-Verrine 116 ml</v>
      </c>
      <c r="E789" s="10">
        <v>5.5E-2</v>
      </c>
      <c r="F789" s="16">
        <v>3700897932190</v>
      </c>
      <c r="G789" s="4">
        <v>3.3</v>
      </c>
      <c r="H789" s="4">
        <v>5.3</v>
      </c>
      <c r="I789" s="4">
        <v>6.6000000000000005</v>
      </c>
    </row>
    <row r="790" spans="1:9" x14ac:dyDescent="0.2">
      <c r="A790" t="s">
        <v>717</v>
      </c>
      <c r="B790" t="s">
        <v>721</v>
      </c>
      <c r="C790" t="s">
        <v>41</v>
      </c>
      <c r="D790" t="str">
        <f>Tableau3[[#This Row],[Famille]]&amp;"-"&amp;Tableau3[[#This Row],[Produit]]&amp;"-"&amp;Tableau3[[#This Row],[Conditionnement]]</f>
        <v>Décos pâtisserie-Boules croustillantes-Verrine 47 ml</v>
      </c>
      <c r="E790" s="10">
        <v>5.5E-2</v>
      </c>
      <c r="F790" s="16">
        <v>3700897941055</v>
      </c>
      <c r="G790" s="4">
        <v>1.8</v>
      </c>
      <c r="H790" s="4">
        <v>2.9</v>
      </c>
      <c r="I790" s="4">
        <v>3.6</v>
      </c>
    </row>
    <row r="791" spans="1:9" x14ac:dyDescent="0.2">
      <c r="A791" t="s">
        <v>717</v>
      </c>
      <c r="B791" t="s">
        <v>721</v>
      </c>
      <c r="C791" t="s">
        <v>42</v>
      </c>
      <c r="D791" t="str">
        <f>Tableau3[[#This Row],[Famille]]&amp;"-"&amp;Tableau3[[#This Row],[Produit]]&amp;"-"&amp;Tableau3[[#This Row],[Conditionnement]]</f>
        <v>Décos pâtisserie-Boules croustillantes-Vrac</v>
      </c>
      <c r="E791" s="10">
        <v>5.5E-2</v>
      </c>
      <c r="F791" s="16">
        <v>3700897940201</v>
      </c>
      <c r="G791" s="4">
        <v>1.9</v>
      </c>
      <c r="H791" s="4">
        <v>2.6</v>
      </c>
      <c r="I791" s="4">
        <v>3.166666666666667</v>
      </c>
    </row>
    <row r="792" spans="1:9" x14ac:dyDescent="0.2">
      <c r="A792" t="s">
        <v>717</v>
      </c>
      <c r="B792" t="s">
        <v>721</v>
      </c>
      <c r="C792" t="s">
        <v>43</v>
      </c>
      <c r="D792" t="str">
        <f>Tableau3[[#This Row],[Famille]]&amp;"-"&amp;Tableau3[[#This Row],[Produit]]&amp;"-"&amp;Tableau3[[#This Row],[Conditionnement]]</f>
        <v>Décos pâtisserie-Boules croustillantes-Vrac 100 g</v>
      </c>
      <c r="E792" s="10">
        <v>5.5E-2</v>
      </c>
      <c r="F792" s="16">
        <v>3700897928834</v>
      </c>
      <c r="G792" s="4">
        <v>5.3</v>
      </c>
      <c r="H792" s="4">
        <v>9.5</v>
      </c>
      <c r="I792" s="4">
        <v>11.777777777777777</v>
      </c>
    </row>
    <row r="793" spans="1:9" x14ac:dyDescent="0.2">
      <c r="A793" t="s">
        <v>717</v>
      </c>
      <c r="B793" t="s">
        <v>721</v>
      </c>
      <c r="C793" t="s">
        <v>44</v>
      </c>
      <c r="D793" t="str">
        <f>Tableau3[[#This Row],[Famille]]&amp;"-"&amp;Tableau3[[#This Row],[Produit]]&amp;"-"&amp;Tableau3[[#This Row],[Conditionnement]]</f>
        <v>Décos pâtisserie-Boules croustillantes-Vrac 1000 g</v>
      </c>
      <c r="E793" s="10">
        <v>5.5E-2</v>
      </c>
      <c r="F793" s="16">
        <v>3700897931353</v>
      </c>
      <c r="G793" s="4">
        <v>43.5</v>
      </c>
      <c r="H793" s="4">
        <v>77.399999999999991</v>
      </c>
      <c r="I793" s="4">
        <v>96.666666666666657</v>
      </c>
    </row>
    <row r="794" spans="1:9" x14ac:dyDescent="0.2">
      <c r="A794" t="s">
        <v>717</v>
      </c>
      <c r="B794" t="s">
        <v>721</v>
      </c>
      <c r="C794" t="s">
        <v>45</v>
      </c>
      <c r="D794" t="str">
        <f>Tableau3[[#This Row],[Famille]]&amp;"-"&amp;Tableau3[[#This Row],[Produit]]&amp;"-"&amp;Tableau3[[#This Row],[Conditionnement]]</f>
        <v>Décos pâtisserie-Boules croustillantes-Vrac 250 g</v>
      </c>
      <c r="E794" s="10">
        <v>5.5E-2</v>
      </c>
      <c r="F794" s="16">
        <v>3700897929671</v>
      </c>
      <c r="G794" s="4">
        <v>11.7</v>
      </c>
      <c r="H794" s="4">
        <v>22.3</v>
      </c>
      <c r="I794" s="4">
        <v>27.857142857142858</v>
      </c>
    </row>
    <row r="795" spans="1:9" x14ac:dyDescent="0.2">
      <c r="A795" t="s">
        <v>717</v>
      </c>
      <c r="B795" t="s">
        <v>721</v>
      </c>
      <c r="C795" t="s">
        <v>46</v>
      </c>
      <c r="D795" t="str">
        <f>Tableau3[[#This Row],[Famille]]&amp;"-"&amp;Tableau3[[#This Row],[Produit]]&amp;"-"&amp;Tableau3[[#This Row],[Conditionnement]]</f>
        <v>Décos pâtisserie-Boules croustillantes-Vrac 500 g</v>
      </c>
      <c r="E795" s="10">
        <v>5.5E-2</v>
      </c>
      <c r="F795" s="16">
        <v>3700897930516</v>
      </c>
      <c r="G795" s="4">
        <v>22.3</v>
      </c>
      <c r="H795" s="4">
        <v>42.5</v>
      </c>
      <c r="I795" s="4">
        <v>53.095238095238102</v>
      </c>
    </row>
    <row r="796" spans="1:9" x14ac:dyDescent="0.2">
      <c r="A796" t="s">
        <v>717</v>
      </c>
      <c r="B796" t="s">
        <v>722</v>
      </c>
      <c r="C796" t="s">
        <v>39</v>
      </c>
      <c r="D796" t="str">
        <f>Tableau3[[#This Row],[Famille]]&amp;"-"&amp;Tableau3[[#This Row],[Produit]]&amp;"-"&amp;Tableau3[[#This Row],[Conditionnement]]</f>
        <v>Décos pâtisserie-Cœurs roses-Saupoudreur 100 ml</v>
      </c>
      <c r="E796" s="10">
        <v>5.5E-2</v>
      </c>
      <c r="F796" s="16">
        <v>3700897933043</v>
      </c>
      <c r="G796" s="4">
        <v>2.7</v>
      </c>
      <c r="H796" s="4">
        <v>4.3999999999999995</v>
      </c>
      <c r="I796" s="4">
        <v>5.4</v>
      </c>
    </row>
    <row r="797" spans="1:9" x14ac:dyDescent="0.2">
      <c r="A797" t="s">
        <v>717</v>
      </c>
      <c r="B797" t="s">
        <v>722</v>
      </c>
      <c r="C797" t="s">
        <v>40</v>
      </c>
      <c r="D797" t="str">
        <f>Tableau3[[#This Row],[Famille]]&amp;"-"&amp;Tableau3[[#This Row],[Produit]]&amp;"-"&amp;Tableau3[[#This Row],[Conditionnement]]</f>
        <v>Décos pâtisserie-Cœurs roses-Verrine 116 ml</v>
      </c>
      <c r="E797" s="10">
        <v>5.5E-2</v>
      </c>
      <c r="F797" s="16">
        <v>3700897932206</v>
      </c>
      <c r="G797" s="4">
        <v>2.2999999999999998</v>
      </c>
      <c r="H797" s="4">
        <v>3.7</v>
      </c>
      <c r="I797" s="4">
        <v>4.6000000000000005</v>
      </c>
    </row>
    <row r="798" spans="1:9" x14ac:dyDescent="0.2">
      <c r="A798" t="s">
        <v>717</v>
      </c>
      <c r="B798" t="s">
        <v>722</v>
      </c>
      <c r="C798" t="s">
        <v>41</v>
      </c>
      <c r="D798" t="str">
        <f>Tableau3[[#This Row],[Famille]]&amp;"-"&amp;Tableau3[[#This Row],[Produit]]&amp;"-"&amp;Tableau3[[#This Row],[Conditionnement]]</f>
        <v>Décos pâtisserie-Cœurs roses-Verrine 47 ml</v>
      </c>
      <c r="E798" s="10">
        <v>5.5E-2</v>
      </c>
      <c r="F798" s="16">
        <v>3700897941062</v>
      </c>
      <c r="G798" s="4">
        <v>1.4</v>
      </c>
      <c r="H798" s="4">
        <v>2.3000000000000003</v>
      </c>
      <c r="I798" s="4">
        <v>2.8000000000000003</v>
      </c>
    </row>
    <row r="799" spans="1:9" x14ac:dyDescent="0.2">
      <c r="A799" t="s">
        <v>717</v>
      </c>
      <c r="B799" t="s">
        <v>722</v>
      </c>
      <c r="C799" t="s">
        <v>42</v>
      </c>
      <c r="D799" t="str">
        <f>Tableau3[[#This Row],[Famille]]&amp;"-"&amp;Tableau3[[#This Row],[Produit]]&amp;"-"&amp;Tableau3[[#This Row],[Conditionnement]]</f>
        <v>Décos pâtisserie-Cœurs roses-Vrac</v>
      </c>
      <c r="E799" s="10">
        <v>5.5E-2</v>
      </c>
      <c r="F799" s="16">
        <v>3700897940218</v>
      </c>
      <c r="G799" s="4">
        <v>1.7</v>
      </c>
      <c r="H799" s="4">
        <v>2.3000000000000003</v>
      </c>
      <c r="I799" s="4">
        <v>2.8333333333333339</v>
      </c>
    </row>
    <row r="800" spans="1:9" x14ac:dyDescent="0.2">
      <c r="A800" t="s">
        <v>717</v>
      </c>
      <c r="B800" t="s">
        <v>722</v>
      </c>
      <c r="C800" t="s">
        <v>43</v>
      </c>
      <c r="D800" t="str">
        <f>Tableau3[[#This Row],[Famille]]&amp;"-"&amp;Tableau3[[#This Row],[Produit]]&amp;"-"&amp;Tableau3[[#This Row],[Conditionnement]]</f>
        <v>Décos pâtisserie-Cœurs roses-Vrac 100 g</v>
      </c>
      <c r="E800" s="10">
        <v>5.5E-2</v>
      </c>
      <c r="F800" s="16">
        <v>3700897928841</v>
      </c>
      <c r="G800" s="4">
        <v>2.7</v>
      </c>
      <c r="H800" s="4">
        <v>4.8</v>
      </c>
      <c r="I800" s="4">
        <v>6</v>
      </c>
    </row>
    <row r="801" spans="1:9" x14ac:dyDescent="0.2">
      <c r="A801" t="s">
        <v>717</v>
      </c>
      <c r="B801" t="s">
        <v>722</v>
      </c>
      <c r="C801" t="s">
        <v>44</v>
      </c>
      <c r="D801" t="str">
        <f>Tableau3[[#This Row],[Famille]]&amp;"-"&amp;Tableau3[[#This Row],[Produit]]&amp;"-"&amp;Tableau3[[#This Row],[Conditionnement]]</f>
        <v>Décos pâtisserie-Cœurs roses-Vrac 1000 g</v>
      </c>
      <c r="E801" s="10">
        <v>5.5E-2</v>
      </c>
      <c r="F801" s="16">
        <v>3700897931360</v>
      </c>
      <c r="G801" s="4">
        <v>17</v>
      </c>
      <c r="H801" s="4">
        <v>30.3</v>
      </c>
      <c r="I801" s="4">
        <v>37.777777777777779</v>
      </c>
    </row>
    <row r="802" spans="1:9" x14ac:dyDescent="0.2">
      <c r="A802" t="s">
        <v>717</v>
      </c>
      <c r="B802" t="s">
        <v>722</v>
      </c>
      <c r="C802" t="s">
        <v>45</v>
      </c>
      <c r="D802" t="str">
        <f>Tableau3[[#This Row],[Famille]]&amp;"-"&amp;Tableau3[[#This Row],[Produit]]&amp;"-"&amp;Tableau3[[#This Row],[Conditionnement]]</f>
        <v>Décos pâtisserie-Cœurs roses-Vrac 250 g</v>
      </c>
      <c r="E802" s="10">
        <v>5.5E-2</v>
      </c>
      <c r="F802" s="16">
        <v>3700897929688</v>
      </c>
      <c r="G802" s="4">
        <v>5</v>
      </c>
      <c r="H802" s="4">
        <v>9.6</v>
      </c>
      <c r="I802" s="4">
        <v>11.904761904761905</v>
      </c>
    </row>
    <row r="803" spans="1:9" x14ac:dyDescent="0.2">
      <c r="A803" t="s">
        <v>717</v>
      </c>
      <c r="B803" t="s">
        <v>722</v>
      </c>
      <c r="C803" t="s">
        <v>46</v>
      </c>
      <c r="D803" t="str">
        <f>Tableau3[[#This Row],[Famille]]&amp;"-"&amp;Tableau3[[#This Row],[Produit]]&amp;"-"&amp;Tableau3[[#This Row],[Conditionnement]]</f>
        <v>Décos pâtisserie-Cœurs roses-Vrac 500 g</v>
      </c>
      <c r="E803" s="10">
        <v>5.5E-2</v>
      </c>
      <c r="F803" s="16">
        <v>3700897930523</v>
      </c>
      <c r="G803" s="4">
        <v>9</v>
      </c>
      <c r="H803" s="4">
        <v>17.200000000000003</v>
      </c>
      <c r="I803" s="4">
        <v>21.428571428571431</v>
      </c>
    </row>
    <row r="804" spans="1:9" x14ac:dyDescent="0.2">
      <c r="A804" t="s">
        <v>717</v>
      </c>
      <c r="B804" t="s">
        <v>723</v>
      </c>
      <c r="C804" t="s">
        <v>39</v>
      </c>
      <c r="D804" t="str">
        <f>Tableau3[[#This Row],[Famille]]&amp;"-"&amp;Tableau3[[#This Row],[Produit]]&amp;"-"&amp;Tableau3[[#This Row],[Conditionnement]]</f>
        <v>Décos pâtisserie-Cœurs roses et blancs-Saupoudreur 100 ml</v>
      </c>
      <c r="E804" s="10">
        <v>5.5E-2</v>
      </c>
      <c r="F804" s="16">
        <v>3700897933050</v>
      </c>
      <c r="G804" s="4">
        <v>2.9</v>
      </c>
      <c r="H804" s="4">
        <v>4.6999999999999993</v>
      </c>
      <c r="I804" s="4">
        <v>5.8</v>
      </c>
    </row>
    <row r="805" spans="1:9" x14ac:dyDescent="0.2">
      <c r="A805" t="s">
        <v>717</v>
      </c>
      <c r="B805" t="s">
        <v>723</v>
      </c>
      <c r="C805" t="s">
        <v>40</v>
      </c>
      <c r="D805" t="str">
        <f>Tableau3[[#This Row],[Famille]]&amp;"-"&amp;Tableau3[[#This Row],[Produit]]&amp;"-"&amp;Tableau3[[#This Row],[Conditionnement]]</f>
        <v>Décos pâtisserie-Cœurs roses et blancs-Verrine 116 ml</v>
      </c>
      <c r="E805" s="10">
        <v>5.5E-2</v>
      </c>
      <c r="F805" s="16">
        <v>3700897932213</v>
      </c>
      <c r="G805" s="4">
        <v>2.5</v>
      </c>
      <c r="H805" s="4">
        <v>4</v>
      </c>
      <c r="I805" s="4">
        <v>5</v>
      </c>
    </row>
    <row r="806" spans="1:9" x14ac:dyDescent="0.2">
      <c r="A806" t="s">
        <v>717</v>
      </c>
      <c r="B806" t="s">
        <v>723</v>
      </c>
      <c r="C806" t="s">
        <v>41</v>
      </c>
      <c r="D806" t="str">
        <f>Tableau3[[#This Row],[Famille]]&amp;"-"&amp;Tableau3[[#This Row],[Produit]]&amp;"-"&amp;Tableau3[[#This Row],[Conditionnement]]</f>
        <v>Décos pâtisserie-Cœurs roses et blancs-Verrine 47 ml</v>
      </c>
      <c r="E806" s="10">
        <v>5.5E-2</v>
      </c>
      <c r="F806" s="16">
        <v>3700897941079</v>
      </c>
      <c r="G806" s="4">
        <v>1.5</v>
      </c>
      <c r="H806" s="4">
        <v>2.4</v>
      </c>
      <c r="I806" s="4">
        <v>3</v>
      </c>
    </row>
    <row r="807" spans="1:9" x14ac:dyDescent="0.2">
      <c r="A807" t="s">
        <v>717</v>
      </c>
      <c r="B807" t="s">
        <v>723</v>
      </c>
      <c r="C807" t="s">
        <v>42</v>
      </c>
      <c r="D807" t="str">
        <f>Tableau3[[#This Row],[Famille]]&amp;"-"&amp;Tableau3[[#This Row],[Produit]]&amp;"-"&amp;Tableau3[[#This Row],[Conditionnement]]</f>
        <v>Décos pâtisserie-Cœurs roses et blancs-Vrac</v>
      </c>
      <c r="E807" s="10">
        <v>5.5E-2</v>
      </c>
      <c r="F807" s="16">
        <v>3700897940225</v>
      </c>
      <c r="G807" s="4">
        <v>1.8</v>
      </c>
      <c r="H807" s="4">
        <v>2.4</v>
      </c>
      <c r="I807" s="4">
        <v>3</v>
      </c>
    </row>
    <row r="808" spans="1:9" x14ac:dyDescent="0.2">
      <c r="A808" t="s">
        <v>717</v>
      </c>
      <c r="B808" t="s">
        <v>723</v>
      </c>
      <c r="C808" t="s">
        <v>43</v>
      </c>
      <c r="D808" t="str">
        <f>Tableau3[[#This Row],[Famille]]&amp;"-"&amp;Tableau3[[#This Row],[Produit]]&amp;"-"&amp;Tableau3[[#This Row],[Conditionnement]]</f>
        <v>Décos pâtisserie-Cœurs roses et blancs-Vrac 100 g</v>
      </c>
      <c r="E808" s="10">
        <v>5.5E-2</v>
      </c>
      <c r="F808" s="16">
        <v>3700897928858</v>
      </c>
      <c r="G808" s="4">
        <v>3</v>
      </c>
      <c r="H808" s="4">
        <v>5.3999999999999995</v>
      </c>
      <c r="I808" s="4">
        <v>6.6666666666666661</v>
      </c>
    </row>
    <row r="809" spans="1:9" x14ac:dyDescent="0.2">
      <c r="A809" t="s">
        <v>717</v>
      </c>
      <c r="B809" t="s">
        <v>723</v>
      </c>
      <c r="C809" t="s">
        <v>44</v>
      </c>
      <c r="D809" t="str">
        <f>Tableau3[[#This Row],[Famille]]&amp;"-"&amp;Tableau3[[#This Row],[Produit]]&amp;"-"&amp;Tableau3[[#This Row],[Conditionnement]]</f>
        <v>Décos pâtisserie-Cœurs roses et blancs-Vrac 1000 g</v>
      </c>
      <c r="E809" s="10">
        <v>5.5E-2</v>
      </c>
      <c r="F809" s="16">
        <v>3700897931377</v>
      </c>
      <c r="G809" s="4">
        <v>20.100000000000001</v>
      </c>
      <c r="H809" s="4">
        <v>35.800000000000004</v>
      </c>
      <c r="I809" s="4">
        <v>44.666666666666671</v>
      </c>
    </row>
    <row r="810" spans="1:9" x14ac:dyDescent="0.2">
      <c r="A810" t="s">
        <v>717</v>
      </c>
      <c r="B810" t="s">
        <v>723</v>
      </c>
      <c r="C810" t="s">
        <v>45</v>
      </c>
      <c r="D810" t="str">
        <f>Tableau3[[#This Row],[Famille]]&amp;"-"&amp;Tableau3[[#This Row],[Produit]]&amp;"-"&amp;Tableau3[[#This Row],[Conditionnement]]</f>
        <v>Décos pâtisserie-Cœurs roses et blancs-Vrac 250 g</v>
      </c>
      <c r="E810" s="10">
        <v>5.5E-2</v>
      </c>
      <c r="F810" s="16">
        <v>3700897929695</v>
      </c>
      <c r="G810" s="4">
        <v>5.8</v>
      </c>
      <c r="H810" s="4">
        <v>11.1</v>
      </c>
      <c r="I810" s="4">
        <v>13.80952380952381</v>
      </c>
    </row>
    <row r="811" spans="1:9" x14ac:dyDescent="0.2">
      <c r="A811" t="s">
        <v>717</v>
      </c>
      <c r="B811" t="s">
        <v>723</v>
      </c>
      <c r="C811" t="s">
        <v>46</v>
      </c>
      <c r="D811" t="str">
        <f>Tableau3[[#This Row],[Famille]]&amp;"-"&amp;Tableau3[[#This Row],[Produit]]&amp;"-"&amp;Tableau3[[#This Row],[Conditionnement]]</f>
        <v>Décos pâtisserie-Cœurs roses et blancs-Vrac 500 g</v>
      </c>
      <c r="E811" s="10">
        <v>5.5E-2</v>
      </c>
      <c r="F811" s="16">
        <v>3700897930530</v>
      </c>
      <c r="G811" s="4">
        <v>10.6</v>
      </c>
      <c r="H811" s="4">
        <v>20.200000000000003</v>
      </c>
      <c r="I811" s="4">
        <v>25.238095238095237</v>
      </c>
    </row>
    <row r="812" spans="1:9" x14ac:dyDescent="0.2">
      <c r="A812" t="s">
        <v>717</v>
      </c>
      <c r="B812" t="s">
        <v>724</v>
      </c>
      <c r="C812" t="s">
        <v>39</v>
      </c>
      <c r="D812" t="str">
        <f>Tableau3[[#This Row],[Famille]]&amp;"-"&amp;Tableau3[[#This Row],[Produit]]&amp;"-"&amp;Tableau3[[#This Row],[Conditionnement]]</f>
        <v>Décos pâtisserie-Cœurs rouges-Saupoudreur 100 ml</v>
      </c>
      <c r="E812" s="10">
        <v>5.5E-2</v>
      </c>
      <c r="F812" s="16">
        <v>3700897933067</v>
      </c>
      <c r="G812" s="4">
        <v>2.6</v>
      </c>
      <c r="H812" s="4">
        <v>4.1999999999999993</v>
      </c>
      <c r="I812" s="4">
        <v>5.2</v>
      </c>
    </row>
    <row r="813" spans="1:9" x14ac:dyDescent="0.2">
      <c r="A813" t="s">
        <v>717</v>
      </c>
      <c r="B813" t="s">
        <v>724</v>
      </c>
      <c r="C813" t="s">
        <v>40</v>
      </c>
      <c r="D813" t="str">
        <f>Tableau3[[#This Row],[Famille]]&amp;"-"&amp;Tableau3[[#This Row],[Produit]]&amp;"-"&amp;Tableau3[[#This Row],[Conditionnement]]</f>
        <v>Décos pâtisserie-Cœurs rouges-Verrine 116 ml</v>
      </c>
      <c r="E813" s="10">
        <v>5.5E-2</v>
      </c>
      <c r="F813" s="16">
        <v>3700897932220</v>
      </c>
      <c r="G813" s="4">
        <v>2.2000000000000002</v>
      </c>
      <c r="H813" s="4">
        <v>3.6</v>
      </c>
      <c r="I813" s="4">
        <v>4.4000000000000004</v>
      </c>
    </row>
    <row r="814" spans="1:9" x14ac:dyDescent="0.2">
      <c r="A814" t="s">
        <v>717</v>
      </c>
      <c r="B814" t="s">
        <v>724</v>
      </c>
      <c r="C814" t="s">
        <v>41</v>
      </c>
      <c r="D814" t="str">
        <f>Tableau3[[#This Row],[Famille]]&amp;"-"&amp;Tableau3[[#This Row],[Produit]]&amp;"-"&amp;Tableau3[[#This Row],[Conditionnement]]</f>
        <v>Décos pâtisserie-Cœurs rouges-Verrine 47 ml</v>
      </c>
      <c r="E814" s="10">
        <v>5.5E-2</v>
      </c>
      <c r="F814" s="16">
        <v>3700897941086</v>
      </c>
      <c r="G814" s="4">
        <v>1.4</v>
      </c>
      <c r="H814" s="4">
        <v>2.3000000000000003</v>
      </c>
      <c r="I814" s="4">
        <v>2.8000000000000003</v>
      </c>
    </row>
    <row r="815" spans="1:9" x14ac:dyDescent="0.2">
      <c r="A815" t="s">
        <v>717</v>
      </c>
      <c r="B815" t="s">
        <v>724</v>
      </c>
      <c r="C815" t="s">
        <v>42</v>
      </c>
      <c r="D815" t="str">
        <f>Tableau3[[#This Row],[Famille]]&amp;"-"&amp;Tableau3[[#This Row],[Produit]]&amp;"-"&amp;Tableau3[[#This Row],[Conditionnement]]</f>
        <v>Décos pâtisserie-Cœurs rouges-Vrac</v>
      </c>
      <c r="E815" s="10">
        <v>5.5E-2</v>
      </c>
      <c r="F815" s="16">
        <v>3700897940232</v>
      </c>
      <c r="G815" s="4">
        <v>1.7</v>
      </c>
      <c r="H815" s="4">
        <v>2.3000000000000003</v>
      </c>
      <c r="I815" s="4">
        <v>2.8333333333333339</v>
      </c>
    </row>
    <row r="816" spans="1:9" x14ac:dyDescent="0.2">
      <c r="A816" t="s">
        <v>717</v>
      </c>
      <c r="B816" t="s">
        <v>724</v>
      </c>
      <c r="C816" t="s">
        <v>43</v>
      </c>
      <c r="D816" t="str">
        <f>Tableau3[[#This Row],[Famille]]&amp;"-"&amp;Tableau3[[#This Row],[Produit]]&amp;"-"&amp;Tableau3[[#This Row],[Conditionnement]]</f>
        <v>Décos pâtisserie-Cœurs rouges-Vrac 100 g</v>
      </c>
      <c r="E816" s="10">
        <v>5.5E-2</v>
      </c>
      <c r="F816" s="16">
        <v>3700897928865</v>
      </c>
      <c r="G816" s="4">
        <v>2.7</v>
      </c>
      <c r="H816" s="4">
        <v>4.8</v>
      </c>
      <c r="I816" s="4">
        <v>6</v>
      </c>
    </row>
    <row r="817" spans="1:9" x14ac:dyDescent="0.2">
      <c r="A817" t="s">
        <v>717</v>
      </c>
      <c r="B817" t="s">
        <v>724</v>
      </c>
      <c r="C817" t="s">
        <v>44</v>
      </c>
      <c r="D817" t="str">
        <f>Tableau3[[#This Row],[Famille]]&amp;"-"&amp;Tableau3[[#This Row],[Produit]]&amp;"-"&amp;Tableau3[[#This Row],[Conditionnement]]</f>
        <v>Décos pâtisserie-Cœurs rouges-Vrac 1000 g</v>
      </c>
      <c r="E817" s="10">
        <v>5.5E-2</v>
      </c>
      <c r="F817" s="16">
        <v>3700897931384</v>
      </c>
      <c r="G817" s="4">
        <v>17</v>
      </c>
      <c r="H817" s="4">
        <v>30.3</v>
      </c>
      <c r="I817" s="4">
        <v>37.777777777777779</v>
      </c>
    </row>
    <row r="818" spans="1:9" x14ac:dyDescent="0.2">
      <c r="A818" t="s">
        <v>717</v>
      </c>
      <c r="B818" t="s">
        <v>724</v>
      </c>
      <c r="C818" t="s">
        <v>45</v>
      </c>
      <c r="D818" t="str">
        <f>Tableau3[[#This Row],[Famille]]&amp;"-"&amp;Tableau3[[#This Row],[Produit]]&amp;"-"&amp;Tableau3[[#This Row],[Conditionnement]]</f>
        <v>Décos pâtisserie-Cœurs rouges-Vrac 250 g</v>
      </c>
      <c r="E818" s="10">
        <v>5.5E-2</v>
      </c>
      <c r="F818" s="16">
        <v>3700897929701</v>
      </c>
      <c r="G818" s="4">
        <v>5</v>
      </c>
      <c r="H818" s="4">
        <v>9.6</v>
      </c>
      <c r="I818" s="4">
        <v>11.904761904761905</v>
      </c>
    </row>
    <row r="819" spans="1:9" x14ac:dyDescent="0.2">
      <c r="A819" t="s">
        <v>717</v>
      </c>
      <c r="B819" t="s">
        <v>724</v>
      </c>
      <c r="C819" t="s">
        <v>46</v>
      </c>
      <c r="D819" t="str">
        <f>Tableau3[[#This Row],[Famille]]&amp;"-"&amp;Tableau3[[#This Row],[Produit]]&amp;"-"&amp;Tableau3[[#This Row],[Conditionnement]]</f>
        <v>Décos pâtisserie-Cœurs rouges-Vrac 500 g</v>
      </c>
      <c r="E819" s="10">
        <v>5.5E-2</v>
      </c>
      <c r="F819" s="16">
        <v>3700897930547</v>
      </c>
      <c r="G819" s="4">
        <v>9</v>
      </c>
      <c r="H819" s="4">
        <v>17.200000000000003</v>
      </c>
      <c r="I819" s="4">
        <v>21.428571428571431</v>
      </c>
    </row>
    <row r="820" spans="1:9" x14ac:dyDescent="0.2">
      <c r="A820" t="s">
        <v>717</v>
      </c>
      <c r="B820" t="s">
        <v>725</v>
      </c>
      <c r="C820" t="s">
        <v>39</v>
      </c>
      <c r="D820" t="str">
        <f>Tableau3[[#This Row],[Famille]]&amp;"-"&amp;Tableau3[[#This Row],[Produit]]&amp;"-"&amp;Tableau3[[#This Row],[Conditionnement]]</f>
        <v>Décos pâtisserie-Confettis-Saupoudreur 100 ml</v>
      </c>
      <c r="E820" s="10">
        <v>5.5E-2</v>
      </c>
      <c r="F820" s="16">
        <v>3700897933074</v>
      </c>
      <c r="G820" s="4">
        <v>2.8</v>
      </c>
      <c r="H820" s="4">
        <v>4.5</v>
      </c>
      <c r="I820" s="4">
        <v>5.6000000000000005</v>
      </c>
    </row>
    <row r="821" spans="1:9" x14ac:dyDescent="0.2">
      <c r="A821" t="s">
        <v>717</v>
      </c>
      <c r="B821" t="s">
        <v>725</v>
      </c>
      <c r="C821" t="s">
        <v>40</v>
      </c>
      <c r="D821" t="str">
        <f>Tableau3[[#This Row],[Famille]]&amp;"-"&amp;Tableau3[[#This Row],[Produit]]&amp;"-"&amp;Tableau3[[#This Row],[Conditionnement]]</f>
        <v>Décos pâtisserie-Confettis-Verrine 116 ml</v>
      </c>
      <c r="E821" s="10">
        <v>5.5E-2</v>
      </c>
      <c r="F821" s="16">
        <v>3700897932237</v>
      </c>
      <c r="G821" s="4">
        <v>2.4</v>
      </c>
      <c r="H821" s="4">
        <v>3.9</v>
      </c>
      <c r="I821" s="4">
        <v>4.8</v>
      </c>
    </row>
    <row r="822" spans="1:9" x14ac:dyDescent="0.2">
      <c r="A822" t="s">
        <v>717</v>
      </c>
      <c r="B822" t="s">
        <v>725</v>
      </c>
      <c r="C822" t="s">
        <v>41</v>
      </c>
      <c r="D822" t="str">
        <f>Tableau3[[#This Row],[Famille]]&amp;"-"&amp;Tableau3[[#This Row],[Produit]]&amp;"-"&amp;Tableau3[[#This Row],[Conditionnement]]</f>
        <v>Décos pâtisserie-Confettis-Verrine 47 ml</v>
      </c>
      <c r="E822" s="10">
        <v>5.5E-2</v>
      </c>
      <c r="F822" s="16">
        <v>3700897941093</v>
      </c>
      <c r="G822" s="4">
        <v>1.4</v>
      </c>
      <c r="H822" s="4">
        <v>2.3000000000000003</v>
      </c>
      <c r="I822" s="4">
        <v>2.8000000000000003</v>
      </c>
    </row>
    <row r="823" spans="1:9" x14ac:dyDescent="0.2">
      <c r="A823" t="s">
        <v>717</v>
      </c>
      <c r="B823" t="s">
        <v>725</v>
      </c>
      <c r="C823" t="s">
        <v>42</v>
      </c>
      <c r="D823" t="str">
        <f>Tableau3[[#This Row],[Famille]]&amp;"-"&amp;Tableau3[[#This Row],[Produit]]&amp;"-"&amp;Tableau3[[#This Row],[Conditionnement]]</f>
        <v>Décos pâtisserie-Confettis-Vrac</v>
      </c>
      <c r="E823" s="10">
        <v>5.5E-2</v>
      </c>
      <c r="F823" s="16">
        <v>3700897940249</v>
      </c>
      <c r="G823" s="4">
        <v>1.7</v>
      </c>
      <c r="H823" s="4">
        <v>2.3000000000000003</v>
      </c>
      <c r="I823" s="4">
        <v>2.8333333333333339</v>
      </c>
    </row>
    <row r="824" spans="1:9" x14ac:dyDescent="0.2">
      <c r="A824" t="s">
        <v>717</v>
      </c>
      <c r="B824" t="s">
        <v>725</v>
      </c>
      <c r="C824" t="s">
        <v>43</v>
      </c>
      <c r="D824" t="str">
        <f>Tableau3[[#This Row],[Famille]]&amp;"-"&amp;Tableau3[[#This Row],[Produit]]&amp;"-"&amp;Tableau3[[#This Row],[Conditionnement]]</f>
        <v>Décos pâtisserie-Confettis-Vrac 100 g</v>
      </c>
      <c r="E824" s="10">
        <v>5.5E-2</v>
      </c>
      <c r="F824" s="16">
        <v>3700897928872</v>
      </c>
      <c r="G824" s="4">
        <v>2.7</v>
      </c>
      <c r="H824" s="4">
        <v>4.8</v>
      </c>
      <c r="I824" s="4">
        <v>6</v>
      </c>
    </row>
    <row r="825" spans="1:9" x14ac:dyDescent="0.2">
      <c r="A825" t="s">
        <v>717</v>
      </c>
      <c r="B825" t="s">
        <v>725</v>
      </c>
      <c r="C825" t="s">
        <v>44</v>
      </c>
      <c r="D825" t="str">
        <f>Tableau3[[#This Row],[Famille]]&amp;"-"&amp;Tableau3[[#This Row],[Produit]]&amp;"-"&amp;Tableau3[[#This Row],[Conditionnement]]</f>
        <v>Décos pâtisserie-Confettis-Vrac 1000 g</v>
      </c>
      <c r="E825" s="10">
        <v>5.5E-2</v>
      </c>
      <c r="F825" s="16">
        <v>3700897931391</v>
      </c>
      <c r="G825" s="4">
        <v>17</v>
      </c>
      <c r="H825" s="4">
        <v>30.3</v>
      </c>
      <c r="I825" s="4">
        <v>37.777777777777779</v>
      </c>
    </row>
    <row r="826" spans="1:9" x14ac:dyDescent="0.2">
      <c r="A826" t="s">
        <v>717</v>
      </c>
      <c r="B826" t="s">
        <v>725</v>
      </c>
      <c r="C826" t="s">
        <v>45</v>
      </c>
      <c r="D826" t="str">
        <f>Tableau3[[#This Row],[Famille]]&amp;"-"&amp;Tableau3[[#This Row],[Produit]]&amp;"-"&amp;Tableau3[[#This Row],[Conditionnement]]</f>
        <v>Décos pâtisserie-Confettis-Vrac 250 g</v>
      </c>
      <c r="E826" s="10">
        <v>5.5E-2</v>
      </c>
      <c r="F826" s="16">
        <v>3700897929718</v>
      </c>
      <c r="G826" s="4">
        <v>5</v>
      </c>
      <c r="H826" s="4">
        <v>9.6</v>
      </c>
      <c r="I826" s="4">
        <v>11.904761904761905</v>
      </c>
    </row>
    <row r="827" spans="1:9" x14ac:dyDescent="0.2">
      <c r="A827" t="s">
        <v>717</v>
      </c>
      <c r="B827" t="s">
        <v>725</v>
      </c>
      <c r="C827" t="s">
        <v>46</v>
      </c>
      <c r="D827" t="str">
        <f>Tableau3[[#This Row],[Famille]]&amp;"-"&amp;Tableau3[[#This Row],[Produit]]&amp;"-"&amp;Tableau3[[#This Row],[Conditionnement]]</f>
        <v>Décos pâtisserie-Confettis-Vrac 500 g</v>
      </c>
      <c r="E827" s="10">
        <v>5.5E-2</v>
      </c>
      <c r="F827" s="16">
        <v>3700897930554</v>
      </c>
      <c r="G827" s="4">
        <v>9</v>
      </c>
      <c r="H827" s="4">
        <v>17.200000000000003</v>
      </c>
      <c r="I827" s="4">
        <v>21.428571428571431</v>
      </c>
    </row>
    <row r="828" spans="1:9" x14ac:dyDescent="0.2">
      <c r="A828" t="s">
        <v>717</v>
      </c>
      <c r="B828" t="s">
        <v>726</v>
      </c>
      <c r="C828" t="s">
        <v>39</v>
      </c>
      <c r="D828" t="str">
        <f>Tableau3[[#This Row],[Famille]]&amp;"-"&amp;Tableau3[[#This Row],[Produit]]&amp;"-"&amp;Tableau3[[#This Row],[Conditionnement]]</f>
        <v>Décos pâtisserie-Copeaux-Saupoudreur 100 ml</v>
      </c>
      <c r="E828" s="10">
        <v>5.5E-2</v>
      </c>
      <c r="F828" s="16">
        <v>3700897933081</v>
      </c>
      <c r="G828" s="4">
        <v>2.2999999999999998</v>
      </c>
      <c r="H828" s="4">
        <v>3.7</v>
      </c>
      <c r="I828" s="4">
        <v>4.6000000000000005</v>
      </c>
    </row>
    <row r="829" spans="1:9" x14ac:dyDescent="0.2">
      <c r="A829" t="s">
        <v>717</v>
      </c>
      <c r="B829" t="s">
        <v>726</v>
      </c>
      <c r="C829" t="s">
        <v>40</v>
      </c>
      <c r="D829" t="str">
        <f>Tableau3[[#This Row],[Famille]]&amp;"-"&amp;Tableau3[[#This Row],[Produit]]&amp;"-"&amp;Tableau3[[#This Row],[Conditionnement]]</f>
        <v>Décos pâtisserie-Copeaux-Verrine 116 ml</v>
      </c>
      <c r="E829" s="10">
        <v>5.5E-2</v>
      </c>
      <c r="F829" s="16">
        <v>3700897932244</v>
      </c>
      <c r="G829" s="4">
        <v>1.9</v>
      </c>
      <c r="H829" s="4">
        <v>3.1</v>
      </c>
      <c r="I829" s="4">
        <v>3.8000000000000003</v>
      </c>
    </row>
    <row r="830" spans="1:9" x14ac:dyDescent="0.2">
      <c r="A830" t="s">
        <v>717</v>
      </c>
      <c r="B830" t="s">
        <v>726</v>
      </c>
      <c r="C830" t="s">
        <v>41</v>
      </c>
      <c r="D830" t="str">
        <f>Tableau3[[#This Row],[Famille]]&amp;"-"&amp;Tableau3[[#This Row],[Produit]]&amp;"-"&amp;Tableau3[[#This Row],[Conditionnement]]</f>
        <v>Décos pâtisserie-Copeaux-Verrine 47 ml</v>
      </c>
      <c r="E830" s="10">
        <v>5.5E-2</v>
      </c>
      <c r="F830" s="16">
        <v>3700897941109</v>
      </c>
      <c r="G830" s="4">
        <v>1.3</v>
      </c>
      <c r="H830" s="4">
        <v>2.1</v>
      </c>
      <c r="I830" s="4">
        <v>2.6</v>
      </c>
    </row>
    <row r="831" spans="1:9" x14ac:dyDescent="0.2">
      <c r="A831" t="s">
        <v>717</v>
      </c>
      <c r="B831" t="s">
        <v>726</v>
      </c>
      <c r="C831" t="s">
        <v>42</v>
      </c>
      <c r="D831" t="str">
        <f>Tableau3[[#This Row],[Famille]]&amp;"-"&amp;Tableau3[[#This Row],[Produit]]&amp;"-"&amp;Tableau3[[#This Row],[Conditionnement]]</f>
        <v>Décos pâtisserie-Copeaux-Vrac</v>
      </c>
      <c r="E831" s="10">
        <v>5.5E-2</v>
      </c>
      <c r="F831" s="16">
        <v>3700897940256</v>
      </c>
      <c r="G831" s="4">
        <v>2.1</v>
      </c>
      <c r="H831" s="4">
        <v>2.8</v>
      </c>
      <c r="I831" s="4">
        <v>3.5000000000000004</v>
      </c>
    </row>
    <row r="832" spans="1:9" x14ac:dyDescent="0.2">
      <c r="A832" t="s">
        <v>717</v>
      </c>
      <c r="B832" t="s">
        <v>726</v>
      </c>
      <c r="C832" t="s">
        <v>43</v>
      </c>
      <c r="D832" t="str">
        <f>Tableau3[[#This Row],[Famille]]&amp;"-"&amp;Tableau3[[#This Row],[Produit]]&amp;"-"&amp;Tableau3[[#This Row],[Conditionnement]]</f>
        <v>Décos pâtisserie-Copeaux-Vrac 100 g</v>
      </c>
      <c r="E832" s="10">
        <v>5.5E-2</v>
      </c>
      <c r="F832" s="16">
        <v>3700897928889</v>
      </c>
      <c r="G832" s="4">
        <v>3.6</v>
      </c>
      <c r="H832" s="4">
        <v>6.4</v>
      </c>
      <c r="I832" s="4">
        <v>8</v>
      </c>
    </row>
    <row r="833" spans="1:9" x14ac:dyDescent="0.2">
      <c r="A833" t="s">
        <v>717</v>
      </c>
      <c r="B833" t="s">
        <v>726</v>
      </c>
      <c r="C833" t="s">
        <v>44</v>
      </c>
      <c r="D833" t="str">
        <f>Tableau3[[#This Row],[Famille]]&amp;"-"&amp;Tableau3[[#This Row],[Produit]]&amp;"-"&amp;Tableau3[[#This Row],[Conditionnement]]</f>
        <v>Décos pâtisserie-Copeaux-Vrac 1000 g</v>
      </c>
      <c r="E833" s="10">
        <v>5.5E-2</v>
      </c>
      <c r="F833" s="16">
        <v>3700897931407</v>
      </c>
      <c r="G833" s="4">
        <v>26.5</v>
      </c>
      <c r="H833" s="4">
        <v>47.2</v>
      </c>
      <c r="I833" s="4">
        <v>58.888888888888886</v>
      </c>
    </row>
    <row r="834" spans="1:9" x14ac:dyDescent="0.2">
      <c r="A834" t="s">
        <v>717</v>
      </c>
      <c r="B834" t="s">
        <v>726</v>
      </c>
      <c r="C834" t="s">
        <v>45</v>
      </c>
      <c r="D834" t="str">
        <f>Tableau3[[#This Row],[Famille]]&amp;"-"&amp;Tableau3[[#This Row],[Produit]]&amp;"-"&amp;Tableau3[[#This Row],[Conditionnement]]</f>
        <v>Décos pâtisserie-Copeaux-Vrac 250 g</v>
      </c>
      <c r="E834" s="10">
        <v>5.5E-2</v>
      </c>
      <c r="F834" s="16">
        <v>3700897929725</v>
      </c>
      <c r="G834" s="4">
        <v>7.4</v>
      </c>
      <c r="H834" s="4">
        <v>14.1</v>
      </c>
      <c r="I834" s="4">
        <v>17.619047619047617</v>
      </c>
    </row>
    <row r="835" spans="1:9" x14ac:dyDescent="0.2">
      <c r="A835" t="s">
        <v>717</v>
      </c>
      <c r="B835" t="s">
        <v>726</v>
      </c>
      <c r="C835" t="s">
        <v>46</v>
      </c>
      <c r="D835" t="str">
        <f>Tableau3[[#This Row],[Famille]]&amp;"-"&amp;Tableau3[[#This Row],[Produit]]&amp;"-"&amp;Tableau3[[#This Row],[Conditionnement]]</f>
        <v>Décos pâtisserie-Copeaux-Vrac 500 g</v>
      </c>
      <c r="E835" s="10">
        <v>5.5E-2</v>
      </c>
      <c r="F835" s="16">
        <v>3700897930561</v>
      </c>
      <c r="G835" s="4">
        <v>13.8</v>
      </c>
      <c r="H835" s="4">
        <v>26.3</v>
      </c>
      <c r="I835" s="4">
        <v>32.857142857142854</v>
      </c>
    </row>
    <row r="836" spans="1:9" x14ac:dyDescent="0.2">
      <c r="A836" t="s">
        <v>717</v>
      </c>
      <c r="B836" t="s">
        <v>727</v>
      </c>
      <c r="C836" t="s">
        <v>39</v>
      </c>
      <c r="D836" t="str">
        <f>Tableau3[[#This Row],[Famille]]&amp;"-"&amp;Tableau3[[#This Row],[Produit]]&amp;"-"&amp;Tableau3[[#This Row],[Conditionnement]]</f>
        <v>Décos pâtisserie-Dauphins-Saupoudreur 100 ml</v>
      </c>
      <c r="E836" s="10">
        <v>5.5E-2</v>
      </c>
      <c r="F836" s="16">
        <v>3700897933098</v>
      </c>
      <c r="G836" s="4">
        <v>2.8</v>
      </c>
      <c r="H836" s="4">
        <v>4.5</v>
      </c>
      <c r="I836" s="4">
        <v>5.6000000000000005</v>
      </c>
    </row>
    <row r="837" spans="1:9" x14ac:dyDescent="0.2">
      <c r="A837" t="s">
        <v>717</v>
      </c>
      <c r="B837" t="s">
        <v>727</v>
      </c>
      <c r="C837" t="s">
        <v>40</v>
      </c>
      <c r="D837" t="str">
        <f>Tableau3[[#This Row],[Famille]]&amp;"-"&amp;Tableau3[[#This Row],[Produit]]&amp;"-"&amp;Tableau3[[#This Row],[Conditionnement]]</f>
        <v>Décos pâtisserie-Dauphins-Verrine 116 ml</v>
      </c>
      <c r="E837" s="10">
        <v>5.5E-2</v>
      </c>
      <c r="F837" s="16">
        <v>3700897932251</v>
      </c>
      <c r="G837" s="4">
        <v>2.4</v>
      </c>
      <c r="H837" s="4">
        <v>3.9</v>
      </c>
      <c r="I837" s="4">
        <v>4.8</v>
      </c>
    </row>
    <row r="838" spans="1:9" x14ac:dyDescent="0.2">
      <c r="A838" t="s">
        <v>717</v>
      </c>
      <c r="B838" t="s">
        <v>727</v>
      </c>
      <c r="C838" t="s">
        <v>41</v>
      </c>
      <c r="D838" t="str">
        <f>Tableau3[[#This Row],[Famille]]&amp;"-"&amp;Tableau3[[#This Row],[Produit]]&amp;"-"&amp;Tableau3[[#This Row],[Conditionnement]]</f>
        <v>Décos pâtisserie-Dauphins-Verrine 47 ml</v>
      </c>
      <c r="E838" s="10">
        <v>5.5E-2</v>
      </c>
      <c r="F838" s="16">
        <v>3700897941116</v>
      </c>
      <c r="G838" s="4">
        <v>1.4</v>
      </c>
      <c r="H838" s="4">
        <v>2.3000000000000003</v>
      </c>
      <c r="I838" s="4">
        <v>2.8000000000000003</v>
      </c>
    </row>
    <row r="839" spans="1:9" x14ac:dyDescent="0.2">
      <c r="A839" t="s">
        <v>717</v>
      </c>
      <c r="B839" t="s">
        <v>727</v>
      </c>
      <c r="C839" t="s">
        <v>42</v>
      </c>
      <c r="D839" t="str">
        <f>Tableau3[[#This Row],[Famille]]&amp;"-"&amp;Tableau3[[#This Row],[Produit]]&amp;"-"&amp;Tableau3[[#This Row],[Conditionnement]]</f>
        <v>Décos pâtisserie-Dauphins-Vrac</v>
      </c>
      <c r="E839" s="10">
        <v>5.5E-2</v>
      </c>
      <c r="F839" s="16">
        <v>3700897940263</v>
      </c>
      <c r="G839" s="4">
        <v>1.8</v>
      </c>
      <c r="H839" s="4">
        <v>2.4</v>
      </c>
      <c r="I839" s="4">
        <v>3</v>
      </c>
    </row>
    <row r="840" spans="1:9" x14ac:dyDescent="0.2">
      <c r="A840" t="s">
        <v>717</v>
      </c>
      <c r="B840" t="s">
        <v>727</v>
      </c>
      <c r="C840" t="s">
        <v>43</v>
      </c>
      <c r="D840" t="str">
        <f>Tableau3[[#This Row],[Famille]]&amp;"-"&amp;Tableau3[[#This Row],[Produit]]&amp;"-"&amp;Tableau3[[#This Row],[Conditionnement]]</f>
        <v>Décos pâtisserie-Dauphins-Vrac 100 g</v>
      </c>
      <c r="E840" s="10">
        <v>5.5E-2</v>
      </c>
      <c r="F840" s="16">
        <v>3700897928896</v>
      </c>
      <c r="G840" s="4">
        <v>3</v>
      </c>
      <c r="H840" s="4">
        <v>5.3999999999999995</v>
      </c>
      <c r="I840" s="4">
        <v>6.6666666666666661</v>
      </c>
    </row>
    <row r="841" spans="1:9" x14ac:dyDescent="0.2">
      <c r="A841" t="s">
        <v>717</v>
      </c>
      <c r="B841" t="s">
        <v>727</v>
      </c>
      <c r="C841" t="s">
        <v>44</v>
      </c>
      <c r="D841" t="str">
        <f>Tableau3[[#This Row],[Famille]]&amp;"-"&amp;Tableau3[[#This Row],[Produit]]&amp;"-"&amp;Tableau3[[#This Row],[Conditionnement]]</f>
        <v>Décos pâtisserie-Dauphins-Vrac 1000 g</v>
      </c>
      <c r="E841" s="10">
        <v>5.5E-2</v>
      </c>
      <c r="F841" s="16">
        <v>3700897931414</v>
      </c>
      <c r="G841" s="4">
        <v>20.2</v>
      </c>
      <c r="H841" s="4">
        <v>36</v>
      </c>
      <c r="I841" s="4">
        <v>44.888888888888893</v>
      </c>
    </row>
    <row r="842" spans="1:9" x14ac:dyDescent="0.2">
      <c r="A842" t="s">
        <v>717</v>
      </c>
      <c r="B842" t="s">
        <v>727</v>
      </c>
      <c r="C842" t="s">
        <v>45</v>
      </c>
      <c r="D842" t="str">
        <f>Tableau3[[#This Row],[Famille]]&amp;"-"&amp;Tableau3[[#This Row],[Produit]]&amp;"-"&amp;Tableau3[[#This Row],[Conditionnement]]</f>
        <v>Décos pâtisserie-Dauphins-Vrac 250 g</v>
      </c>
      <c r="E842" s="10">
        <v>5.5E-2</v>
      </c>
      <c r="F842" s="16">
        <v>3700897929732</v>
      </c>
      <c r="G842" s="4">
        <v>5.9</v>
      </c>
      <c r="H842" s="4">
        <v>11.299999999999999</v>
      </c>
      <c r="I842" s="4">
        <v>14.047619047619047</v>
      </c>
    </row>
    <row r="843" spans="1:9" x14ac:dyDescent="0.2">
      <c r="A843" t="s">
        <v>717</v>
      </c>
      <c r="B843" t="s">
        <v>727</v>
      </c>
      <c r="C843" t="s">
        <v>46</v>
      </c>
      <c r="D843" t="str">
        <f>Tableau3[[#This Row],[Famille]]&amp;"-"&amp;Tableau3[[#This Row],[Produit]]&amp;"-"&amp;Tableau3[[#This Row],[Conditionnement]]</f>
        <v>Décos pâtisserie-Dauphins-Vrac 500 g</v>
      </c>
      <c r="E843" s="10">
        <v>5.5E-2</v>
      </c>
      <c r="F843" s="16">
        <v>3700897930578</v>
      </c>
      <c r="G843" s="4">
        <v>10.7</v>
      </c>
      <c r="H843" s="4">
        <v>20.400000000000002</v>
      </c>
      <c r="I843" s="4">
        <v>25.476190476190474</v>
      </c>
    </row>
    <row r="844" spans="1:9" x14ac:dyDescent="0.2">
      <c r="A844" t="s">
        <v>717</v>
      </c>
      <c r="B844" t="s">
        <v>728</v>
      </c>
      <c r="C844" t="s">
        <v>39</v>
      </c>
      <c r="D844" t="str">
        <f>Tableau3[[#This Row],[Famille]]&amp;"-"&amp;Tableau3[[#This Row],[Produit]]&amp;"-"&amp;Tableau3[[#This Row],[Conditionnement]]</f>
        <v>Décos pâtisserie-Dinosaures multicolores-Saupoudreur 100 ml</v>
      </c>
      <c r="E844" s="10">
        <v>5.5E-2</v>
      </c>
      <c r="F844" s="16">
        <v>3700897933104</v>
      </c>
      <c r="G844" s="4">
        <v>2.7</v>
      </c>
      <c r="H844" s="4">
        <v>4.3999999999999995</v>
      </c>
      <c r="I844" s="4">
        <v>5.4</v>
      </c>
    </row>
    <row r="845" spans="1:9" x14ac:dyDescent="0.2">
      <c r="A845" t="s">
        <v>717</v>
      </c>
      <c r="B845" t="s">
        <v>728</v>
      </c>
      <c r="C845" t="s">
        <v>40</v>
      </c>
      <c r="D845" t="str">
        <f>Tableau3[[#This Row],[Famille]]&amp;"-"&amp;Tableau3[[#This Row],[Produit]]&amp;"-"&amp;Tableau3[[#This Row],[Conditionnement]]</f>
        <v>Décos pâtisserie-Dinosaures multicolores-Verrine 116 ml</v>
      </c>
      <c r="E845" s="10">
        <v>5.5E-2</v>
      </c>
      <c r="F845" s="16">
        <v>3700897932268</v>
      </c>
      <c r="G845" s="4">
        <v>2.2999999999999998</v>
      </c>
      <c r="H845" s="4">
        <v>3.7</v>
      </c>
      <c r="I845" s="4">
        <v>4.6000000000000005</v>
      </c>
    </row>
    <row r="846" spans="1:9" x14ac:dyDescent="0.2">
      <c r="A846" t="s">
        <v>717</v>
      </c>
      <c r="B846" t="s">
        <v>728</v>
      </c>
      <c r="C846" t="s">
        <v>41</v>
      </c>
      <c r="D846" t="str">
        <f>Tableau3[[#This Row],[Famille]]&amp;"-"&amp;Tableau3[[#This Row],[Produit]]&amp;"-"&amp;Tableau3[[#This Row],[Conditionnement]]</f>
        <v>Décos pâtisserie-Dinosaures multicolores-Verrine 47 ml</v>
      </c>
      <c r="E846" s="10">
        <v>5.5E-2</v>
      </c>
      <c r="F846" s="16">
        <v>3700897941123</v>
      </c>
      <c r="G846" s="4">
        <v>1.4</v>
      </c>
      <c r="H846" s="4">
        <v>2.3000000000000003</v>
      </c>
      <c r="I846" s="4">
        <v>2.8000000000000003</v>
      </c>
    </row>
    <row r="847" spans="1:9" x14ac:dyDescent="0.2">
      <c r="A847" t="s">
        <v>717</v>
      </c>
      <c r="B847" t="s">
        <v>728</v>
      </c>
      <c r="C847" t="s">
        <v>42</v>
      </c>
      <c r="D847" t="str">
        <f>Tableau3[[#This Row],[Famille]]&amp;"-"&amp;Tableau3[[#This Row],[Produit]]&amp;"-"&amp;Tableau3[[#This Row],[Conditionnement]]</f>
        <v>Décos pâtisserie-Dinosaures multicolores-Vrac</v>
      </c>
      <c r="E847" s="10">
        <v>5.5E-2</v>
      </c>
      <c r="F847" s="16">
        <v>3700897940270</v>
      </c>
      <c r="G847" s="4">
        <v>1.8</v>
      </c>
      <c r="H847" s="4">
        <v>2.4</v>
      </c>
      <c r="I847" s="4">
        <v>3</v>
      </c>
    </row>
    <row r="848" spans="1:9" x14ac:dyDescent="0.2">
      <c r="A848" t="s">
        <v>717</v>
      </c>
      <c r="B848" t="s">
        <v>728</v>
      </c>
      <c r="C848" t="s">
        <v>43</v>
      </c>
      <c r="D848" t="str">
        <f>Tableau3[[#This Row],[Famille]]&amp;"-"&amp;Tableau3[[#This Row],[Produit]]&amp;"-"&amp;Tableau3[[#This Row],[Conditionnement]]</f>
        <v>Décos pâtisserie-Dinosaures multicolores-Vrac 100 g</v>
      </c>
      <c r="E848" s="10">
        <v>5.5E-2</v>
      </c>
      <c r="F848" s="16">
        <v>3700897928902</v>
      </c>
      <c r="G848" s="4">
        <v>3</v>
      </c>
      <c r="H848" s="4">
        <v>5.3999999999999995</v>
      </c>
      <c r="I848" s="4">
        <v>6.6666666666666661</v>
      </c>
    </row>
    <row r="849" spans="1:9" x14ac:dyDescent="0.2">
      <c r="A849" t="s">
        <v>717</v>
      </c>
      <c r="B849" t="s">
        <v>728</v>
      </c>
      <c r="C849" t="s">
        <v>44</v>
      </c>
      <c r="D849" t="str">
        <f>Tableau3[[#This Row],[Famille]]&amp;"-"&amp;Tableau3[[#This Row],[Produit]]&amp;"-"&amp;Tableau3[[#This Row],[Conditionnement]]</f>
        <v>Décos pâtisserie-Dinosaures multicolores-Vrac 1000 g</v>
      </c>
      <c r="E849" s="10">
        <v>5.5E-2</v>
      </c>
      <c r="F849" s="16">
        <v>3700897931421</v>
      </c>
      <c r="G849" s="4">
        <v>20.2</v>
      </c>
      <c r="H849" s="4">
        <v>36</v>
      </c>
      <c r="I849" s="4">
        <v>44.888888888888893</v>
      </c>
    </row>
    <row r="850" spans="1:9" x14ac:dyDescent="0.2">
      <c r="A850" t="s">
        <v>717</v>
      </c>
      <c r="B850" t="s">
        <v>728</v>
      </c>
      <c r="C850" t="s">
        <v>45</v>
      </c>
      <c r="D850" t="str">
        <f>Tableau3[[#This Row],[Famille]]&amp;"-"&amp;Tableau3[[#This Row],[Produit]]&amp;"-"&amp;Tableau3[[#This Row],[Conditionnement]]</f>
        <v>Décos pâtisserie-Dinosaures multicolores-Vrac 250 g</v>
      </c>
      <c r="E850" s="10">
        <v>5.5E-2</v>
      </c>
      <c r="F850" s="16">
        <v>3700897929749</v>
      </c>
      <c r="G850" s="4">
        <v>5.9</v>
      </c>
      <c r="H850" s="4">
        <v>11.299999999999999</v>
      </c>
      <c r="I850" s="4">
        <v>14.047619047619047</v>
      </c>
    </row>
    <row r="851" spans="1:9" x14ac:dyDescent="0.2">
      <c r="A851" t="s">
        <v>717</v>
      </c>
      <c r="B851" t="s">
        <v>728</v>
      </c>
      <c r="C851" t="s">
        <v>46</v>
      </c>
      <c r="D851" t="str">
        <f>Tableau3[[#This Row],[Famille]]&amp;"-"&amp;Tableau3[[#This Row],[Produit]]&amp;"-"&amp;Tableau3[[#This Row],[Conditionnement]]</f>
        <v>Décos pâtisserie-Dinosaures multicolores-Vrac 500 g</v>
      </c>
      <c r="E851" s="10">
        <v>5.5E-2</v>
      </c>
      <c r="F851" s="16">
        <v>3700897930585</v>
      </c>
      <c r="G851" s="4">
        <v>10.7</v>
      </c>
      <c r="H851" s="4">
        <v>20.400000000000002</v>
      </c>
      <c r="I851" s="4">
        <v>25.476190476190474</v>
      </c>
    </row>
    <row r="852" spans="1:9" x14ac:dyDescent="0.2">
      <c r="A852" t="s">
        <v>717</v>
      </c>
      <c r="B852" t="s">
        <v>729</v>
      </c>
      <c r="C852" t="s">
        <v>39</v>
      </c>
      <c r="D852" t="str">
        <f>Tableau3[[#This Row],[Famille]]&amp;"-"&amp;Tableau3[[#This Row],[Produit]]&amp;"-"&amp;Tableau3[[#This Row],[Conditionnement]]</f>
        <v>Décos pâtisserie-Dragées argentées-Saupoudreur 100 ml</v>
      </c>
      <c r="E852" s="10">
        <v>5.5E-2</v>
      </c>
      <c r="F852" s="16">
        <v>3700897933111</v>
      </c>
      <c r="G852" s="4">
        <v>6.7</v>
      </c>
      <c r="H852" s="4">
        <v>10.799999999999999</v>
      </c>
      <c r="I852" s="4">
        <v>13.399999999999999</v>
      </c>
    </row>
    <row r="853" spans="1:9" x14ac:dyDescent="0.2">
      <c r="A853" t="s">
        <v>717</v>
      </c>
      <c r="B853" t="s">
        <v>729</v>
      </c>
      <c r="C853" t="s">
        <v>40</v>
      </c>
      <c r="D853" t="str">
        <f>Tableau3[[#This Row],[Famille]]&amp;"-"&amp;Tableau3[[#This Row],[Produit]]&amp;"-"&amp;Tableau3[[#This Row],[Conditionnement]]</f>
        <v>Décos pâtisserie-Dragées argentées-Verrine 116 ml</v>
      </c>
      <c r="E853" s="10">
        <v>5.5E-2</v>
      </c>
      <c r="F853" s="16">
        <v>3700897932275</v>
      </c>
      <c r="G853" s="4">
        <v>5.8</v>
      </c>
      <c r="H853" s="4">
        <v>6.6999999999999993</v>
      </c>
      <c r="I853" s="4">
        <v>8.2857142857142865</v>
      </c>
    </row>
    <row r="854" spans="1:9" x14ac:dyDescent="0.2">
      <c r="A854" t="s">
        <v>717</v>
      </c>
      <c r="B854" t="s">
        <v>729</v>
      </c>
      <c r="C854" t="s">
        <v>41</v>
      </c>
      <c r="D854" t="str">
        <f>Tableau3[[#This Row],[Famille]]&amp;"-"&amp;Tableau3[[#This Row],[Produit]]&amp;"-"&amp;Tableau3[[#This Row],[Conditionnement]]</f>
        <v>Décos pâtisserie-Dragées argentées-Verrine 47 ml</v>
      </c>
      <c r="E854" s="10">
        <v>5.5E-2</v>
      </c>
      <c r="F854" s="16">
        <v>3700897941130</v>
      </c>
      <c r="G854" s="4">
        <v>3.2</v>
      </c>
      <c r="H854" s="4">
        <v>5.1999999999999993</v>
      </c>
      <c r="I854" s="4">
        <v>6.4</v>
      </c>
    </row>
    <row r="855" spans="1:9" x14ac:dyDescent="0.2">
      <c r="A855" t="s">
        <v>717</v>
      </c>
      <c r="B855" t="s">
        <v>729</v>
      </c>
      <c r="C855" t="s">
        <v>42</v>
      </c>
      <c r="D855" t="str">
        <f>Tableau3[[#This Row],[Famille]]&amp;"-"&amp;Tableau3[[#This Row],[Produit]]&amp;"-"&amp;Tableau3[[#This Row],[Conditionnement]]</f>
        <v>Décos pâtisserie-Dragées argentées-Vrac</v>
      </c>
      <c r="E855" s="10">
        <v>5.5E-2</v>
      </c>
      <c r="F855" s="16">
        <v>3700897940287</v>
      </c>
      <c r="G855" s="4">
        <v>2.2000000000000002</v>
      </c>
      <c r="H855" s="4">
        <v>3</v>
      </c>
      <c r="I855" s="4">
        <v>3.666666666666667</v>
      </c>
    </row>
    <row r="856" spans="1:9" x14ac:dyDescent="0.2">
      <c r="A856" t="s">
        <v>717</v>
      </c>
      <c r="B856" t="s">
        <v>729</v>
      </c>
      <c r="C856" t="s">
        <v>43</v>
      </c>
      <c r="D856" t="str">
        <f>Tableau3[[#This Row],[Famille]]&amp;"-"&amp;Tableau3[[#This Row],[Produit]]&amp;"-"&amp;Tableau3[[#This Row],[Conditionnement]]</f>
        <v>Décos pâtisserie-Dragées argentées-Vrac 100 g</v>
      </c>
      <c r="E856" s="10">
        <v>5.5E-2</v>
      </c>
      <c r="F856" s="16">
        <v>3700897928919</v>
      </c>
      <c r="G856" s="4">
        <v>6.9</v>
      </c>
      <c r="H856" s="4">
        <v>12.299999999999999</v>
      </c>
      <c r="I856" s="4">
        <v>15.333333333333332</v>
      </c>
    </row>
    <row r="857" spans="1:9" x14ac:dyDescent="0.2">
      <c r="A857" t="s">
        <v>717</v>
      </c>
      <c r="B857" t="s">
        <v>729</v>
      </c>
      <c r="C857" t="s">
        <v>44</v>
      </c>
      <c r="D857" t="str">
        <f>Tableau3[[#This Row],[Famille]]&amp;"-"&amp;Tableau3[[#This Row],[Produit]]&amp;"-"&amp;Tableau3[[#This Row],[Conditionnement]]</f>
        <v>Décos pâtisserie-Dragées argentées-Vrac 1000 g</v>
      </c>
      <c r="E857" s="10">
        <v>5.5E-2</v>
      </c>
      <c r="F857" s="16">
        <v>3700897931438</v>
      </c>
      <c r="G857" s="4">
        <v>60.3</v>
      </c>
      <c r="H857" s="4">
        <v>107.2</v>
      </c>
      <c r="I857" s="4">
        <v>134</v>
      </c>
    </row>
    <row r="858" spans="1:9" x14ac:dyDescent="0.2">
      <c r="A858" t="s">
        <v>717</v>
      </c>
      <c r="B858" t="s">
        <v>729</v>
      </c>
      <c r="C858" t="s">
        <v>45</v>
      </c>
      <c r="D858" t="str">
        <f>Tableau3[[#This Row],[Famille]]&amp;"-"&amp;Tableau3[[#This Row],[Produit]]&amp;"-"&amp;Tableau3[[#This Row],[Conditionnement]]</f>
        <v>Décos pâtisserie-Dragées argentées-Vrac 250 g</v>
      </c>
      <c r="E858" s="10">
        <v>5.5E-2</v>
      </c>
      <c r="F858" s="16">
        <v>3700897929756</v>
      </c>
      <c r="G858" s="4">
        <v>15.8</v>
      </c>
      <c r="H858" s="4">
        <v>30.1</v>
      </c>
      <c r="I858" s="4">
        <v>37.61904761904762</v>
      </c>
    </row>
    <row r="859" spans="1:9" x14ac:dyDescent="0.2">
      <c r="A859" t="s">
        <v>717</v>
      </c>
      <c r="B859" t="s">
        <v>729</v>
      </c>
      <c r="C859" t="s">
        <v>46</v>
      </c>
      <c r="D859" t="str">
        <f>Tableau3[[#This Row],[Famille]]&amp;"-"&amp;Tableau3[[#This Row],[Produit]]&amp;"-"&amp;Tableau3[[#This Row],[Conditionnement]]</f>
        <v>Décos pâtisserie-Dragées argentées-Vrac 500 g</v>
      </c>
      <c r="E859" s="10">
        <v>5.5E-2</v>
      </c>
      <c r="F859" s="16">
        <v>3700897930592</v>
      </c>
      <c r="G859" s="4">
        <v>30.7</v>
      </c>
      <c r="H859" s="4">
        <v>58.5</v>
      </c>
      <c r="I859" s="4">
        <v>73.095238095238102</v>
      </c>
    </row>
    <row r="860" spans="1:9" x14ac:dyDescent="0.2">
      <c r="A860" t="s">
        <v>717</v>
      </c>
      <c r="B860" t="s">
        <v>730</v>
      </c>
      <c r="C860" t="s">
        <v>39</v>
      </c>
      <c r="D860" t="str">
        <f>Tableau3[[#This Row],[Famille]]&amp;"-"&amp;Tableau3[[#This Row],[Produit]]&amp;"-"&amp;Tableau3[[#This Row],[Conditionnement]]</f>
        <v>Décos pâtisserie-Esprit de Noël-Saupoudreur 100 ml</v>
      </c>
      <c r="E860" s="10">
        <v>5.5E-2</v>
      </c>
      <c r="F860" s="16">
        <v>3700897933210</v>
      </c>
      <c r="G860" s="4">
        <v>2.8</v>
      </c>
      <c r="H860" s="4">
        <v>4.5</v>
      </c>
      <c r="I860" s="4">
        <v>5.6000000000000005</v>
      </c>
    </row>
    <row r="861" spans="1:9" x14ac:dyDescent="0.2">
      <c r="A861" t="s">
        <v>717</v>
      </c>
      <c r="B861" t="s">
        <v>730</v>
      </c>
      <c r="C861" t="s">
        <v>40</v>
      </c>
      <c r="D861" t="str">
        <f>Tableau3[[#This Row],[Famille]]&amp;"-"&amp;Tableau3[[#This Row],[Produit]]&amp;"-"&amp;Tableau3[[#This Row],[Conditionnement]]</f>
        <v>Décos pâtisserie-Esprit de Noël-Verrine 116 ml</v>
      </c>
      <c r="E861" s="10">
        <v>5.5E-2</v>
      </c>
      <c r="F861" s="16">
        <v>3700897932374</v>
      </c>
      <c r="G861" s="4">
        <v>2.4</v>
      </c>
      <c r="H861" s="4">
        <v>3.9</v>
      </c>
      <c r="I861" s="4">
        <v>4.8</v>
      </c>
    </row>
    <row r="862" spans="1:9" x14ac:dyDescent="0.2">
      <c r="A862" t="s">
        <v>717</v>
      </c>
      <c r="B862" t="s">
        <v>730</v>
      </c>
      <c r="C862" t="s">
        <v>41</v>
      </c>
      <c r="D862" t="str">
        <f>Tableau3[[#This Row],[Famille]]&amp;"-"&amp;Tableau3[[#This Row],[Produit]]&amp;"-"&amp;Tableau3[[#This Row],[Conditionnement]]</f>
        <v>Décos pâtisserie-Esprit de Noël-Verrine 47 ml</v>
      </c>
      <c r="E862" s="10">
        <v>5.5E-2</v>
      </c>
      <c r="F862" s="16">
        <v>3700897941239</v>
      </c>
      <c r="G862" s="4">
        <v>1.5</v>
      </c>
      <c r="H862" s="4">
        <v>2.4</v>
      </c>
      <c r="I862" s="4">
        <v>3</v>
      </c>
    </row>
    <row r="863" spans="1:9" x14ac:dyDescent="0.2">
      <c r="A863" t="s">
        <v>717</v>
      </c>
      <c r="B863" t="s">
        <v>730</v>
      </c>
      <c r="C863" t="s">
        <v>42</v>
      </c>
      <c r="D863" t="str">
        <f>Tableau3[[#This Row],[Famille]]&amp;"-"&amp;Tableau3[[#This Row],[Produit]]&amp;"-"&amp;Tableau3[[#This Row],[Conditionnement]]</f>
        <v>Décos pâtisserie-Esprit de Noël-Vrac</v>
      </c>
      <c r="E863" s="10">
        <v>5.5E-2</v>
      </c>
      <c r="F863" s="16">
        <v>3700897940386</v>
      </c>
      <c r="G863" s="4">
        <v>1.8</v>
      </c>
      <c r="H863" s="4">
        <v>2.4</v>
      </c>
      <c r="I863" s="4">
        <v>3</v>
      </c>
    </row>
    <row r="864" spans="1:9" x14ac:dyDescent="0.2">
      <c r="A864" t="s">
        <v>717</v>
      </c>
      <c r="B864" t="s">
        <v>730</v>
      </c>
      <c r="C864" t="s">
        <v>43</v>
      </c>
      <c r="D864" t="str">
        <f>Tableau3[[#This Row],[Famille]]&amp;"-"&amp;Tableau3[[#This Row],[Produit]]&amp;"-"&amp;Tableau3[[#This Row],[Conditionnement]]</f>
        <v>Décos pâtisserie-Esprit de Noël-Vrac 100 g</v>
      </c>
      <c r="E864" s="10">
        <v>5.5E-2</v>
      </c>
      <c r="F864" s="16">
        <v>3700897929015</v>
      </c>
      <c r="G864" s="4">
        <v>3</v>
      </c>
      <c r="H864" s="4">
        <v>5.3999999999999995</v>
      </c>
      <c r="I864" s="4">
        <v>6.6666666666666661</v>
      </c>
    </row>
    <row r="865" spans="1:9" x14ac:dyDescent="0.2">
      <c r="A865" t="s">
        <v>717</v>
      </c>
      <c r="B865" t="s">
        <v>730</v>
      </c>
      <c r="C865" t="s">
        <v>44</v>
      </c>
      <c r="D865" t="str">
        <f>Tableau3[[#This Row],[Famille]]&amp;"-"&amp;Tableau3[[#This Row],[Produit]]&amp;"-"&amp;Tableau3[[#This Row],[Conditionnement]]</f>
        <v>Décos pâtisserie-Esprit de Noël-Vrac 1000 g</v>
      </c>
      <c r="E865" s="10">
        <v>5.5E-2</v>
      </c>
      <c r="F865" s="16">
        <v>3700897931537</v>
      </c>
      <c r="G865" s="4">
        <v>20.100000000000001</v>
      </c>
      <c r="H865" s="4">
        <v>35.800000000000004</v>
      </c>
      <c r="I865" s="4">
        <v>44.666666666666671</v>
      </c>
    </row>
    <row r="866" spans="1:9" x14ac:dyDescent="0.2">
      <c r="A866" t="s">
        <v>717</v>
      </c>
      <c r="B866" t="s">
        <v>730</v>
      </c>
      <c r="C866" t="s">
        <v>45</v>
      </c>
      <c r="D866" t="str">
        <f>Tableau3[[#This Row],[Famille]]&amp;"-"&amp;Tableau3[[#This Row],[Produit]]&amp;"-"&amp;Tableau3[[#This Row],[Conditionnement]]</f>
        <v>Décos pâtisserie-Esprit de Noël-Vrac 250 g</v>
      </c>
      <c r="E866" s="10">
        <v>5.5E-2</v>
      </c>
      <c r="F866" s="16">
        <v>3700897929855</v>
      </c>
      <c r="G866" s="4">
        <v>5.8</v>
      </c>
      <c r="H866" s="4">
        <v>11.1</v>
      </c>
      <c r="I866" s="4">
        <v>13.80952380952381</v>
      </c>
    </row>
    <row r="867" spans="1:9" x14ac:dyDescent="0.2">
      <c r="A867" t="s">
        <v>717</v>
      </c>
      <c r="B867" t="s">
        <v>730</v>
      </c>
      <c r="C867" t="s">
        <v>46</v>
      </c>
      <c r="D867" t="str">
        <f>Tableau3[[#This Row],[Famille]]&amp;"-"&amp;Tableau3[[#This Row],[Produit]]&amp;"-"&amp;Tableau3[[#This Row],[Conditionnement]]</f>
        <v>Décos pâtisserie-Esprit de Noël-Vrac 500 g</v>
      </c>
      <c r="E867" s="10">
        <v>5.5E-2</v>
      </c>
      <c r="F867" s="16">
        <v>3700897930691</v>
      </c>
      <c r="G867" s="4">
        <v>10.6</v>
      </c>
      <c r="H867" s="4">
        <v>20.200000000000003</v>
      </c>
      <c r="I867" s="4">
        <v>25.238095238095237</v>
      </c>
    </row>
    <row r="868" spans="1:9" x14ac:dyDescent="0.2">
      <c r="A868" t="s">
        <v>717</v>
      </c>
      <c r="B868" t="s">
        <v>731</v>
      </c>
      <c r="C868" t="s">
        <v>39</v>
      </c>
      <c r="D868" t="str">
        <f>Tableau3[[#This Row],[Famille]]&amp;"-"&amp;Tableau3[[#This Row],[Produit]]&amp;"-"&amp;Tableau3[[#This Row],[Conditionnement]]</f>
        <v>Décos pâtisserie-Etoiles blanches-Saupoudreur 100 ml</v>
      </c>
      <c r="E868" s="10">
        <v>5.5E-2</v>
      </c>
      <c r="F868" s="16">
        <v>3700897933128</v>
      </c>
      <c r="G868" s="4">
        <v>2.6</v>
      </c>
      <c r="H868" s="4">
        <v>4.1999999999999993</v>
      </c>
      <c r="I868" s="4">
        <v>5.2</v>
      </c>
    </row>
    <row r="869" spans="1:9" x14ac:dyDescent="0.2">
      <c r="A869" t="s">
        <v>717</v>
      </c>
      <c r="B869" t="s">
        <v>731</v>
      </c>
      <c r="C869" t="s">
        <v>40</v>
      </c>
      <c r="D869" t="str">
        <f>Tableau3[[#This Row],[Famille]]&amp;"-"&amp;Tableau3[[#This Row],[Produit]]&amp;"-"&amp;Tableau3[[#This Row],[Conditionnement]]</f>
        <v>Décos pâtisserie-Etoiles blanches-Verrine 116 ml</v>
      </c>
      <c r="E869" s="10">
        <v>5.5E-2</v>
      </c>
      <c r="F869" s="16">
        <v>3700897932282</v>
      </c>
      <c r="G869" s="4">
        <v>2.1</v>
      </c>
      <c r="H869" s="4">
        <v>3.4</v>
      </c>
      <c r="I869" s="4">
        <v>4.2</v>
      </c>
    </row>
    <row r="870" spans="1:9" x14ac:dyDescent="0.2">
      <c r="A870" t="s">
        <v>717</v>
      </c>
      <c r="B870" t="s">
        <v>731</v>
      </c>
      <c r="C870" t="s">
        <v>41</v>
      </c>
      <c r="D870" t="str">
        <f>Tableau3[[#This Row],[Famille]]&amp;"-"&amp;Tableau3[[#This Row],[Produit]]&amp;"-"&amp;Tableau3[[#This Row],[Conditionnement]]</f>
        <v>Décos pâtisserie-Etoiles blanches-Verrine 47 ml</v>
      </c>
      <c r="E870" s="10">
        <v>5.5E-2</v>
      </c>
      <c r="F870" s="16">
        <v>3700897941147</v>
      </c>
      <c r="G870" s="4">
        <v>1.4</v>
      </c>
      <c r="H870" s="4">
        <v>2.3000000000000003</v>
      </c>
      <c r="I870" s="4">
        <v>2.8000000000000003</v>
      </c>
    </row>
    <row r="871" spans="1:9" x14ac:dyDescent="0.2">
      <c r="A871" t="s">
        <v>717</v>
      </c>
      <c r="B871" t="s">
        <v>731</v>
      </c>
      <c r="C871" t="s">
        <v>42</v>
      </c>
      <c r="D871" t="str">
        <f>Tableau3[[#This Row],[Famille]]&amp;"-"&amp;Tableau3[[#This Row],[Produit]]&amp;"-"&amp;Tableau3[[#This Row],[Conditionnement]]</f>
        <v>Décos pâtisserie-Etoiles blanches-Vrac</v>
      </c>
      <c r="E871" s="10">
        <v>5.5E-2</v>
      </c>
      <c r="F871" s="16">
        <v>3700897940294</v>
      </c>
      <c r="G871" s="4">
        <v>1.7</v>
      </c>
      <c r="H871" s="4">
        <v>2.3000000000000003</v>
      </c>
      <c r="I871" s="4">
        <v>2.8333333333333339</v>
      </c>
    </row>
    <row r="872" spans="1:9" x14ac:dyDescent="0.2">
      <c r="A872" t="s">
        <v>717</v>
      </c>
      <c r="B872" t="s">
        <v>731</v>
      </c>
      <c r="C872" t="s">
        <v>43</v>
      </c>
      <c r="D872" t="str">
        <f>Tableau3[[#This Row],[Famille]]&amp;"-"&amp;Tableau3[[#This Row],[Produit]]&amp;"-"&amp;Tableau3[[#This Row],[Conditionnement]]</f>
        <v>Décos pâtisserie-Etoiles blanches-Vrac 100 g</v>
      </c>
      <c r="E872" s="10">
        <v>5.5E-2</v>
      </c>
      <c r="F872" s="16">
        <v>3700897928926</v>
      </c>
      <c r="G872" s="4">
        <v>2.7</v>
      </c>
      <c r="H872" s="4">
        <v>4.8</v>
      </c>
      <c r="I872" s="4">
        <v>6</v>
      </c>
    </row>
    <row r="873" spans="1:9" x14ac:dyDescent="0.2">
      <c r="A873" t="s">
        <v>717</v>
      </c>
      <c r="B873" t="s">
        <v>731</v>
      </c>
      <c r="C873" t="s">
        <v>44</v>
      </c>
      <c r="D873" t="str">
        <f>Tableau3[[#This Row],[Famille]]&amp;"-"&amp;Tableau3[[#This Row],[Produit]]&amp;"-"&amp;Tableau3[[#This Row],[Conditionnement]]</f>
        <v>Décos pâtisserie-Etoiles blanches-Vrac 1000 g</v>
      </c>
      <c r="E873" s="10">
        <v>5.5E-2</v>
      </c>
      <c r="F873" s="16">
        <v>3700897931445</v>
      </c>
      <c r="G873" s="4">
        <v>17.8</v>
      </c>
      <c r="H873" s="4">
        <v>31.700000000000003</v>
      </c>
      <c r="I873" s="4">
        <v>39.555555555555557</v>
      </c>
    </row>
    <row r="874" spans="1:9" x14ac:dyDescent="0.2">
      <c r="A874" t="s">
        <v>717</v>
      </c>
      <c r="B874" t="s">
        <v>731</v>
      </c>
      <c r="C874" t="s">
        <v>45</v>
      </c>
      <c r="D874" t="str">
        <f>Tableau3[[#This Row],[Famille]]&amp;"-"&amp;Tableau3[[#This Row],[Produit]]&amp;"-"&amp;Tableau3[[#This Row],[Conditionnement]]</f>
        <v>Décos pâtisserie-Etoiles blanches-Vrac 250 g</v>
      </c>
      <c r="E874" s="10">
        <v>5.5E-2</v>
      </c>
      <c r="F874" s="16">
        <v>3700897929763</v>
      </c>
      <c r="G874" s="4">
        <v>5.3</v>
      </c>
      <c r="H874" s="4">
        <v>10.1</v>
      </c>
      <c r="I874" s="4">
        <v>12.619047619047619</v>
      </c>
    </row>
    <row r="875" spans="1:9" x14ac:dyDescent="0.2">
      <c r="A875" t="s">
        <v>717</v>
      </c>
      <c r="B875" t="s">
        <v>731</v>
      </c>
      <c r="C875" t="s">
        <v>46</v>
      </c>
      <c r="D875" t="str">
        <f>Tableau3[[#This Row],[Famille]]&amp;"-"&amp;Tableau3[[#This Row],[Produit]]&amp;"-"&amp;Tableau3[[#This Row],[Conditionnement]]</f>
        <v>Décos pâtisserie-Etoiles blanches-Vrac 500 g</v>
      </c>
      <c r="E875" s="10">
        <v>5.5E-2</v>
      </c>
      <c r="F875" s="16">
        <v>3700897930608</v>
      </c>
      <c r="G875" s="4">
        <v>9.5</v>
      </c>
      <c r="H875" s="4">
        <v>18.100000000000001</v>
      </c>
      <c r="I875" s="4">
        <v>22.61904761904762</v>
      </c>
    </row>
    <row r="876" spans="1:9" x14ac:dyDescent="0.2">
      <c r="A876" t="s">
        <v>717</v>
      </c>
      <c r="B876" t="s">
        <v>732</v>
      </c>
      <c r="C876" t="s">
        <v>39</v>
      </c>
      <c r="D876" t="str">
        <f>Tableau3[[#This Row],[Famille]]&amp;"-"&amp;Tableau3[[#This Row],[Produit]]&amp;"-"&amp;Tableau3[[#This Row],[Conditionnement]]</f>
        <v>Décos pâtisserie-Etoiles cuivrées-Saupoudreur 100 ml</v>
      </c>
      <c r="E876" s="10">
        <v>5.5E-2</v>
      </c>
      <c r="F876" s="16">
        <v>3700897933135</v>
      </c>
      <c r="G876" s="4">
        <v>3</v>
      </c>
      <c r="H876" s="4">
        <v>4.8</v>
      </c>
      <c r="I876" s="4">
        <v>6</v>
      </c>
    </row>
    <row r="877" spans="1:9" x14ac:dyDescent="0.2">
      <c r="A877" t="s">
        <v>717</v>
      </c>
      <c r="B877" t="s">
        <v>732</v>
      </c>
      <c r="C877" t="s">
        <v>40</v>
      </c>
      <c r="D877" t="str">
        <f>Tableau3[[#This Row],[Famille]]&amp;"-"&amp;Tableau3[[#This Row],[Produit]]&amp;"-"&amp;Tableau3[[#This Row],[Conditionnement]]</f>
        <v>Décos pâtisserie-Etoiles cuivrées-Verrine 116 ml</v>
      </c>
      <c r="E877" s="10">
        <v>5.5E-2</v>
      </c>
      <c r="F877" s="16">
        <v>3700897932299</v>
      </c>
      <c r="G877" s="4">
        <v>2.6</v>
      </c>
      <c r="H877" s="4">
        <v>4.1999999999999993</v>
      </c>
      <c r="I877" s="4">
        <v>5.2</v>
      </c>
    </row>
    <row r="878" spans="1:9" x14ac:dyDescent="0.2">
      <c r="A878" t="s">
        <v>717</v>
      </c>
      <c r="B878" t="s">
        <v>732</v>
      </c>
      <c r="C878" t="s">
        <v>41</v>
      </c>
      <c r="D878" t="str">
        <f>Tableau3[[#This Row],[Famille]]&amp;"-"&amp;Tableau3[[#This Row],[Produit]]&amp;"-"&amp;Tableau3[[#This Row],[Conditionnement]]</f>
        <v>Décos pâtisserie-Etoiles cuivrées-Verrine 47 ml</v>
      </c>
      <c r="E878" s="10">
        <v>5.5E-2</v>
      </c>
      <c r="F878" s="16">
        <v>3700897941154</v>
      </c>
      <c r="G878" s="4">
        <v>1.6</v>
      </c>
      <c r="H878" s="4">
        <v>2.6</v>
      </c>
      <c r="I878" s="4">
        <v>3.2</v>
      </c>
    </row>
    <row r="879" spans="1:9" x14ac:dyDescent="0.2">
      <c r="A879" t="s">
        <v>717</v>
      </c>
      <c r="B879" t="s">
        <v>732</v>
      </c>
      <c r="C879" t="s">
        <v>42</v>
      </c>
      <c r="D879" t="str">
        <f>Tableau3[[#This Row],[Famille]]&amp;"-"&amp;Tableau3[[#This Row],[Produit]]&amp;"-"&amp;Tableau3[[#This Row],[Conditionnement]]</f>
        <v>Décos pâtisserie-Etoiles cuivrées-Vrac</v>
      </c>
      <c r="E879" s="10">
        <v>5.5E-2</v>
      </c>
      <c r="F879" s="16">
        <v>3700897940300</v>
      </c>
      <c r="G879" s="4">
        <v>1.9</v>
      </c>
      <c r="H879" s="4">
        <v>2.6</v>
      </c>
      <c r="I879" s="4">
        <v>3.166666666666667</v>
      </c>
    </row>
    <row r="880" spans="1:9" x14ac:dyDescent="0.2">
      <c r="A880" t="s">
        <v>717</v>
      </c>
      <c r="B880" t="s">
        <v>732</v>
      </c>
      <c r="C880" t="s">
        <v>43</v>
      </c>
      <c r="D880" t="str">
        <f>Tableau3[[#This Row],[Famille]]&amp;"-"&amp;Tableau3[[#This Row],[Produit]]&amp;"-"&amp;Tableau3[[#This Row],[Conditionnement]]</f>
        <v>Décos pâtisserie-Etoiles cuivrées-Vrac 100 g</v>
      </c>
      <c r="E880" s="10">
        <v>5.5E-2</v>
      </c>
      <c r="F880" s="16">
        <v>3700897928933</v>
      </c>
      <c r="G880" s="4">
        <v>3.2</v>
      </c>
      <c r="H880" s="4">
        <v>5.6999999999999993</v>
      </c>
      <c r="I880" s="4">
        <v>7.1111111111111116</v>
      </c>
    </row>
    <row r="881" spans="1:9" x14ac:dyDescent="0.2">
      <c r="A881" t="s">
        <v>717</v>
      </c>
      <c r="B881" t="s">
        <v>732</v>
      </c>
      <c r="C881" t="s">
        <v>44</v>
      </c>
      <c r="D881" t="str">
        <f>Tableau3[[#This Row],[Famille]]&amp;"-"&amp;Tableau3[[#This Row],[Produit]]&amp;"-"&amp;Tableau3[[#This Row],[Conditionnement]]</f>
        <v>Décos pâtisserie-Etoiles cuivrées-Vrac 1000 g</v>
      </c>
      <c r="E881" s="10">
        <v>5.5E-2</v>
      </c>
      <c r="F881" s="16">
        <v>3700897931452</v>
      </c>
      <c r="G881" s="4">
        <v>22</v>
      </c>
      <c r="H881" s="4">
        <v>39.200000000000003</v>
      </c>
      <c r="I881" s="4">
        <v>48.888888888888886</v>
      </c>
    </row>
    <row r="882" spans="1:9" x14ac:dyDescent="0.2">
      <c r="A882" t="s">
        <v>717</v>
      </c>
      <c r="B882" t="s">
        <v>732</v>
      </c>
      <c r="C882" t="s">
        <v>45</v>
      </c>
      <c r="D882" t="str">
        <f>Tableau3[[#This Row],[Famille]]&amp;"-"&amp;Tableau3[[#This Row],[Produit]]&amp;"-"&amp;Tableau3[[#This Row],[Conditionnement]]</f>
        <v>Décos pâtisserie-Etoiles cuivrées-Vrac 250 g</v>
      </c>
      <c r="E882" s="10">
        <v>5.5E-2</v>
      </c>
      <c r="F882" s="16">
        <v>3700897929770</v>
      </c>
      <c r="G882" s="4">
        <v>6.3</v>
      </c>
      <c r="H882" s="4">
        <v>12</v>
      </c>
      <c r="I882" s="4">
        <v>15</v>
      </c>
    </row>
    <row r="883" spans="1:9" x14ac:dyDescent="0.2">
      <c r="A883" t="s">
        <v>717</v>
      </c>
      <c r="B883" t="s">
        <v>732</v>
      </c>
      <c r="C883" t="s">
        <v>46</v>
      </c>
      <c r="D883" t="str">
        <f>Tableau3[[#This Row],[Famille]]&amp;"-"&amp;Tableau3[[#This Row],[Produit]]&amp;"-"&amp;Tableau3[[#This Row],[Conditionnement]]</f>
        <v>Décos pâtisserie-Etoiles cuivrées-Vrac 500 g</v>
      </c>
      <c r="E883" s="10">
        <v>5.5E-2</v>
      </c>
      <c r="F883" s="16">
        <v>3700897930615</v>
      </c>
      <c r="G883" s="4">
        <v>11.6</v>
      </c>
      <c r="H883" s="4">
        <v>22.1</v>
      </c>
      <c r="I883" s="4">
        <v>27.61904761904762</v>
      </c>
    </row>
    <row r="884" spans="1:9" x14ac:dyDescent="0.2">
      <c r="A884" t="s">
        <v>717</v>
      </c>
      <c r="B884" t="s">
        <v>733</v>
      </c>
      <c r="C884" t="s">
        <v>39</v>
      </c>
      <c r="D884" t="str">
        <f>Tableau3[[#This Row],[Famille]]&amp;"-"&amp;Tableau3[[#This Row],[Produit]]&amp;"-"&amp;Tableau3[[#This Row],[Conditionnement]]</f>
        <v>Décos pâtisserie-Etoiles dorées-Saupoudreur 100 ml</v>
      </c>
      <c r="E884" s="10">
        <v>5.5E-2</v>
      </c>
      <c r="F884" s="16">
        <v>3700897933142</v>
      </c>
      <c r="G884" s="4">
        <v>3</v>
      </c>
      <c r="H884" s="4">
        <v>4.8</v>
      </c>
      <c r="I884" s="4">
        <v>6</v>
      </c>
    </row>
    <row r="885" spans="1:9" x14ac:dyDescent="0.2">
      <c r="A885" t="s">
        <v>717</v>
      </c>
      <c r="B885" t="s">
        <v>733</v>
      </c>
      <c r="C885" t="s">
        <v>40</v>
      </c>
      <c r="D885" t="str">
        <f>Tableau3[[#This Row],[Famille]]&amp;"-"&amp;Tableau3[[#This Row],[Produit]]&amp;"-"&amp;Tableau3[[#This Row],[Conditionnement]]</f>
        <v>Décos pâtisserie-Etoiles dorées-Verrine 116 ml</v>
      </c>
      <c r="E885" s="10">
        <v>5.5E-2</v>
      </c>
      <c r="F885" s="16">
        <v>3700897932305</v>
      </c>
      <c r="G885" s="4">
        <v>2.6</v>
      </c>
      <c r="H885" s="4">
        <v>4.1999999999999993</v>
      </c>
      <c r="I885" s="4">
        <v>5.2</v>
      </c>
    </row>
    <row r="886" spans="1:9" x14ac:dyDescent="0.2">
      <c r="A886" t="s">
        <v>717</v>
      </c>
      <c r="B886" t="s">
        <v>733</v>
      </c>
      <c r="C886" t="s">
        <v>41</v>
      </c>
      <c r="D886" t="str">
        <f>Tableau3[[#This Row],[Famille]]&amp;"-"&amp;Tableau3[[#This Row],[Produit]]&amp;"-"&amp;Tableau3[[#This Row],[Conditionnement]]</f>
        <v>Décos pâtisserie-Etoiles dorées-Verrine 47 ml</v>
      </c>
      <c r="E886" s="10">
        <v>5.5E-2</v>
      </c>
      <c r="F886" s="16">
        <v>3700897941161</v>
      </c>
      <c r="G886" s="4">
        <v>1.6</v>
      </c>
      <c r="H886" s="4">
        <v>2.6</v>
      </c>
      <c r="I886" s="4">
        <v>3.2</v>
      </c>
    </row>
    <row r="887" spans="1:9" x14ac:dyDescent="0.2">
      <c r="A887" t="s">
        <v>717</v>
      </c>
      <c r="B887" t="s">
        <v>733</v>
      </c>
      <c r="C887" t="s">
        <v>42</v>
      </c>
      <c r="D887" t="str">
        <f>Tableau3[[#This Row],[Famille]]&amp;"-"&amp;Tableau3[[#This Row],[Produit]]&amp;"-"&amp;Tableau3[[#This Row],[Conditionnement]]</f>
        <v>Décos pâtisserie-Etoiles dorées-Vrac</v>
      </c>
      <c r="E887" s="10">
        <v>5.5E-2</v>
      </c>
      <c r="F887" s="16">
        <v>3700897940317</v>
      </c>
      <c r="G887" s="4">
        <v>1.9</v>
      </c>
      <c r="H887" s="4">
        <v>2.6</v>
      </c>
      <c r="I887" s="4">
        <v>3.166666666666667</v>
      </c>
    </row>
    <row r="888" spans="1:9" x14ac:dyDescent="0.2">
      <c r="A888" t="s">
        <v>717</v>
      </c>
      <c r="B888" t="s">
        <v>733</v>
      </c>
      <c r="C888" t="s">
        <v>43</v>
      </c>
      <c r="D888" t="str">
        <f>Tableau3[[#This Row],[Famille]]&amp;"-"&amp;Tableau3[[#This Row],[Produit]]&amp;"-"&amp;Tableau3[[#This Row],[Conditionnement]]</f>
        <v>Décos pâtisserie-Etoiles dorées-Vrac 100 g</v>
      </c>
      <c r="E888" s="10">
        <v>5.5E-2</v>
      </c>
      <c r="F888" s="16">
        <v>3700897928940</v>
      </c>
      <c r="G888" s="4">
        <v>3.2</v>
      </c>
      <c r="H888" s="4">
        <v>5.6999999999999993</v>
      </c>
      <c r="I888" s="4">
        <v>7.1111111111111116</v>
      </c>
    </row>
    <row r="889" spans="1:9" x14ac:dyDescent="0.2">
      <c r="A889" t="s">
        <v>717</v>
      </c>
      <c r="B889" t="s">
        <v>733</v>
      </c>
      <c r="C889" t="s">
        <v>44</v>
      </c>
      <c r="D889" t="str">
        <f>Tableau3[[#This Row],[Famille]]&amp;"-"&amp;Tableau3[[#This Row],[Produit]]&amp;"-"&amp;Tableau3[[#This Row],[Conditionnement]]</f>
        <v>Décos pâtisserie-Etoiles dorées-Vrac 1000 g</v>
      </c>
      <c r="E889" s="10">
        <v>5.5E-2</v>
      </c>
      <c r="F889" s="16">
        <v>3700897931469</v>
      </c>
      <c r="G889" s="4">
        <v>22</v>
      </c>
      <c r="H889" s="4">
        <v>39.200000000000003</v>
      </c>
      <c r="I889" s="4">
        <v>48.888888888888886</v>
      </c>
    </row>
    <row r="890" spans="1:9" x14ac:dyDescent="0.2">
      <c r="A890" t="s">
        <v>717</v>
      </c>
      <c r="B890" t="s">
        <v>733</v>
      </c>
      <c r="C890" t="s">
        <v>45</v>
      </c>
      <c r="D890" t="str">
        <f>Tableau3[[#This Row],[Famille]]&amp;"-"&amp;Tableau3[[#This Row],[Produit]]&amp;"-"&amp;Tableau3[[#This Row],[Conditionnement]]</f>
        <v>Décos pâtisserie-Etoiles dorées-Vrac 250 g</v>
      </c>
      <c r="E890" s="10">
        <v>5.5E-2</v>
      </c>
      <c r="F890" s="16">
        <v>3700897929787</v>
      </c>
      <c r="G890" s="4">
        <v>6.3</v>
      </c>
      <c r="H890" s="4">
        <v>12</v>
      </c>
      <c r="I890" s="4">
        <v>15</v>
      </c>
    </row>
    <row r="891" spans="1:9" x14ac:dyDescent="0.2">
      <c r="A891" t="s">
        <v>717</v>
      </c>
      <c r="B891" t="s">
        <v>733</v>
      </c>
      <c r="C891" t="s">
        <v>46</v>
      </c>
      <c r="D891" t="str">
        <f>Tableau3[[#This Row],[Famille]]&amp;"-"&amp;Tableau3[[#This Row],[Produit]]&amp;"-"&amp;Tableau3[[#This Row],[Conditionnement]]</f>
        <v>Décos pâtisserie-Etoiles dorées-Vrac 500 g</v>
      </c>
      <c r="E891" s="10">
        <v>5.5E-2</v>
      </c>
      <c r="F891" s="16">
        <v>3700897930622</v>
      </c>
      <c r="G891" s="4">
        <v>11.6</v>
      </c>
      <c r="H891" s="4">
        <v>22.1</v>
      </c>
      <c r="I891" s="4">
        <v>27.61904761904762</v>
      </c>
    </row>
    <row r="892" spans="1:9" x14ac:dyDescent="0.2">
      <c r="A892" t="s">
        <v>717</v>
      </c>
      <c r="B892" t="s">
        <v>734</v>
      </c>
      <c r="C892" t="s">
        <v>39</v>
      </c>
      <c r="D892" t="str">
        <f>Tableau3[[#This Row],[Famille]]&amp;"-"&amp;Tableau3[[#This Row],[Produit]]&amp;"-"&amp;Tableau3[[#This Row],[Conditionnement]]</f>
        <v>Décos pâtisserie-Etoiles jaunes   -Saupoudreur 100 ml</v>
      </c>
      <c r="E892" s="10">
        <v>5.5E-2</v>
      </c>
      <c r="F892" s="16">
        <v>3700897933159</v>
      </c>
      <c r="G892" s="4">
        <v>2.8</v>
      </c>
      <c r="H892" s="4">
        <v>4.5</v>
      </c>
      <c r="I892" s="4">
        <v>5.6000000000000005</v>
      </c>
    </row>
    <row r="893" spans="1:9" x14ac:dyDescent="0.2">
      <c r="A893" t="s">
        <v>717</v>
      </c>
      <c r="B893" t="s">
        <v>734</v>
      </c>
      <c r="C893" t="s">
        <v>40</v>
      </c>
      <c r="D893" t="str">
        <f>Tableau3[[#This Row],[Famille]]&amp;"-"&amp;Tableau3[[#This Row],[Produit]]&amp;"-"&amp;Tableau3[[#This Row],[Conditionnement]]</f>
        <v>Décos pâtisserie-Etoiles jaunes   -Verrine 116 ml</v>
      </c>
      <c r="E893" s="10">
        <v>5.5E-2</v>
      </c>
      <c r="F893" s="16">
        <v>3700897932312</v>
      </c>
      <c r="G893" s="4">
        <v>2.4</v>
      </c>
      <c r="H893" s="4">
        <v>3.9</v>
      </c>
      <c r="I893" s="4">
        <v>4.8</v>
      </c>
    </row>
    <row r="894" spans="1:9" x14ac:dyDescent="0.2">
      <c r="A894" t="s">
        <v>717</v>
      </c>
      <c r="B894" t="s">
        <v>734</v>
      </c>
      <c r="C894" t="s">
        <v>41</v>
      </c>
      <c r="D894" t="str">
        <f>Tableau3[[#This Row],[Famille]]&amp;"-"&amp;Tableau3[[#This Row],[Produit]]&amp;"-"&amp;Tableau3[[#This Row],[Conditionnement]]</f>
        <v>Décos pâtisserie-Etoiles jaunes   -Verrine 47 ml</v>
      </c>
      <c r="E894" s="10">
        <v>5.5E-2</v>
      </c>
      <c r="F894" s="16">
        <v>3700897941178</v>
      </c>
      <c r="G894" s="4">
        <v>1.4</v>
      </c>
      <c r="H894" s="4">
        <v>2.3000000000000003</v>
      </c>
      <c r="I894" s="4">
        <v>2.8000000000000003</v>
      </c>
    </row>
    <row r="895" spans="1:9" x14ac:dyDescent="0.2">
      <c r="A895" t="s">
        <v>717</v>
      </c>
      <c r="B895" t="s">
        <v>734</v>
      </c>
      <c r="C895" t="s">
        <v>42</v>
      </c>
      <c r="D895" t="str">
        <f>Tableau3[[#This Row],[Famille]]&amp;"-"&amp;Tableau3[[#This Row],[Produit]]&amp;"-"&amp;Tableau3[[#This Row],[Conditionnement]]</f>
        <v>Décos pâtisserie-Etoiles jaunes   -Vrac</v>
      </c>
      <c r="E895" s="10">
        <v>5.5E-2</v>
      </c>
      <c r="F895" s="16">
        <v>3700897940324</v>
      </c>
      <c r="G895" s="4">
        <v>1.8</v>
      </c>
      <c r="H895" s="4">
        <v>2.4</v>
      </c>
      <c r="I895" s="4">
        <v>3</v>
      </c>
    </row>
    <row r="896" spans="1:9" x14ac:dyDescent="0.2">
      <c r="A896" t="s">
        <v>717</v>
      </c>
      <c r="B896" t="s">
        <v>734</v>
      </c>
      <c r="C896" t="s">
        <v>43</v>
      </c>
      <c r="D896" t="str">
        <f>Tableau3[[#This Row],[Famille]]&amp;"-"&amp;Tableau3[[#This Row],[Produit]]&amp;"-"&amp;Tableau3[[#This Row],[Conditionnement]]</f>
        <v>Décos pâtisserie-Etoiles jaunes   -Vrac 100 g</v>
      </c>
      <c r="E896" s="10">
        <v>5.5E-2</v>
      </c>
      <c r="F896" s="16">
        <v>3700897928957</v>
      </c>
      <c r="G896" s="4">
        <v>3</v>
      </c>
      <c r="H896" s="4">
        <v>5.3999999999999995</v>
      </c>
      <c r="I896" s="4">
        <v>6.6666666666666661</v>
      </c>
    </row>
    <row r="897" spans="1:9" x14ac:dyDescent="0.2">
      <c r="A897" t="s">
        <v>717</v>
      </c>
      <c r="B897" t="s">
        <v>734</v>
      </c>
      <c r="C897" t="s">
        <v>44</v>
      </c>
      <c r="D897" t="str">
        <f>Tableau3[[#This Row],[Famille]]&amp;"-"&amp;Tableau3[[#This Row],[Produit]]&amp;"-"&amp;Tableau3[[#This Row],[Conditionnement]]</f>
        <v>Décos pâtisserie-Etoiles jaunes   -Vrac 1000 g</v>
      </c>
      <c r="E897" s="10">
        <v>5.5E-2</v>
      </c>
      <c r="F897" s="16">
        <v>3700897931476</v>
      </c>
      <c r="G897" s="4">
        <v>20.2</v>
      </c>
      <c r="H897" s="4">
        <v>36</v>
      </c>
      <c r="I897" s="4">
        <v>44.888888888888893</v>
      </c>
    </row>
    <row r="898" spans="1:9" x14ac:dyDescent="0.2">
      <c r="A898" t="s">
        <v>717</v>
      </c>
      <c r="B898" t="s">
        <v>734</v>
      </c>
      <c r="C898" t="s">
        <v>45</v>
      </c>
      <c r="D898" t="str">
        <f>Tableau3[[#This Row],[Famille]]&amp;"-"&amp;Tableau3[[#This Row],[Produit]]&amp;"-"&amp;Tableau3[[#This Row],[Conditionnement]]</f>
        <v>Décos pâtisserie-Etoiles jaunes   -Vrac 250 g</v>
      </c>
      <c r="E898" s="10">
        <v>5.5E-2</v>
      </c>
      <c r="F898" s="16">
        <v>3700897929794</v>
      </c>
      <c r="G898" s="4">
        <v>5.9</v>
      </c>
      <c r="H898" s="4">
        <v>11.299999999999999</v>
      </c>
      <c r="I898" s="4">
        <v>14.047619047619047</v>
      </c>
    </row>
    <row r="899" spans="1:9" x14ac:dyDescent="0.2">
      <c r="A899" t="s">
        <v>717</v>
      </c>
      <c r="B899" t="s">
        <v>734</v>
      </c>
      <c r="C899" t="s">
        <v>46</v>
      </c>
      <c r="D899" t="str">
        <f>Tableau3[[#This Row],[Famille]]&amp;"-"&amp;Tableau3[[#This Row],[Produit]]&amp;"-"&amp;Tableau3[[#This Row],[Conditionnement]]</f>
        <v>Décos pâtisserie-Etoiles jaunes   -Vrac 500 g</v>
      </c>
      <c r="E899" s="10">
        <v>5.5E-2</v>
      </c>
      <c r="F899" s="16">
        <v>3700897930639</v>
      </c>
      <c r="G899" s="4">
        <v>10.6</v>
      </c>
      <c r="H899" s="4">
        <v>20.200000000000003</v>
      </c>
      <c r="I899" s="4">
        <v>25.238095238095237</v>
      </c>
    </row>
    <row r="900" spans="1:9" x14ac:dyDescent="0.2">
      <c r="A900" t="s">
        <v>717</v>
      </c>
      <c r="B900" t="s">
        <v>735</v>
      </c>
      <c r="C900" t="s">
        <v>39</v>
      </c>
      <c r="D900" t="str">
        <f>Tableau3[[#This Row],[Famille]]&amp;"-"&amp;Tableau3[[#This Row],[Produit]]&amp;"-"&amp;Tableau3[[#This Row],[Conditionnement]]</f>
        <v>Décos pâtisserie-Etoiles jaunes et blanches-Saupoudreur 100 ml</v>
      </c>
      <c r="E900" s="10">
        <v>5.5E-2</v>
      </c>
      <c r="F900" s="16">
        <v>3700897933166</v>
      </c>
      <c r="G900" s="4">
        <v>2.8</v>
      </c>
      <c r="H900" s="4">
        <v>4.5</v>
      </c>
      <c r="I900" s="4">
        <v>5.6000000000000005</v>
      </c>
    </row>
    <row r="901" spans="1:9" x14ac:dyDescent="0.2">
      <c r="A901" t="s">
        <v>717</v>
      </c>
      <c r="B901" t="s">
        <v>735</v>
      </c>
      <c r="C901" t="s">
        <v>40</v>
      </c>
      <c r="D901" t="str">
        <f>Tableau3[[#This Row],[Famille]]&amp;"-"&amp;Tableau3[[#This Row],[Produit]]&amp;"-"&amp;Tableau3[[#This Row],[Conditionnement]]</f>
        <v>Décos pâtisserie-Etoiles jaunes et blanches-Verrine 116 ml</v>
      </c>
      <c r="E901" s="10">
        <v>5.5E-2</v>
      </c>
      <c r="F901" s="16">
        <v>3700897932329</v>
      </c>
      <c r="G901" s="4">
        <v>2.4</v>
      </c>
      <c r="H901" s="4">
        <v>3.9</v>
      </c>
      <c r="I901" s="4">
        <v>4.8</v>
      </c>
    </row>
    <row r="902" spans="1:9" x14ac:dyDescent="0.2">
      <c r="A902" t="s">
        <v>717</v>
      </c>
      <c r="B902" t="s">
        <v>735</v>
      </c>
      <c r="C902" t="s">
        <v>41</v>
      </c>
      <c r="D902" t="str">
        <f>Tableau3[[#This Row],[Famille]]&amp;"-"&amp;Tableau3[[#This Row],[Produit]]&amp;"-"&amp;Tableau3[[#This Row],[Conditionnement]]</f>
        <v>Décos pâtisserie-Etoiles jaunes et blanches-Verrine 47 ml</v>
      </c>
      <c r="E902" s="10">
        <v>5.5E-2</v>
      </c>
      <c r="F902" s="16">
        <v>3700897941185</v>
      </c>
      <c r="G902" s="4">
        <v>1.5</v>
      </c>
      <c r="H902" s="4">
        <v>2.4</v>
      </c>
      <c r="I902" s="4">
        <v>3</v>
      </c>
    </row>
    <row r="903" spans="1:9" x14ac:dyDescent="0.2">
      <c r="A903" t="s">
        <v>717</v>
      </c>
      <c r="B903" t="s">
        <v>735</v>
      </c>
      <c r="C903" t="s">
        <v>42</v>
      </c>
      <c r="D903" t="str">
        <f>Tableau3[[#This Row],[Famille]]&amp;"-"&amp;Tableau3[[#This Row],[Produit]]&amp;"-"&amp;Tableau3[[#This Row],[Conditionnement]]</f>
        <v>Décos pâtisserie-Etoiles jaunes et blanches-Vrac</v>
      </c>
      <c r="E903" s="10">
        <v>5.5E-2</v>
      </c>
      <c r="F903" s="16">
        <v>3700897940331</v>
      </c>
      <c r="G903" s="4">
        <v>1.8</v>
      </c>
      <c r="H903" s="4">
        <v>2.4</v>
      </c>
      <c r="I903" s="4">
        <v>3</v>
      </c>
    </row>
    <row r="904" spans="1:9" x14ac:dyDescent="0.2">
      <c r="A904" t="s">
        <v>717</v>
      </c>
      <c r="B904" t="s">
        <v>735</v>
      </c>
      <c r="C904" t="s">
        <v>43</v>
      </c>
      <c r="D904" t="str">
        <f>Tableau3[[#This Row],[Famille]]&amp;"-"&amp;Tableau3[[#This Row],[Produit]]&amp;"-"&amp;Tableau3[[#This Row],[Conditionnement]]</f>
        <v>Décos pâtisserie-Etoiles jaunes et blanches-Vrac 100 g</v>
      </c>
      <c r="E904" s="10">
        <v>5.5E-2</v>
      </c>
      <c r="F904" s="16">
        <v>3700897928964</v>
      </c>
      <c r="G904" s="4">
        <v>3</v>
      </c>
      <c r="H904" s="4">
        <v>5.3999999999999995</v>
      </c>
      <c r="I904" s="4">
        <v>6.6666666666666661</v>
      </c>
    </row>
    <row r="905" spans="1:9" x14ac:dyDescent="0.2">
      <c r="A905" t="s">
        <v>717</v>
      </c>
      <c r="B905" t="s">
        <v>735</v>
      </c>
      <c r="C905" t="s">
        <v>44</v>
      </c>
      <c r="D905" t="str">
        <f>Tableau3[[#This Row],[Famille]]&amp;"-"&amp;Tableau3[[#This Row],[Produit]]&amp;"-"&amp;Tableau3[[#This Row],[Conditionnement]]</f>
        <v>Décos pâtisserie-Etoiles jaunes et blanches-Vrac 1000 g</v>
      </c>
      <c r="E905" s="10">
        <v>5.5E-2</v>
      </c>
      <c r="F905" s="16">
        <v>3700897931483</v>
      </c>
      <c r="G905" s="4">
        <v>20.100000000000001</v>
      </c>
      <c r="H905" s="4">
        <v>35.800000000000004</v>
      </c>
      <c r="I905" s="4">
        <v>44.666666666666671</v>
      </c>
    </row>
    <row r="906" spans="1:9" x14ac:dyDescent="0.2">
      <c r="A906" t="s">
        <v>717</v>
      </c>
      <c r="B906" t="s">
        <v>735</v>
      </c>
      <c r="C906" t="s">
        <v>45</v>
      </c>
      <c r="D906" t="str">
        <f>Tableau3[[#This Row],[Famille]]&amp;"-"&amp;Tableau3[[#This Row],[Produit]]&amp;"-"&amp;Tableau3[[#This Row],[Conditionnement]]</f>
        <v>Décos pâtisserie-Etoiles jaunes et blanches-Vrac 250 g</v>
      </c>
      <c r="E906" s="10">
        <v>5.5E-2</v>
      </c>
      <c r="F906" s="16">
        <v>3700897929800</v>
      </c>
      <c r="G906" s="4">
        <v>5.8</v>
      </c>
      <c r="H906" s="4">
        <v>11.1</v>
      </c>
      <c r="I906" s="4">
        <v>13.80952380952381</v>
      </c>
    </row>
    <row r="907" spans="1:9" x14ac:dyDescent="0.2">
      <c r="A907" t="s">
        <v>717</v>
      </c>
      <c r="B907" t="s">
        <v>735</v>
      </c>
      <c r="C907" t="s">
        <v>46</v>
      </c>
      <c r="D907" t="str">
        <f>Tableau3[[#This Row],[Famille]]&amp;"-"&amp;Tableau3[[#This Row],[Produit]]&amp;"-"&amp;Tableau3[[#This Row],[Conditionnement]]</f>
        <v>Décos pâtisserie-Etoiles jaunes et blanches-Vrac 500 g</v>
      </c>
      <c r="E907" s="10">
        <v>5.5E-2</v>
      </c>
      <c r="F907" s="16">
        <v>3700897930646</v>
      </c>
      <c r="G907" s="4">
        <v>10.6</v>
      </c>
      <c r="H907" s="4">
        <v>20.200000000000003</v>
      </c>
      <c r="I907" s="4">
        <v>25.238095238095237</v>
      </c>
    </row>
    <row r="908" spans="1:9" x14ac:dyDescent="0.2">
      <c r="A908" t="s">
        <v>717</v>
      </c>
      <c r="B908" t="s">
        <v>736</v>
      </c>
      <c r="C908" t="s">
        <v>39</v>
      </c>
      <c r="D908" t="str">
        <f>Tableau3[[#This Row],[Famille]]&amp;"-"&amp;Tableau3[[#This Row],[Produit]]&amp;"-"&amp;Tableau3[[#This Row],[Conditionnement]]</f>
        <v>Décos pâtisserie-Etoiles marrons-Saupoudreur 100 ml</v>
      </c>
      <c r="E908" s="10">
        <v>5.5E-2</v>
      </c>
      <c r="F908" s="16">
        <v>3700897933173</v>
      </c>
      <c r="G908" s="4">
        <v>2.8</v>
      </c>
      <c r="H908" s="4">
        <v>4.5</v>
      </c>
      <c r="I908" s="4">
        <v>5.6000000000000005</v>
      </c>
    </row>
    <row r="909" spans="1:9" x14ac:dyDescent="0.2">
      <c r="A909" t="s">
        <v>717</v>
      </c>
      <c r="B909" t="s">
        <v>736</v>
      </c>
      <c r="C909" t="s">
        <v>40</v>
      </c>
      <c r="D909" t="str">
        <f>Tableau3[[#This Row],[Famille]]&amp;"-"&amp;Tableau3[[#This Row],[Produit]]&amp;"-"&amp;Tableau3[[#This Row],[Conditionnement]]</f>
        <v>Décos pâtisserie-Etoiles marrons-Verrine 116 ml</v>
      </c>
      <c r="E909" s="10">
        <v>5.5E-2</v>
      </c>
      <c r="F909" s="16">
        <v>3700897932336</v>
      </c>
      <c r="G909" s="4">
        <v>2.4</v>
      </c>
      <c r="H909" s="4">
        <v>3.9</v>
      </c>
      <c r="I909" s="4">
        <v>4.8</v>
      </c>
    </row>
    <row r="910" spans="1:9" x14ac:dyDescent="0.2">
      <c r="A910" t="s">
        <v>717</v>
      </c>
      <c r="B910" t="s">
        <v>736</v>
      </c>
      <c r="C910" t="s">
        <v>41</v>
      </c>
      <c r="D910" t="str">
        <f>Tableau3[[#This Row],[Famille]]&amp;"-"&amp;Tableau3[[#This Row],[Produit]]&amp;"-"&amp;Tableau3[[#This Row],[Conditionnement]]</f>
        <v>Décos pâtisserie-Etoiles marrons-Verrine 47 ml</v>
      </c>
      <c r="E910" s="10">
        <v>5.5E-2</v>
      </c>
      <c r="F910" s="16">
        <v>3700897941192</v>
      </c>
      <c r="G910" s="4">
        <v>1.5</v>
      </c>
      <c r="H910" s="4">
        <v>2.4</v>
      </c>
      <c r="I910" s="4">
        <v>3</v>
      </c>
    </row>
    <row r="911" spans="1:9" x14ac:dyDescent="0.2">
      <c r="A911" t="s">
        <v>717</v>
      </c>
      <c r="B911" t="s">
        <v>736</v>
      </c>
      <c r="C911" t="s">
        <v>42</v>
      </c>
      <c r="D911" t="str">
        <f>Tableau3[[#This Row],[Famille]]&amp;"-"&amp;Tableau3[[#This Row],[Produit]]&amp;"-"&amp;Tableau3[[#This Row],[Conditionnement]]</f>
        <v>Décos pâtisserie-Etoiles marrons-Vrac</v>
      </c>
      <c r="E911" s="10">
        <v>5.5E-2</v>
      </c>
      <c r="F911" s="16">
        <v>3700897940348</v>
      </c>
      <c r="G911" s="4">
        <v>1.8</v>
      </c>
      <c r="H911" s="4">
        <v>2.4</v>
      </c>
      <c r="I911" s="4">
        <v>3</v>
      </c>
    </row>
    <row r="912" spans="1:9" x14ac:dyDescent="0.2">
      <c r="A912" t="s">
        <v>717</v>
      </c>
      <c r="B912" t="s">
        <v>736</v>
      </c>
      <c r="C912" t="s">
        <v>43</v>
      </c>
      <c r="D912" t="str">
        <f>Tableau3[[#This Row],[Famille]]&amp;"-"&amp;Tableau3[[#This Row],[Produit]]&amp;"-"&amp;Tableau3[[#This Row],[Conditionnement]]</f>
        <v>Décos pâtisserie-Etoiles marrons-Vrac 100 g</v>
      </c>
      <c r="E912" s="10">
        <v>5.5E-2</v>
      </c>
      <c r="F912" s="16">
        <v>3700897928971</v>
      </c>
      <c r="G912" s="4">
        <v>3</v>
      </c>
      <c r="H912" s="4">
        <v>5.3999999999999995</v>
      </c>
      <c r="I912" s="4">
        <v>6.6666666666666661</v>
      </c>
    </row>
    <row r="913" spans="1:9" x14ac:dyDescent="0.2">
      <c r="A913" t="s">
        <v>717</v>
      </c>
      <c r="B913" t="s">
        <v>736</v>
      </c>
      <c r="C913" t="s">
        <v>44</v>
      </c>
      <c r="D913" t="str">
        <f>Tableau3[[#This Row],[Famille]]&amp;"-"&amp;Tableau3[[#This Row],[Produit]]&amp;"-"&amp;Tableau3[[#This Row],[Conditionnement]]</f>
        <v>Décos pâtisserie-Etoiles marrons-Vrac 1000 g</v>
      </c>
      <c r="E913" s="10">
        <v>5.5E-2</v>
      </c>
      <c r="F913" s="16">
        <v>3700897931490</v>
      </c>
      <c r="G913" s="4">
        <v>20.2</v>
      </c>
      <c r="H913" s="4">
        <v>36</v>
      </c>
      <c r="I913" s="4">
        <v>44.888888888888893</v>
      </c>
    </row>
    <row r="914" spans="1:9" x14ac:dyDescent="0.2">
      <c r="A914" t="s">
        <v>717</v>
      </c>
      <c r="B914" t="s">
        <v>736</v>
      </c>
      <c r="C914" t="s">
        <v>45</v>
      </c>
      <c r="D914" t="str">
        <f>Tableau3[[#This Row],[Famille]]&amp;"-"&amp;Tableau3[[#This Row],[Produit]]&amp;"-"&amp;Tableau3[[#This Row],[Conditionnement]]</f>
        <v>Décos pâtisserie-Etoiles marrons-Vrac 250 g</v>
      </c>
      <c r="E914" s="10">
        <v>5.5E-2</v>
      </c>
      <c r="F914" s="16">
        <v>3700897929817</v>
      </c>
      <c r="G914" s="4">
        <v>5.9</v>
      </c>
      <c r="H914" s="4">
        <v>11.299999999999999</v>
      </c>
      <c r="I914" s="4">
        <v>14.047619047619047</v>
      </c>
    </row>
    <row r="915" spans="1:9" x14ac:dyDescent="0.2">
      <c r="A915" t="s">
        <v>717</v>
      </c>
      <c r="B915" t="s">
        <v>736</v>
      </c>
      <c r="C915" t="s">
        <v>46</v>
      </c>
      <c r="D915" t="str">
        <f>Tableau3[[#This Row],[Famille]]&amp;"-"&amp;Tableau3[[#This Row],[Produit]]&amp;"-"&amp;Tableau3[[#This Row],[Conditionnement]]</f>
        <v>Décos pâtisserie-Etoiles marrons-Vrac 500 g</v>
      </c>
      <c r="E915" s="10">
        <v>5.5E-2</v>
      </c>
      <c r="F915" s="16">
        <v>3700897930653</v>
      </c>
      <c r="G915" s="4">
        <v>10.6</v>
      </c>
      <c r="H915" s="4">
        <v>20.200000000000003</v>
      </c>
      <c r="I915" s="4">
        <v>25.238095238095237</v>
      </c>
    </row>
    <row r="916" spans="1:9" x14ac:dyDescent="0.2">
      <c r="A916" t="s">
        <v>717</v>
      </c>
      <c r="B916" t="s">
        <v>737</v>
      </c>
      <c r="C916" t="s">
        <v>39</v>
      </c>
      <c r="D916" t="str">
        <f>Tableau3[[#This Row],[Famille]]&amp;"-"&amp;Tableau3[[#This Row],[Produit]]&amp;"-"&amp;Tableau3[[#This Row],[Conditionnement]]</f>
        <v>Décos pâtisserie-Etoiles multicolores-Saupoudreur 100 ml</v>
      </c>
      <c r="E916" s="10">
        <v>5.5E-2</v>
      </c>
      <c r="F916" s="16">
        <v>3700897933180</v>
      </c>
      <c r="G916" s="4">
        <v>2.8</v>
      </c>
      <c r="H916" s="4">
        <v>4.5</v>
      </c>
      <c r="I916" s="4">
        <v>5.6000000000000005</v>
      </c>
    </row>
    <row r="917" spans="1:9" x14ac:dyDescent="0.2">
      <c r="A917" t="s">
        <v>717</v>
      </c>
      <c r="B917" t="s">
        <v>737</v>
      </c>
      <c r="C917" t="s">
        <v>40</v>
      </c>
      <c r="D917" t="str">
        <f>Tableau3[[#This Row],[Famille]]&amp;"-"&amp;Tableau3[[#This Row],[Produit]]&amp;"-"&amp;Tableau3[[#This Row],[Conditionnement]]</f>
        <v>Décos pâtisserie-Etoiles multicolores-Verrine 116 ml</v>
      </c>
      <c r="E917" s="10">
        <v>5.5E-2</v>
      </c>
      <c r="F917" s="16">
        <v>3700897932343</v>
      </c>
      <c r="G917" s="4">
        <v>2.4</v>
      </c>
      <c r="H917" s="4">
        <v>3.9</v>
      </c>
      <c r="I917" s="4">
        <v>4.8</v>
      </c>
    </row>
    <row r="918" spans="1:9" x14ac:dyDescent="0.2">
      <c r="A918" t="s">
        <v>717</v>
      </c>
      <c r="B918" t="s">
        <v>737</v>
      </c>
      <c r="C918" t="s">
        <v>41</v>
      </c>
      <c r="D918" t="str">
        <f>Tableau3[[#This Row],[Famille]]&amp;"-"&amp;Tableau3[[#This Row],[Produit]]&amp;"-"&amp;Tableau3[[#This Row],[Conditionnement]]</f>
        <v>Décos pâtisserie-Etoiles multicolores-Verrine 47 ml</v>
      </c>
      <c r="E918" s="10">
        <v>5.5E-2</v>
      </c>
      <c r="F918" s="16">
        <v>3700897941208</v>
      </c>
      <c r="G918" s="4">
        <v>1.5</v>
      </c>
      <c r="H918" s="4">
        <v>2.4</v>
      </c>
      <c r="I918" s="4">
        <v>3</v>
      </c>
    </row>
    <row r="919" spans="1:9" x14ac:dyDescent="0.2">
      <c r="A919" t="s">
        <v>717</v>
      </c>
      <c r="B919" t="s">
        <v>737</v>
      </c>
      <c r="C919" t="s">
        <v>42</v>
      </c>
      <c r="D919" t="str">
        <f>Tableau3[[#This Row],[Famille]]&amp;"-"&amp;Tableau3[[#This Row],[Produit]]&amp;"-"&amp;Tableau3[[#This Row],[Conditionnement]]</f>
        <v>Décos pâtisserie-Etoiles multicolores-Vrac</v>
      </c>
      <c r="E919" s="10">
        <v>5.5E-2</v>
      </c>
      <c r="F919" s="16">
        <v>3700897940355</v>
      </c>
      <c r="G919" s="4">
        <v>1.8</v>
      </c>
      <c r="H919" s="4">
        <v>2.4</v>
      </c>
      <c r="I919" s="4">
        <v>3</v>
      </c>
    </row>
    <row r="920" spans="1:9" x14ac:dyDescent="0.2">
      <c r="A920" t="s">
        <v>717</v>
      </c>
      <c r="B920" t="s">
        <v>737</v>
      </c>
      <c r="C920" t="s">
        <v>43</v>
      </c>
      <c r="D920" t="str">
        <f>Tableau3[[#This Row],[Famille]]&amp;"-"&amp;Tableau3[[#This Row],[Produit]]&amp;"-"&amp;Tableau3[[#This Row],[Conditionnement]]</f>
        <v>Décos pâtisserie-Etoiles multicolores-Vrac 100 g</v>
      </c>
      <c r="E920" s="10">
        <v>5.5E-2</v>
      </c>
      <c r="F920" s="16">
        <v>3700897928988</v>
      </c>
      <c r="G920" s="4">
        <v>3</v>
      </c>
      <c r="H920" s="4">
        <v>5.3999999999999995</v>
      </c>
      <c r="I920" s="4">
        <v>6.6666666666666661</v>
      </c>
    </row>
    <row r="921" spans="1:9" x14ac:dyDescent="0.2">
      <c r="A921" t="s">
        <v>717</v>
      </c>
      <c r="B921" t="s">
        <v>737</v>
      </c>
      <c r="C921" t="s">
        <v>44</v>
      </c>
      <c r="D921" t="str">
        <f>Tableau3[[#This Row],[Famille]]&amp;"-"&amp;Tableau3[[#This Row],[Produit]]&amp;"-"&amp;Tableau3[[#This Row],[Conditionnement]]</f>
        <v>Décos pâtisserie-Etoiles multicolores-Vrac 1000 g</v>
      </c>
      <c r="E921" s="10">
        <v>5.5E-2</v>
      </c>
      <c r="F921" s="16">
        <v>3700897931506</v>
      </c>
      <c r="G921" s="4">
        <v>20.2</v>
      </c>
      <c r="H921" s="4">
        <v>36</v>
      </c>
      <c r="I921" s="4">
        <v>44.888888888888893</v>
      </c>
    </row>
    <row r="922" spans="1:9" x14ac:dyDescent="0.2">
      <c r="A922" t="s">
        <v>717</v>
      </c>
      <c r="B922" t="s">
        <v>737</v>
      </c>
      <c r="C922" t="s">
        <v>45</v>
      </c>
      <c r="D922" t="str">
        <f>Tableau3[[#This Row],[Famille]]&amp;"-"&amp;Tableau3[[#This Row],[Produit]]&amp;"-"&amp;Tableau3[[#This Row],[Conditionnement]]</f>
        <v>Décos pâtisserie-Etoiles multicolores-Vrac 250 g</v>
      </c>
      <c r="E922" s="10">
        <v>5.5E-2</v>
      </c>
      <c r="F922" s="16">
        <v>3700897929824</v>
      </c>
      <c r="G922" s="4">
        <v>5.9</v>
      </c>
      <c r="H922" s="4">
        <v>11.299999999999999</v>
      </c>
      <c r="I922" s="4">
        <v>14.047619047619047</v>
      </c>
    </row>
    <row r="923" spans="1:9" x14ac:dyDescent="0.2">
      <c r="A923" t="s">
        <v>717</v>
      </c>
      <c r="B923" t="s">
        <v>737</v>
      </c>
      <c r="C923" t="s">
        <v>46</v>
      </c>
      <c r="D923" t="str">
        <f>Tableau3[[#This Row],[Famille]]&amp;"-"&amp;Tableau3[[#This Row],[Produit]]&amp;"-"&amp;Tableau3[[#This Row],[Conditionnement]]</f>
        <v>Décos pâtisserie-Etoiles multicolores-Vrac 500 g</v>
      </c>
      <c r="E923" s="10">
        <v>5.5E-2</v>
      </c>
      <c r="F923" s="16">
        <v>3700897930660</v>
      </c>
      <c r="G923" s="4">
        <v>10.6</v>
      </c>
      <c r="H923" s="4">
        <v>20.200000000000003</v>
      </c>
      <c r="I923" s="4">
        <v>25.238095238095237</v>
      </c>
    </row>
    <row r="924" spans="1:9" x14ac:dyDescent="0.2">
      <c r="A924" t="s">
        <v>717</v>
      </c>
      <c r="B924" t="s">
        <v>738</v>
      </c>
      <c r="C924" t="s">
        <v>39</v>
      </c>
      <c r="D924" t="str">
        <f>Tableau3[[#This Row],[Famille]]&amp;"-"&amp;Tableau3[[#This Row],[Produit]]&amp;"-"&amp;Tableau3[[#This Row],[Conditionnement]]</f>
        <v>Décos pâtisserie-Fantômes multicolores-Saupoudreur 100 ml</v>
      </c>
      <c r="E924" s="10">
        <v>5.5E-2</v>
      </c>
      <c r="F924" s="16">
        <v>3700897933197</v>
      </c>
      <c r="G924" s="4">
        <v>1.6</v>
      </c>
      <c r="H924" s="4">
        <v>2.6</v>
      </c>
      <c r="I924" s="4">
        <v>3.2</v>
      </c>
    </row>
    <row r="925" spans="1:9" x14ac:dyDescent="0.2">
      <c r="A925" t="s">
        <v>717</v>
      </c>
      <c r="B925" t="s">
        <v>738</v>
      </c>
      <c r="C925" t="s">
        <v>40</v>
      </c>
      <c r="D925" t="str">
        <f>Tableau3[[#This Row],[Famille]]&amp;"-"&amp;Tableau3[[#This Row],[Produit]]&amp;"-"&amp;Tableau3[[#This Row],[Conditionnement]]</f>
        <v>Décos pâtisserie-Fantômes multicolores-Verrine 116 ml</v>
      </c>
      <c r="E925" s="10">
        <v>5.5E-2</v>
      </c>
      <c r="F925" s="16">
        <v>3700897932350</v>
      </c>
      <c r="G925" s="4">
        <v>1.1000000000000001</v>
      </c>
      <c r="H925" s="4">
        <v>1.8</v>
      </c>
      <c r="I925" s="4">
        <v>2.2000000000000002</v>
      </c>
    </row>
    <row r="926" spans="1:9" x14ac:dyDescent="0.2">
      <c r="A926" t="s">
        <v>717</v>
      </c>
      <c r="B926" t="s">
        <v>738</v>
      </c>
      <c r="C926" t="s">
        <v>41</v>
      </c>
      <c r="D926" t="str">
        <f>Tableau3[[#This Row],[Famille]]&amp;"-"&amp;Tableau3[[#This Row],[Produit]]&amp;"-"&amp;Tableau3[[#This Row],[Conditionnement]]</f>
        <v>Décos pâtisserie-Fantômes multicolores-Verrine 47 ml</v>
      </c>
      <c r="E926" s="10">
        <v>5.5E-2</v>
      </c>
      <c r="F926" s="16">
        <v>3700897941215</v>
      </c>
      <c r="G926" s="4">
        <v>1</v>
      </c>
      <c r="H926" s="4">
        <v>1.6</v>
      </c>
      <c r="I926" s="4">
        <v>2</v>
      </c>
    </row>
    <row r="927" spans="1:9" x14ac:dyDescent="0.2">
      <c r="A927" t="s">
        <v>717</v>
      </c>
      <c r="B927" t="s">
        <v>738</v>
      </c>
      <c r="C927" t="s">
        <v>42</v>
      </c>
      <c r="D927" t="str">
        <f>Tableau3[[#This Row],[Famille]]&amp;"-"&amp;Tableau3[[#This Row],[Produit]]&amp;"-"&amp;Tableau3[[#This Row],[Conditionnement]]</f>
        <v>Décos pâtisserie-Fantômes multicolores-Vrac</v>
      </c>
      <c r="E927" s="10">
        <v>5.5E-2</v>
      </c>
      <c r="F927" s="16">
        <v>3700897940362</v>
      </c>
      <c r="G927" s="4">
        <v>1.9</v>
      </c>
      <c r="H927" s="4">
        <v>2.6</v>
      </c>
      <c r="I927" s="4">
        <v>3.166666666666667</v>
      </c>
    </row>
    <row r="928" spans="1:9" x14ac:dyDescent="0.2">
      <c r="A928" t="s">
        <v>717</v>
      </c>
      <c r="B928" t="s">
        <v>738</v>
      </c>
      <c r="C928" t="s">
        <v>43</v>
      </c>
      <c r="D928" t="str">
        <f>Tableau3[[#This Row],[Famille]]&amp;"-"&amp;Tableau3[[#This Row],[Produit]]&amp;"-"&amp;Tableau3[[#This Row],[Conditionnement]]</f>
        <v>Décos pâtisserie-Fantômes multicolores-Vrac 100 g</v>
      </c>
      <c r="E928" s="10">
        <v>5.5E-2</v>
      </c>
      <c r="F928" s="16">
        <v>3700897928995</v>
      </c>
      <c r="G928" s="4">
        <v>3.1</v>
      </c>
      <c r="H928" s="4">
        <v>5.6</v>
      </c>
      <c r="I928" s="4">
        <v>6.8888888888888893</v>
      </c>
    </row>
    <row r="929" spans="1:9" x14ac:dyDescent="0.2">
      <c r="A929" t="s">
        <v>717</v>
      </c>
      <c r="B929" t="s">
        <v>738</v>
      </c>
      <c r="C929" t="s">
        <v>44</v>
      </c>
      <c r="D929" t="str">
        <f>Tableau3[[#This Row],[Famille]]&amp;"-"&amp;Tableau3[[#This Row],[Produit]]&amp;"-"&amp;Tableau3[[#This Row],[Conditionnement]]</f>
        <v>Décos pâtisserie-Fantômes multicolores-Vrac 1000 g</v>
      </c>
      <c r="E929" s="10">
        <v>5.5E-2</v>
      </c>
      <c r="F929" s="16">
        <v>3700897931513</v>
      </c>
      <c r="G929" s="4">
        <v>21.8</v>
      </c>
      <c r="H929" s="4">
        <v>38.800000000000004</v>
      </c>
      <c r="I929" s="4">
        <v>48.444444444444443</v>
      </c>
    </row>
    <row r="930" spans="1:9" x14ac:dyDescent="0.2">
      <c r="A930" t="s">
        <v>717</v>
      </c>
      <c r="B930" t="s">
        <v>738</v>
      </c>
      <c r="C930" t="s">
        <v>45</v>
      </c>
      <c r="D930" t="str">
        <f>Tableau3[[#This Row],[Famille]]&amp;"-"&amp;Tableau3[[#This Row],[Produit]]&amp;"-"&amp;Tableau3[[#This Row],[Conditionnement]]</f>
        <v>Décos pâtisserie-Fantômes multicolores-Vrac 250 g</v>
      </c>
      <c r="E930" s="10">
        <v>5.5E-2</v>
      </c>
      <c r="F930" s="16">
        <v>3700897929831</v>
      </c>
      <c r="G930" s="4">
        <v>6.3</v>
      </c>
      <c r="H930" s="4">
        <v>12</v>
      </c>
      <c r="I930" s="4">
        <v>15</v>
      </c>
    </row>
    <row r="931" spans="1:9" x14ac:dyDescent="0.2">
      <c r="A931" t="s">
        <v>717</v>
      </c>
      <c r="B931" t="s">
        <v>738</v>
      </c>
      <c r="C931" t="s">
        <v>46</v>
      </c>
      <c r="D931" t="str">
        <f>Tableau3[[#This Row],[Famille]]&amp;"-"&amp;Tableau3[[#This Row],[Produit]]&amp;"-"&amp;Tableau3[[#This Row],[Conditionnement]]</f>
        <v>Décos pâtisserie-Fantômes multicolores-Vrac 500 g</v>
      </c>
      <c r="E931" s="10">
        <v>5.5E-2</v>
      </c>
      <c r="F931" s="16">
        <v>3700897930677</v>
      </c>
      <c r="G931" s="4">
        <v>11.5</v>
      </c>
      <c r="H931" s="4">
        <v>22</v>
      </c>
      <c r="I931" s="4">
        <v>27.380952380952383</v>
      </c>
    </row>
    <row r="932" spans="1:9" x14ac:dyDescent="0.2">
      <c r="A932" t="s">
        <v>717</v>
      </c>
      <c r="B932" t="s">
        <v>95</v>
      </c>
      <c r="C932" t="s">
        <v>39</v>
      </c>
      <c r="D932" t="str">
        <f>Tableau3[[#This Row],[Famille]]&amp;"-"&amp;Tableau3[[#This Row],[Produit]]&amp;"-"&amp;Tableau3[[#This Row],[Conditionnement]]</f>
        <v>Décos pâtisserie-Fleurs-Saupoudreur 100 ml</v>
      </c>
      <c r="E932" s="10">
        <v>5.5E-2</v>
      </c>
      <c r="F932" s="16">
        <v>3700897933203</v>
      </c>
      <c r="G932" s="4">
        <v>2.6</v>
      </c>
      <c r="H932" s="4">
        <v>4.1999999999999993</v>
      </c>
      <c r="I932" s="4">
        <v>5.2</v>
      </c>
    </row>
    <row r="933" spans="1:9" x14ac:dyDescent="0.2">
      <c r="A933" t="s">
        <v>717</v>
      </c>
      <c r="B933" t="s">
        <v>95</v>
      </c>
      <c r="C933" t="s">
        <v>40</v>
      </c>
      <c r="D933" t="str">
        <f>Tableau3[[#This Row],[Famille]]&amp;"-"&amp;Tableau3[[#This Row],[Produit]]&amp;"-"&amp;Tableau3[[#This Row],[Conditionnement]]</f>
        <v>Décos pâtisserie-Fleurs-Verrine 116 ml</v>
      </c>
      <c r="E933" s="10">
        <v>5.5E-2</v>
      </c>
      <c r="F933" s="16">
        <v>3700897932367</v>
      </c>
      <c r="G933" s="4">
        <v>2.2000000000000002</v>
      </c>
      <c r="H933" s="4">
        <v>3.6</v>
      </c>
      <c r="I933" s="4">
        <v>4.4000000000000004</v>
      </c>
    </row>
    <row r="934" spans="1:9" x14ac:dyDescent="0.2">
      <c r="A934" t="s">
        <v>717</v>
      </c>
      <c r="B934" t="s">
        <v>95</v>
      </c>
      <c r="C934" t="s">
        <v>41</v>
      </c>
      <c r="D934" t="str">
        <f>Tableau3[[#This Row],[Famille]]&amp;"-"&amp;Tableau3[[#This Row],[Produit]]&amp;"-"&amp;Tableau3[[#This Row],[Conditionnement]]</f>
        <v>Décos pâtisserie-Fleurs-Verrine 47 ml</v>
      </c>
      <c r="E934" s="10">
        <v>5.5E-2</v>
      </c>
      <c r="F934" s="16">
        <v>3700897941222</v>
      </c>
      <c r="G934" s="4">
        <v>1.4</v>
      </c>
      <c r="H934" s="4">
        <v>2.3000000000000003</v>
      </c>
      <c r="I934" s="4">
        <v>2.8000000000000003</v>
      </c>
    </row>
    <row r="935" spans="1:9" x14ac:dyDescent="0.2">
      <c r="A935" t="s">
        <v>717</v>
      </c>
      <c r="B935" t="s">
        <v>95</v>
      </c>
      <c r="C935" t="s">
        <v>42</v>
      </c>
      <c r="D935" t="str">
        <f>Tableau3[[#This Row],[Famille]]&amp;"-"&amp;Tableau3[[#This Row],[Produit]]&amp;"-"&amp;Tableau3[[#This Row],[Conditionnement]]</f>
        <v>Décos pâtisserie-Fleurs-Vrac</v>
      </c>
      <c r="E935" s="10">
        <v>5.5E-2</v>
      </c>
      <c r="F935" s="16">
        <v>3700897940379</v>
      </c>
      <c r="G935" s="4">
        <v>1.7</v>
      </c>
      <c r="H935" s="4">
        <v>2.3000000000000003</v>
      </c>
      <c r="I935" s="4">
        <v>2.8333333333333339</v>
      </c>
    </row>
    <row r="936" spans="1:9" x14ac:dyDescent="0.2">
      <c r="A936" t="s">
        <v>717</v>
      </c>
      <c r="B936" t="s">
        <v>95</v>
      </c>
      <c r="C936" t="s">
        <v>43</v>
      </c>
      <c r="D936" t="str">
        <f>Tableau3[[#This Row],[Famille]]&amp;"-"&amp;Tableau3[[#This Row],[Produit]]&amp;"-"&amp;Tableau3[[#This Row],[Conditionnement]]</f>
        <v>Décos pâtisserie-Fleurs-Vrac 100 g</v>
      </c>
      <c r="E936" s="10">
        <v>5.5E-2</v>
      </c>
      <c r="F936" s="16">
        <v>3700897929008</v>
      </c>
      <c r="G936" s="4">
        <v>2.7</v>
      </c>
      <c r="H936" s="4">
        <v>4.8</v>
      </c>
      <c r="I936" s="4">
        <v>6</v>
      </c>
    </row>
    <row r="937" spans="1:9" x14ac:dyDescent="0.2">
      <c r="A937" t="s">
        <v>717</v>
      </c>
      <c r="B937" t="s">
        <v>95</v>
      </c>
      <c r="C937" t="s">
        <v>44</v>
      </c>
      <c r="D937" t="str">
        <f>Tableau3[[#This Row],[Famille]]&amp;"-"&amp;Tableau3[[#This Row],[Produit]]&amp;"-"&amp;Tableau3[[#This Row],[Conditionnement]]</f>
        <v>Décos pâtisserie-Fleurs-Vrac 1000 g</v>
      </c>
      <c r="E937" s="10">
        <v>5.5E-2</v>
      </c>
      <c r="F937" s="16">
        <v>3700897931520</v>
      </c>
      <c r="G937" s="4">
        <v>17</v>
      </c>
      <c r="H937" s="4">
        <v>30.3</v>
      </c>
      <c r="I937" s="4">
        <v>37.777777777777779</v>
      </c>
    </row>
    <row r="938" spans="1:9" x14ac:dyDescent="0.2">
      <c r="A938" t="s">
        <v>717</v>
      </c>
      <c r="B938" t="s">
        <v>95</v>
      </c>
      <c r="C938" t="s">
        <v>45</v>
      </c>
      <c r="D938" t="str">
        <f>Tableau3[[#This Row],[Famille]]&amp;"-"&amp;Tableau3[[#This Row],[Produit]]&amp;"-"&amp;Tableau3[[#This Row],[Conditionnement]]</f>
        <v>Décos pâtisserie-Fleurs-Vrac 250 g</v>
      </c>
      <c r="E938" s="10">
        <v>5.5E-2</v>
      </c>
      <c r="F938" s="16">
        <v>3700897929848</v>
      </c>
      <c r="G938" s="4">
        <v>5</v>
      </c>
      <c r="H938" s="4">
        <v>9.6</v>
      </c>
      <c r="I938" s="4">
        <v>11.904761904761905</v>
      </c>
    </row>
    <row r="939" spans="1:9" x14ac:dyDescent="0.2">
      <c r="A939" t="s">
        <v>717</v>
      </c>
      <c r="B939" t="s">
        <v>95</v>
      </c>
      <c r="C939" t="s">
        <v>46</v>
      </c>
      <c r="D939" t="str">
        <f>Tableau3[[#This Row],[Famille]]&amp;"-"&amp;Tableau3[[#This Row],[Produit]]&amp;"-"&amp;Tableau3[[#This Row],[Conditionnement]]</f>
        <v>Décos pâtisserie-Fleurs-Vrac 500 g</v>
      </c>
      <c r="E939" s="10">
        <v>5.5E-2</v>
      </c>
      <c r="F939" s="16">
        <v>3700897930684</v>
      </c>
      <c r="G939" s="4">
        <v>9</v>
      </c>
      <c r="H939" s="4">
        <v>17.200000000000003</v>
      </c>
      <c r="I939" s="4">
        <v>21.428571428571431</v>
      </c>
    </row>
    <row r="940" spans="1:9" x14ac:dyDescent="0.2">
      <c r="A940" t="s">
        <v>717</v>
      </c>
      <c r="B940" t="s">
        <v>739</v>
      </c>
      <c r="C940" t="s">
        <v>39</v>
      </c>
      <c r="D940" t="str">
        <f>Tableau3[[#This Row],[Famille]]&amp;"-"&amp;Tableau3[[#This Row],[Produit]]&amp;"-"&amp;Tableau3[[#This Row],[Conditionnement]]</f>
        <v>Décos pâtisserie-Flocons de neiges-Saupoudreur 100 ml</v>
      </c>
      <c r="E940" s="10">
        <v>5.5E-2</v>
      </c>
      <c r="F940" s="16">
        <v>3700897933227</v>
      </c>
      <c r="G940" s="4">
        <v>2.6</v>
      </c>
      <c r="H940" s="4">
        <v>4.1999999999999993</v>
      </c>
      <c r="I940" s="4">
        <v>5.2</v>
      </c>
    </row>
    <row r="941" spans="1:9" x14ac:dyDescent="0.2">
      <c r="A941" t="s">
        <v>717</v>
      </c>
      <c r="B941" t="s">
        <v>739</v>
      </c>
      <c r="C941" t="s">
        <v>40</v>
      </c>
      <c r="D941" t="str">
        <f>Tableau3[[#This Row],[Famille]]&amp;"-"&amp;Tableau3[[#This Row],[Produit]]&amp;"-"&amp;Tableau3[[#This Row],[Conditionnement]]</f>
        <v>Décos pâtisserie-Flocons de neiges-Verrine 116 ml</v>
      </c>
      <c r="E941" s="10">
        <v>5.5E-2</v>
      </c>
      <c r="F941" s="16">
        <v>3700897932381</v>
      </c>
      <c r="G941" s="4">
        <v>2.2000000000000002</v>
      </c>
      <c r="H941" s="4">
        <v>3.6</v>
      </c>
      <c r="I941" s="4">
        <v>4.4000000000000004</v>
      </c>
    </row>
    <row r="942" spans="1:9" x14ac:dyDescent="0.2">
      <c r="A942" t="s">
        <v>717</v>
      </c>
      <c r="B942" t="s">
        <v>739</v>
      </c>
      <c r="C942" t="s">
        <v>41</v>
      </c>
      <c r="D942" t="str">
        <f>Tableau3[[#This Row],[Famille]]&amp;"-"&amp;Tableau3[[#This Row],[Produit]]&amp;"-"&amp;Tableau3[[#This Row],[Conditionnement]]</f>
        <v>Décos pâtisserie-Flocons de neiges-Verrine 47 ml</v>
      </c>
      <c r="E942" s="10">
        <v>5.5E-2</v>
      </c>
      <c r="F942" s="16">
        <v>3700897941246</v>
      </c>
      <c r="G942" s="4">
        <v>1.4</v>
      </c>
      <c r="H942" s="4">
        <v>2.3000000000000003</v>
      </c>
      <c r="I942" s="4">
        <v>2.8000000000000003</v>
      </c>
    </row>
    <row r="943" spans="1:9" x14ac:dyDescent="0.2">
      <c r="A943" t="s">
        <v>717</v>
      </c>
      <c r="B943" t="s">
        <v>739</v>
      </c>
      <c r="C943" t="s">
        <v>42</v>
      </c>
      <c r="D943" t="str">
        <f>Tableau3[[#This Row],[Famille]]&amp;"-"&amp;Tableau3[[#This Row],[Produit]]&amp;"-"&amp;Tableau3[[#This Row],[Conditionnement]]</f>
        <v>Décos pâtisserie-Flocons de neiges-Vrac</v>
      </c>
      <c r="E943" s="10">
        <v>5.5E-2</v>
      </c>
      <c r="F943" s="16">
        <v>3700897940393</v>
      </c>
      <c r="G943" s="4">
        <v>1.8</v>
      </c>
      <c r="H943" s="4">
        <v>2.4</v>
      </c>
      <c r="I943" s="4">
        <v>3</v>
      </c>
    </row>
    <row r="944" spans="1:9" x14ac:dyDescent="0.2">
      <c r="A944" t="s">
        <v>717</v>
      </c>
      <c r="B944" t="s">
        <v>739</v>
      </c>
      <c r="C944" t="s">
        <v>43</v>
      </c>
      <c r="D944" t="str">
        <f>Tableau3[[#This Row],[Famille]]&amp;"-"&amp;Tableau3[[#This Row],[Produit]]&amp;"-"&amp;Tableau3[[#This Row],[Conditionnement]]</f>
        <v>Décos pâtisserie-Flocons de neiges-Vrac 100 g</v>
      </c>
      <c r="E944" s="10">
        <v>5.5E-2</v>
      </c>
      <c r="F944" s="16">
        <v>3700897929022</v>
      </c>
      <c r="G944" s="4">
        <v>3</v>
      </c>
      <c r="H944" s="4">
        <v>5.3999999999999995</v>
      </c>
      <c r="I944" s="4">
        <v>6.6666666666666661</v>
      </c>
    </row>
    <row r="945" spans="1:9" x14ac:dyDescent="0.2">
      <c r="A945" t="s">
        <v>717</v>
      </c>
      <c r="B945" t="s">
        <v>739</v>
      </c>
      <c r="C945" t="s">
        <v>44</v>
      </c>
      <c r="D945" t="str">
        <f>Tableau3[[#This Row],[Famille]]&amp;"-"&amp;Tableau3[[#This Row],[Produit]]&amp;"-"&amp;Tableau3[[#This Row],[Conditionnement]]</f>
        <v>Décos pâtisserie-Flocons de neiges-Vrac 1000 g</v>
      </c>
      <c r="E945" s="10">
        <v>5.5E-2</v>
      </c>
      <c r="F945" s="16">
        <v>3700897931544</v>
      </c>
      <c r="G945" s="4">
        <v>20.2</v>
      </c>
      <c r="H945" s="4">
        <v>36</v>
      </c>
      <c r="I945" s="4">
        <v>44.888888888888893</v>
      </c>
    </row>
    <row r="946" spans="1:9" x14ac:dyDescent="0.2">
      <c r="A946" t="s">
        <v>717</v>
      </c>
      <c r="B946" t="s">
        <v>739</v>
      </c>
      <c r="C946" t="s">
        <v>45</v>
      </c>
      <c r="D946" t="str">
        <f>Tableau3[[#This Row],[Famille]]&amp;"-"&amp;Tableau3[[#This Row],[Produit]]&amp;"-"&amp;Tableau3[[#This Row],[Conditionnement]]</f>
        <v>Décos pâtisserie-Flocons de neiges-Vrac 250 g</v>
      </c>
      <c r="E946" s="10">
        <v>5.5E-2</v>
      </c>
      <c r="F946" s="16">
        <v>3700897929862</v>
      </c>
      <c r="G946" s="4">
        <v>5.9</v>
      </c>
      <c r="H946" s="4">
        <v>11.299999999999999</v>
      </c>
      <c r="I946" s="4">
        <v>14.047619047619047</v>
      </c>
    </row>
    <row r="947" spans="1:9" x14ac:dyDescent="0.2">
      <c r="A947" t="s">
        <v>717</v>
      </c>
      <c r="B947" t="s">
        <v>739</v>
      </c>
      <c r="C947" t="s">
        <v>46</v>
      </c>
      <c r="D947" t="str">
        <f>Tableau3[[#This Row],[Famille]]&amp;"-"&amp;Tableau3[[#This Row],[Produit]]&amp;"-"&amp;Tableau3[[#This Row],[Conditionnement]]</f>
        <v>Décos pâtisserie-Flocons de neiges-Vrac 500 g</v>
      </c>
      <c r="E947" s="10">
        <v>5.5E-2</v>
      </c>
      <c r="F947" s="16">
        <v>3700897930707</v>
      </c>
      <c r="G947" s="4">
        <v>10.7</v>
      </c>
      <c r="H947" s="4">
        <v>20.400000000000002</v>
      </c>
      <c r="I947" s="4">
        <v>25.476190476190474</v>
      </c>
    </row>
    <row r="948" spans="1:9" x14ac:dyDescent="0.2">
      <c r="A948" t="s">
        <v>717</v>
      </c>
      <c r="B948" t="s">
        <v>740</v>
      </c>
      <c r="C948" t="s">
        <v>39</v>
      </c>
      <c r="D948" t="str">
        <f>Tableau3[[#This Row],[Famille]]&amp;"-"&amp;Tableau3[[#This Row],[Produit]]&amp;"-"&amp;Tableau3[[#This Row],[Conditionnement]]</f>
        <v>Décos pâtisserie-Frisettes-Saupoudreur 100 ml</v>
      </c>
      <c r="E948" s="10">
        <v>5.5E-2</v>
      </c>
      <c r="F948" s="16">
        <v>3700897933234</v>
      </c>
      <c r="G948" s="4">
        <v>1.6</v>
      </c>
      <c r="H948" s="4">
        <v>2.6</v>
      </c>
      <c r="I948" s="4">
        <v>3.2</v>
      </c>
    </row>
    <row r="949" spans="1:9" x14ac:dyDescent="0.2">
      <c r="A949" t="s">
        <v>717</v>
      </c>
      <c r="B949" t="s">
        <v>740</v>
      </c>
      <c r="C949" t="s">
        <v>40</v>
      </c>
      <c r="D949" t="str">
        <f>Tableau3[[#This Row],[Famille]]&amp;"-"&amp;Tableau3[[#This Row],[Produit]]&amp;"-"&amp;Tableau3[[#This Row],[Conditionnement]]</f>
        <v>Décos pâtisserie-Frisettes-Verrine 116 ml</v>
      </c>
      <c r="E949" s="10">
        <v>5.5E-2</v>
      </c>
      <c r="F949" s="16">
        <v>3700897932398</v>
      </c>
      <c r="G949" s="4">
        <v>1.1000000000000001</v>
      </c>
      <c r="H949" s="4">
        <v>1.8</v>
      </c>
      <c r="I949" s="4">
        <v>2.2000000000000002</v>
      </c>
    </row>
    <row r="950" spans="1:9" x14ac:dyDescent="0.2">
      <c r="A950" t="s">
        <v>717</v>
      </c>
      <c r="B950" t="s">
        <v>740</v>
      </c>
      <c r="C950" t="s">
        <v>41</v>
      </c>
      <c r="D950" t="str">
        <f>Tableau3[[#This Row],[Famille]]&amp;"-"&amp;Tableau3[[#This Row],[Produit]]&amp;"-"&amp;Tableau3[[#This Row],[Conditionnement]]</f>
        <v>Décos pâtisserie-Frisettes-Verrine 47 ml</v>
      </c>
      <c r="E950" s="10">
        <v>5.5E-2</v>
      </c>
      <c r="F950" s="16">
        <v>3700897941253</v>
      </c>
      <c r="G950" s="4">
        <v>1</v>
      </c>
      <c r="H950" s="4">
        <v>1.6</v>
      </c>
      <c r="I950" s="4">
        <v>2</v>
      </c>
    </row>
    <row r="951" spans="1:9" x14ac:dyDescent="0.2">
      <c r="A951" t="s">
        <v>717</v>
      </c>
      <c r="B951" t="s">
        <v>740</v>
      </c>
      <c r="C951" t="s">
        <v>42</v>
      </c>
      <c r="D951" t="str">
        <f>Tableau3[[#This Row],[Famille]]&amp;"-"&amp;Tableau3[[#This Row],[Produit]]&amp;"-"&amp;Tableau3[[#This Row],[Conditionnement]]</f>
        <v>Décos pâtisserie-Frisettes-Vrac</v>
      </c>
      <c r="E951" s="10">
        <v>5.5E-2</v>
      </c>
      <c r="F951" s="16">
        <v>3700897940409</v>
      </c>
      <c r="G951" s="4">
        <v>1.9</v>
      </c>
      <c r="H951" s="4">
        <v>2.6</v>
      </c>
      <c r="I951" s="4">
        <v>3.166666666666667</v>
      </c>
    </row>
    <row r="952" spans="1:9" x14ac:dyDescent="0.2">
      <c r="A952" t="s">
        <v>717</v>
      </c>
      <c r="B952" t="s">
        <v>740</v>
      </c>
      <c r="C952" t="s">
        <v>43</v>
      </c>
      <c r="D952" t="str">
        <f>Tableau3[[#This Row],[Famille]]&amp;"-"&amp;Tableau3[[#This Row],[Produit]]&amp;"-"&amp;Tableau3[[#This Row],[Conditionnement]]</f>
        <v>Décos pâtisserie-Frisettes-Vrac 100 g</v>
      </c>
      <c r="E952" s="10">
        <v>5.5E-2</v>
      </c>
      <c r="F952" s="16">
        <v>3700897929039</v>
      </c>
      <c r="G952" s="4">
        <v>3</v>
      </c>
      <c r="H952" s="4">
        <v>5.3999999999999995</v>
      </c>
      <c r="I952" s="4">
        <v>6.6666666666666661</v>
      </c>
    </row>
    <row r="953" spans="1:9" x14ac:dyDescent="0.2">
      <c r="A953" t="s">
        <v>717</v>
      </c>
      <c r="B953" t="s">
        <v>740</v>
      </c>
      <c r="C953" t="s">
        <v>44</v>
      </c>
      <c r="D953" t="str">
        <f>Tableau3[[#This Row],[Famille]]&amp;"-"&amp;Tableau3[[#This Row],[Produit]]&amp;"-"&amp;Tableau3[[#This Row],[Conditionnement]]</f>
        <v>Décos pâtisserie-Frisettes-Vrac 1000 g</v>
      </c>
      <c r="E953" s="10">
        <v>5.5E-2</v>
      </c>
      <c r="F953" s="16">
        <v>3700897931551</v>
      </c>
      <c r="G953" s="4">
        <v>20.8</v>
      </c>
      <c r="H953" s="4">
        <v>37</v>
      </c>
      <c r="I953" s="4">
        <v>46.222222222222221</v>
      </c>
    </row>
    <row r="954" spans="1:9" x14ac:dyDescent="0.2">
      <c r="A954" t="s">
        <v>717</v>
      </c>
      <c r="B954" t="s">
        <v>740</v>
      </c>
      <c r="C954" t="s">
        <v>45</v>
      </c>
      <c r="D954" t="str">
        <f>Tableau3[[#This Row],[Famille]]&amp;"-"&amp;Tableau3[[#This Row],[Produit]]&amp;"-"&amp;Tableau3[[#This Row],[Conditionnement]]</f>
        <v>Décos pâtisserie-Frisettes-Vrac 250 g</v>
      </c>
      <c r="E954" s="10">
        <v>5.5E-2</v>
      </c>
      <c r="F954" s="16">
        <v>3700897929879</v>
      </c>
      <c r="G954" s="4">
        <v>6</v>
      </c>
      <c r="H954" s="4">
        <v>11.5</v>
      </c>
      <c r="I954" s="4">
        <v>14.285714285714286</v>
      </c>
    </row>
    <row r="955" spans="1:9" x14ac:dyDescent="0.2">
      <c r="A955" t="s">
        <v>717</v>
      </c>
      <c r="B955" t="s">
        <v>740</v>
      </c>
      <c r="C955" t="s">
        <v>46</v>
      </c>
      <c r="D955" t="str">
        <f>Tableau3[[#This Row],[Famille]]&amp;"-"&amp;Tableau3[[#This Row],[Produit]]&amp;"-"&amp;Tableau3[[#This Row],[Conditionnement]]</f>
        <v>Décos pâtisserie-Frisettes-Vrac 500 g</v>
      </c>
      <c r="E955" s="10">
        <v>5.5E-2</v>
      </c>
      <c r="F955" s="16">
        <v>3700897930714</v>
      </c>
      <c r="G955" s="4">
        <v>10.9</v>
      </c>
      <c r="H955" s="4">
        <v>20.8</v>
      </c>
      <c r="I955" s="4">
        <v>25.952380952380953</v>
      </c>
    </row>
    <row r="956" spans="1:9" x14ac:dyDescent="0.2">
      <c r="A956" t="s">
        <v>717</v>
      </c>
      <c r="B956" t="s">
        <v>741</v>
      </c>
      <c r="C956" t="s">
        <v>39</v>
      </c>
      <c r="D956" t="str">
        <f>Tableau3[[#This Row],[Famille]]&amp;"-"&amp;Tableau3[[#This Row],[Produit]]&amp;"-"&amp;Tableau3[[#This Row],[Conditionnement]]</f>
        <v>Décos pâtisserie-Grains de café en chocolat-Saupoudreur 100 ml</v>
      </c>
      <c r="E956" s="10">
        <v>5.5E-2</v>
      </c>
      <c r="F956" s="16">
        <v>3700897933241</v>
      </c>
      <c r="G956" s="4">
        <v>4.2</v>
      </c>
      <c r="H956" s="4">
        <v>6.8</v>
      </c>
      <c r="I956" s="4">
        <v>8.3999999999999986</v>
      </c>
    </row>
    <row r="957" spans="1:9" x14ac:dyDescent="0.2">
      <c r="A957" t="s">
        <v>717</v>
      </c>
      <c r="B957" t="s">
        <v>741</v>
      </c>
      <c r="C957" t="s">
        <v>40</v>
      </c>
      <c r="D957" t="str">
        <f>Tableau3[[#This Row],[Famille]]&amp;"-"&amp;Tableau3[[#This Row],[Produit]]&amp;"-"&amp;Tableau3[[#This Row],[Conditionnement]]</f>
        <v>Décos pâtisserie-Grains de café en chocolat-Verrine 116 ml</v>
      </c>
      <c r="E957" s="10">
        <v>5.5E-2</v>
      </c>
      <c r="F957" s="16">
        <v>3700897932404</v>
      </c>
      <c r="G957" s="4">
        <v>3.7</v>
      </c>
      <c r="H957" s="4">
        <v>6</v>
      </c>
      <c r="I957" s="4">
        <v>7.4</v>
      </c>
    </row>
    <row r="958" spans="1:9" x14ac:dyDescent="0.2">
      <c r="A958" t="s">
        <v>717</v>
      </c>
      <c r="B958" t="s">
        <v>741</v>
      </c>
      <c r="C958" t="s">
        <v>41</v>
      </c>
      <c r="D958" t="str">
        <f>Tableau3[[#This Row],[Famille]]&amp;"-"&amp;Tableau3[[#This Row],[Produit]]&amp;"-"&amp;Tableau3[[#This Row],[Conditionnement]]</f>
        <v>Décos pâtisserie-Grains de café en chocolat-Verrine 47 ml</v>
      </c>
      <c r="E958" s="10">
        <v>5.5E-2</v>
      </c>
      <c r="F958" s="16">
        <v>3700897941260</v>
      </c>
      <c r="G958" s="4">
        <v>2.1</v>
      </c>
      <c r="H958" s="4">
        <v>3.4</v>
      </c>
      <c r="I958" s="4">
        <v>4.2</v>
      </c>
    </row>
    <row r="959" spans="1:9" x14ac:dyDescent="0.2">
      <c r="A959" t="s">
        <v>717</v>
      </c>
      <c r="B959" t="s">
        <v>741</v>
      </c>
      <c r="C959" t="s">
        <v>42</v>
      </c>
      <c r="D959" t="str">
        <f>Tableau3[[#This Row],[Famille]]&amp;"-"&amp;Tableau3[[#This Row],[Produit]]&amp;"-"&amp;Tableau3[[#This Row],[Conditionnement]]</f>
        <v>Décos pâtisserie-Grains de café en chocolat-Vrac</v>
      </c>
      <c r="E959" s="10">
        <v>5.5E-2</v>
      </c>
      <c r="F959" s="16">
        <v>3700897940416</v>
      </c>
      <c r="G959" s="4">
        <v>1.7</v>
      </c>
      <c r="H959" s="4">
        <v>2.3000000000000003</v>
      </c>
      <c r="I959" s="4">
        <v>2.8333333333333339</v>
      </c>
    </row>
    <row r="960" spans="1:9" x14ac:dyDescent="0.2">
      <c r="A960" t="s">
        <v>717</v>
      </c>
      <c r="B960" t="s">
        <v>741</v>
      </c>
      <c r="C960" t="s">
        <v>43</v>
      </c>
      <c r="D960" t="str">
        <f>Tableau3[[#This Row],[Famille]]&amp;"-"&amp;Tableau3[[#This Row],[Produit]]&amp;"-"&amp;Tableau3[[#This Row],[Conditionnement]]</f>
        <v>Décos pâtisserie-Grains de café en chocolat-Vrac 100 g</v>
      </c>
      <c r="E960" s="10">
        <v>5.5E-2</v>
      </c>
      <c r="F960" s="16">
        <v>3700897929046</v>
      </c>
      <c r="G960" s="4">
        <v>4.3</v>
      </c>
      <c r="H960" s="4">
        <v>7.6999999999999993</v>
      </c>
      <c r="I960" s="4">
        <v>9.5555555555555554</v>
      </c>
    </row>
    <row r="961" spans="1:9" x14ac:dyDescent="0.2">
      <c r="A961" t="s">
        <v>717</v>
      </c>
      <c r="B961" t="s">
        <v>741</v>
      </c>
      <c r="C961" t="s">
        <v>44</v>
      </c>
      <c r="D961" t="str">
        <f>Tableau3[[#This Row],[Famille]]&amp;"-"&amp;Tableau3[[#This Row],[Produit]]&amp;"-"&amp;Tableau3[[#This Row],[Conditionnement]]</f>
        <v>Décos pâtisserie-Grains de café en chocolat-Vrac 1000 g</v>
      </c>
      <c r="E961" s="10">
        <v>5.5E-2</v>
      </c>
      <c r="F961" s="16">
        <v>3700897931568</v>
      </c>
      <c r="G961" s="4">
        <v>33.700000000000003</v>
      </c>
      <c r="H961" s="4">
        <v>60</v>
      </c>
      <c r="I961" s="4">
        <v>74.8888888888889</v>
      </c>
    </row>
    <row r="962" spans="1:9" x14ac:dyDescent="0.2">
      <c r="A962" t="s">
        <v>717</v>
      </c>
      <c r="B962" t="s">
        <v>741</v>
      </c>
      <c r="C962" t="s">
        <v>45</v>
      </c>
      <c r="D962" t="str">
        <f>Tableau3[[#This Row],[Famille]]&amp;"-"&amp;Tableau3[[#This Row],[Produit]]&amp;"-"&amp;Tableau3[[#This Row],[Conditionnement]]</f>
        <v>Décos pâtisserie-Grains de café en chocolat-Vrac 250 g</v>
      </c>
      <c r="E962" s="10">
        <v>5.5E-2</v>
      </c>
      <c r="F962" s="16">
        <v>3700897929886</v>
      </c>
      <c r="G962" s="4">
        <v>9.1999999999999993</v>
      </c>
      <c r="H962" s="4">
        <v>17.600000000000001</v>
      </c>
      <c r="I962" s="4">
        <v>21.904761904761905</v>
      </c>
    </row>
    <row r="963" spans="1:9" x14ac:dyDescent="0.2">
      <c r="A963" t="s">
        <v>717</v>
      </c>
      <c r="B963" t="s">
        <v>741</v>
      </c>
      <c r="C963" t="s">
        <v>46</v>
      </c>
      <c r="D963" t="str">
        <f>Tableau3[[#This Row],[Famille]]&amp;"-"&amp;Tableau3[[#This Row],[Produit]]&amp;"-"&amp;Tableau3[[#This Row],[Conditionnement]]</f>
        <v>Décos pâtisserie-Grains de café en chocolat-Vrac 500 g</v>
      </c>
      <c r="E963" s="10">
        <v>5.5E-2</v>
      </c>
      <c r="F963" s="16">
        <v>3700897930721</v>
      </c>
      <c r="G963" s="4">
        <v>17.399999999999999</v>
      </c>
      <c r="H963" s="4">
        <v>33.200000000000003</v>
      </c>
      <c r="I963" s="4">
        <v>41.428571428571438</v>
      </c>
    </row>
    <row r="964" spans="1:9" x14ac:dyDescent="0.2">
      <c r="A964" t="s">
        <v>717</v>
      </c>
      <c r="B964" t="s">
        <v>742</v>
      </c>
      <c r="C964" t="s">
        <v>39</v>
      </c>
      <c r="D964" t="str">
        <f>Tableau3[[#This Row],[Famille]]&amp;"-"&amp;Tableau3[[#This Row],[Produit]]&amp;"-"&amp;Tableau3[[#This Row],[Conditionnement]]</f>
        <v>Décos pâtisserie-Halowween multicolores-Saupoudreur 100 ml</v>
      </c>
      <c r="E964" s="10">
        <v>5.5E-2</v>
      </c>
      <c r="F964" s="16">
        <v>3700897933258</v>
      </c>
      <c r="G964" s="4">
        <v>3</v>
      </c>
      <c r="H964" s="4">
        <v>4.8</v>
      </c>
      <c r="I964" s="4">
        <v>6</v>
      </c>
    </row>
    <row r="965" spans="1:9" x14ac:dyDescent="0.2">
      <c r="A965" t="s">
        <v>717</v>
      </c>
      <c r="B965" t="s">
        <v>742</v>
      </c>
      <c r="C965" t="s">
        <v>40</v>
      </c>
      <c r="D965" t="str">
        <f>Tableau3[[#This Row],[Famille]]&amp;"-"&amp;Tableau3[[#This Row],[Produit]]&amp;"-"&amp;Tableau3[[#This Row],[Conditionnement]]</f>
        <v>Décos pâtisserie-Halowween multicolores-Verrine 116 ml</v>
      </c>
      <c r="E965" s="10">
        <v>5.5E-2</v>
      </c>
      <c r="F965" s="16">
        <v>3700897932411</v>
      </c>
      <c r="G965" s="4">
        <v>2.6</v>
      </c>
      <c r="H965" s="4">
        <v>4.1999999999999993</v>
      </c>
      <c r="I965" s="4">
        <v>5.2</v>
      </c>
    </row>
    <row r="966" spans="1:9" x14ac:dyDescent="0.2">
      <c r="A966" t="s">
        <v>717</v>
      </c>
      <c r="B966" t="s">
        <v>742</v>
      </c>
      <c r="C966" t="s">
        <v>41</v>
      </c>
      <c r="D966" t="str">
        <f>Tableau3[[#This Row],[Famille]]&amp;"-"&amp;Tableau3[[#This Row],[Produit]]&amp;"-"&amp;Tableau3[[#This Row],[Conditionnement]]</f>
        <v>Décos pâtisserie-Halowween multicolores-Verrine 47 ml</v>
      </c>
      <c r="E966" s="10">
        <v>5.5E-2</v>
      </c>
      <c r="F966" s="16">
        <v>3700897941277</v>
      </c>
      <c r="G966" s="4">
        <v>1.6</v>
      </c>
      <c r="H966" s="4">
        <v>2.6</v>
      </c>
      <c r="I966" s="4">
        <v>3.2</v>
      </c>
    </row>
    <row r="967" spans="1:9" x14ac:dyDescent="0.2">
      <c r="A967" t="s">
        <v>717</v>
      </c>
      <c r="B967" t="s">
        <v>742</v>
      </c>
      <c r="C967" t="s">
        <v>42</v>
      </c>
      <c r="D967" t="str">
        <f>Tableau3[[#This Row],[Famille]]&amp;"-"&amp;Tableau3[[#This Row],[Produit]]&amp;"-"&amp;Tableau3[[#This Row],[Conditionnement]]</f>
        <v>Décos pâtisserie-Halowween multicolores-Vrac</v>
      </c>
      <c r="E967" s="10">
        <v>5.5E-2</v>
      </c>
      <c r="F967" s="16">
        <v>3700897940423</v>
      </c>
      <c r="G967" s="4">
        <v>1.5</v>
      </c>
      <c r="H967" s="4">
        <v>2</v>
      </c>
      <c r="I967" s="4">
        <v>2.5</v>
      </c>
    </row>
    <row r="968" spans="1:9" x14ac:dyDescent="0.2">
      <c r="A968" t="s">
        <v>717</v>
      </c>
      <c r="B968" t="s">
        <v>742</v>
      </c>
      <c r="C968" t="s">
        <v>43</v>
      </c>
      <c r="D968" t="str">
        <f>Tableau3[[#This Row],[Famille]]&amp;"-"&amp;Tableau3[[#This Row],[Produit]]&amp;"-"&amp;Tableau3[[#This Row],[Conditionnement]]</f>
        <v>Décos pâtisserie-Halowween multicolores-Vrac 100 g</v>
      </c>
      <c r="E968" s="10">
        <v>5.5E-2</v>
      </c>
      <c r="F968" s="16">
        <v>3700897929053</v>
      </c>
      <c r="G968" s="4">
        <v>3.5</v>
      </c>
      <c r="H968" s="4">
        <v>6.3</v>
      </c>
      <c r="I968" s="4">
        <v>7.7777777777777777</v>
      </c>
    </row>
    <row r="969" spans="1:9" x14ac:dyDescent="0.2">
      <c r="A969" t="s">
        <v>717</v>
      </c>
      <c r="B969" t="s">
        <v>742</v>
      </c>
      <c r="C969" t="s">
        <v>44</v>
      </c>
      <c r="D969" t="str">
        <f>Tableau3[[#This Row],[Famille]]&amp;"-"&amp;Tableau3[[#This Row],[Produit]]&amp;"-"&amp;Tableau3[[#This Row],[Conditionnement]]</f>
        <v>Décos pâtisserie-Halowween multicolores-Vrac 1000 g</v>
      </c>
      <c r="E969" s="10">
        <v>5.5E-2</v>
      </c>
      <c r="F969" s="16">
        <v>3700897931575</v>
      </c>
      <c r="G969" s="4">
        <v>24.9</v>
      </c>
      <c r="H969" s="4">
        <v>44.300000000000004</v>
      </c>
      <c r="I969" s="4">
        <v>55.333333333333336</v>
      </c>
    </row>
    <row r="970" spans="1:9" x14ac:dyDescent="0.2">
      <c r="A970" t="s">
        <v>717</v>
      </c>
      <c r="B970" t="s">
        <v>742</v>
      </c>
      <c r="C970" t="s">
        <v>45</v>
      </c>
      <c r="D970" t="str">
        <f>Tableau3[[#This Row],[Famille]]&amp;"-"&amp;Tableau3[[#This Row],[Produit]]&amp;"-"&amp;Tableau3[[#This Row],[Conditionnement]]</f>
        <v>Décos pâtisserie-Halowween multicolores-Vrac 250 g</v>
      </c>
      <c r="E970" s="10">
        <v>5.5E-2</v>
      </c>
      <c r="F970" s="16">
        <v>3700897929893</v>
      </c>
      <c r="G970" s="4">
        <v>7</v>
      </c>
      <c r="H970" s="4">
        <v>13.4</v>
      </c>
      <c r="I970" s="4">
        <v>16.666666666666668</v>
      </c>
    </row>
    <row r="971" spans="1:9" x14ac:dyDescent="0.2">
      <c r="A971" t="s">
        <v>717</v>
      </c>
      <c r="B971" t="s">
        <v>742</v>
      </c>
      <c r="C971" t="s">
        <v>46</v>
      </c>
      <c r="D971" t="str">
        <f>Tableau3[[#This Row],[Famille]]&amp;"-"&amp;Tableau3[[#This Row],[Produit]]&amp;"-"&amp;Tableau3[[#This Row],[Conditionnement]]</f>
        <v>Décos pâtisserie-Halowween multicolores-Vrac 500 g</v>
      </c>
      <c r="E971" s="10">
        <v>5.5E-2</v>
      </c>
      <c r="F971" s="16">
        <v>3700897930738</v>
      </c>
      <c r="G971" s="4">
        <v>13</v>
      </c>
      <c r="H971" s="4">
        <v>24.8</v>
      </c>
      <c r="I971" s="4">
        <v>30.952380952380953</v>
      </c>
    </row>
    <row r="972" spans="1:9" x14ac:dyDescent="0.2">
      <c r="A972" t="s">
        <v>717</v>
      </c>
      <c r="B972" t="s">
        <v>743</v>
      </c>
      <c r="C972" t="s">
        <v>39</v>
      </c>
      <c r="D972" t="str">
        <f>Tableau3[[#This Row],[Famille]]&amp;"-"&amp;Tableau3[[#This Row],[Produit]]&amp;"-"&amp;Tableau3[[#This Row],[Conditionnement]]</f>
        <v>Décos pâtisserie-Le Citronné-Saupoudreur 100 ml</v>
      </c>
      <c r="E972" s="10">
        <v>5.5E-2</v>
      </c>
      <c r="F972" s="16">
        <v>3700897933265</v>
      </c>
      <c r="G972" s="4">
        <v>3.2</v>
      </c>
      <c r="H972" s="4">
        <v>5.1999999999999993</v>
      </c>
      <c r="I972" s="4">
        <v>6.4</v>
      </c>
    </row>
    <row r="973" spans="1:9" x14ac:dyDescent="0.2">
      <c r="A973" t="s">
        <v>717</v>
      </c>
      <c r="B973" t="s">
        <v>743</v>
      </c>
      <c r="C973" t="s">
        <v>40</v>
      </c>
      <c r="D973" t="str">
        <f>Tableau3[[#This Row],[Famille]]&amp;"-"&amp;Tableau3[[#This Row],[Produit]]&amp;"-"&amp;Tableau3[[#This Row],[Conditionnement]]</f>
        <v>Décos pâtisserie-Le Citronné-Verrine 116 ml</v>
      </c>
      <c r="E973" s="10">
        <v>5.5E-2</v>
      </c>
      <c r="F973" s="16">
        <v>3700897932428</v>
      </c>
      <c r="G973" s="4">
        <v>2.8</v>
      </c>
      <c r="H973" s="4">
        <v>4.5</v>
      </c>
      <c r="I973" s="4">
        <v>5.6000000000000005</v>
      </c>
    </row>
    <row r="974" spans="1:9" x14ac:dyDescent="0.2">
      <c r="A974" t="s">
        <v>717</v>
      </c>
      <c r="B974" t="s">
        <v>743</v>
      </c>
      <c r="C974" t="s">
        <v>41</v>
      </c>
      <c r="D974" t="str">
        <f>Tableau3[[#This Row],[Famille]]&amp;"-"&amp;Tableau3[[#This Row],[Produit]]&amp;"-"&amp;Tableau3[[#This Row],[Conditionnement]]</f>
        <v>Décos pâtisserie-Le Citronné-Verrine 47 ml</v>
      </c>
      <c r="E974" s="10">
        <v>5.5E-2</v>
      </c>
      <c r="F974" s="16">
        <v>3700897941284</v>
      </c>
      <c r="G974" s="4">
        <v>1.6</v>
      </c>
      <c r="H974" s="4">
        <v>2.6</v>
      </c>
      <c r="I974" s="4">
        <v>3.2</v>
      </c>
    </row>
    <row r="975" spans="1:9" x14ac:dyDescent="0.2">
      <c r="A975" t="s">
        <v>717</v>
      </c>
      <c r="B975" t="s">
        <v>743</v>
      </c>
      <c r="C975" t="s">
        <v>42</v>
      </c>
      <c r="D975" t="str">
        <f>Tableau3[[#This Row],[Famille]]&amp;"-"&amp;Tableau3[[#This Row],[Produit]]&amp;"-"&amp;Tableau3[[#This Row],[Conditionnement]]</f>
        <v>Décos pâtisserie-Le Citronné-Vrac</v>
      </c>
      <c r="E975" s="10">
        <v>5.5E-2</v>
      </c>
      <c r="F975" s="16">
        <v>3700897940430</v>
      </c>
      <c r="G975" s="4">
        <v>1.7</v>
      </c>
      <c r="H975" s="4">
        <v>2.3000000000000003</v>
      </c>
      <c r="I975" s="4">
        <v>2.8333333333333339</v>
      </c>
    </row>
    <row r="976" spans="1:9" x14ac:dyDescent="0.2">
      <c r="A976" t="s">
        <v>717</v>
      </c>
      <c r="B976" t="s">
        <v>743</v>
      </c>
      <c r="C976" t="s">
        <v>43</v>
      </c>
      <c r="D976" t="str">
        <f>Tableau3[[#This Row],[Famille]]&amp;"-"&amp;Tableau3[[#This Row],[Produit]]&amp;"-"&amp;Tableau3[[#This Row],[Conditionnement]]</f>
        <v>Décos pâtisserie-Le Citronné-Vrac 100 g</v>
      </c>
      <c r="E976" s="10">
        <v>5.5E-2</v>
      </c>
      <c r="F976" s="16">
        <v>3700897929060</v>
      </c>
      <c r="G976" s="4">
        <v>2.6</v>
      </c>
      <c r="H976" s="4">
        <v>4.6999999999999993</v>
      </c>
      <c r="I976" s="4">
        <v>5.7777777777777777</v>
      </c>
    </row>
    <row r="977" spans="1:9" x14ac:dyDescent="0.2">
      <c r="A977" t="s">
        <v>717</v>
      </c>
      <c r="B977" t="s">
        <v>743</v>
      </c>
      <c r="C977" t="s">
        <v>44</v>
      </c>
      <c r="D977" t="str">
        <f>Tableau3[[#This Row],[Famille]]&amp;"-"&amp;Tableau3[[#This Row],[Produit]]&amp;"-"&amp;Tableau3[[#This Row],[Conditionnement]]</f>
        <v>Décos pâtisserie-Le Citronné-Vrac 1000 g</v>
      </c>
      <c r="E977" s="10">
        <v>5.5E-2</v>
      </c>
      <c r="F977" s="16">
        <v>3700897931582</v>
      </c>
      <c r="G977" s="4">
        <v>16.5</v>
      </c>
      <c r="H977" s="4">
        <v>29.400000000000002</v>
      </c>
      <c r="I977" s="4">
        <v>36.666666666666664</v>
      </c>
    </row>
    <row r="978" spans="1:9" x14ac:dyDescent="0.2">
      <c r="A978" t="s">
        <v>717</v>
      </c>
      <c r="B978" t="s">
        <v>743</v>
      </c>
      <c r="C978" t="s">
        <v>45</v>
      </c>
      <c r="D978" t="str">
        <f>Tableau3[[#This Row],[Famille]]&amp;"-"&amp;Tableau3[[#This Row],[Produit]]&amp;"-"&amp;Tableau3[[#This Row],[Conditionnement]]</f>
        <v>Décos pâtisserie-Le Citronné-Vrac 250 g</v>
      </c>
      <c r="E978" s="10">
        <v>5.5E-2</v>
      </c>
      <c r="F978" s="16">
        <v>3700897929909</v>
      </c>
      <c r="G978" s="4">
        <v>4.9000000000000004</v>
      </c>
      <c r="H978" s="4">
        <v>9.4</v>
      </c>
      <c r="I978" s="4">
        <v>11.666666666666666</v>
      </c>
    </row>
    <row r="979" spans="1:9" x14ac:dyDescent="0.2">
      <c r="A979" t="s">
        <v>717</v>
      </c>
      <c r="B979" t="s">
        <v>743</v>
      </c>
      <c r="C979" t="s">
        <v>46</v>
      </c>
      <c r="D979" t="str">
        <f>Tableau3[[#This Row],[Famille]]&amp;"-"&amp;Tableau3[[#This Row],[Produit]]&amp;"-"&amp;Tableau3[[#This Row],[Conditionnement]]</f>
        <v>Décos pâtisserie-Le Citronné-Vrac 500 g</v>
      </c>
      <c r="E979" s="10">
        <v>5.5E-2</v>
      </c>
      <c r="F979" s="16">
        <v>3700897930745</v>
      </c>
      <c r="G979" s="4">
        <v>8.8000000000000007</v>
      </c>
      <c r="H979" s="4">
        <v>16.8</v>
      </c>
      <c r="I979" s="4">
        <v>20.952380952380949</v>
      </c>
    </row>
    <row r="980" spans="1:9" x14ac:dyDescent="0.2">
      <c r="A980" t="s">
        <v>717</v>
      </c>
      <c r="B980" t="s">
        <v>744</v>
      </c>
      <c r="C980" t="s">
        <v>39</v>
      </c>
      <c r="D980" t="str">
        <f>Tableau3[[#This Row],[Famille]]&amp;"-"&amp;Tableau3[[#This Row],[Produit]]&amp;"-"&amp;Tableau3[[#This Row],[Conditionnement]]</f>
        <v>Décos pâtisserie-Le Framboisé-Saupoudreur 100 ml</v>
      </c>
      <c r="E980" s="10">
        <v>5.5E-2</v>
      </c>
      <c r="F980" s="16">
        <v>3700897933272</v>
      </c>
      <c r="G980" s="4">
        <v>3.2</v>
      </c>
      <c r="H980" s="4">
        <v>5.1999999999999993</v>
      </c>
      <c r="I980" s="4">
        <v>6.4</v>
      </c>
    </row>
    <row r="981" spans="1:9" x14ac:dyDescent="0.2">
      <c r="A981" t="s">
        <v>717</v>
      </c>
      <c r="B981" t="s">
        <v>744</v>
      </c>
      <c r="C981" t="s">
        <v>40</v>
      </c>
      <c r="D981" t="str">
        <f>Tableau3[[#This Row],[Famille]]&amp;"-"&amp;Tableau3[[#This Row],[Produit]]&amp;"-"&amp;Tableau3[[#This Row],[Conditionnement]]</f>
        <v>Décos pâtisserie-Le Framboisé-Verrine 116 ml</v>
      </c>
      <c r="E981" s="10">
        <v>5.5E-2</v>
      </c>
      <c r="F981" s="16">
        <v>3700897932435</v>
      </c>
      <c r="G981" s="4">
        <v>2.8</v>
      </c>
      <c r="H981" s="4">
        <v>4.5</v>
      </c>
      <c r="I981" s="4">
        <v>5.6000000000000005</v>
      </c>
    </row>
    <row r="982" spans="1:9" x14ac:dyDescent="0.2">
      <c r="A982" t="s">
        <v>717</v>
      </c>
      <c r="B982" t="s">
        <v>744</v>
      </c>
      <c r="C982" t="s">
        <v>41</v>
      </c>
      <c r="D982" t="str">
        <f>Tableau3[[#This Row],[Famille]]&amp;"-"&amp;Tableau3[[#This Row],[Produit]]&amp;"-"&amp;Tableau3[[#This Row],[Conditionnement]]</f>
        <v>Décos pâtisserie-Le Framboisé-Verrine 47 ml</v>
      </c>
      <c r="E982" s="10">
        <v>5.5E-2</v>
      </c>
      <c r="F982" s="16">
        <v>3700897941291</v>
      </c>
      <c r="G982" s="4">
        <v>1.6</v>
      </c>
      <c r="H982" s="4">
        <v>2.6</v>
      </c>
      <c r="I982" s="4">
        <v>3.2</v>
      </c>
    </row>
    <row r="983" spans="1:9" x14ac:dyDescent="0.2">
      <c r="A983" t="s">
        <v>717</v>
      </c>
      <c r="B983" t="s">
        <v>744</v>
      </c>
      <c r="C983" t="s">
        <v>42</v>
      </c>
      <c r="D983" t="str">
        <f>Tableau3[[#This Row],[Famille]]&amp;"-"&amp;Tableau3[[#This Row],[Produit]]&amp;"-"&amp;Tableau3[[#This Row],[Conditionnement]]</f>
        <v>Décos pâtisserie-Le Framboisé-Vrac</v>
      </c>
      <c r="E983" s="10">
        <v>5.5E-2</v>
      </c>
      <c r="F983" s="16">
        <v>3700897940447</v>
      </c>
      <c r="G983" s="4">
        <v>1.7</v>
      </c>
      <c r="H983" s="4">
        <v>2.3000000000000003</v>
      </c>
      <c r="I983" s="4">
        <v>2.8333333333333339</v>
      </c>
    </row>
    <row r="984" spans="1:9" x14ac:dyDescent="0.2">
      <c r="A984" t="s">
        <v>717</v>
      </c>
      <c r="B984" t="s">
        <v>744</v>
      </c>
      <c r="C984" t="s">
        <v>43</v>
      </c>
      <c r="D984" t="str">
        <f>Tableau3[[#This Row],[Famille]]&amp;"-"&amp;Tableau3[[#This Row],[Produit]]&amp;"-"&amp;Tableau3[[#This Row],[Conditionnement]]</f>
        <v>Décos pâtisserie-Le Framboisé-Vrac 100 g</v>
      </c>
      <c r="E984" s="10">
        <v>5.5E-2</v>
      </c>
      <c r="F984" s="16">
        <v>3700897929077</v>
      </c>
      <c r="G984" s="4">
        <v>2.6</v>
      </c>
      <c r="H984" s="4">
        <v>4.6999999999999993</v>
      </c>
      <c r="I984" s="4">
        <v>5.7777777777777777</v>
      </c>
    </row>
    <row r="985" spans="1:9" x14ac:dyDescent="0.2">
      <c r="A985" t="s">
        <v>717</v>
      </c>
      <c r="B985" t="s">
        <v>744</v>
      </c>
      <c r="C985" t="s">
        <v>44</v>
      </c>
      <c r="D985" t="str">
        <f>Tableau3[[#This Row],[Famille]]&amp;"-"&amp;Tableau3[[#This Row],[Produit]]&amp;"-"&amp;Tableau3[[#This Row],[Conditionnement]]</f>
        <v>Décos pâtisserie-Le Framboisé-Vrac 1000 g</v>
      </c>
      <c r="E985" s="10">
        <v>5.5E-2</v>
      </c>
      <c r="F985" s="16">
        <v>3700897931599</v>
      </c>
      <c r="G985" s="4">
        <v>16.5</v>
      </c>
      <c r="H985" s="4">
        <v>29.400000000000002</v>
      </c>
      <c r="I985" s="4">
        <v>36.666666666666664</v>
      </c>
    </row>
    <row r="986" spans="1:9" x14ac:dyDescent="0.2">
      <c r="A986" t="s">
        <v>717</v>
      </c>
      <c r="B986" t="s">
        <v>744</v>
      </c>
      <c r="C986" t="s">
        <v>45</v>
      </c>
      <c r="D986" t="str">
        <f>Tableau3[[#This Row],[Famille]]&amp;"-"&amp;Tableau3[[#This Row],[Produit]]&amp;"-"&amp;Tableau3[[#This Row],[Conditionnement]]</f>
        <v>Décos pâtisserie-Le Framboisé-Vrac 250 g</v>
      </c>
      <c r="E986" s="10">
        <v>5.5E-2</v>
      </c>
      <c r="F986" s="16">
        <v>3700897929916</v>
      </c>
      <c r="G986" s="4">
        <v>4.9000000000000004</v>
      </c>
      <c r="H986" s="4">
        <v>9.4</v>
      </c>
      <c r="I986" s="4">
        <v>11.666666666666666</v>
      </c>
    </row>
    <row r="987" spans="1:9" x14ac:dyDescent="0.2">
      <c r="A987" t="s">
        <v>717</v>
      </c>
      <c r="B987" t="s">
        <v>744</v>
      </c>
      <c r="C987" t="s">
        <v>46</v>
      </c>
      <c r="D987" t="str">
        <f>Tableau3[[#This Row],[Famille]]&amp;"-"&amp;Tableau3[[#This Row],[Produit]]&amp;"-"&amp;Tableau3[[#This Row],[Conditionnement]]</f>
        <v>Décos pâtisserie-Le Framboisé-Vrac 500 g</v>
      </c>
      <c r="E987" s="10">
        <v>5.5E-2</v>
      </c>
      <c r="F987" s="16">
        <v>3700897930752</v>
      </c>
      <c r="G987" s="4">
        <v>8.8000000000000007</v>
      </c>
      <c r="H987" s="4">
        <v>16.8</v>
      </c>
      <c r="I987" s="4">
        <v>20.952380952380949</v>
      </c>
    </row>
    <row r="988" spans="1:9" x14ac:dyDescent="0.2">
      <c r="A988" t="s">
        <v>717</v>
      </c>
      <c r="B988" t="s">
        <v>745</v>
      </c>
      <c r="C988" t="s">
        <v>39</v>
      </c>
      <c r="D988" t="str">
        <f>Tableau3[[#This Row],[Famille]]&amp;"-"&amp;Tableau3[[#This Row],[Produit]]&amp;"-"&amp;Tableau3[[#This Row],[Conditionnement]]</f>
        <v>Décos pâtisserie-Microbilles blanches-Saupoudreur 100 ml</v>
      </c>
      <c r="E988" s="10">
        <v>5.5E-2</v>
      </c>
      <c r="F988" s="16">
        <v>3700897933289</v>
      </c>
      <c r="G988" s="4">
        <v>2.9</v>
      </c>
      <c r="H988" s="4">
        <v>4.6999999999999993</v>
      </c>
      <c r="I988" s="4">
        <v>5.8</v>
      </c>
    </row>
    <row r="989" spans="1:9" x14ac:dyDescent="0.2">
      <c r="A989" t="s">
        <v>717</v>
      </c>
      <c r="B989" t="s">
        <v>745</v>
      </c>
      <c r="C989" t="s">
        <v>40</v>
      </c>
      <c r="D989" t="str">
        <f>Tableau3[[#This Row],[Famille]]&amp;"-"&amp;Tableau3[[#This Row],[Produit]]&amp;"-"&amp;Tableau3[[#This Row],[Conditionnement]]</f>
        <v>Décos pâtisserie-Microbilles blanches-Verrine 116 ml</v>
      </c>
      <c r="E989" s="10">
        <v>5.5E-2</v>
      </c>
      <c r="F989" s="16">
        <v>3700897932442</v>
      </c>
      <c r="G989" s="4">
        <v>2.5</v>
      </c>
      <c r="H989" s="4">
        <v>4</v>
      </c>
      <c r="I989" s="4">
        <v>5</v>
      </c>
    </row>
    <row r="990" spans="1:9" x14ac:dyDescent="0.2">
      <c r="A990" t="s">
        <v>717</v>
      </c>
      <c r="B990" t="s">
        <v>745</v>
      </c>
      <c r="C990" t="s">
        <v>41</v>
      </c>
      <c r="D990" t="str">
        <f>Tableau3[[#This Row],[Famille]]&amp;"-"&amp;Tableau3[[#This Row],[Produit]]&amp;"-"&amp;Tableau3[[#This Row],[Conditionnement]]</f>
        <v>Décos pâtisserie-Microbilles blanches-Verrine 47 ml</v>
      </c>
      <c r="E990" s="10">
        <v>5.5E-2</v>
      </c>
      <c r="F990" s="16">
        <v>3700897941307</v>
      </c>
      <c r="G990" s="4">
        <v>1.5</v>
      </c>
      <c r="H990" s="4">
        <v>2.4</v>
      </c>
      <c r="I990" s="4">
        <v>3</v>
      </c>
    </row>
    <row r="991" spans="1:9" x14ac:dyDescent="0.2">
      <c r="A991" t="s">
        <v>717</v>
      </c>
      <c r="B991" t="s">
        <v>745</v>
      </c>
      <c r="C991" t="s">
        <v>42</v>
      </c>
      <c r="D991" t="str">
        <f>Tableau3[[#This Row],[Famille]]&amp;"-"&amp;Tableau3[[#This Row],[Produit]]&amp;"-"&amp;Tableau3[[#This Row],[Conditionnement]]</f>
        <v>Décos pâtisserie-Microbilles blanches-Vrac</v>
      </c>
      <c r="E991" s="10">
        <v>5.5E-2</v>
      </c>
      <c r="F991" s="16">
        <v>3700897940454</v>
      </c>
      <c r="G991" s="4">
        <v>1.6</v>
      </c>
      <c r="H991" s="4">
        <v>2.2000000000000002</v>
      </c>
      <c r="I991" s="4">
        <v>2.666666666666667</v>
      </c>
    </row>
    <row r="992" spans="1:9" x14ac:dyDescent="0.2">
      <c r="A992" t="s">
        <v>717</v>
      </c>
      <c r="B992" t="s">
        <v>745</v>
      </c>
      <c r="C992" t="s">
        <v>43</v>
      </c>
      <c r="D992" t="str">
        <f>Tableau3[[#This Row],[Famille]]&amp;"-"&amp;Tableau3[[#This Row],[Produit]]&amp;"-"&amp;Tableau3[[#This Row],[Conditionnement]]</f>
        <v>Décos pâtisserie-Microbilles blanches-Vrac 100 g</v>
      </c>
      <c r="E992" s="10">
        <v>5.5E-2</v>
      </c>
      <c r="F992" s="16">
        <v>3700897929084</v>
      </c>
      <c r="G992" s="4">
        <v>2.4</v>
      </c>
      <c r="H992" s="4">
        <v>4.3</v>
      </c>
      <c r="I992" s="4">
        <v>5.333333333333333</v>
      </c>
    </row>
    <row r="993" spans="1:9" x14ac:dyDescent="0.2">
      <c r="A993" t="s">
        <v>717</v>
      </c>
      <c r="B993" t="s">
        <v>745</v>
      </c>
      <c r="C993" t="s">
        <v>44</v>
      </c>
      <c r="D993" t="str">
        <f>Tableau3[[#This Row],[Famille]]&amp;"-"&amp;Tableau3[[#This Row],[Produit]]&amp;"-"&amp;Tableau3[[#This Row],[Conditionnement]]</f>
        <v>Décos pâtisserie-Microbilles blanches-Vrac 1000 g</v>
      </c>
      <c r="E993" s="10">
        <v>5.5E-2</v>
      </c>
      <c r="F993" s="16">
        <v>3700897931605</v>
      </c>
      <c r="G993" s="4">
        <v>14.2</v>
      </c>
      <c r="H993" s="4">
        <v>25.3</v>
      </c>
      <c r="I993" s="4">
        <v>31.555555555555554</v>
      </c>
    </row>
    <row r="994" spans="1:9" x14ac:dyDescent="0.2">
      <c r="A994" t="s">
        <v>717</v>
      </c>
      <c r="B994" t="s">
        <v>745</v>
      </c>
      <c r="C994" t="s">
        <v>45</v>
      </c>
      <c r="D994" t="str">
        <f>Tableau3[[#This Row],[Famille]]&amp;"-"&amp;Tableau3[[#This Row],[Produit]]&amp;"-"&amp;Tableau3[[#This Row],[Conditionnement]]</f>
        <v>Décos pâtisserie-Microbilles blanches-Vrac 250 g</v>
      </c>
      <c r="E994" s="10">
        <v>5.5E-2</v>
      </c>
      <c r="F994" s="16">
        <v>3700897929923</v>
      </c>
      <c r="G994" s="4">
        <v>4.3</v>
      </c>
      <c r="H994" s="4">
        <v>8.1999999999999993</v>
      </c>
      <c r="I994" s="4">
        <v>10.238095238095237</v>
      </c>
    </row>
    <row r="995" spans="1:9" x14ac:dyDescent="0.2">
      <c r="A995" t="s">
        <v>717</v>
      </c>
      <c r="B995" t="s">
        <v>745</v>
      </c>
      <c r="C995" t="s">
        <v>46</v>
      </c>
      <c r="D995" t="str">
        <f>Tableau3[[#This Row],[Famille]]&amp;"-"&amp;Tableau3[[#This Row],[Produit]]&amp;"-"&amp;Tableau3[[#This Row],[Conditionnement]]</f>
        <v>Décos pâtisserie-Microbilles blanches-Vrac 500 g</v>
      </c>
      <c r="E995" s="10">
        <v>5.5E-2</v>
      </c>
      <c r="F995" s="16">
        <v>3700897930769</v>
      </c>
      <c r="G995" s="4">
        <v>7.6</v>
      </c>
      <c r="H995" s="4">
        <v>14.5</v>
      </c>
      <c r="I995" s="4">
        <v>18.095238095238095</v>
      </c>
    </row>
    <row r="996" spans="1:9" x14ac:dyDescent="0.2">
      <c r="A996" t="s">
        <v>717</v>
      </c>
      <c r="B996" t="s">
        <v>746</v>
      </c>
      <c r="C996" t="s">
        <v>39</v>
      </c>
      <c r="D996" t="str">
        <f>Tableau3[[#This Row],[Famille]]&amp;"-"&amp;Tableau3[[#This Row],[Produit]]&amp;"-"&amp;Tableau3[[#This Row],[Conditionnement]]</f>
        <v>Décos pâtisserie-Microbilles bleues-Saupoudreur 100 ml</v>
      </c>
      <c r="E996" s="10">
        <v>5.5E-2</v>
      </c>
      <c r="F996" s="16">
        <v>3700897933296</v>
      </c>
      <c r="G996" s="4">
        <v>2.9</v>
      </c>
      <c r="H996" s="4">
        <v>4.6999999999999993</v>
      </c>
      <c r="I996" s="4">
        <v>5.8</v>
      </c>
    </row>
    <row r="997" spans="1:9" x14ac:dyDescent="0.2">
      <c r="A997" t="s">
        <v>717</v>
      </c>
      <c r="B997" t="s">
        <v>746</v>
      </c>
      <c r="C997" t="s">
        <v>40</v>
      </c>
      <c r="D997" t="str">
        <f>Tableau3[[#This Row],[Famille]]&amp;"-"&amp;Tableau3[[#This Row],[Produit]]&amp;"-"&amp;Tableau3[[#This Row],[Conditionnement]]</f>
        <v>Décos pâtisserie-Microbilles bleues-Verrine 116 ml</v>
      </c>
      <c r="E997" s="10">
        <v>5.5E-2</v>
      </c>
      <c r="F997" s="16">
        <v>3700897932459</v>
      </c>
      <c r="G997" s="4">
        <v>2.5</v>
      </c>
      <c r="H997" s="4">
        <v>4</v>
      </c>
      <c r="I997" s="4">
        <v>5</v>
      </c>
    </row>
    <row r="998" spans="1:9" x14ac:dyDescent="0.2">
      <c r="A998" t="s">
        <v>717</v>
      </c>
      <c r="B998" t="s">
        <v>746</v>
      </c>
      <c r="C998" t="s">
        <v>41</v>
      </c>
      <c r="D998" t="str">
        <f>Tableau3[[#This Row],[Famille]]&amp;"-"&amp;Tableau3[[#This Row],[Produit]]&amp;"-"&amp;Tableau3[[#This Row],[Conditionnement]]</f>
        <v>Décos pâtisserie-Microbilles bleues-Verrine 47 ml</v>
      </c>
      <c r="E998" s="10">
        <v>5.5E-2</v>
      </c>
      <c r="F998" s="16">
        <v>3700897941314</v>
      </c>
      <c r="G998" s="4">
        <v>1.5</v>
      </c>
      <c r="H998" s="4">
        <v>2.4</v>
      </c>
      <c r="I998" s="4">
        <v>3</v>
      </c>
    </row>
    <row r="999" spans="1:9" x14ac:dyDescent="0.2">
      <c r="A999" t="s">
        <v>717</v>
      </c>
      <c r="B999" t="s">
        <v>746</v>
      </c>
      <c r="C999" t="s">
        <v>42</v>
      </c>
      <c r="D999" t="str">
        <f>Tableau3[[#This Row],[Famille]]&amp;"-"&amp;Tableau3[[#This Row],[Produit]]&amp;"-"&amp;Tableau3[[#This Row],[Conditionnement]]</f>
        <v>Décos pâtisserie-Microbilles bleues-Vrac</v>
      </c>
      <c r="E999" s="10">
        <v>5.5E-2</v>
      </c>
      <c r="F999" s="16">
        <v>3700897940461</v>
      </c>
      <c r="G999" s="4">
        <v>1.6</v>
      </c>
      <c r="H999" s="4">
        <v>2.2000000000000002</v>
      </c>
      <c r="I999" s="4">
        <v>2.666666666666667</v>
      </c>
    </row>
    <row r="1000" spans="1:9" x14ac:dyDescent="0.2">
      <c r="A1000" t="s">
        <v>717</v>
      </c>
      <c r="B1000" t="s">
        <v>746</v>
      </c>
      <c r="C1000" t="s">
        <v>43</v>
      </c>
      <c r="D1000" t="str">
        <f>Tableau3[[#This Row],[Famille]]&amp;"-"&amp;Tableau3[[#This Row],[Produit]]&amp;"-"&amp;Tableau3[[#This Row],[Conditionnement]]</f>
        <v>Décos pâtisserie-Microbilles bleues-Vrac 100 g</v>
      </c>
      <c r="E1000" s="10">
        <v>5.5E-2</v>
      </c>
      <c r="F1000" s="16">
        <v>3700897929091</v>
      </c>
      <c r="G1000" s="4">
        <v>2.4</v>
      </c>
      <c r="H1000" s="4">
        <v>4.3</v>
      </c>
      <c r="I1000" s="4">
        <v>5.333333333333333</v>
      </c>
    </row>
    <row r="1001" spans="1:9" x14ac:dyDescent="0.2">
      <c r="A1001" t="s">
        <v>717</v>
      </c>
      <c r="B1001" t="s">
        <v>746</v>
      </c>
      <c r="C1001" t="s">
        <v>44</v>
      </c>
      <c r="D1001" t="str">
        <f>Tableau3[[#This Row],[Famille]]&amp;"-"&amp;Tableau3[[#This Row],[Produit]]&amp;"-"&amp;Tableau3[[#This Row],[Conditionnement]]</f>
        <v>Décos pâtisserie-Microbilles bleues-Vrac 1000 g</v>
      </c>
      <c r="E1001" s="10">
        <v>5.5E-2</v>
      </c>
      <c r="F1001" s="16">
        <v>3700897931612</v>
      </c>
      <c r="G1001" s="4">
        <v>14.2</v>
      </c>
      <c r="H1001" s="4">
        <v>25.3</v>
      </c>
      <c r="I1001" s="4">
        <v>31.555555555555554</v>
      </c>
    </row>
    <row r="1002" spans="1:9" x14ac:dyDescent="0.2">
      <c r="A1002" t="s">
        <v>717</v>
      </c>
      <c r="B1002" t="s">
        <v>746</v>
      </c>
      <c r="C1002" t="s">
        <v>45</v>
      </c>
      <c r="D1002" t="str">
        <f>Tableau3[[#This Row],[Famille]]&amp;"-"&amp;Tableau3[[#This Row],[Produit]]&amp;"-"&amp;Tableau3[[#This Row],[Conditionnement]]</f>
        <v>Décos pâtisserie-Microbilles bleues-Vrac 250 g</v>
      </c>
      <c r="E1002" s="10">
        <v>5.5E-2</v>
      </c>
      <c r="F1002" s="16">
        <v>3700897929930</v>
      </c>
      <c r="G1002" s="4">
        <v>4.3</v>
      </c>
      <c r="H1002" s="4">
        <v>8.1999999999999993</v>
      </c>
      <c r="I1002" s="4">
        <v>10.238095238095237</v>
      </c>
    </row>
    <row r="1003" spans="1:9" x14ac:dyDescent="0.2">
      <c r="A1003" t="s">
        <v>717</v>
      </c>
      <c r="B1003" t="s">
        <v>746</v>
      </c>
      <c r="C1003" t="s">
        <v>46</v>
      </c>
      <c r="D1003" t="str">
        <f>Tableau3[[#This Row],[Famille]]&amp;"-"&amp;Tableau3[[#This Row],[Produit]]&amp;"-"&amp;Tableau3[[#This Row],[Conditionnement]]</f>
        <v>Décos pâtisserie-Microbilles bleues-Vrac 500 g</v>
      </c>
      <c r="E1003" s="10">
        <v>5.5E-2</v>
      </c>
      <c r="F1003" s="16">
        <v>3700897930776</v>
      </c>
      <c r="G1003" s="4">
        <v>7.6</v>
      </c>
      <c r="H1003" s="4">
        <v>14.5</v>
      </c>
      <c r="I1003" s="4">
        <v>18.095238095238095</v>
      </c>
    </row>
    <row r="1004" spans="1:9" x14ac:dyDescent="0.2">
      <c r="A1004" t="s">
        <v>717</v>
      </c>
      <c r="B1004" t="s">
        <v>747</v>
      </c>
      <c r="C1004" t="s">
        <v>39</v>
      </c>
      <c r="D1004" t="str">
        <f>Tableau3[[#This Row],[Famille]]&amp;"-"&amp;Tableau3[[#This Row],[Produit]]&amp;"-"&amp;Tableau3[[#This Row],[Conditionnement]]</f>
        <v>Décos pâtisserie-Microbilles dorées-Saupoudreur 100 ml</v>
      </c>
      <c r="E1004" s="10">
        <v>5.5E-2</v>
      </c>
      <c r="F1004" s="16">
        <v>3700897933302</v>
      </c>
      <c r="G1004" s="4">
        <v>4.8</v>
      </c>
      <c r="H1004" s="4">
        <v>7.6999999999999993</v>
      </c>
      <c r="I1004" s="4">
        <v>9.6</v>
      </c>
    </row>
    <row r="1005" spans="1:9" x14ac:dyDescent="0.2">
      <c r="A1005" t="s">
        <v>717</v>
      </c>
      <c r="B1005" t="s">
        <v>747</v>
      </c>
      <c r="C1005" t="s">
        <v>40</v>
      </c>
      <c r="D1005" t="str">
        <f>Tableau3[[#This Row],[Famille]]&amp;"-"&amp;Tableau3[[#This Row],[Produit]]&amp;"-"&amp;Tableau3[[#This Row],[Conditionnement]]</f>
        <v>Décos pâtisserie-Microbilles dorées-Verrine 116 ml</v>
      </c>
      <c r="E1005" s="10">
        <v>5.5E-2</v>
      </c>
      <c r="F1005" s="16">
        <v>3700897932466</v>
      </c>
      <c r="G1005" s="4">
        <v>4.4000000000000004</v>
      </c>
      <c r="H1005" s="4">
        <v>7.1</v>
      </c>
      <c r="I1005" s="4">
        <v>8.7999999999999989</v>
      </c>
    </row>
    <row r="1006" spans="1:9" x14ac:dyDescent="0.2">
      <c r="A1006" t="s">
        <v>717</v>
      </c>
      <c r="B1006" t="s">
        <v>747</v>
      </c>
      <c r="C1006" t="s">
        <v>41</v>
      </c>
      <c r="D1006" t="str">
        <f>Tableau3[[#This Row],[Famille]]&amp;"-"&amp;Tableau3[[#This Row],[Produit]]&amp;"-"&amp;Tableau3[[#This Row],[Conditionnement]]</f>
        <v>Décos pâtisserie-Microbilles dorées-Verrine 47 ml</v>
      </c>
      <c r="E1006" s="10">
        <v>5.5E-2</v>
      </c>
      <c r="F1006" s="16">
        <v>3700897941321</v>
      </c>
      <c r="G1006" s="4">
        <v>2.2999999999999998</v>
      </c>
      <c r="H1006" s="4">
        <v>3.7</v>
      </c>
      <c r="I1006" s="4">
        <v>4.6000000000000005</v>
      </c>
    </row>
    <row r="1007" spans="1:9" x14ac:dyDescent="0.2">
      <c r="A1007" t="s">
        <v>717</v>
      </c>
      <c r="B1007" t="s">
        <v>747</v>
      </c>
      <c r="C1007" t="s">
        <v>42</v>
      </c>
      <c r="D1007" t="str">
        <f>Tableau3[[#This Row],[Famille]]&amp;"-"&amp;Tableau3[[#This Row],[Produit]]&amp;"-"&amp;Tableau3[[#This Row],[Conditionnement]]</f>
        <v>Décos pâtisserie-Microbilles dorées-Vrac</v>
      </c>
      <c r="E1007" s="10">
        <v>5.5E-2</v>
      </c>
      <c r="F1007" s="16">
        <v>3700897940478</v>
      </c>
      <c r="G1007" s="4">
        <v>1.7</v>
      </c>
      <c r="H1007" s="4">
        <v>2.3000000000000003</v>
      </c>
      <c r="I1007" s="4">
        <v>2.8333333333333339</v>
      </c>
    </row>
    <row r="1008" spans="1:9" x14ac:dyDescent="0.2">
      <c r="A1008" t="s">
        <v>717</v>
      </c>
      <c r="B1008" t="s">
        <v>747</v>
      </c>
      <c r="C1008" t="s">
        <v>43</v>
      </c>
      <c r="D1008" t="str">
        <f>Tableau3[[#This Row],[Famille]]&amp;"-"&amp;Tableau3[[#This Row],[Produit]]&amp;"-"&amp;Tableau3[[#This Row],[Conditionnement]]</f>
        <v>Décos pâtisserie-Microbilles dorées-Vrac 100 g</v>
      </c>
      <c r="E1008" s="10">
        <v>5.5E-2</v>
      </c>
      <c r="F1008" s="16">
        <v>3700897929107</v>
      </c>
      <c r="G1008" s="4">
        <v>4.3</v>
      </c>
      <c r="H1008" s="4">
        <v>7.6999999999999993</v>
      </c>
      <c r="I1008" s="4">
        <v>9.5555555555555554</v>
      </c>
    </row>
    <row r="1009" spans="1:9" x14ac:dyDescent="0.2">
      <c r="A1009" t="s">
        <v>717</v>
      </c>
      <c r="B1009" t="s">
        <v>747</v>
      </c>
      <c r="C1009" t="s">
        <v>44</v>
      </c>
      <c r="D1009" t="str">
        <f>Tableau3[[#This Row],[Famille]]&amp;"-"&amp;Tableau3[[#This Row],[Produit]]&amp;"-"&amp;Tableau3[[#This Row],[Conditionnement]]</f>
        <v>Décos pâtisserie-Microbilles dorées-Vrac 1000 g</v>
      </c>
      <c r="E1009" s="10">
        <v>5.5E-2</v>
      </c>
      <c r="F1009" s="16">
        <v>3700897931629</v>
      </c>
      <c r="G1009" s="4">
        <v>33.299999999999997</v>
      </c>
      <c r="H1009" s="4">
        <v>59.2</v>
      </c>
      <c r="I1009" s="4">
        <v>74.000000000000014</v>
      </c>
    </row>
    <row r="1010" spans="1:9" x14ac:dyDescent="0.2">
      <c r="A1010" t="s">
        <v>717</v>
      </c>
      <c r="B1010" t="s">
        <v>747</v>
      </c>
      <c r="C1010" t="s">
        <v>45</v>
      </c>
      <c r="D1010" t="str">
        <f>Tableau3[[#This Row],[Famille]]&amp;"-"&amp;Tableau3[[#This Row],[Produit]]&amp;"-"&amp;Tableau3[[#This Row],[Conditionnement]]</f>
        <v>Décos pâtisserie-Microbilles dorées-Vrac 250 g</v>
      </c>
      <c r="E1010" s="10">
        <v>5.5E-2</v>
      </c>
      <c r="F1010" s="16">
        <v>3700897929947</v>
      </c>
      <c r="G1010" s="4">
        <v>9.1</v>
      </c>
      <c r="H1010" s="4">
        <v>17.400000000000002</v>
      </c>
      <c r="I1010" s="4">
        <v>21.666666666666668</v>
      </c>
    </row>
    <row r="1011" spans="1:9" x14ac:dyDescent="0.2">
      <c r="A1011" t="s">
        <v>717</v>
      </c>
      <c r="B1011" t="s">
        <v>747</v>
      </c>
      <c r="C1011" t="s">
        <v>46</v>
      </c>
      <c r="D1011" t="str">
        <f>Tableau3[[#This Row],[Famille]]&amp;"-"&amp;Tableau3[[#This Row],[Produit]]&amp;"-"&amp;Tableau3[[#This Row],[Conditionnement]]</f>
        <v>Décos pâtisserie-Microbilles dorées-Vrac 500 g</v>
      </c>
      <c r="E1011" s="10">
        <v>5.5E-2</v>
      </c>
      <c r="F1011" s="16">
        <v>3700897930783</v>
      </c>
      <c r="G1011" s="4">
        <v>17.2</v>
      </c>
      <c r="H1011" s="4">
        <v>32.800000000000004</v>
      </c>
      <c r="I1011" s="4">
        <v>40.952380952380963</v>
      </c>
    </row>
    <row r="1012" spans="1:9" x14ac:dyDescent="0.2">
      <c r="A1012" t="s">
        <v>717</v>
      </c>
      <c r="B1012" t="s">
        <v>748</v>
      </c>
      <c r="C1012" t="s">
        <v>39</v>
      </c>
      <c r="D1012" t="str">
        <f>Tableau3[[#This Row],[Famille]]&amp;"-"&amp;Tableau3[[#This Row],[Produit]]&amp;"-"&amp;Tableau3[[#This Row],[Conditionnement]]</f>
        <v>Décos pâtisserie-Microbilles jaunes-Saupoudreur 100 ml</v>
      </c>
      <c r="E1012" s="10">
        <v>5.5E-2</v>
      </c>
      <c r="F1012" s="16">
        <v>3700897933319</v>
      </c>
      <c r="G1012" s="4">
        <v>2.9</v>
      </c>
      <c r="H1012" s="4">
        <v>4.6999999999999993</v>
      </c>
      <c r="I1012" s="4">
        <v>5.8</v>
      </c>
    </row>
    <row r="1013" spans="1:9" x14ac:dyDescent="0.2">
      <c r="A1013" t="s">
        <v>717</v>
      </c>
      <c r="B1013" t="s">
        <v>748</v>
      </c>
      <c r="C1013" t="s">
        <v>40</v>
      </c>
      <c r="D1013" t="str">
        <f>Tableau3[[#This Row],[Famille]]&amp;"-"&amp;Tableau3[[#This Row],[Produit]]&amp;"-"&amp;Tableau3[[#This Row],[Conditionnement]]</f>
        <v>Décos pâtisserie-Microbilles jaunes-Verrine 116 ml</v>
      </c>
      <c r="E1013" s="10">
        <v>5.5E-2</v>
      </c>
      <c r="F1013" s="16">
        <v>3700897932473</v>
      </c>
      <c r="G1013" s="4">
        <v>2.5</v>
      </c>
      <c r="H1013" s="4">
        <v>4</v>
      </c>
      <c r="I1013" s="4">
        <v>5</v>
      </c>
    </row>
    <row r="1014" spans="1:9" x14ac:dyDescent="0.2">
      <c r="A1014" t="s">
        <v>717</v>
      </c>
      <c r="B1014" t="s">
        <v>748</v>
      </c>
      <c r="C1014" t="s">
        <v>41</v>
      </c>
      <c r="D1014" t="str">
        <f>Tableau3[[#This Row],[Famille]]&amp;"-"&amp;Tableau3[[#This Row],[Produit]]&amp;"-"&amp;Tableau3[[#This Row],[Conditionnement]]</f>
        <v>Décos pâtisserie-Microbilles jaunes-Verrine 47 ml</v>
      </c>
      <c r="E1014" s="10">
        <v>5.5E-2</v>
      </c>
      <c r="F1014" s="16">
        <v>3700897941338</v>
      </c>
      <c r="G1014" s="4">
        <v>1.5</v>
      </c>
      <c r="H1014" s="4">
        <v>2.4</v>
      </c>
      <c r="I1014" s="4">
        <v>3</v>
      </c>
    </row>
    <row r="1015" spans="1:9" x14ac:dyDescent="0.2">
      <c r="A1015" t="s">
        <v>717</v>
      </c>
      <c r="B1015" t="s">
        <v>748</v>
      </c>
      <c r="C1015" t="s">
        <v>42</v>
      </c>
      <c r="D1015" t="str">
        <f>Tableau3[[#This Row],[Famille]]&amp;"-"&amp;Tableau3[[#This Row],[Produit]]&amp;"-"&amp;Tableau3[[#This Row],[Conditionnement]]</f>
        <v>Décos pâtisserie-Microbilles jaunes-Vrac</v>
      </c>
      <c r="E1015" s="10">
        <v>5.5E-2</v>
      </c>
      <c r="F1015" s="16">
        <v>3700897940485</v>
      </c>
      <c r="G1015" s="4">
        <v>1.6</v>
      </c>
      <c r="H1015" s="4">
        <v>2.2000000000000002</v>
      </c>
      <c r="I1015" s="4">
        <v>2.666666666666667</v>
      </c>
    </row>
    <row r="1016" spans="1:9" x14ac:dyDescent="0.2">
      <c r="A1016" t="s">
        <v>717</v>
      </c>
      <c r="B1016" t="s">
        <v>748</v>
      </c>
      <c r="C1016" t="s">
        <v>43</v>
      </c>
      <c r="D1016" t="str">
        <f>Tableau3[[#This Row],[Famille]]&amp;"-"&amp;Tableau3[[#This Row],[Produit]]&amp;"-"&amp;Tableau3[[#This Row],[Conditionnement]]</f>
        <v>Décos pâtisserie-Microbilles jaunes-Vrac 100 g</v>
      </c>
      <c r="E1016" s="10">
        <v>5.5E-2</v>
      </c>
      <c r="F1016" s="16">
        <v>3700897929114</v>
      </c>
      <c r="G1016" s="4">
        <v>2.4</v>
      </c>
      <c r="H1016" s="4">
        <v>4.3</v>
      </c>
      <c r="I1016" s="4">
        <v>5.333333333333333</v>
      </c>
    </row>
    <row r="1017" spans="1:9" x14ac:dyDescent="0.2">
      <c r="A1017" t="s">
        <v>717</v>
      </c>
      <c r="B1017" t="s">
        <v>748</v>
      </c>
      <c r="C1017" t="s">
        <v>44</v>
      </c>
      <c r="D1017" t="str">
        <f>Tableau3[[#This Row],[Famille]]&amp;"-"&amp;Tableau3[[#This Row],[Produit]]&amp;"-"&amp;Tableau3[[#This Row],[Conditionnement]]</f>
        <v>Décos pâtisserie-Microbilles jaunes-Vrac 1000 g</v>
      </c>
      <c r="E1017" s="10">
        <v>5.5E-2</v>
      </c>
      <c r="F1017" s="16">
        <v>3700897931636</v>
      </c>
      <c r="G1017" s="4">
        <v>14.2</v>
      </c>
      <c r="H1017" s="4">
        <v>25.3</v>
      </c>
      <c r="I1017" s="4">
        <v>31.555555555555554</v>
      </c>
    </row>
    <row r="1018" spans="1:9" x14ac:dyDescent="0.2">
      <c r="A1018" t="s">
        <v>717</v>
      </c>
      <c r="B1018" t="s">
        <v>748</v>
      </c>
      <c r="C1018" t="s">
        <v>45</v>
      </c>
      <c r="D1018" t="str">
        <f>Tableau3[[#This Row],[Famille]]&amp;"-"&amp;Tableau3[[#This Row],[Produit]]&amp;"-"&amp;Tableau3[[#This Row],[Conditionnement]]</f>
        <v>Décos pâtisserie-Microbilles jaunes-Vrac 250 g</v>
      </c>
      <c r="E1018" s="10">
        <v>5.5E-2</v>
      </c>
      <c r="F1018" s="16">
        <v>3700897929954</v>
      </c>
      <c r="G1018" s="4">
        <v>4.3</v>
      </c>
      <c r="H1018" s="4">
        <v>8.1999999999999993</v>
      </c>
      <c r="I1018" s="4">
        <v>10.238095238095237</v>
      </c>
    </row>
    <row r="1019" spans="1:9" x14ac:dyDescent="0.2">
      <c r="A1019" t="s">
        <v>717</v>
      </c>
      <c r="B1019" t="s">
        <v>748</v>
      </c>
      <c r="C1019" t="s">
        <v>46</v>
      </c>
      <c r="D1019" t="str">
        <f>Tableau3[[#This Row],[Famille]]&amp;"-"&amp;Tableau3[[#This Row],[Produit]]&amp;"-"&amp;Tableau3[[#This Row],[Conditionnement]]</f>
        <v>Décos pâtisserie-Microbilles jaunes-Vrac 500 g</v>
      </c>
      <c r="E1019" s="10">
        <v>5.5E-2</v>
      </c>
      <c r="F1019" s="16">
        <v>3700897930790</v>
      </c>
      <c r="G1019" s="4">
        <v>7.6</v>
      </c>
      <c r="H1019" s="4">
        <v>14.5</v>
      </c>
      <c r="I1019" s="4">
        <v>18.095238095238095</v>
      </c>
    </row>
    <row r="1020" spans="1:9" x14ac:dyDescent="0.2">
      <c r="A1020" t="s">
        <v>717</v>
      </c>
      <c r="B1020" t="s">
        <v>749</v>
      </c>
      <c r="C1020" t="s">
        <v>39</v>
      </c>
      <c r="D1020" t="str">
        <f>Tableau3[[#This Row],[Famille]]&amp;"-"&amp;Tableau3[[#This Row],[Produit]]&amp;"-"&amp;Tableau3[[#This Row],[Conditionnement]]</f>
        <v>Décos pâtisserie-Microbilles lilas-Saupoudreur 100 ml</v>
      </c>
      <c r="E1020" s="10">
        <v>5.5E-2</v>
      </c>
      <c r="F1020" s="16">
        <v>3700897933326</v>
      </c>
      <c r="G1020" s="4">
        <v>2.9</v>
      </c>
      <c r="H1020" s="4">
        <v>4.6999999999999993</v>
      </c>
      <c r="I1020" s="4">
        <v>5.8</v>
      </c>
    </row>
    <row r="1021" spans="1:9" x14ac:dyDescent="0.2">
      <c r="A1021" t="s">
        <v>717</v>
      </c>
      <c r="B1021" t="s">
        <v>749</v>
      </c>
      <c r="C1021" t="s">
        <v>40</v>
      </c>
      <c r="D1021" t="str">
        <f>Tableau3[[#This Row],[Famille]]&amp;"-"&amp;Tableau3[[#This Row],[Produit]]&amp;"-"&amp;Tableau3[[#This Row],[Conditionnement]]</f>
        <v>Décos pâtisserie-Microbilles lilas-Verrine 116 ml</v>
      </c>
      <c r="E1021" s="10">
        <v>5.5E-2</v>
      </c>
      <c r="F1021" s="16">
        <v>3700897932480</v>
      </c>
      <c r="G1021" s="4">
        <v>2.5</v>
      </c>
      <c r="H1021" s="4">
        <v>4</v>
      </c>
      <c r="I1021" s="4">
        <v>5</v>
      </c>
    </row>
    <row r="1022" spans="1:9" x14ac:dyDescent="0.2">
      <c r="A1022" t="s">
        <v>717</v>
      </c>
      <c r="B1022" t="s">
        <v>749</v>
      </c>
      <c r="C1022" t="s">
        <v>41</v>
      </c>
      <c r="D1022" t="str">
        <f>Tableau3[[#This Row],[Famille]]&amp;"-"&amp;Tableau3[[#This Row],[Produit]]&amp;"-"&amp;Tableau3[[#This Row],[Conditionnement]]</f>
        <v>Décos pâtisserie-Microbilles lilas-Verrine 47 ml</v>
      </c>
      <c r="E1022" s="10">
        <v>5.5E-2</v>
      </c>
      <c r="F1022" s="16">
        <v>3700897941345</v>
      </c>
      <c r="G1022" s="4">
        <v>1.5</v>
      </c>
      <c r="H1022" s="4">
        <v>2.4</v>
      </c>
      <c r="I1022" s="4">
        <v>3</v>
      </c>
    </row>
    <row r="1023" spans="1:9" x14ac:dyDescent="0.2">
      <c r="A1023" t="s">
        <v>717</v>
      </c>
      <c r="B1023" t="s">
        <v>749</v>
      </c>
      <c r="C1023" t="s">
        <v>42</v>
      </c>
      <c r="D1023" t="str">
        <f>Tableau3[[#This Row],[Famille]]&amp;"-"&amp;Tableau3[[#This Row],[Produit]]&amp;"-"&amp;Tableau3[[#This Row],[Conditionnement]]</f>
        <v>Décos pâtisserie-Microbilles lilas-Vrac</v>
      </c>
      <c r="E1023" s="10">
        <v>5.5E-2</v>
      </c>
      <c r="F1023" s="16">
        <v>3700897940492</v>
      </c>
      <c r="G1023" s="4">
        <v>1.6</v>
      </c>
      <c r="H1023" s="4">
        <v>2.2000000000000002</v>
      </c>
      <c r="I1023" s="4">
        <v>2.666666666666667</v>
      </c>
    </row>
    <row r="1024" spans="1:9" x14ac:dyDescent="0.2">
      <c r="A1024" t="s">
        <v>717</v>
      </c>
      <c r="B1024" t="s">
        <v>749</v>
      </c>
      <c r="C1024" t="s">
        <v>43</v>
      </c>
      <c r="D1024" t="str">
        <f>Tableau3[[#This Row],[Famille]]&amp;"-"&amp;Tableau3[[#This Row],[Produit]]&amp;"-"&amp;Tableau3[[#This Row],[Conditionnement]]</f>
        <v>Décos pâtisserie-Microbilles lilas-Vrac 100 g</v>
      </c>
      <c r="E1024" s="10">
        <v>5.5E-2</v>
      </c>
      <c r="F1024" s="16">
        <v>3700897929121</v>
      </c>
      <c r="G1024" s="4">
        <v>2.4</v>
      </c>
      <c r="H1024" s="4">
        <v>4.3</v>
      </c>
      <c r="I1024" s="4">
        <v>5.333333333333333</v>
      </c>
    </row>
    <row r="1025" spans="1:9" x14ac:dyDescent="0.2">
      <c r="A1025" t="s">
        <v>717</v>
      </c>
      <c r="B1025" t="s">
        <v>749</v>
      </c>
      <c r="C1025" t="s">
        <v>44</v>
      </c>
      <c r="D1025" t="str">
        <f>Tableau3[[#This Row],[Famille]]&amp;"-"&amp;Tableau3[[#This Row],[Produit]]&amp;"-"&amp;Tableau3[[#This Row],[Conditionnement]]</f>
        <v>Décos pâtisserie-Microbilles lilas-Vrac 1000 g</v>
      </c>
      <c r="E1025" s="10">
        <v>5.5E-2</v>
      </c>
      <c r="F1025" s="16">
        <v>3700897931643</v>
      </c>
      <c r="G1025" s="4">
        <v>14.2</v>
      </c>
      <c r="H1025" s="4">
        <v>25.3</v>
      </c>
      <c r="I1025" s="4">
        <v>31.555555555555554</v>
      </c>
    </row>
    <row r="1026" spans="1:9" x14ac:dyDescent="0.2">
      <c r="A1026" t="s">
        <v>717</v>
      </c>
      <c r="B1026" t="s">
        <v>749</v>
      </c>
      <c r="C1026" t="s">
        <v>45</v>
      </c>
      <c r="D1026" t="str">
        <f>Tableau3[[#This Row],[Famille]]&amp;"-"&amp;Tableau3[[#This Row],[Produit]]&amp;"-"&amp;Tableau3[[#This Row],[Conditionnement]]</f>
        <v>Décos pâtisserie-Microbilles lilas-Vrac 250 g</v>
      </c>
      <c r="E1026" s="10">
        <v>5.5E-2</v>
      </c>
      <c r="F1026" s="16">
        <v>3700897929961</v>
      </c>
      <c r="G1026" s="4">
        <v>4.3</v>
      </c>
      <c r="H1026" s="4">
        <v>8.1999999999999993</v>
      </c>
      <c r="I1026" s="4">
        <v>10.238095238095237</v>
      </c>
    </row>
    <row r="1027" spans="1:9" x14ac:dyDescent="0.2">
      <c r="A1027" t="s">
        <v>717</v>
      </c>
      <c r="B1027" t="s">
        <v>749</v>
      </c>
      <c r="C1027" t="s">
        <v>46</v>
      </c>
      <c r="D1027" t="str">
        <f>Tableau3[[#This Row],[Famille]]&amp;"-"&amp;Tableau3[[#This Row],[Produit]]&amp;"-"&amp;Tableau3[[#This Row],[Conditionnement]]</f>
        <v>Décos pâtisserie-Microbilles lilas-Vrac 500 g</v>
      </c>
      <c r="E1027" s="10">
        <v>5.5E-2</v>
      </c>
      <c r="F1027" s="16">
        <v>3700897930806</v>
      </c>
      <c r="G1027" s="4">
        <v>7.6</v>
      </c>
      <c r="H1027" s="4">
        <v>14.5</v>
      </c>
      <c r="I1027" s="4">
        <v>18.095238095238095</v>
      </c>
    </row>
    <row r="1028" spans="1:9" x14ac:dyDescent="0.2">
      <c r="A1028" t="s">
        <v>717</v>
      </c>
      <c r="B1028" t="s">
        <v>750</v>
      </c>
      <c r="C1028" t="s">
        <v>39</v>
      </c>
      <c r="D1028" t="str">
        <f>Tableau3[[#This Row],[Famille]]&amp;"-"&amp;Tableau3[[#This Row],[Produit]]&amp;"-"&amp;Tableau3[[#This Row],[Conditionnement]]</f>
        <v>Décos pâtisserie-Microbilles nacrées-Saupoudreur 100 ml</v>
      </c>
      <c r="E1028" s="10">
        <v>5.5E-2</v>
      </c>
      <c r="F1028" s="16">
        <v>3700897933333</v>
      </c>
      <c r="G1028" s="4">
        <v>4.8</v>
      </c>
      <c r="H1028" s="4">
        <v>7.6999999999999993</v>
      </c>
      <c r="I1028" s="4">
        <v>9.6</v>
      </c>
    </row>
    <row r="1029" spans="1:9" x14ac:dyDescent="0.2">
      <c r="A1029" t="s">
        <v>717</v>
      </c>
      <c r="B1029" t="s">
        <v>750</v>
      </c>
      <c r="C1029" t="s">
        <v>40</v>
      </c>
      <c r="D1029" t="str">
        <f>Tableau3[[#This Row],[Famille]]&amp;"-"&amp;Tableau3[[#This Row],[Produit]]&amp;"-"&amp;Tableau3[[#This Row],[Conditionnement]]</f>
        <v>Décos pâtisserie-Microbilles nacrées-Verrine 116 ml</v>
      </c>
      <c r="E1029" s="10">
        <v>5.5E-2</v>
      </c>
      <c r="F1029" s="16">
        <v>3700897932497</v>
      </c>
      <c r="G1029" s="4">
        <v>4.4000000000000004</v>
      </c>
      <c r="H1029" s="4">
        <v>7.1</v>
      </c>
      <c r="I1029" s="4">
        <v>8.7999999999999989</v>
      </c>
    </row>
    <row r="1030" spans="1:9" x14ac:dyDescent="0.2">
      <c r="A1030" t="s">
        <v>717</v>
      </c>
      <c r="B1030" t="s">
        <v>750</v>
      </c>
      <c r="C1030" t="s">
        <v>41</v>
      </c>
      <c r="D1030" t="str">
        <f>Tableau3[[#This Row],[Famille]]&amp;"-"&amp;Tableau3[[#This Row],[Produit]]&amp;"-"&amp;Tableau3[[#This Row],[Conditionnement]]</f>
        <v>Décos pâtisserie-Microbilles nacrées-Verrine 47 ml</v>
      </c>
      <c r="E1030" s="10">
        <v>5.5E-2</v>
      </c>
      <c r="F1030" s="16">
        <v>3700897941352</v>
      </c>
      <c r="G1030" s="4">
        <v>2.2999999999999998</v>
      </c>
      <c r="H1030" s="4">
        <v>3.7</v>
      </c>
      <c r="I1030" s="4">
        <v>4.6000000000000005</v>
      </c>
    </row>
    <row r="1031" spans="1:9" x14ac:dyDescent="0.2">
      <c r="A1031" t="s">
        <v>717</v>
      </c>
      <c r="B1031" t="s">
        <v>750</v>
      </c>
      <c r="C1031" t="s">
        <v>42</v>
      </c>
      <c r="D1031" t="str">
        <f>Tableau3[[#This Row],[Famille]]&amp;"-"&amp;Tableau3[[#This Row],[Produit]]&amp;"-"&amp;Tableau3[[#This Row],[Conditionnement]]</f>
        <v>Décos pâtisserie-Microbilles nacrées-Vrac</v>
      </c>
      <c r="E1031" s="10">
        <v>5.5E-2</v>
      </c>
      <c r="F1031" s="16">
        <v>3700897940508</v>
      </c>
      <c r="G1031" s="4">
        <v>1.7</v>
      </c>
      <c r="H1031" s="4">
        <v>2.3000000000000003</v>
      </c>
      <c r="I1031" s="4">
        <v>2.8333333333333339</v>
      </c>
    </row>
    <row r="1032" spans="1:9" x14ac:dyDescent="0.2">
      <c r="A1032" t="s">
        <v>717</v>
      </c>
      <c r="B1032" t="s">
        <v>750</v>
      </c>
      <c r="C1032" t="s">
        <v>43</v>
      </c>
      <c r="D1032" t="str">
        <f>Tableau3[[#This Row],[Famille]]&amp;"-"&amp;Tableau3[[#This Row],[Produit]]&amp;"-"&amp;Tableau3[[#This Row],[Conditionnement]]</f>
        <v>Décos pâtisserie-Microbilles nacrées-Vrac 100 g</v>
      </c>
      <c r="E1032" s="10">
        <v>5.5E-2</v>
      </c>
      <c r="F1032" s="16">
        <v>3700897929138</v>
      </c>
      <c r="G1032" s="4">
        <v>4.3</v>
      </c>
      <c r="H1032" s="4">
        <v>7.6999999999999993</v>
      </c>
      <c r="I1032" s="4">
        <v>9.5555555555555554</v>
      </c>
    </row>
    <row r="1033" spans="1:9" x14ac:dyDescent="0.2">
      <c r="A1033" t="s">
        <v>717</v>
      </c>
      <c r="B1033" t="s">
        <v>750</v>
      </c>
      <c r="C1033" t="s">
        <v>44</v>
      </c>
      <c r="D1033" t="str">
        <f>Tableau3[[#This Row],[Famille]]&amp;"-"&amp;Tableau3[[#This Row],[Produit]]&amp;"-"&amp;Tableau3[[#This Row],[Conditionnement]]</f>
        <v>Décos pâtisserie-Microbilles nacrées-Vrac 1000 g</v>
      </c>
      <c r="E1033" s="10">
        <v>5.5E-2</v>
      </c>
      <c r="F1033" s="16">
        <v>3700897931650</v>
      </c>
      <c r="G1033" s="4">
        <v>33.299999999999997</v>
      </c>
      <c r="H1033" s="4">
        <v>59.2</v>
      </c>
      <c r="I1033" s="4">
        <v>74.000000000000014</v>
      </c>
    </row>
    <row r="1034" spans="1:9" x14ac:dyDescent="0.2">
      <c r="A1034" t="s">
        <v>717</v>
      </c>
      <c r="B1034" t="s">
        <v>750</v>
      </c>
      <c r="C1034" t="s">
        <v>45</v>
      </c>
      <c r="D1034" t="str">
        <f>Tableau3[[#This Row],[Famille]]&amp;"-"&amp;Tableau3[[#This Row],[Produit]]&amp;"-"&amp;Tableau3[[#This Row],[Conditionnement]]</f>
        <v>Décos pâtisserie-Microbilles nacrées-Vrac 250 g</v>
      </c>
      <c r="E1034" s="10">
        <v>5.5E-2</v>
      </c>
      <c r="F1034" s="16">
        <v>3700897929978</v>
      </c>
      <c r="G1034" s="4">
        <v>9.1</v>
      </c>
      <c r="H1034" s="4">
        <v>17.400000000000002</v>
      </c>
      <c r="I1034" s="4">
        <v>21.666666666666668</v>
      </c>
    </row>
    <row r="1035" spans="1:9" x14ac:dyDescent="0.2">
      <c r="A1035" t="s">
        <v>717</v>
      </c>
      <c r="B1035" t="s">
        <v>750</v>
      </c>
      <c r="C1035" t="s">
        <v>46</v>
      </c>
      <c r="D1035" t="str">
        <f>Tableau3[[#This Row],[Famille]]&amp;"-"&amp;Tableau3[[#This Row],[Produit]]&amp;"-"&amp;Tableau3[[#This Row],[Conditionnement]]</f>
        <v>Décos pâtisserie-Microbilles nacrées-Vrac 500 g</v>
      </c>
      <c r="E1035" s="10">
        <v>5.5E-2</v>
      </c>
      <c r="F1035" s="16">
        <v>3700897930813</v>
      </c>
      <c r="G1035" s="4">
        <v>17.2</v>
      </c>
      <c r="H1035" s="4">
        <v>32.800000000000004</v>
      </c>
      <c r="I1035" s="4">
        <v>40.952380952380963</v>
      </c>
    </row>
    <row r="1036" spans="1:9" x14ac:dyDescent="0.2">
      <c r="A1036" t="s">
        <v>717</v>
      </c>
      <c r="B1036" t="s">
        <v>751</v>
      </c>
      <c r="C1036" t="s">
        <v>39</v>
      </c>
      <c r="D1036" t="str">
        <f>Tableau3[[#This Row],[Famille]]&amp;"-"&amp;Tableau3[[#This Row],[Produit]]&amp;"-"&amp;Tableau3[[#This Row],[Conditionnement]]</f>
        <v>Décos pâtisserie-Microbilles noires-Saupoudreur 100 ml</v>
      </c>
      <c r="E1036" s="10">
        <v>5.5E-2</v>
      </c>
      <c r="F1036" s="16">
        <v>3700897933340</v>
      </c>
      <c r="G1036" s="4">
        <v>2.9</v>
      </c>
      <c r="H1036" s="4">
        <v>4.6999999999999993</v>
      </c>
      <c r="I1036" s="4">
        <v>5.8</v>
      </c>
    </row>
    <row r="1037" spans="1:9" x14ac:dyDescent="0.2">
      <c r="A1037" t="s">
        <v>717</v>
      </c>
      <c r="B1037" t="s">
        <v>751</v>
      </c>
      <c r="C1037" t="s">
        <v>40</v>
      </c>
      <c r="D1037" t="str">
        <f>Tableau3[[#This Row],[Famille]]&amp;"-"&amp;Tableau3[[#This Row],[Produit]]&amp;"-"&amp;Tableau3[[#This Row],[Conditionnement]]</f>
        <v>Décos pâtisserie-Microbilles noires-Verrine 116 ml</v>
      </c>
      <c r="E1037" s="10">
        <v>5.5E-2</v>
      </c>
      <c r="F1037" s="16">
        <v>3700897932503</v>
      </c>
      <c r="G1037" s="4">
        <v>2.5</v>
      </c>
      <c r="H1037" s="4">
        <v>4</v>
      </c>
      <c r="I1037" s="4">
        <v>5</v>
      </c>
    </row>
    <row r="1038" spans="1:9" x14ac:dyDescent="0.2">
      <c r="A1038" t="s">
        <v>717</v>
      </c>
      <c r="B1038" t="s">
        <v>751</v>
      </c>
      <c r="C1038" t="s">
        <v>41</v>
      </c>
      <c r="D1038" t="str">
        <f>Tableau3[[#This Row],[Famille]]&amp;"-"&amp;Tableau3[[#This Row],[Produit]]&amp;"-"&amp;Tableau3[[#This Row],[Conditionnement]]</f>
        <v>Décos pâtisserie-Microbilles noires-Verrine 47 ml</v>
      </c>
      <c r="E1038" s="10">
        <v>5.5E-2</v>
      </c>
      <c r="F1038" s="16">
        <v>3700897941369</v>
      </c>
      <c r="G1038" s="4">
        <v>1.5</v>
      </c>
      <c r="H1038" s="4">
        <v>2.4</v>
      </c>
      <c r="I1038" s="4">
        <v>3</v>
      </c>
    </row>
    <row r="1039" spans="1:9" x14ac:dyDescent="0.2">
      <c r="A1039" t="s">
        <v>717</v>
      </c>
      <c r="B1039" t="s">
        <v>751</v>
      </c>
      <c r="C1039" t="s">
        <v>42</v>
      </c>
      <c r="D1039" t="str">
        <f>Tableau3[[#This Row],[Famille]]&amp;"-"&amp;Tableau3[[#This Row],[Produit]]&amp;"-"&amp;Tableau3[[#This Row],[Conditionnement]]</f>
        <v>Décos pâtisserie-Microbilles noires-Vrac</v>
      </c>
      <c r="E1039" s="10">
        <v>5.5E-2</v>
      </c>
      <c r="F1039" s="16">
        <v>3700897940515</v>
      </c>
      <c r="G1039" s="4">
        <v>1.6</v>
      </c>
      <c r="H1039" s="4">
        <v>2.2000000000000002</v>
      </c>
      <c r="I1039" s="4">
        <v>2.666666666666667</v>
      </c>
    </row>
    <row r="1040" spans="1:9" x14ac:dyDescent="0.2">
      <c r="A1040" t="s">
        <v>717</v>
      </c>
      <c r="B1040" t="s">
        <v>751</v>
      </c>
      <c r="C1040" t="s">
        <v>43</v>
      </c>
      <c r="D1040" t="str">
        <f>Tableau3[[#This Row],[Famille]]&amp;"-"&amp;Tableau3[[#This Row],[Produit]]&amp;"-"&amp;Tableau3[[#This Row],[Conditionnement]]</f>
        <v>Décos pâtisserie-Microbilles noires-Vrac 100 g</v>
      </c>
      <c r="E1040" s="10">
        <v>5.5E-2</v>
      </c>
      <c r="F1040" s="16">
        <v>3700897929145</v>
      </c>
      <c r="G1040" s="4">
        <v>2.4</v>
      </c>
      <c r="H1040" s="4">
        <v>4.3</v>
      </c>
      <c r="I1040" s="4">
        <v>5.333333333333333</v>
      </c>
    </row>
    <row r="1041" spans="1:9" x14ac:dyDescent="0.2">
      <c r="A1041" t="s">
        <v>717</v>
      </c>
      <c r="B1041" t="s">
        <v>751</v>
      </c>
      <c r="C1041" t="s">
        <v>44</v>
      </c>
      <c r="D1041" t="str">
        <f>Tableau3[[#This Row],[Famille]]&amp;"-"&amp;Tableau3[[#This Row],[Produit]]&amp;"-"&amp;Tableau3[[#This Row],[Conditionnement]]</f>
        <v>Décos pâtisserie-Microbilles noires-Vrac 1000 g</v>
      </c>
      <c r="E1041" s="10">
        <v>5.5E-2</v>
      </c>
      <c r="F1041" s="16">
        <v>3700897931667</v>
      </c>
      <c r="G1041" s="4">
        <v>14.2</v>
      </c>
      <c r="H1041" s="4">
        <v>25.3</v>
      </c>
      <c r="I1041" s="4">
        <v>31.555555555555554</v>
      </c>
    </row>
    <row r="1042" spans="1:9" x14ac:dyDescent="0.2">
      <c r="A1042" t="s">
        <v>717</v>
      </c>
      <c r="B1042" t="s">
        <v>751</v>
      </c>
      <c r="C1042" t="s">
        <v>45</v>
      </c>
      <c r="D1042" t="str">
        <f>Tableau3[[#This Row],[Famille]]&amp;"-"&amp;Tableau3[[#This Row],[Produit]]&amp;"-"&amp;Tableau3[[#This Row],[Conditionnement]]</f>
        <v>Décos pâtisserie-Microbilles noires-Vrac 250 g</v>
      </c>
      <c r="E1042" s="10">
        <v>5.5E-2</v>
      </c>
      <c r="F1042" s="16">
        <v>3700897929985</v>
      </c>
      <c r="G1042" s="4">
        <v>4.3</v>
      </c>
      <c r="H1042" s="4">
        <v>8.1999999999999993</v>
      </c>
      <c r="I1042" s="4">
        <v>10.238095238095237</v>
      </c>
    </row>
    <row r="1043" spans="1:9" x14ac:dyDescent="0.2">
      <c r="A1043" t="s">
        <v>717</v>
      </c>
      <c r="B1043" t="s">
        <v>751</v>
      </c>
      <c r="C1043" t="s">
        <v>46</v>
      </c>
      <c r="D1043" t="str">
        <f>Tableau3[[#This Row],[Famille]]&amp;"-"&amp;Tableau3[[#This Row],[Produit]]&amp;"-"&amp;Tableau3[[#This Row],[Conditionnement]]</f>
        <v>Décos pâtisserie-Microbilles noires-Vrac 500 g</v>
      </c>
      <c r="E1043" s="10">
        <v>5.5E-2</v>
      </c>
      <c r="F1043" s="16">
        <v>3700897930820</v>
      </c>
      <c r="G1043" s="4">
        <v>7.6</v>
      </c>
      <c r="H1043" s="4">
        <v>14.5</v>
      </c>
      <c r="I1043" s="4">
        <v>18.095238095238095</v>
      </c>
    </row>
    <row r="1044" spans="1:9" x14ac:dyDescent="0.2">
      <c r="A1044" t="s">
        <v>717</v>
      </c>
      <c r="B1044" t="s">
        <v>752</v>
      </c>
      <c r="C1044" t="s">
        <v>39</v>
      </c>
      <c r="D1044" t="str">
        <f>Tableau3[[#This Row],[Famille]]&amp;"-"&amp;Tableau3[[#This Row],[Produit]]&amp;"-"&amp;Tableau3[[#This Row],[Conditionnement]]</f>
        <v>Décos pâtisserie-Microbilles oranges-Saupoudreur 100 ml</v>
      </c>
      <c r="E1044" s="10">
        <v>5.5E-2</v>
      </c>
      <c r="F1044" s="16">
        <v>3700897933357</v>
      </c>
      <c r="G1044" s="4">
        <v>2.9</v>
      </c>
      <c r="H1044" s="4">
        <v>4.6999999999999993</v>
      </c>
      <c r="I1044" s="4">
        <v>5.8</v>
      </c>
    </row>
    <row r="1045" spans="1:9" x14ac:dyDescent="0.2">
      <c r="A1045" t="s">
        <v>717</v>
      </c>
      <c r="B1045" t="s">
        <v>752</v>
      </c>
      <c r="C1045" t="s">
        <v>40</v>
      </c>
      <c r="D1045" t="str">
        <f>Tableau3[[#This Row],[Famille]]&amp;"-"&amp;Tableau3[[#This Row],[Produit]]&amp;"-"&amp;Tableau3[[#This Row],[Conditionnement]]</f>
        <v>Décos pâtisserie-Microbilles oranges-Verrine 116 ml</v>
      </c>
      <c r="E1045" s="10">
        <v>5.5E-2</v>
      </c>
      <c r="F1045" s="16">
        <v>3700897932510</v>
      </c>
      <c r="G1045" s="4">
        <v>2.5</v>
      </c>
      <c r="H1045" s="4">
        <v>4</v>
      </c>
      <c r="I1045" s="4">
        <v>5</v>
      </c>
    </row>
    <row r="1046" spans="1:9" x14ac:dyDescent="0.2">
      <c r="A1046" t="s">
        <v>717</v>
      </c>
      <c r="B1046" t="s">
        <v>752</v>
      </c>
      <c r="C1046" t="s">
        <v>41</v>
      </c>
      <c r="D1046" t="str">
        <f>Tableau3[[#This Row],[Famille]]&amp;"-"&amp;Tableau3[[#This Row],[Produit]]&amp;"-"&amp;Tableau3[[#This Row],[Conditionnement]]</f>
        <v>Décos pâtisserie-Microbilles oranges-Verrine 47 ml</v>
      </c>
      <c r="E1046" s="10">
        <v>5.5E-2</v>
      </c>
      <c r="F1046" s="16">
        <v>3700897941376</v>
      </c>
      <c r="G1046" s="4">
        <v>1.5</v>
      </c>
      <c r="H1046" s="4">
        <v>2.4</v>
      </c>
      <c r="I1046" s="4">
        <v>3</v>
      </c>
    </row>
    <row r="1047" spans="1:9" x14ac:dyDescent="0.2">
      <c r="A1047" t="s">
        <v>717</v>
      </c>
      <c r="B1047" t="s">
        <v>752</v>
      </c>
      <c r="C1047" t="s">
        <v>42</v>
      </c>
      <c r="D1047" t="str">
        <f>Tableau3[[#This Row],[Famille]]&amp;"-"&amp;Tableau3[[#This Row],[Produit]]&amp;"-"&amp;Tableau3[[#This Row],[Conditionnement]]</f>
        <v>Décos pâtisserie-Microbilles oranges-Vrac</v>
      </c>
      <c r="E1047" s="10">
        <v>5.5E-2</v>
      </c>
      <c r="F1047" s="16">
        <v>3700897940522</v>
      </c>
      <c r="G1047" s="4">
        <v>1.6</v>
      </c>
      <c r="H1047" s="4">
        <v>2.2000000000000002</v>
      </c>
      <c r="I1047" s="4">
        <v>2.666666666666667</v>
      </c>
    </row>
    <row r="1048" spans="1:9" x14ac:dyDescent="0.2">
      <c r="A1048" t="s">
        <v>717</v>
      </c>
      <c r="B1048" t="s">
        <v>752</v>
      </c>
      <c r="C1048" t="s">
        <v>43</v>
      </c>
      <c r="D1048" t="str">
        <f>Tableau3[[#This Row],[Famille]]&amp;"-"&amp;Tableau3[[#This Row],[Produit]]&amp;"-"&amp;Tableau3[[#This Row],[Conditionnement]]</f>
        <v>Décos pâtisserie-Microbilles oranges-Vrac 100 g</v>
      </c>
      <c r="E1048" s="10">
        <v>5.5E-2</v>
      </c>
      <c r="F1048" s="16">
        <v>3700897929152</v>
      </c>
      <c r="G1048" s="4">
        <v>2.4</v>
      </c>
      <c r="H1048" s="4">
        <v>4.3</v>
      </c>
      <c r="I1048" s="4">
        <v>5.333333333333333</v>
      </c>
    </row>
    <row r="1049" spans="1:9" x14ac:dyDescent="0.2">
      <c r="A1049" t="s">
        <v>717</v>
      </c>
      <c r="B1049" t="s">
        <v>752</v>
      </c>
      <c r="C1049" t="s">
        <v>44</v>
      </c>
      <c r="D1049" t="str">
        <f>Tableau3[[#This Row],[Famille]]&amp;"-"&amp;Tableau3[[#This Row],[Produit]]&amp;"-"&amp;Tableau3[[#This Row],[Conditionnement]]</f>
        <v>Décos pâtisserie-Microbilles oranges-Vrac 1000 g</v>
      </c>
      <c r="E1049" s="10">
        <v>5.5E-2</v>
      </c>
      <c r="F1049" s="16">
        <v>3700897931674</v>
      </c>
      <c r="G1049" s="4">
        <v>14.2</v>
      </c>
      <c r="H1049" s="4">
        <v>25.3</v>
      </c>
      <c r="I1049" s="4">
        <v>31.555555555555554</v>
      </c>
    </row>
    <row r="1050" spans="1:9" x14ac:dyDescent="0.2">
      <c r="A1050" t="s">
        <v>717</v>
      </c>
      <c r="B1050" t="s">
        <v>752</v>
      </c>
      <c r="C1050" t="s">
        <v>45</v>
      </c>
      <c r="D1050" t="str">
        <f>Tableau3[[#This Row],[Famille]]&amp;"-"&amp;Tableau3[[#This Row],[Produit]]&amp;"-"&amp;Tableau3[[#This Row],[Conditionnement]]</f>
        <v>Décos pâtisserie-Microbilles oranges-Vrac 250 g</v>
      </c>
      <c r="E1050" s="10">
        <v>5.5E-2</v>
      </c>
      <c r="F1050" s="16">
        <v>3700897929992</v>
      </c>
      <c r="G1050" s="4">
        <v>4.3</v>
      </c>
      <c r="H1050" s="4">
        <v>8.1999999999999993</v>
      </c>
      <c r="I1050" s="4">
        <v>10.238095238095237</v>
      </c>
    </row>
    <row r="1051" spans="1:9" x14ac:dyDescent="0.2">
      <c r="A1051" t="s">
        <v>717</v>
      </c>
      <c r="B1051" t="s">
        <v>752</v>
      </c>
      <c r="C1051" t="s">
        <v>46</v>
      </c>
      <c r="D1051" t="str">
        <f>Tableau3[[#This Row],[Famille]]&amp;"-"&amp;Tableau3[[#This Row],[Produit]]&amp;"-"&amp;Tableau3[[#This Row],[Conditionnement]]</f>
        <v>Décos pâtisserie-Microbilles oranges-Vrac 500 g</v>
      </c>
      <c r="E1051" s="10">
        <v>5.5E-2</v>
      </c>
      <c r="F1051" s="16">
        <v>3700897930837</v>
      </c>
      <c r="G1051" s="4">
        <v>7.6</v>
      </c>
      <c r="H1051" s="4">
        <v>14.5</v>
      </c>
      <c r="I1051" s="4">
        <v>18.095238095238095</v>
      </c>
    </row>
    <row r="1052" spans="1:9" x14ac:dyDescent="0.2">
      <c r="A1052" t="s">
        <v>717</v>
      </c>
      <c r="B1052" t="s">
        <v>753</v>
      </c>
      <c r="C1052" t="s">
        <v>39</v>
      </c>
      <c r="D1052" t="str">
        <f>Tableau3[[#This Row],[Famille]]&amp;"-"&amp;Tableau3[[#This Row],[Produit]]&amp;"-"&amp;Tableau3[[#This Row],[Conditionnement]]</f>
        <v>Décos pâtisserie-Microbilles roses-Saupoudreur 100 ml</v>
      </c>
      <c r="E1052" s="10">
        <v>5.5E-2</v>
      </c>
      <c r="F1052" s="16">
        <v>3700897933364</v>
      </c>
      <c r="G1052" s="4">
        <v>2.9</v>
      </c>
      <c r="H1052" s="4">
        <v>4.6999999999999993</v>
      </c>
      <c r="I1052" s="4">
        <v>5.8</v>
      </c>
    </row>
    <row r="1053" spans="1:9" x14ac:dyDescent="0.2">
      <c r="A1053" t="s">
        <v>717</v>
      </c>
      <c r="B1053" t="s">
        <v>753</v>
      </c>
      <c r="C1053" t="s">
        <v>40</v>
      </c>
      <c r="D1053" t="str">
        <f>Tableau3[[#This Row],[Famille]]&amp;"-"&amp;Tableau3[[#This Row],[Produit]]&amp;"-"&amp;Tableau3[[#This Row],[Conditionnement]]</f>
        <v>Décos pâtisserie-Microbilles roses-Verrine 116 ml</v>
      </c>
      <c r="E1053" s="10">
        <v>5.5E-2</v>
      </c>
      <c r="F1053" s="16">
        <v>3700897932527</v>
      </c>
      <c r="G1053" s="4">
        <v>2.5</v>
      </c>
      <c r="H1053" s="4">
        <v>4</v>
      </c>
      <c r="I1053" s="4">
        <v>5</v>
      </c>
    </row>
    <row r="1054" spans="1:9" x14ac:dyDescent="0.2">
      <c r="A1054" t="s">
        <v>717</v>
      </c>
      <c r="B1054" t="s">
        <v>753</v>
      </c>
      <c r="C1054" t="s">
        <v>41</v>
      </c>
      <c r="D1054" t="str">
        <f>Tableau3[[#This Row],[Famille]]&amp;"-"&amp;Tableau3[[#This Row],[Produit]]&amp;"-"&amp;Tableau3[[#This Row],[Conditionnement]]</f>
        <v>Décos pâtisserie-Microbilles roses-Verrine 47 ml</v>
      </c>
      <c r="E1054" s="10">
        <v>5.5E-2</v>
      </c>
      <c r="F1054" s="16">
        <v>3700897941383</v>
      </c>
      <c r="G1054" s="4">
        <v>1.5</v>
      </c>
      <c r="H1054" s="4">
        <v>2.4</v>
      </c>
      <c r="I1054" s="4">
        <v>3</v>
      </c>
    </row>
    <row r="1055" spans="1:9" x14ac:dyDescent="0.2">
      <c r="A1055" t="s">
        <v>717</v>
      </c>
      <c r="B1055" t="s">
        <v>753</v>
      </c>
      <c r="C1055" t="s">
        <v>42</v>
      </c>
      <c r="D1055" t="str">
        <f>Tableau3[[#This Row],[Famille]]&amp;"-"&amp;Tableau3[[#This Row],[Produit]]&amp;"-"&amp;Tableau3[[#This Row],[Conditionnement]]</f>
        <v>Décos pâtisserie-Microbilles roses-Vrac</v>
      </c>
      <c r="E1055" s="10">
        <v>5.5E-2</v>
      </c>
      <c r="F1055" s="16">
        <v>3700897940539</v>
      </c>
      <c r="G1055" s="4">
        <v>1.6</v>
      </c>
      <c r="H1055" s="4">
        <v>2.2000000000000002</v>
      </c>
      <c r="I1055" s="4">
        <v>2.666666666666667</v>
      </c>
    </row>
    <row r="1056" spans="1:9" x14ac:dyDescent="0.2">
      <c r="A1056" t="s">
        <v>717</v>
      </c>
      <c r="B1056" t="s">
        <v>753</v>
      </c>
      <c r="C1056" t="s">
        <v>43</v>
      </c>
      <c r="D1056" t="str">
        <f>Tableau3[[#This Row],[Famille]]&amp;"-"&amp;Tableau3[[#This Row],[Produit]]&amp;"-"&amp;Tableau3[[#This Row],[Conditionnement]]</f>
        <v>Décos pâtisserie-Microbilles roses-Vrac 100 g</v>
      </c>
      <c r="E1056" s="10">
        <v>5.5E-2</v>
      </c>
      <c r="F1056" s="16">
        <v>3700897929169</v>
      </c>
      <c r="G1056" s="4">
        <v>2.4</v>
      </c>
      <c r="H1056" s="4">
        <v>4.3</v>
      </c>
      <c r="I1056" s="4">
        <v>5.333333333333333</v>
      </c>
    </row>
    <row r="1057" spans="1:9" x14ac:dyDescent="0.2">
      <c r="A1057" t="s">
        <v>717</v>
      </c>
      <c r="B1057" t="s">
        <v>753</v>
      </c>
      <c r="C1057" t="s">
        <v>44</v>
      </c>
      <c r="D1057" t="str">
        <f>Tableau3[[#This Row],[Famille]]&amp;"-"&amp;Tableau3[[#This Row],[Produit]]&amp;"-"&amp;Tableau3[[#This Row],[Conditionnement]]</f>
        <v>Décos pâtisserie-Microbilles roses-Vrac 1000 g</v>
      </c>
      <c r="E1057" s="10">
        <v>5.5E-2</v>
      </c>
      <c r="F1057" s="16">
        <v>3700897931681</v>
      </c>
      <c r="G1057" s="4">
        <v>14.2</v>
      </c>
      <c r="H1057" s="4">
        <v>25.3</v>
      </c>
      <c r="I1057" s="4">
        <v>31.555555555555554</v>
      </c>
    </row>
    <row r="1058" spans="1:9" x14ac:dyDescent="0.2">
      <c r="A1058" t="s">
        <v>717</v>
      </c>
      <c r="B1058" t="s">
        <v>753</v>
      </c>
      <c r="C1058" t="s">
        <v>45</v>
      </c>
      <c r="D1058" t="str">
        <f>Tableau3[[#This Row],[Famille]]&amp;"-"&amp;Tableau3[[#This Row],[Produit]]&amp;"-"&amp;Tableau3[[#This Row],[Conditionnement]]</f>
        <v>Décos pâtisserie-Microbilles roses-Vrac 250 g</v>
      </c>
      <c r="E1058" s="10">
        <v>5.5E-2</v>
      </c>
      <c r="F1058" s="16">
        <v>3700897930004</v>
      </c>
      <c r="G1058" s="4">
        <v>4.3</v>
      </c>
      <c r="H1058" s="4">
        <v>8.1999999999999993</v>
      </c>
      <c r="I1058" s="4">
        <v>10.238095238095237</v>
      </c>
    </row>
    <row r="1059" spans="1:9" x14ac:dyDescent="0.2">
      <c r="A1059" t="s">
        <v>717</v>
      </c>
      <c r="B1059" t="s">
        <v>753</v>
      </c>
      <c r="C1059" t="s">
        <v>46</v>
      </c>
      <c r="D1059" t="str">
        <f>Tableau3[[#This Row],[Famille]]&amp;"-"&amp;Tableau3[[#This Row],[Produit]]&amp;"-"&amp;Tableau3[[#This Row],[Conditionnement]]</f>
        <v>Décos pâtisserie-Microbilles roses-Vrac 500 g</v>
      </c>
      <c r="E1059" s="10">
        <v>5.5E-2</v>
      </c>
      <c r="F1059" s="16">
        <v>3700897930844</v>
      </c>
      <c r="G1059" s="4">
        <v>7.6</v>
      </c>
      <c r="H1059" s="4">
        <v>14.5</v>
      </c>
      <c r="I1059" s="4">
        <v>18.095238095238095</v>
      </c>
    </row>
    <row r="1060" spans="1:9" x14ac:dyDescent="0.2">
      <c r="A1060" t="s">
        <v>717</v>
      </c>
      <c r="B1060" t="s">
        <v>754</v>
      </c>
      <c r="C1060" t="s">
        <v>39</v>
      </c>
      <c r="D1060" t="str">
        <f>Tableau3[[#This Row],[Famille]]&amp;"-"&amp;Tableau3[[#This Row],[Produit]]&amp;"-"&amp;Tableau3[[#This Row],[Conditionnement]]</f>
        <v>Décos pâtisserie-Microbilles rouges-Saupoudreur 100 ml</v>
      </c>
      <c r="E1060" s="10">
        <v>5.5E-2</v>
      </c>
      <c r="F1060" s="16">
        <v>3700897933371</v>
      </c>
      <c r="G1060" s="4">
        <v>2.9</v>
      </c>
      <c r="H1060" s="4">
        <v>4.6999999999999993</v>
      </c>
      <c r="I1060" s="4">
        <v>5.8</v>
      </c>
    </row>
    <row r="1061" spans="1:9" x14ac:dyDescent="0.2">
      <c r="A1061" t="s">
        <v>717</v>
      </c>
      <c r="B1061" t="s">
        <v>754</v>
      </c>
      <c r="C1061" t="s">
        <v>40</v>
      </c>
      <c r="D1061" t="str">
        <f>Tableau3[[#This Row],[Famille]]&amp;"-"&amp;Tableau3[[#This Row],[Produit]]&amp;"-"&amp;Tableau3[[#This Row],[Conditionnement]]</f>
        <v>Décos pâtisserie-Microbilles rouges-Verrine 116 ml</v>
      </c>
      <c r="E1061" s="10">
        <v>5.5E-2</v>
      </c>
      <c r="F1061" s="16">
        <v>3700897932534</v>
      </c>
      <c r="G1061" s="4">
        <v>2.5</v>
      </c>
      <c r="H1061" s="4">
        <v>4</v>
      </c>
      <c r="I1061" s="4">
        <v>5</v>
      </c>
    </row>
    <row r="1062" spans="1:9" x14ac:dyDescent="0.2">
      <c r="A1062" t="s">
        <v>717</v>
      </c>
      <c r="B1062" t="s">
        <v>754</v>
      </c>
      <c r="C1062" t="s">
        <v>41</v>
      </c>
      <c r="D1062" t="str">
        <f>Tableau3[[#This Row],[Famille]]&amp;"-"&amp;Tableau3[[#This Row],[Produit]]&amp;"-"&amp;Tableau3[[#This Row],[Conditionnement]]</f>
        <v>Décos pâtisserie-Microbilles rouges-Verrine 47 ml</v>
      </c>
      <c r="E1062" s="10">
        <v>5.5E-2</v>
      </c>
      <c r="F1062" s="16">
        <v>3700897941390</v>
      </c>
      <c r="G1062" s="4">
        <v>1.5</v>
      </c>
      <c r="H1062" s="4">
        <v>2.4</v>
      </c>
      <c r="I1062" s="4">
        <v>3</v>
      </c>
    </row>
    <row r="1063" spans="1:9" x14ac:dyDescent="0.2">
      <c r="A1063" t="s">
        <v>717</v>
      </c>
      <c r="B1063" t="s">
        <v>754</v>
      </c>
      <c r="C1063" t="s">
        <v>42</v>
      </c>
      <c r="D1063" t="str">
        <f>Tableau3[[#This Row],[Famille]]&amp;"-"&amp;Tableau3[[#This Row],[Produit]]&amp;"-"&amp;Tableau3[[#This Row],[Conditionnement]]</f>
        <v>Décos pâtisserie-Microbilles rouges-Vrac</v>
      </c>
      <c r="E1063" s="10">
        <v>5.5E-2</v>
      </c>
      <c r="F1063" s="16">
        <v>3700897940546</v>
      </c>
      <c r="G1063" s="4">
        <v>1.6</v>
      </c>
      <c r="H1063" s="4">
        <v>2.2000000000000002</v>
      </c>
      <c r="I1063" s="4">
        <v>2.666666666666667</v>
      </c>
    </row>
    <row r="1064" spans="1:9" x14ac:dyDescent="0.2">
      <c r="A1064" t="s">
        <v>717</v>
      </c>
      <c r="B1064" t="s">
        <v>754</v>
      </c>
      <c r="C1064" t="s">
        <v>43</v>
      </c>
      <c r="D1064" t="str">
        <f>Tableau3[[#This Row],[Famille]]&amp;"-"&amp;Tableau3[[#This Row],[Produit]]&amp;"-"&amp;Tableau3[[#This Row],[Conditionnement]]</f>
        <v>Décos pâtisserie-Microbilles rouges-Vrac 100 g</v>
      </c>
      <c r="E1064" s="10">
        <v>5.5E-2</v>
      </c>
      <c r="F1064" s="16">
        <v>3700897929176</v>
      </c>
      <c r="G1064" s="4">
        <v>2.4</v>
      </c>
      <c r="H1064" s="4">
        <v>4.3</v>
      </c>
      <c r="I1064" s="4">
        <v>5.333333333333333</v>
      </c>
    </row>
    <row r="1065" spans="1:9" x14ac:dyDescent="0.2">
      <c r="A1065" t="s">
        <v>717</v>
      </c>
      <c r="B1065" t="s">
        <v>754</v>
      </c>
      <c r="C1065" t="s">
        <v>44</v>
      </c>
      <c r="D1065" t="str">
        <f>Tableau3[[#This Row],[Famille]]&amp;"-"&amp;Tableau3[[#This Row],[Produit]]&amp;"-"&amp;Tableau3[[#This Row],[Conditionnement]]</f>
        <v>Décos pâtisserie-Microbilles rouges-Vrac 1000 g</v>
      </c>
      <c r="E1065" s="10">
        <v>5.5E-2</v>
      </c>
      <c r="F1065" s="16">
        <v>3700897931698</v>
      </c>
      <c r="G1065" s="4">
        <v>14.2</v>
      </c>
      <c r="H1065" s="4">
        <v>25.3</v>
      </c>
      <c r="I1065" s="4">
        <v>31.555555555555554</v>
      </c>
    </row>
    <row r="1066" spans="1:9" x14ac:dyDescent="0.2">
      <c r="A1066" t="s">
        <v>717</v>
      </c>
      <c r="B1066" t="s">
        <v>754</v>
      </c>
      <c r="C1066" t="s">
        <v>45</v>
      </c>
      <c r="D1066" t="str">
        <f>Tableau3[[#This Row],[Famille]]&amp;"-"&amp;Tableau3[[#This Row],[Produit]]&amp;"-"&amp;Tableau3[[#This Row],[Conditionnement]]</f>
        <v>Décos pâtisserie-Microbilles rouges-Vrac 250 g</v>
      </c>
      <c r="E1066" s="10">
        <v>5.5E-2</v>
      </c>
      <c r="F1066" s="16">
        <v>3700897930011</v>
      </c>
      <c r="G1066" s="4">
        <v>4.3</v>
      </c>
      <c r="H1066" s="4">
        <v>8.1999999999999993</v>
      </c>
      <c r="I1066" s="4">
        <v>10.238095238095237</v>
      </c>
    </row>
    <row r="1067" spans="1:9" x14ac:dyDescent="0.2">
      <c r="A1067" t="s">
        <v>717</v>
      </c>
      <c r="B1067" t="s">
        <v>754</v>
      </c>
      <c r="C1067" t="s">
        <v>46</v>
      </c>
      <c r="D1067" t="str">
        <f>Tableau3[[#This Row],[Famille]]&amp;"-"&amp;Tableau3[[#This Row],[Produit]]&amp;"-"&amp;Tableau3[[#This Row],[Conditionnement]]</f>
        <v>Décos pâtisserie-Microbilles rouges-Vrac 500 g</v>
      </c>
      <c r="E1067" s="10">
        <v>5.5E-2</v>
      </c>
      <c r="F1067" s="16">
        <v>3700897930851</v>
      </c>
      <c r="G1067" s="4">
        <v>7.6</v>
      </c>
      <c r="H1067" s="4">
        <v>14.5</v>
      </c>
      <c r="I1067" s="4">
        <v>18.095238095238095</v>
      </c>
    </row>
    <row r="1068" spans="1:9" x14ac:dyDescent="0.2">
      <c r="A1068" t="s">
        <v>717</v>
      </c>
      <c r="B1068" t="s">
        <v>755</v>
      </c>
      <c r="C1068" t="s">
        <v>39</v>
      </c>
      <c r="D1068" t="str">
        <f>Tableau3[[#This Row],[Famille]]&amp;"-"&amp;Tableau3[[#This Row],[Produit]]&amp;"-"&amp;Tableau3[[#This Row],[Conditionnement]]</f>
        <v>Décos pâtisserie-Microbilles vertes-Saupoudreur 100 ml</v>
      </c>
      <c r="E1068" s="10">
        <v>5.5E-2</v>
      </c>
      <c r="F1068" s="16">
        <v>3700897933388</v>
      </c>
      <c r="G1068" s="4">
        <v>2.9</v>
      </c>
      <c r="H1068" s="4">
        <v>4.6999999999999993</v>
      </c>
      <c r="I1068" s="4">
        <v>5.8</v>
      </c>
    </row>
    <row r="1069" spans="1:9" x14ac:dyDescent="0.2">
      <c r="A1069" t="s">
        <v>717</v>
      </c>
      <c r="B1069" t="s">
        <v>755</v>
      </c>
      <c r="C1069" t="s">
        <v>40</v>
      </c>
      <c r="D1069" t="str">
        <f>Tableau3[[#This Row],[Famille]]&amp;"-"&amp;Tableau3[[#This Row],[Produit]]&amp;"-"&amp;Tableau3[[#This Row],[Conditionnement]]</f>
        <v>Décos pâtisserie-Microbilles vertes-Verrine 116 ml</v>
      </c>
      <c r="E1069" s="10">
        <v>5.5E-2</v>
      </c>
      <c r="F1069" s="16">
        <v>3700897932541</v>
      </c>
      <c r="G1069" s="4">
        <v>2.5</v>
      </c>
      <c r="H1069" s="4">
        <v>4</v>
      </c>
      <c r="I1069" s="4">
        <v>5</v>
      </c>
    </row>
    <row r="1070" spans="1:9" x14ac:dyDescent="0.2">
      <c r="A1070" t="s">
        <v>717</v>
      </c>
      <c r="B1070" t="s">
        <v>755</v>
      </c>
      <c r="C1070" t="s">
        <v>41</v>
      </c>
      <c r="D1070" t="str">
        <f>Tableau3[[#This Row],[Famille]]&amp;"-"&amp;Tableau3[[#This Row],[Produit]]&amp;"-"&amp;Tableau3[[#This Row],[Conditionnement]]</f>
        <v>Décos pâtisserie-Microbilles vertes-Verrine 47 ml</v>
      </c>
      <c r="E1070" s="10">
        <v>5.5E-2</v>
      </c>
      <c r="F1070" s="16">
        <v>3700897941406</v>
      </c>
      <c r="G1070" s="4">
        <v>1.5</v>
      </c>
      <c r="H1070" s="4">
        <v>2.4</v>
      </c>
      <c r="I1070" s="4">
        <v>3</v>
      </c>
    </row>
    <row r="1071" spans="1:9" x14ac:dyDescent="0.2">
      <c r="A1071" t="s">
        <v>717</v>
      </c>
      <c r="B1071" t="s">
        <v>755</v>
      </c>
      <c r="C1071" t="s">
        <v>42</v>
      </c>
      <c r="D1071" t="str">
        <f>Tableau3[[#This Row],[Famille]]&amp;"-"&amp;Tableau3[[#This Row],[Produit]]&amp;"-"&amp;Tableau3[[#This Row],[Conditionnement]]</f>
        <v>Décos pâtisserie-Microbilles vertes-Vrac</v>
      </c>
      <c r="E1071" s="10">
        <v>5.5E-2</v>
      </c>
      <c r="F1071" s="16">
        <v>3700897940553</v>
      </c>
      <c r="G1071" s="4">
        <v>1.6</v>
      </c>
      <c r="H1071" s="4">
        <v>2.2000000000000002</v>
      </c>
      <c r="I1071" s="4">
        <v>2.666666666666667</v>
      </c>
    </row>
    <row r="1072" spans="1:9" x14ac:dyDescent="0.2">
      <c r="A1072" t="s">
        <v>717</v>
      </c>
      <c r="B1072" t="s">
        <v>755</v>
      </c>
      <c r="C1072" t="s">
        <v>43</v>
      </c>
      <c r="D1072" t="str">
        <f>Tableau3[[#This Row],[Famille]]&amp;"-"&amp;Tableau3[[#This Row],[Produit]]&amp;"-"&amp;Tableau3[[#This Row],[Conditionnement]]</f>
        <v>Décos pâtisserie-Microbilles vertes-Vrac 100 g</v>
      </c>
      <c r="E1072" s="10">
        <v>5.5E-2</v>
      </c>
      <c r="F1072" s="16">
        <v>3700897929183</v>
      </c>
      <c r="G1072" s="4">
        <v>2.4</v>
      </c>
      <c r="H1072" s="4">
        <v>4.3</v>
      </c>
      <c r="I1072" s="4">
        <v>5.333333333333333</v>
      </c>
    </row>
    <row r="1073" spans="1:9" x14ac:dyDescent="0.2">
      <c r="A1073" t="s">
        <v>717</v>
      </c>
      <c r="B1073" t="s">
        <v>755</v>
      </c>
      <c r="C1073" t="s">
        <v>44</v>
      </c>
      <c r="D1073" t="str">
        <f>Tableau3[[#This Row],[Famille]]&amp;"-"&amp;Tableau3[[#This Row],[Produit]]&amp;"-"&amp;Tableau3[[#This Row],[Conditionnement]]</f>
        <v>Décos pâtisserie-Microbilles vertes-Vrac 1000 g</v>
      </c>
      <c r="E1073" s="10">
        <v>5.5E-2</v>
      </c>
      <c r="F1073" s="16">
        <v>3700897931704</v>
      </c>
      <c r="G1073" s="4">
        <v>14.2</v>
      </c>
      <c r="H1073" s="4">
        <v>25.3</v>
      </c>
      <c r="I1073" s="4">
        <v>31.555555555555554</v>
      </c>
    </row>
    <row r="1074" spans="1:9" x14ac:dyDescent="0.2">
      <c r="A1074" t="s">
        <v>717</v>
      </c>
      <c r="B1074" t="s">
        <v>755</v>
      </c>
      <c r="C1074" t="s">
        <v>45</v>
      </c>
      <c r="D1074" t="str">
        <f>Tableau3[[#This Row],[Famille]]&amp;"-"&amp;Tableau3[[#This Row],[Produit]]&amp;"-"&amp;Tableau3[[#This Row],[Conditionnement]]</f>
        <v>Décos pâtisserie-Microbilles vertes-Vrac 250 g</v>
      </c>
      <c r="E1074" s="10">
        <v>5.5E-2</v>
      </c>
      <c r="F1074" s="16">
        <v>3700897930028</v>
      </c>
      <c r="G1074" s="4">
        <v>4.3</v>
      </c>
      <c r="H1074" s="4">
        <v>8.1999999999999993</v>
      </c>
      <c r="I1074" s="4">
        <v>10.238095238095237</v>
      </c>
    </row>
    <row r="1075" spans="1:9" x14ac:dyDescent="0.2">
      <c r="A1075" t="s">
        <v>717</v>
      </c>
      <c r="B1075" t="s">
        <v>755</v>
      </c>
      <c r="C1075" t="s">
        <v>46</v>
      </c>
      <c r="D1075" t="str">
        <f>Tableau3[[#This Row],[Famille]]&amp;"-"&amp;Tableau3[[#This Row],[Produit]]&amp;"-"&amp;Tableau3[[#This Row],[Conditionnement]]</f>
        <v>Décos pâtisserie-Microbilles vertes-Vrac 500 g</v>
      </c>
      <c r="E1075" s="10">
        <v>5.5E-2</v>
      </c>
      <c r="F1075" s="16">
        <v>3700897930868</v>
      </c>
      <c r="G1075" s="4">
        <v>7.6</v>
      </c>
      <c r="H1075" s="4">
        <v>14.5</v>
      </c>
      <c r="I1075" s="4">
        <v>18.095238095238095</v>
      </c>
    </row>
    <row r="1076" spans="1:9" x14ac:dyDescent="0.2">
      <c r="A1076" t="s">
        <v>717</v>
      </c>
      <c r="B1076" t="s">
        <v>756</v>
      </c>
      <c r="C1076" t="s">
        <v>39</v>
      </c>
      <c r="D1076" t="str">
        <f>Tableau3[[#This Row],[Famille]]&amp;"-"&amp;Tableau3[[#This Row],[Produit]]&amp;"-"&amp;Tableau3[[#This Row],[Conditionnement]]</f>
        <v>Décos pâtisserie-Mimosas Blancs-Saupoudreur 100 ml</v>
      </c>
      <c r="E1076" s="10">
        <v>5.5E-2</v>
      </c>
      <c r="F1076" s="16">
        <v>3700897933395</v>
      </c>
      <c r="G1076" s="4">
        <v>2.8</v>
      </c>
      <c r="H1076" s="4">
        <v>4.5</v>
      </c>
      <c r="I1076" s="4">
        <v>5.6000000000000005</v>
      </c>
    </row>
    <row r="1077" spans="1:9" x14ac:dyDescent="0.2">
      <c r="A1077" t="s">
        <v>717</v>
      </c>
      <c r="B1077" t="s">
        <v>756</v>
      </c>
      <c r="C1077" t="s">
        <v>40</v>
      </c>
      <c r="D1077" t="str">
        <f>Tableau3[[#This Row],[Famille]]&amp;"-"&amp;Tableau3[[#This Row],[Produit]]&amp;"-"&amp;Tableau3[[#This Row],[Conditionnement]]</f>
        <v>Décos pâtisserie-Mimosas Blancs-Verrine 116 ml</v>
      </c>
      <c r="E1077" s="10">
        <v>5.5E-2</v>
      </c>
      <c r="F1077" s="16">
        <v>3700897932558</v>
      </c>
      <c r="G1077" s="4">
        <v>2.4</v>
      </c>
      <c r="H1077" s="4">
        <v>3.9</v>
      </c>
      <c r="I1077" s="4">
        <v>4.8</v>
      </c>
    </row>
    <row r="1078" spans="1:9" x14ac:dyDescent="0.2">
      <c r="A1078" t="s">
        <v>717</v>
      </c>
      <c r="B1078" t="s">
        <v>756</v>
      </c>
      <c r="C1078" t="s">
        <v>41</v>
      </c>
      <c r="D1078" t="str">
        <f>Tableau3[[#This Row],[Famille]]&amp;"-"&amp;Tableau3[[#This Row],[Produit]]&amp;"-"&amp;Tableau3[[#This Row],[Conditionnement]]</f>
        <v>Décos pâtisserie-Mimosas Blancs-Verrine 47 ml</v>
      </c>
      <c r="E1078" s="10">
        <v>5.5E-2</v>
      </c>
      <c r="F1078" s="16">
        <v>3700897941413</v>
      </c>
      <c r="G1078" s="4">
        <v>1.6</v>
      </c>
      <c r="H1078" s="4">
        <v>2.6</v>
      </c>
      <c r="I1078" s="4">
        <v>3.2</v>
      </c>
    </row>
    <row r="1079" spans="1:9" x14ac:dyDescent="0.2">
      <c r="A1079" t="s">
        <v>717</v>
      </c>
      <c r="B1079" t="s">
        <v>756</v>
      </c>
      <c r="C1079" t="s">
        <v>42</v>
      </c>
      <c r="D1079" t="str">
        <f>Tableau3[[#This Row],[Famille]]&amp;"-"&amp;Tableau3[[#This Row],[Produit]]&amp;"-"&amp;Tableau3[[#This Row],[Conditionnement]]</f>
        <v>Décos pâtisserie-Mimosas Blancs-Vrac</v>
      </c>
      <c r="E1079" s="10">
        <v>5.5E-2</v>
      </c>
      <c r="F1079" s="16">
        <v>3700897940560</v>
      </c>
      <c r="G1079" s="4">
        <v>1.6</v>
      </c>
      <c r="H1079" s="4">
        <v>2.2000000000000002</v>
      </c>
      <c r="I1079" s="4">
        <v>2.666666666666667</v>
      </c>
    </row>
    <row r="1080" spans="1:9" x14ac:dyDescent="0.2">
      <c r="A1080" t="s">
        <v>717</v>
      </c>
      <c r="B1080" t="s">
        <v>756</v>
      </c>
      <c r="C1080" t="s">
        <v>43</v>
      </c>
      <c r="D1080" t="str">
        <f>Tableau3[[#This Row],[Famille]]&amp;"-"&amp;Tableau3[[#This Row],[Produit]]&amp;"-"&amp;Tableau3[[#This Row],[Conditionnement]]</f>
        <v>Décos pâtisserie-Mimosas Blancs-Vrac 100 g</v>
      </c>
      <c r="E1080" s="10">
        <v>5.5E-2</v>
      </c>
      <c r="F1080" s="16">
        <v>3700897929190</v>
      </c>
      <c r="G1080" s="4">
        <v>3.6</v>
      </c>
      <c r="H1080" s="4">
        <v>6.4</v>
      </c>
      <c r="I1080" s="4">
        <v>8</v>
      </c>
    </row>
    <row r="1081" spans="1:9" x14ac:dyDescent="0.2">
      <c r="A1081" t="s">
        <v>717</v>
      </c>
      <c r="B1081" t="s">
        <v>756</v>
      </c>
      <c r="C1081" t="s">
        <v>44</v>
      </c>
      <c r="D1081" t="str">
        <f>Tableau3[[#This Row],[Famille]]&amp;"-"&amp;Tableau3[[#This Row],[Produit]]&amp;"-"&amp;Tableau3[[#This Row],[Conditionnement]]</f>
        <v>Décos pâtisserie-Mimosas Blancs-Vrac 1000 g</v>
      </c>
      <c r="E1081" s="10">
        <v>5.5E-2</v>
      </c>
      <c r="F1081" s="16">
        <v>3700897931711</v>
      </c>
      <c r="G1081" s="4">
        <v>26</v>
      </c>
      <c r="H1081" s="4">
        <v>46.300000000000004</v>
      </c>
      <c r="I1081" s="4">
        <v>57.777777777777779</v>
      </c>
    </row>
    <row r="1082" spans="1:9" x14ac:dyDescent="0.2">
      <c r="A1082" t="s">
        <v>717</v>
      </c>
      <c r="B1082" t="s">
        <v>756</v>
      </c>
      <c r="C1082" t="s">
        <v>45</v>
      </c>
      <c r="D1082" t="str">
        <f>Tableau3[[#This Row],[Famille]]&amp;"-"&amp;Tableau3[[#This Row],[Produit]]&amp;"-"&amp;Tableau3[[#This Row],[Conditionnement]]</f>
        <v>Décos pâtisserie-Mimosas Blancs-Vrac 250 g</v>
      </c>
      <c r="E1082" s="10">
        <v>5.5E-2</v>
      </c>
      <c r="F1082" s="16">
        <v>3700897930035</v>
      </c>
      <c r="G1082" s="4">
        <v>7.3</v>
      </c>
      <c r="H1082" s="4">
        <v>14</v>
      </c>
      <c r="I1082" s="4">
        <v>17.38095238095238</v>
      </c>
    </row>
    <row r="1083" spans="1:9" x14ac:dyDescent="0.2">
      <c r="A1083" t="s">
        <v>717</v>
      </c>
      <c r="B1083" t="s">
        <v>756</v>
      </c>
      <c r="C1083" t="s">
        <v>46</v>
      </c>
      <c r="D1083" t="str">
        <f>Tableau3[[#This Row],[Famille]]&amp;"-"&amp;Tableau3[[#This Row],[Produit]]&amp;"-"&amp;Tableau3[[#This Row],[Conditionnement]]</f>
        <v>Décos pâtisserie-Mimosas Blancs-Vrac 500 g</v>
      </c>
      <c r="E1083" s="10">
        <v>5.5E-2</v>
      </c>
      <c r="F1083" s="16">
        <v>3700897930875</v>
      </c>
      <c r="G1083" s="4">
        <v>13.5</v>
      </c>
      <c r="H1083" s="4">
        <v>25.8</v>
      </c>
      <c r="I1083" s="4">
        <v>32.142857142857146</v>
      </c>
    </row>
    <row r="1084" spans="1:9" x14ac:dyDescent="0.2">
      <c r="A1084" t="s">
        <v>717</v>
      </c>
      <c r="B1084" t="s">
        <v>757</v>
      </c>
      <c r="C1084" t="s">
        <v>39</v>
      </c>
      <c r="D1084" t="str">
        <f>Tableau3[[#This Row],[Famille]]&amp;"-"&amp;Tableau3[[#This Row],[Produit]]&amp;"-"&amp;Tableau3[[#This Row],[Conditionnement]]</f>
        <v>Décos pâtisserie-Mimosas bleus-Saupoudreur 100 ml</v>
      </c>
      <c r="E1084" s="10">
        <v>5.5E-2</v>
      </c>
      <c r="F1084" s="16">
        <v>3700897933401</v>
      </c>
      <c r="G1084" s="4">
        <v>2.8</v>
      </c>
      <c r="H1084" s="4">
        <v>4.5</v>
      </c>
      <c r="I1084" s="4">
        <v>5.6000000000000005</v>
      </c>
    </row>
    <row r="1085" spans="1:9" x14ac:dyDescent="0.2">
      <c r="A1085" t="s">
        <v>717</v>
      </c>
      <c r="B1085" t="s">
        <v>757</v>
      </c>
      <c r="C1085" t="s">
        <v>40</v>
      </c>
      <c r="D1085" t="str">
        <f>Tableau3[[#This Row],[Famille]]&amp;"-"&amp;Tableau3[[#This Row],[Produit]]&amp;"-"&amp;Tableau3[[#This Row],[Conditionnement]]</f>
        <v>Décos pâtisserie-Mimosas bleus-Verrine 116 ml</v>
      </c>
      <c r="E1085" s="10">
        <v>5.5E-2</v>
      </c>
      <c r="F1085" s="16">
        <v>3700897932565</v>
      </c>
      <c r="G1085" s="4">
        <v>2.4</v>
      </c>
      <c r="H1085" s="4">
        <v>3.9</v>
      </c>
      <c r="I1085" s="4">
        <v>4.8</v>
      </c>
    </row>
    <row r="1086" spans="1:9" x14ac:dyDescent="0.2">
      <c r="A1086" t="s">
        <v>717</v>
      </c>
      <c r="B1086" t="s">
        <v>757</v>
      </c>
      <c r="C1086" t="s">
        <v>41</v>
      </c>
      <c r="D1086" t="str">
        <f>Tableau3[[#This Row],[Famille]]&amp;"-"&amp;Tableau3[[#This Row],[Produit]]&amp;"-"&amp;Tableau3[[#This Row],[Conditionnement]]</f>
        <v>Décos pâtisserie-Mimosas bleus-Verrine 47 ml</v>
      </c>
      <c r="E1086" s="10">
        <v>5.5E-2</v>
      </c>
      <c r="F1086" s="16">
        <v>3700897941420</v>
      </c>
      <c r="G1086" s="4">
        <v>1.6</v>
      </c>
      <c r="H1086" s="4">
        <v>2.6</v>
      </c>
      <c r="I1086" s="4">
        <v>3.2</v>
      </c>
    </row>
    <row r="1087" spans="1:9" x14ac:dyDescent="0.2">
      <c r="A1087" t="s">
        <v>717</v>
      </c>
      <c r="B1087" t="s">
        <v>757</v>
      </c>
      <c r="C1087" t="s">
        <v>42</v>
      </c>
      <c r="D1087" t="str">
        <f>Tableau3[[#This Row],[Famille]]&amp;"-"&amp;Tableau3[[#This Row],[Produit]]&amp;"-"&amp;Tableau3[[#This Row],[Conditionnement]]</f>
        <v>Décos pâtisserie-Mimosas bleus-Vrac</v>
      </c>
      <c r="E1087" s="10">
        <v>5.5E-2</v>
      </c>
      <c r="F1087" s="16">
        <v>3700897940577</v>
      </c>
      <c r="G1087" s="4">
        <v>1.6</v>
      </c>
      <c r="H1087" s="4">
        <v>2.2000000000000002</v>
      </c>
      <c r="I1087" s="4">
        <v>2.666666666666667</v>
      </c>
    </row>
    <row r="1088" spans="1:9" x14ac:dyDescent="0.2">
      <c r="A1088" t="s">
        <v>717</v>
      </c>
      <c r="B1088" t="s">
        <v>757</v>
      </c>
      <c r="C1088" t="s">
        <v>43</v>
      </c>
      <c r="D1088" t="str">
        <f>Tableau3[[#This Row],[Famille]]&amp;"-"&amp;Tableau3[[#This Row],[Produit]]&amp;"-"&amp;Tableau3[[#This Row],[Conditionnement]]</f>
        <v>Décos pâtisserie-Mimosas bleus-Vrac 100 g</v>
      </c>
      <c r="E1088" s="10">
        <v>5.5E-2</v>
      </c>
      <c r="F1088" s="16">
        <v>3700897929206</v>
      </c>
      <c r="G1088" s="4">
        <v>3.6</v>
      </c>
      <c r="H1088" s="4">
        <v>6.4</v>
      </c>
      <c r="I1088" s="4">
        <v>8</v>
      </c>
    </row>
    <row r="1089" spans="1:9" x14ac:dyDescent="0.2">
      <c r="A1089" t="s">
        <v>717</v>
      </c>
      <c r="B1089" t="s">
        <v>757</v>
      </c>
      <c r="C1089" t="s">
        <v>44</v>
      </c>
      <c r="D1089" t="str">
        <f>Tableau3[[#This Row],[Famille]]&amp;"-"&amp;Tableau3[[#This Row],[Produit]]&amp;"-"&amp;Tableau3[[#This Row],[Conditionnement]]</f>
        <v>Décos pâtisserie-Mimosas bleus-Vrac 1000 g</v>
      </c>
      <c r="E1089" s="10">
        <v>5.5E-2</v>
      </c>
      <c r="F1089" s="16">
        <v>3700897931728</v>
      </c>
      <c r="G1089" s="4">
        <v>26</v>
      </c>
      <c r="H1089" s="4">
        <v>46.300000000000004</v>
      </c>
      <c r="I1089" s="4">
        <v>57.777777777777779</v>
      </c>
    </row>
    <row r="1090" spans="1:9" x14ac:dyDescent="0.2">
      <c r="A1090" t="s">
        <v>717</v>
      </c>
      <c r="B1090" t="s">
        <v>757</v>
      </c>
      <c r="C1090" t="s">
        <v>45</v>
      </c>
      <c r="D1090" t="str">
        <f>Tableau3[[#This Row],[Famille]]&amp;"-"&amp;Tableau3[[#This Row],[Produit]]&amp;"-"&amp;Tableau3[[#This Row],[Conditionnement]]</f>
        <v>Décos pâtisserie-Mimosas bleus-Vrac 250 g</v>
      </c>
      <c r="E1090" s="10">
        <v>5.5E-2</v>
      </c>
      <c r="F1090" s="16">
        <v>3700897930042</v>
      </c>
      <c r="G1090" s="4">
        <v>7.3</v>
      </c>
      <c r="H1090" s="4">
        <v>14</v>
      </c>
      <c r="I1090" s="4">
        <v>17.38095238095238</v>
      </c>
    </row>
    <row r="1091" spans="1:9" x14ac:dyDescent="0.2">
      <c r="A1091" t="s">
        <v>717</v>
      </c>
      <c r="B1091" t="s">
        <v>757</v>
      </c>
      <c r="C1091" t="s">
        <v>46</v>
      </c>
      <c r="D1091" t="str">
        <f>Tableau3[[#This Row],[Famille]]&amp;"-"&amp;Tableau3[[#This Row],[Produit]]&amp;"-"&amp;Tableau3[[#This Row],[Conditionnement]]</f>
        <v>Décos pâtisserie-Mimosas bleus-Vrac 500 g</v>
      </c>
      <c r="E1091" s="10">
        <v>5.5E-2</v>
      </c>
      <c r="F1091" s="16">
        <v>3700897930882</v>
      </c>
      <c r="G1091" s="4">
        <v>13.5</v>
      </c>
      <c r="H1091" s="4">
        <v>25.8</v>
      </c>
      <c r="I1091" s="4">
        <v>32.142857142857146</v>
      </c>
    </row>
    <row r="1092" spans="1:9" x14ac:dyDescent="0.2">
      <c r="A1092" t="s">
        <v>717</v>
      </c>
      <c r="B1092" t="s">
        <v>758</v>
      </c>
      <c r="C1092" t="s">
        <v>39</v>
      </c>
      <c r="D1092" t="str">
        <f>Tableau3[[#This Row],[Famille]]&amp;"-"&amp;Tableau3[[#This Row],[Produit]]&amp;"-"&amp;Tableau3[[#This Row],[Conditionnement]]</f>
        <v>Décos pâtisserie-Mimosas jaunes-Saupoudreur 100 ml</v>
      </c>
      <c r="E1092" s="10">
        <v>5.5E-2</v>
      </c>
      <c r="F1092" s="16">
        <v>3700897933418</v>
      </c>
      <c r="G1092" s="4">
        <v>2.8</v>
      </c>
      <c r="H1092" s="4">
        <v>4.5</v>
      </c>
      <c r="I1092" s="4">
        <v>5.6000000000000005</v>
      </c>
    </row>
    <row r="1093" spans="1:9" x14ac:dyDescent="0.2">
      <c r="A1093" t="s">
        <v>717</v>
      </c>
      <c r="B1093" t="s">
        <v>758</v>
      </c>
      <c r="C1093" t="s">
        <v>40</v>
      </c>
      <c r="D1093" t="str">
        <f>Tableau3[[#This Row],[Famille]]&amp;"-"&amp;Tableau3[[#This Row],[Produit]]&amp;"-"&amp;Tableau3[[#This Row],[Conditionnement]]</f>
        <v>Décos pâtisserie-Mimosas jaunes-Verrine 116 ml</v>
      </c>
      <c r="E1093" s="10">
        <v>5.5E-2</v>
      </c>
      <c r="F1093" s="16">
        <v>3700897932572</v>
      </c>
      <c r="G1093" s="4">
        <v>2.4</v>
      </c>
      <c r="H1093" s="4">
        <v>3.9</v>
      </c>
      <c r="I1093" s="4">
        <v>4.8</v>
      </c>
    </row>
    <row r="1094" spans="1:9" x14ac:dyDescent="0.2">
      <c r="A1094" t="s">
        <v>717</v>
      </c>
      <c r="B1094" t="s">
        <v>758</v>
      </c>
      <c r="C1094" t="s">
        <v>41</v>
      </c>
      <c r="D1094" t="str">
        <f>Tableau3[[#This Row],[Famille]]&amp;"-"&amp;Tableau3[[#This Row],[Produit]]&amp;"-"&amp;Tableau3[[#This Row],[Conditionnement]]</f>
        <v>Décos pâtisserie-Mimosas jaunes-Verrine 47 ml</v>
      </c>
      <c r="E1094" s="10">
        <v>5.5E-2</v>
      </c>
      <c r="F1094" s="16">
        <v>3700897941437</v>
      </c>
      <c r="G1094" s="4">
        <v>1.6</v>
      </c>
      <c r="H1094" s="4">
        <v>2.6</v>
      </c>
      <c r="I1094" s="4">
        <v>3.2</v>
      </c>
    </row>
    <row r="1095" spans="1:9" x14ac:dyDescent="0.2">
      <c r="A1095" t="s">
        <v>717</v>
      </c>
      <c r="B1095" t="s">
        <v>758</v>
      </c>
      <c r="C1095" t="s">
        <v>42</v>
      </c>
      <c r="D1095" t="str">
        <f>Tableau3[[#This Row],[Famille]]&amp;"-"&amp;Tableau3[[#This Row],[Produit]]&amp;"-"&amp;Tableau3[[#This Row],[Conditionnement]]</f>
        <v>Décos pâtisserie-Mimosas jaunes-Vrac</v>
      </c>
      <c r="E1095" s="10">
        <v>5.5E-2</v>
      </c>
      <c r="F1095" s="16">
        <v>3700897940584</v>
      </c>
      <c r="G1095" s="4">
        <v>1.6</v>
      </c>
      <c r="H1095" s="4">
        <v>2.2000000000000002</v>
      </c>
      <c r="I1095" s="4">
        <v>2.666666666666667</v>
      </c>
    </row>
    <row r="1096" spans="1:9" x14ac:dyDescent="0.2">
      <c r="A1096" t="s">
        <v>717</v>
      </c>
      <c r="B1096" t="s">
        <v>758</v>
      </c>
      <c r="C1096" t="s">
        <v>43</v>
      </c>
      <c r="D1096" t="str">
        <f>Tableau3[[#This Row],[Famille]]&amp;"-"&amp;Tableau3[[#This Row],[Produit]]&amp;"-"&amp;Tableau3[[#This Row],[Conditionnement]]</f>
        <v>Décos pâtisserie-Mimosas jaunes-Vrac 100 g</v>
      </c>
      <c r="E1096" s="10">
        <v>5.5E-2</v>
      </c>
      <c r="F1096" s="16">
        <v>3700897929213</v>
      </c>
      <c r="G1096" s="4">
        <v>3.6</v>
      </c>
      <c r="H1096" s="4">
        <v>6.4</v>
      </c>
      <c r="I1096" s="4">
        <v>8</v>
      </c>
    </row>
    <row r="1097" spans="1:9" x14ac:dyDescent="0.2">
      <c r="A1097" t="s">
        <v>717</v>
      </c>
      <c r="B1097" t="s">
        <v>758</v>
      </c>
      <c r="C1097" t="s">
        <v>44</v>
      </c>
      <c r="D1097" t="str">
        <f>Tableau3[[#This Row],[Famille]]&amp;"-"&amp;Tableau3[[#This Row],[Produit]]&amp;"-"&amp;Tableau3[[#This Row],[Conditionnement]]</f>
        <v>Décos pâtisserie-Mimosas jaunes-Vrac 1000 g</v>
      </c>
      <c r="E1097" s="10">
        <v>5.5E-2</v>
      </c>
      <c r="F1097" s="16">
        <v>3700897931735</v>
      </c>
      <c r="G1097" s="4">
        <v>26</v>
      </c>
      <c r="H1097" s="4">
        <v>46.300000000000004</v>
      </c>
      <c r="I1097" s="4">
        <v>57.777777777777779</v>
      </c>
    </row>
    <row r="1098" spans="1:9" x14ac:dyDescent="0.2">
      <c r="A1098" t="s">
        <v>717</v>
      </c>
      <c r="B1098" t="s">
        <v>758</v>
      </c>
      <c r="C1098" t="s">
        <v>45</v>
      </c>
      <c r="D1098" t="str">
        <f>Tableau3[[#This Row],[Famille]]&amp;"-"&amp;Tableau3[[#This Row],[Produit]]&amp;"-"&amp;Tableau3[[#This Row],[Conditionnement]]</f>
        <v>Décos pâtisserie-Mimosas jaunes-Vrac 250 g</v>
      </c>
      <c r="E1098" s="10">
        <v>5.5E-2</v>
      </c>
      <c r="F1098" s="16">
        <v>3700897930059</v>
      </c>
      <c r="G1098" s="4">
        <v>7.3</v>
      </c>
      <c r="H1098" s="4">
        <v>14</v>
      </c>
      <c r="I1098" s="4">
        <v>17.38095238095238</v>
      </c>
    </row>
    <row r="1099" spans="1:9" x14ac:dyDescent="0.2">
      <c r="A1099" t="s">
        <v>717</v>
      </c>
      <c r="B1099" t="s">
        <v>758</v>
      </c>
      <c r="C1099" t="s">
        <v>46</v>
      </c>
      <c r="D1099" t="str">
        <f>Tableau3[[#This Row],[Famille]]&amp;"-"&amp;Tableau3[[#This Row],[Produit]]&amp;"-"&amp;Tableau3[[#This Row],[Conditionnement]]</f>
        <v>Décos pâtisserie-Mimosas jaunes-Vrac 500 g</v>
      </c>
      <c r="E1099" s="10">
        <v>5.5E-2</v>
      </c>
      <c r="F1099" s="16">
        <v>3700897930899</v>
      </c>
      <c r="G1099" s="4">
        <v>13.5</v>
      </c>
      <c r="H1099" s="4">
        <v>25.8</v>
      </c>
      <c r="I1099" s="4">
        <v>32.142857142857146</v>
      </c>
    </row>
    <row r="1100" spans="1:9" x14ac:dyDescent="0.2">
      <c r="A1100" t="s">
        <v>717</v>
      </c>
      <c r="B1100" t="s">
        <v>759</v>
      </c>
      <c r="C1100" t="s">
        <v>39</v>
      </c>
      <c r="D1100" t="str">
        <f>Tableau3[[#This Row],[Famille]]&amp;"-"&amp;Tableau3[[#This Row],[Produit]]&amp;"-"&amp;Tableau3[[#This Row],[Conditionnement]]</f>
        <v>Décos pâtisserie-Mimosas mauves-Saupoudreur 100 ml</v>
      </c>
      <c r="E1100" s="10">
        <v>5.5E-2</v>
      </c>
      <c r="F1100" s="16">
        <v>3700897933425</v>
      </c>
      <c r="G1100" s="4">
        <v>2.8</v>
      </c>
      <c r="H1100" s="4">
        <v>4.5</v>
      </c>
      <c r="I1100" s="4">
        <v>5.6000000000000005</v>
      </c>
    </row>
    <row r="1101" spans="1:9" x14ac:dyDescent="0.2">
      <c r="A1101" t="s">
        <v>717</v>
      </c>
      <c r="B1101" t="s">
        <v>759</v>
      </c>
      <c r="C1101" t="s">
        <v>40</v>
      </c>
      <c r="D1101" t="str">
        <f>Tableau3[[#This Row],[Famille]]&amp;"-"&amp;Tableau3[[#This Row],[Produit]]&amp;"-"&amp;Tableau3[[#This Row],[Conditionnement]]</f>
        <v>Décos pâtisserie-Mimosas mauves-Verrine 116 ml</v>
      </c>
      <c r="E1101" s="10">
        <v>5.5E-2</v>
      </c>
      <c r="F1101" s="16">
        <v>3700897932589</v>
      </c>
      <c r="G1101" s="4">
        <v>2.4</v>
      </c>
      <c r="H1101" s="4">
        <v>3.9</v>
      </c>
      <c r="I1101" s="4">
        <v>4.8</v>
      </c>
    </row>
    <row r="1102" spans="1:9" x14ac:dyDescent="0.2">
      <c r="A1102" t="s">
        <v>717</v>
      </c>
      <c r="B1102" t="s">
        <v>759</v>
      </c>
      <c r="C1102" t="s">
        <v>41</v>
      </c>
      <c r="D1102" t="str">
        <f>Tableau3[[#This Row],[Famille]]&amp;"-"&amp;Tableau3[[#This Row],[Produit]]&amp;"-"&amp;Tableau3[[#This Row],[Conditionnement]]</f>
        <v>Décos pâtisserie-Mimosas mauves-Verrine 47 ml</v>
      </c>
      <c r="E1102" s="10">
        <v>5.5E-2</v>
      </c>
      <c r="F1102" s="16">
        <v>3700897941444</v>
      </c>
      <c r="G1102" s="4">
        <v>1.6</v>
      </c>
      <c r="H1102" s="4">
        <v>2.6</v>
      </c>
      <c r="I1102" s="4">
        <v>3.2</v>
      </c>
    </row>
    <row r="1103" spans="1:9" x14ac:dyDescent="0.2">
      <c r="A1103" t="s">
        <v>717</v>
      </c>
      <c r="B1103" t="s">
        <v>759</v>
      </c>
      <c r="C1103" t="s">
        <v>42</v>
      </c>
      <c r="D1103" t="str">
        <f>Tableau3[[#This Row],[Famille]]&amp;"-"&amp;Tableau3[[#This Row],[Produit]]&amp;"-"&amp;Tableau3[[#This Row],[Conditionnement]]</f>
        <v>Décos pâtisserie-Mimosas mauves-Vrac</v>
      </c>
      <c r="E1103" s="10">
        <v>5.5E-2</v>
      </c>
      <c r="F1103" s="16">
        <v>3700897940591</v>
      </c>
      <c r="G1103" s="4">
        <v>1.6</v>
      </c>
      <c r="H1103" s="4">
        <v>2.2000000000000002</v>
      </c>
      <c r="I1103" s="4">
        <v>2.666666666666667</v>
      </c>
    </row>
    <row r="1104" spans="1:9" x14ac:dyDescent="0.2">
      <c r="A1104" t="s">
        <v>717</v>
      </c>
      <c r="B1104" t="s">
        <v>759</v>
      </c>
      <c r="C1104" t="s">
        <v>43</v>
      </c>
      <c r="D1104" t="str">
        <f>Tableau3[[#This Row],[Famille]]&amp;"-"&amp;Tableau3[[#This Row],[Produit]]&amp;"-"&amp;Tableau3[[#This Row],[Conditionnement]]</f>
        <v>Décos pâtisserie-Mimosas mauves-Vrac 100 g</v>
      </c>
      <c r="E1104" s="10">
        <v>5.5E-2</v>
      </c>
      <c r="F1104" s="16">
        <v>3700897929220</v>
      </c>
      <c r="G1104" s="4">
        <v>3.6</v>
      </c>
      <c r="H1104" s="4">
        <v>6.4</v>
      </c>
      <c r="I1104" s="4">
        <v>8</v>
      </c>
    </row>
    <row r="1105" spans="1:9" x14ac:dyDescent="0.2">
      <c r="A1105" t="s">
        <v>717</v>
      </c>
      <c r="B1105" t="s">
        <v>759</v>
      </c>
      <c r="C1105" t="s">
        <v>44</v>
      </c>
      <c r="D1105" t="str">
        <f>Tableau3[[#This Row],[Famille]]&amp;"-"&amp;Tableau3[[#This Row],[Produit]]&amp;"-"&amp;Tableau3[[#This Row],[Conditionnement]]</f>
        <v>Décos pâtisserie-Mimosas mauves-Vrac 1000 g</v>
      </c>
      <c r="E1105" s="10">
        <v>5.5E-2</v>
      </c>
      <c r="F1105" s="16">
        <v>3700897931742</v>
      </c>
      <c r="G1105" s="4">
        <v>26</v>
      </c>
      <c r="H1105" s="4">
        <v>46.300000000000004</v>
      </c>
      <c r="I1105" s="4">
        <v>57.777777777777779</v>
      </c>
    </row>
    <row r="1106" spans="1:9" x14ac:dyDescent="0.2">
      <c r="A1106" t="s">
        <v>717</v>
      </c>
      <c r="B1106" t="s">
        <v>759</v>
      </c>
      <c r="C1106" t="s">
        <v>45</v>
      </c>
      <c r="D1106" t="str">
        <f>Tableau3[[#This Row],[Famille]]&amp;"-"&amp;Tableau3[[#This Row],[Produit]]&amp;"-"&amp;Tableau3[[#This Row],[Conditionnement]]</f>
        <v>Décos pâtisserie-Mimosas mauves-Vrac 250 g</v>
      </c>
      <c r="E1106" s="10">
        <v>5.5E-2</v>
      </c>
      <c r="F1106" s="16">
        <v>3700897930066</v>
      </c>
      <c r="G1106" s="4">
        <v>7.3</v>
      </c>
      <c r="H1106" s="4">
        <v>14</v>
      </c>
      <c r="I1106" s="4">
        <v>17.38095238095238</v>
      </c>
    </row>
    <row r="1107" spans="1:9" x14ac:dyDescent="0.2">
      <c r="A1107" t="s">
        <v>717</v>
      </c>
      <c r="B1107" t="s">
        <v>759</v>
      </c>
      <c r="C1107" t="s">
        <v>46</v>
      </c>
      <c r="D1107" t="str">
        <f>Tableau3[[#This Row],[Famille]]&amp;"-"&amp;Tableau3[[#This Row],[Produit]]&amp;"-"&amp;Tableau3[[#This Row],[Conditionnement]]</f>
        <v>Décos pâtisserie-Mimosas mauves-Vrac 500 g</v>
      </c>
      <c r="E1107" s="10">
        <v>5.5E-2</v>
      </c>
      <c r="F1107" s="16">
        <v>3700897930905</v>
      </c>
      <c r="G1107" s="4">
        <v>13.5</v>
      </c>
      <c r="H1107" s="4">
        <v>25.8</v>
      </c>
      <c r="I1107" s="4">
        <v>32.142857142857146</v>
      </c>
    </row>
    <row r="1108" spans="1:9" x14ac:dyDescent="0.2">
      <c r="A1108" t="s">
        <v>717</v>
      </c>
      <c r="B1108" t="s">
        <v>760</v>
      </c>
      <c r="C1108" t="s">
        <v>39</v>
      </c>
      <c r="D1108" t="str">
        <f>Tableau3[[#This Row],[Famille]]&amp;"-"&amp;Tableau3[[#This Row],[Produit]]&amp;"-"&amp;Tableau3[[#This Row],[Conditionnement]]</f>
        <v>Décos pâtisserie-Mimosas oranges-Saupoudreur 100 ml</v>
      </c>
      <c r="E1108" s="10">
        <v>5.5E-2</v>
      </c>
      <c r="F1108" s="16">
        <v>3700897933432</v>
      </c>
      <c r="G1108" s="4">
        <v>2.8</v>
      </c>
      <c r="H1108" s="4">
        <v>4.5</v>
      </c>
      <c r="I1108" s="4">
        <v>5.6000000000000005</v>
      </c>
    </row>
    <row r="1109" spans="1:9" x14ac:dyDescent="0.2">
      <c r="A1109" t="s">
        <v>717</v>
      </c>
      <c r="B1109" t="s">
        <v>760</v>
      </c>
      <c r="C1109" t="s">
        <v>40</v>
      </c>
      <c r="D1109" t="str">
        <f>Tableau3[[#This Row],[Famille]]&amp;"-"&amp;Tableau3[[#This Row],[Produit]]&amp;"-"&amp;Tableau3[[#This Row],[Conditionnement]]</f>
        <v>Décos pâtisserie-Mimosas oranges-Verrine 116 ml</v>
      </c>
      <c r="E1109" s="10">
        <v>5.5E-2</v>
      </c>
      <c r="F1109" s="16">
        <v>3700897932596</v>
      </c>
      <c r="G1109" s="4">
        <v>2.4</v>
      </c>
      <c r="H1109" s="4">
        <v>3.9</v>
      </c>
      <c r="I1109" s="4">
        <v>4.8</v>
      </c>
    </row>
    <row r="1110" spans="1:9" x14ac:dyDescent="0.2">
      <c r="A1110" t="s">
        <v>717</v>
      </c>
      <c r="B1110" t="s">
        <v>760</v>
      </c>
      <c r="C1110" t="s">
        <v>41</v>
      </c>
      <c r="D1110" t="str">
        <f>Tableau3[[#This Row],[Famille]]&amp;"-"&amp;Tableau3[[#This Row],[Produit]]&amp;"-"&amp;Tableau3[[#This Row],[Conditionnement]]</f>
        <v>Décos pâtisserie-Mimosas oranges-Verrine 47 ml</v>
      </c>
      <c r="E1110" s="10">
        <v>5.5E-2</v>
      </c>
      <c r="F1110" s="16">
        <v>3700897941451</v>
      </c>
      <c r="G1110" s="4">
        <v>1.6</v>
      </c>
      <c r="H1110" s="4">
        <v>2.6</v>
      </c>
      <c r="I1110" s="4">
        <v>3.2</v>
      </c>
    </row>
    <row r="1111" spans="1:9" x14ac:dyDescent="0.2">
      <c r="A1111" t="s">
        <v>717</v>
      </c>
      <c r="B1111" t="s">
        <v>760</v>
      </c>
      <c r="C1111" t="s">
        <v>42</v>
      </c>
      <c r="D1111" t="str">
        <f>Tableau3[[#This Row],[Famille]]&amp;"-"&amp;Tableau3[[#This Row],[Produit]]&amp;"-"&amp;Tableau3[[#This Row],[Conditionnement]]</f>
        <v>Décos pâtisserie-Mimosas oranges-Vrac</v>
      </c>
      <c r="E1111" s="10">
        <v>5.5E-2</v>
      </c>
      <c r="F1111" s="16">
        <v>3700897940607</v>
      </c>
      <c r="G1111" s="4">
        <v>1.6</v>
      </c>
      <c r="H1111" s="4">
        <v>2.2000000000000002</v>
      </c>
      <c r="I1111" s="4">
        <v>2.666666666666667</v>
      </c>
    </row>
    <row r="1112" spans="1:9" x14ac:dyDescent="0.2">
      <c r="A1112" t="s">
        <v>717</v>
      </c>
      <c r="B1112" t="s">
        <v>760</v>
      </c>
      <c r="C1112" t="s">
        <v>43</v>
      </c>
      <c r="D1112" t="str">
        <f>Tableau3[[#This Row],[Famille]]&amp;"-"&amp;Tableau3[[#This Row],[Produit]]&amp;"-"&amp;Tableau3[[#This Row],[Conditionnement]]</f>
        <v>Décos pâtisserie-Mimosas oranges-Vrac 100 g</v>
      </c>
      <c r="E1112" s="10">
        <v>5.5E-2</v>
      </c>
      <c r="F1112" s="16">
        <v>3700897929237</v>
      </c>
      <c r="G1112" s="4">
        <v>3.6</v>
      </c>
      <c r="H1112" s="4">
        <v>6.4</v>
      </c>
      <c r="I1112" s="4">
        <v>8</v>
      </c>
    </row>
    <row r="1113" spans="1:9" x14ac:dyDescent="0.2">
      <c r="A1113" t="s">
        <v>717</v>
      </c>
      <c r="B1113" t="s">
        <v>760</v>
      </c>
      <c r="C1113" t="s">
        <v>44</v>
      </c>
      <c r="D1113" t="str">
        <f>Tableau3[[#This Row],[Famille]]&amp;"-"&amp;Tableau3[[#This Row],[Produit]]&amp;"-"&amp;Tableau3[[#This Row],[Conditionnement]]</f>
        <v>Décos pâtisserie-Mimosas oranges-Vrac 1000 g</v>
      </c>
      <c r="E1113" s="10">
        <v>5.5E-2</v>
      </c>
      <c r="F1113" s="16">
        <v>3700897931759</v>
      </c>
      <c r="G1113" s="4">
        <v>26</v>
      </c>
      <c r="H1113" s="4">
        <v>46.300000000000004</v>
      </c>
      <c r="I1113" s="4">
        <v>57.777777777777779</v>
      </c>
    </row>
    <row r="1114" spans="1:9" x14ac:dyDescent="0.2">
      <c r="A1114" t="s">
        <v>717</v>
      </c>
      <c r="B1114" t="s">
        <v>760</v>
      </c>
      <c r="C1114" t="s">
        <v>45</v>
      </c>
      <c r="D1114" t="str">
        <f>Tableau3[[#This Row],[Famille]]&amp;"-"&amp;Tableau3[[#This Row],[Produit]]&amp;"-"&amp;Tableau3[[#This Row],[Conditionnement]]</f>
        <v>Décos pâtisserie-Mimosas oranges-Vrac 250 g</v>
      </c>
      <c r="E1114" s="10">
        <v>5.5E-2</v>
      </c>
      <c r="F1114" s="16">
        <v>3700897930073</v>
      </c>
      <c r="G1114" s="4">
        <v>7.3</v>
      </c>
      <c r="H1114" s="4">
        <v>14</v>
      </c>
      <c r="I1114" s="4">
        <v>17.38095238095238</v>
      </c>
    </row>
    <row r="1115" spans="1:9" x14ac:dyDescent="0.2">
      <c r="A1115" t="s">
        <v>717</v>
      </c>
      <c r="B1115" t="s">
        <v>760</v>
      </c>
      <c r="C1115" t="s">
        <v>46</v>
      </c>
      <c r="D1115" t="str">
        <f>Tableau3[[#This Row],[Famille]]&amp;"-"&amp;Tableau3[[#This Row],[Produit]]&amp;"-"&amp;Tableau3[[#This Row],[Conditionnement]]</f>
        <v>Décos pâtisserie-Mimosas oranges-Vrac 500 g</v>
      </c>
      <c r="E1115" s="10">
        <v>5.5E-2</v>
      </c>
      <c r="F1115" s="16">
        <v>3700897930912</v>
      </c>
      <c r="G1115" s="4">
        <v>13.5</v>
      </c>
      <c r="H1115" s="4">
        <v>25.8</v>
      </c>
      <c r="I1115" s="4">
        <v>32.142857142857146</v>
      </c>
    </row>
    <row r="1116" spans="1:9" x14ac:dyDescent="0.2">
      <c r="A1116" t="s">
        <v>717</v>
      </c>
      <c r="B1116" t="s">
        <v>761</v>
      </c>
      <c r="C1116" t="s">
        <v>39</v>
      </c>
      <c r="D1116" t="str">
        <f>Tableau3[[#This Row],[Famille]]&amp;"-"&amp;Tableau3[[#This Row],[Produit]]&amp;"-"&amp;Tableau3[[#This Row],[Conditionnement]]</f>
        <v>Décos pâtisserie-Mimosas roses-Saupoudreur 100 ml</v>
      </c>
      <c r="E1116" s="10">
        <v>5.5E-2</v>
      </c>
      <c r="F1116" s="16">
        <v>3700897933449</v>
      </c>
      <c r="G1116" s="4">
        <v>2.8</v>
      </c>
      <c r="H1116" s="4">
        <v>4.5</v>
      </c>
      <c r="I1116" s="4">
        <v>5.6000000000000005</v>
      </c>
    </row>
    <row r="1117" spans="1:9" x14ac:dyDescent="0.2">
      <c r="A1117" t="s">
        <v>717</v>
      </c>
      <c r="B1117" t="s">
        <v>761</v>
      </c>
      <c r="C1117" t="s">
        <v>40</v>
      </c>
      <c r="D1117" t="str">
        <f>Tableau3[[#This Row],[Famille]]&amp;"-"&amp;Tableau3[[#This Row],[Produit]]&amp;"-"&amp;Tableau3[[#This Row],[Conditionnement]]</f>
        <v>Décos pâtisserie-Mimosas roses-Verrine 116 ml</v>
      </c>
      <c r="E1117" s="10">
        <v>5.5E-2</v>
      </c>
      <c r="F1117" s="16">
        <v>3700897932602</v>
      </c>
      <c r="G1117" s="4">
        <v>2.4</v>
      </c>
      <c r="H1117" s="4">
        <v>3.9</v>
      </c>
      <c r="I1117" s="4">
        <v>4.8</v>
      </c>
    </row>
    <row r="1118" spans="1:9" x14ac:dyDescent="0.2">
      <c r="A1118" t="s">
        <v>717</v>
      </c>
      <c r="B1118" t="s">
        <v>761</v>
      </c>
      <c r="C1118" t="s">
        <v>41</v>
      </c>
      <c r="D1118" t="str">
        <f>Tableau3[[#This Row],[Famille]]&amp;"-"&amp;Tableau3[[#This Row],[Produit]]&amp;"-"&amp;Tableau3[[#This Row],[Conditionnement]]</f>
        <v>Décos pâtisserie-Mimosas roses-Verrine 47 ml</v>
      </c>
      <c r="E1118" s="10">
        <v>5.5E-2</v>
      </c>
      <c r="F1118" s="16">
        <v>3700897941468</v>
      </c>
      <c r="G1118" s="4">
        <v>1.6</v>
      </c>
      <c r="H1118" s="4">
        <v>2.6</v>
      </c>
      <c r="I1118" s="4">
        <v>3.2</v>
      </c>
    </row>
    <row r="1119" spans="1:9" x14ac:dyDescent="0.2">
      <c r="A1119" t="s">
        <v>717</v>
      </c>
      <c r="B1119" t="s">
        <v>761</v>
      </c>
      <c r="C1119" t="s">
        <v>42</v>
      </c>
      <c r="D1119" t="str">
        <f>Tableau3[[#This Row],[Famille]]&amp;"-"&amp;Tableau3[[#This Row],[Produit]]&amp;"-"&amp;Tableau3[[#This Row],[Conditionnement]]</f>
        <v>Décos pâtisserie-Mimosas roses-Vrac</v>
      </c>
      <c r="E1119" s="10">
        <v>5.5E-2</v>
      </c>
      <c r="F1119" s="16">
        <v>3700897940614</v>
      </c>
      <c r="G1119" s="4">
        <v>1.6</v>
      </c>
      <c r="H1119" s="4">
        <v>2.2000000000000002</v>
      </c>
      <c r="I1119" s="4">
        <v>2.666666666666667</v>
      </c>
    </row>
    <row r="1120" spans="1:9" x14ac:dyDescent="0.2">
      <c r="A1120" t="s">
        <v>717</v>
      </c>
      <c r="B1120" t="s">
        <v>761</v>
      </c>
      <c r="C1120" t="s">
        <v>43</v>
      </c>
      <c r="D1120" t="str">
        <f>Tableau3[[#This Row],[Famille]]&amp;"-"&amp;Tableau3[[#This Row],[Produit]]&amp;"-"&amp;Tableau3[[#This Row],[Conditionnement]]</f>
        <v>Décos pâtisserie-Mimosas roses-Vrac 100 g</v>
      </c>
      <c r="E1120" s="10">
        <v>5.5E-2</v>
      </c>
      <c r="F1120" s="16">
        <v>3700897929244</v>
      </c>
      <c r="G1120" s="4">
        <v>3.6</v>
      </c>
      <c r="H1120" s="4">
        <v>6.4</v>
      </c>
      <c r="I1120" s="4">
        <v>8</v>
      </c>
    </row>
    <row r="1121" spans="1:9" x14ac:dyDescent="0.2">
      <c r="A1121" t="s">
        <v>717</v>
      </c>
      <c r="B1121" t="s">
        <v>761</v>
      </c>
      <c r="C1121" t="s">
        <v>44</v>
      </c>
      <c r="D1121" t="str">
        <f>Tableau3[[#This Row],[Famille]]&amp;"-"&amp;Tableau3[[#This Row],[Produit]]&amp;"-"&amp;Tableau3[[#This Row],[Conditionnement]]</f>
        <v>Décos pâtisserie-Mimosas roses-Vrac 1000 g</v>
      </c>
      <c r="E1121" s="10">
        <v>5.5E-2</v>
      </c>
      <c r="F1121" s="16">
        <v>3700897931766</v>
      </c>
      <c r="G1121" s="4">
        <v>26</v>
      </c>
      <c r="H1121" s="4">
        <v>46.300000000000004</v>
      </c>
      <c r="I1121" s="4">
        <v>57.777777777777779</v>
      </c>
    </row>
    <row r="1122" spans="1:9" x14ac:dyDescent="0.2">
      <c r="A1122" t="s">
        <v>717</v>
      </c>
      <c r="B1122" t="s">
        <v>761</v>
      </c>
      <c r="C1122" t="s">
        <v>45</v>
      </c>
      <c r="D1122" t="str">
        <f>Tableau3[[#This Row],[Famille]]&amp;"-"&amp;Tableau3[[#This Row],[Produit]]&amp;"-"&amp;Tableau3[[#This Row],[Conditionnement]]</f>
        <v>Décos pâtisserie-Mimosas roses-Vrac 250 g</v>
      </c>
      <c r="E1122" s="10">
        <v>5.5E-2</v>
      </c>
      <c r="F1122" s="16">
        <v>3700897930080</v>
      </c>
      <c r="G1122" s="4">
        <v>7.3</v>
      </c>
      <c r="H1122" s="4">
        <v>14</v>
      </c>
      <c r="I1122" s="4">
        <v>17.38095238095238</v>
      </c>
    </row>
    <row r="1123" spans="1:9" x14ac:dyDescent="0.2">
      <c r="A1123" t="s">
        <v>717</v>
      </c>
      <c r="B1123" t="s">
        <v>761</v>
      </c>
      <c r="C1123" t="s">
        <v>46</v>
      </c>
      <c r="D1123" t="str">
        <f>Tableau3[[#This Row],[Famille]]&amp;"-"&amp;Tableau3[[#This Row],[Produit]]&amp;"-"&amp;Tableau3[[#This Row],[Conditionnement]]</f>
        <v>Décos pâtisserie-Mimosas roses-Vrac 500 g</v>
      </c>
      <c r="E1123" s="10">
        <v>5.5E-2</v>
      </c>
      <c r="F1123" s="16">
        <v>3700897930929</v>
      </c>
      <c r="G1123" s="4">
        <v>13.5</v>
      </c>
      <c r="H1123" s="4">
        <v>25.8</v>
      </c>
      <c r="I1123" s="4">
        <v>32.142857142857146</v>
      </c>
    </row>
    <row r="1124" spans="1:9" x14ac:dyDescent="0.2">
      <c r="A1124" t="s">
        <v>717</v>
      </c>
      <c r="B1124" t="s">
        <v>762</v>
      </c>
      <c r="C1124" t="s">
        <v>39</v>
      </c>
      <c r="D1124" t="str">
        <f>Tableau3[[#This Row],[Famille]]&amp;"-"&amp;Tableau3[[#This Row],[Produit]]&amp;"-"&amp;Tableau3[[#This Row],[Conditionnement]]</f>
        <v>Décos pâtisserie-Mimosas rouges-Saupoudreur 100 ml</v>
      </c>
      <c r="E1124" s="10">
        <v>5.5E-2</v>
      </c>
      <c r="F1124" s="16">
        <v>3700897933456</v>
      </c>
      <c r="G1124" s="4">
        <v>2.8</v>
      </c>
      <c r="H1124" s="4">
        <v>4.5</v>
      </c>
      <c r="I1124" s="4">
        <v>5.6000000000000005</v>
      </c>
    </row>
    <row r="1125" spans="1:9" x14ac:dyDescent="0.2">
      <c r="A1125" t="s">
        <v>717</v>
      </c>
      <c r="B1125" t="s">
        <v>762</v>
      </c>
      <c r="C1125" t="s">
        <v>40</v>
      </c>
      <c r="D1125" t="str">
        <f>Tableau3[[#This Row],[Famille]]&amp;"-"&amp;Tableau3[[#This Row],[Produit]]&amp;"-"&amp;Tableau3[[#This Row],[Conditionnement]]</f>
        <v>Décos pâtisserie-Mimosas rouges-Verrine 116 ml</v>
      </c>
      <c r="E1125" s="10">
        <v>5.5E-2</v>
      </c>
      <c r="F1125" s="16">
        <v>3700897932619</v>
      </c>
      <c r="G1125" s="4">
        <v>2.4</v>
      </c>
      <c r="H1125" s="4">
        <v>3.9</v>
      </c>
      <c r="I1125" s="4">
        <v>4.8</v>
      </c>
    </row>
    <row r="1126" spans="1:9" x14ac:dyDescent="0.2">
      <c r="A1126" t="s">
        <v>717</v>
      </c>
      <c r="B1126" t="s">
        <v>762</v>
      </c>
      <c r="C1126" t="s">
        <v>41</v>
      </c>
      <c r="D1126" t="str">
        <f>Tableau3[[#This Row],[Famille]]&amp;"-"&amp;Tableau3[[#This Row],[Produit]]&amp;"-"&amp;Tableau3[[#This Row],[Conditionnement]]</f>
        <v>Décos pâtisserie-Mimosas rouges-Verrine 47 ml</v>
      </c>
      <c r="E1126" s="10">
        <v>5.5E-2</v>
      </c>
      <c r="F1126" s="16">
        <v>3700897941475</v>
      </c>
      <c r="G1126" s="4">
        <v>1.6</v>
      </c>
      <c r="H1126" s="4">
        <v>2.6</v>
      </c>
      <c r="I1126" s="4">
        <v>3.2</v>
      </c>
    </row>
    <row r="1127" spans="1:9" x14ac:dyDescent="0.2">
      <c r="A1127" t="s">
        <v>717</v>
      </c>
      <c r="B1127" t="s">
        <v>762</v>
      </c>
      <c r="C1127" t="s">
        <v>42</v>
      </c>
      <c r="D1127" t="str">
        <f>Tableau3[[#This Row],[Famille]]&amp;"-"&amp;Tableau3[[#This Row],[Produit]]&amp;"-"&amp;Tableau3[[#This Row],[Conditionnement]]</f>
        <v>Décos pâtisserie-Mimosas rouges-Vrac</v>
      </c>
      <c r="E1127" s="10">
        <v>5.5E-2</v>
      </c>
      <c r="F1127" s="16">
        <v>3700897940621</v>
      </c>
      <c r="G1127" s="4">
        <v>1.6</v>
      </c>
      <c r="H1127" s="4">
        <v>2.2000000000000002</v>
      </c>
      <c r="I1127" s="4">
        <v>2.666666666666667</v>
      </c>
    </row>
    <row r="1128" spans="1:9" x14ac:dyDescent="0.2">
      <c r="A1128" t="s">
        <v>717</v>
      </c>
      <c r="B1128" t="s">
        <v>762</v>
      </c>
      <c r="C1128" t="s">
        <v>43</v>
      </c>
      <c r="D1128" t="str">
        <f>Tableau3[[#This Row],[Famille]]&amp;"-"&amp;Tableau3[[#This Row],[Produit]]&amp;"-"&amp;Tableau3[[#This Row],[Conditionnement]]</f>
        <v>Décos pâtisserie-Mimosas rouges-Vrac 100 g</v>
      </c>
      <c r="E1128" s="10">
        <v>5.5E-2</v>
      </c>
      <c r="F1128" s="16">
        <v>3700897929251</v>
      </c>
      <c r="G1128" s="4">
        <v>3.6</v>
      </c>
      <c r="H1128" s="4">
        <v>6.4</v>
      </c>
      <c r="I1128" s="4">
        <v>8</v>
      </c>
    </row>
    <row r="1129" spans="1:9" x14ac:dyDescent="0.2">
      <c r="A1129" t="s">
        <v>717</v>
      </c>
      <c r="B1129" t="s">
        <v>762</v>
      </c>
      <c r="C1129" t="s">
        <v>44</v>
      </c>
      <c r="D1129" t="str">
        <f>Tableau3[[#This Row],[Famille]]&amp;"-"&amp;Tableau3[[#This Row],[Produit]]&amp;"-"&amp;Tableau3[[#This Row],[Conditionnement]]</f>
        <v>Décos pâtisserie-Mimosas rouges-Vrac 1000 g</v>
      </c>
      <c r="E1129" s="10">
        <v>5.5E-2</v>
      </c>
      <c r="F1129" s="16">
        <v>3700897931773</v>
      </c>
      <c r="G1129" s="4">
        <v>26</v>
      </c>
      <c r="H1129" s="4">
        <v>46.300000000000004</v>
      </c>
      <c r="I1129" s="4">
        <v>57.777777777777779</v>
      </c>
    </row>
    <row r="1130" spans="1:9" x14ac:dyDescent="0.2">
      <c r="A1130" t="s">
        <v>717</v>
      </c>
      <c r="B1130" t="s">
        <v>762</v>
      </c>
      <c r="C1130" t="s">
        <v>45</v>
      </c>
      <c r="D1130" t="str">
        <f>Tableau3[[#This Row],[Famille]]&amp;"-"&amp;Tableau3[[#This Row],[Produit]]&amp;"-"&amp;Tableau3[[#This Row],[Conditionnement]]</f>
        <v>Décos pâtisserie-Mimosas rouges-Vrac 250 g</v>
      </c>
      <c r="E1130" s="10">
        <v>5.5E-2</v>
      </c>
      <c r="F1130" s="16">
        <v>3700897930097</v>
      </c>
      <c r="G1130" s="4">
        <v>7.3</v>
      </c>
      <c r="H1130" s="4">
        <v>14</v>
      </c>
      <c r="I1130" s="4">
        <v>17.38095238095238</v>
      </c>
    </row>
    <row r="1131" spans="1:9" x14ac:dyDescent="0.2">
      <c r="A1131" t="s">
        <v>717</v>
      </c>
      <c r="B1131" t="s">
        <v>762</v>
      </c>
      <c r="C1131" t="s">
        <v>46</v>
      </c>
      <c r="D1131" t="str">
        <f>Tableau3[[#This Row],[Famille]]&amp;"-"&amp;Tableau3[[#This Row],[Produit]]&amp;"-"&amp;Tableau3[[#This Row],[Conditionnement]]</f>
        <v>Décos pâtisserie-Mimosas rouges-Vrac 500 g</v>
      </c>
      <c r="E1131" s="10">
        <v>5.5E-2</v>
      </c>
      <c r="F1131" s="16">
        <v>3700897930936</v>
      </c>
      <c r="G1131" s="4">
        <v>13.5</v>
      </c>
      <c r="H1131" s="4">
        <v>25.8</v>
      </c>
      <c r="I1131" s="4">
        <v>32.142857142857146</v>
      </c>
    </row>
    <row r="1132" spans="1:9" x14ac:dyDescent="0.2">
      <c r="A1132" t="s">
        <v>717</v>
      </c>
      <c r="B1132" t="s">
        <v>763</v>
      </c>
      <c r="C1132" t="s">
        <v>39</v>
      </c>
      <c r="D1132" t="str">
        <f>Tableau3[[#This Row],[Famille]]&amp;"-"&amp;Tableau3[[#This Row],[Produit]]&amp;"-"&amp;Tableau3[[#This Row],[Conditionnement]]</f>
        <v>Décos pâtisserie-Mimosas verts-Saupoudreur 100 ml</v>
      </c>
      <c r="E1132" s="10">
        <v>5.5E-2</v>
      </c>
      <c r="F1132" s="16">
        <v>3700897933463</v>
      </c>
      <c r="G1132" s="4">
        <v>2.8</v>
      </c>
      <c r="H1132" s="4">
        <v>4.5</v>
      </c>
      <c r="I1132" s="4">
        <v>5.6000000000000005</v>
      </c>
    </row>
    <row r="1133" spans="1:9" x14ac:dyDescent="0.2">
      <c r="A1133" t="s">
        <v>717</v>
      </c>
      <c r="B1133" t="s">
        <v>763</v>
      </c>
      <c r="C1133" t="s">
        <v>40</v>
      </c>
      <c r="D1133" t="str">
        <f>Tableau3[[#This Row],[Famille]]&amp;"-"&amp;Tableau3[[#This Row],[Produit]]&amp;"-"&amp;Tableau3[[#This Row],[Conditionnement]]</f>
        <v>Décos pâtisserie-Mimosas verts-Verrine 116 ml</v>
      </c>
      <c r="E1133" s="10">
        <v>5.5E-2</v>
      </c>
      <c r="F1133" s="16">
        <v>3700897932626</v>
      </c>
      <c r="G1133" s="4">
        <v>2.4</v>
      </c>
      <c r="H1133" s="4">
        <v>3.9</v>
      </c>
      <c r="I1133" s="4">
        <v>4.8</v>
      </c>
    </row>
    <row r="1134" spans="1:9" x14ac:dyDescent="0.2">
      <c r="A1134" t="s">
        <v>717</v>
      </c>
      <c r="B1134" t="s">
        <v>763</v>
      </c>
      <c r="C1134" t="s">
        <v>41</v>
      </c>
      <c r="D1134" t="str">
        <f>Tableau3[[#This Row],[Famille]]&amp;"-"&amp;Tableau3[[#This Row],[Produit]]&amp;"-"&amp;Tableau3[[#This Row],[Conditionnement]]</f>
        <v>Décos pâtisserie-Mimosas verts-Verrine 47 ml</v>
      </c>
      <c r="E1134" s="10">
        <v>5.5E-2</v>
      </c>
      <c r="F1134" s="16">
        <v>3700897941482</v>
      </c>
      <c r="G1134" s="4">
        <v>1.6</v>
      </c>
      <c r="H1134" s="4">
        <v>2.6</v>
      </c>
      <c r="I1134" s="4">
        <v>3.2</v>
      </c>
    </row>
    <row r="1135" spans="1:9" x14ac:dyDescent="0.2">
      <c r="A1135" t="s">
        <v>717</v>
      </c>
      <c r="B1135" t="s">
        <v>763</v>
      </c>
      <c r="C1135" t="s">
        <v>42</v>
      </c>
      <c r="D1135" t="str">
        <f>Tableau3[[#This Row],[Famille]]&amp;"-"&amp;Tableau3[[#This Row],[Produit]]&amp;"-"&amp;Tableau3[[#This Row],[Conditionnement]]</f>
        <v>Décos pâtisserie-Mimosas verts-Vrac</v>
      </c>
      <c r="E1135" s="10">
        <v>5.5E-2</v>
      </c>
      <c r="F1135" s="16">
        <v>3700897940638</v>
      </c>
      <c r="G1135" s="4">
        <v>1.6</v>
      </c>
      <c r="H1135" s="4">
        <v>2.2000000000000002</v>
      </c>
      <c r="I1135" s="4">
        <v>2.666666666666667</v>
      </c>
    </row>
    <row r="1136" spans="1:9" x14ac:dyDescent="0.2">
      <c r="A1136" t="s">
        <v>717</v>
      </c>
      <c r="B1136" t="s">
        <v>763</v>
      </c>
      <c r="C1136" t="s">
        <v>43</v>
      </c>
      <c r="D1136" t="str">
        <f>Tableau3[[#This Row],[Famille]]&amp;"-"&amp;Tableau3[[#This Row],[Produit]]&amp;"-"&amp;Tableau3[[#This Row],[Conditionnement]]</f>
        <v>Décos pâtisserie-Mimosas verts-Vrac 100 g</v>
      </c>
      <c r="E1136" s="10">
        <v>5.5E-2</v>
      </c>
      <c r="F1136" s="16">
        <v>3700897929268</v>
      </c>
      <c r="G1136" s="4">
        <v>3.6</v>
      </c>
      <c r="H1136" s="4">
        <v>6.4</v>
      </c>
      <c r="I1136" s="4">
        <v>8</v>
      </c>
    </row>
    <row r="1137" spans="1:9" x14ac:dyDescent="0.2">
      <c r="A1137" t="s">
        <v>717</v>
      </c>
      <c r="B1137" t="s">
        <v>763</v>
      </c>
      <c r="C1137" t="s">
        <v>44</v>
      </c>
      <c r="D1137" t="str">
        <f>Tableau3[[#This Row],[Famille]]&amp;"-"&amp;Tableau3[[#This Row],[Produit]]&amp;"-"&amp;Tableau3[[#This Row],[Conditionnement]]</f>
        <v>Décos pâtisserie-Mimosas verts-Vrac 1000 g</v>
      </c>
      <c r="E1137" s="10">
        <v>5.5E-2</v>
      </c>
      <c r="F1137" s="16">
        <v>3700897931780</v>
      </c>
      <c r="G1137" s="4">
        <v>26</v>
      </c>
      <c r="H1137" s="4">
        <v>46.300000000000004</v>
      </c>
      <c r="I1137" s="4">
        <v>57.777777777777779</v>
      </c>
    </row>
    <row r="1138" spans="1:9" x14ac:dyDescent="0.2">
      <c r="A1138" t="s">
        <v>717</v>
      </c>
      <c r="B1138" t="s">
        <v>763</v>
      </c>
      <c r="C1138" t="s">
        <v>45</v>
      </c>
      <c r="D1138" t="str">
        <f>Tableau3[[#This Row],[Famille]]&amp;"-"&amp;Tableau3[[#This Row],[Produit]]&amp;"-"&amp;Tableau3[[#This Row],[Conditionnement]]</f>
        <v>Décos pâtisserie-Mimosas verts-Vrac 250 g</v>
      </c>
      <c r="E1138" s="10">
        <v>5.5E-2</v>
      </c>
      <c r="F1138" s="16">
        <v>3700897930103</v>
      </c>
      <c r="G1138" s="4">
        <v>7.3</v>
      </c>
      <c r="H1138" s="4">
        <v>14</v>
      </c>
      <c r="I1138" s="4">
        <v>17.38095238095238</v>
      </c>
    </row>
    <row r="1139" spans="1:9" x14ac:dyDescent="0.2">
      <c r="A1139" t="s">
        <v>717</v>
      </c>
      <c r="B1139" t="s">
        <v>763</v>
      </c>
      <c r="C1139" t="s">
        <v>46</v>
      </c>
      <c r="D1139" t="str">
        <f>Tableau3[[#This Row],[Famille]]&amp;"-"&amp;Tableau3[[#This Row],[Produit]]&amp;"-"&amp;Tableau3[[#This Row],[Conditionnement]]</f>
        <v>Décos pâtisserie-Mimosas verts-Vrac 500 g</v>
      </c>
      <c r="E1139" s="10">
        <v>5.5E-2</v>
      </c>
      <c r="F1139" s="16">
        <v>3700897930943</v>
      </c>
      <c r="G1139" s="4">
        <v>13.5</v>
      </c>
      <c r="H1139" s="4">
        <v>25.8</v>
      </c>
      <c r="I1139" s="4">
        <v>32.142857142857146</v>
      </c>
    </row>
    <row r="1140" spans="1:9" x14ac:dyDescent="0.2">
      <c r="A1140" t="s">
        <v>717</v>
      </c>
      <c r="B1140" t="s">
        <v>764</v>
      </c>
      <c r="C1140" t="s">
        <v>39</v>
      </c>
      <c r="D1140" t="str">
        <f>Tableau3[[#This Row],[Famille]]&amp;"-"&amp;Tableau3[[#This Row],[Produit]]&amp;"-"&amp;Tableau3[[#This Row],[Conditionnement]]</f>
        <v>Décos pâtisserie-Mini cœurs-Saupoudreur 100 ml</v>
      </c>
      <c r="E1140" s="10">
        <v>5.5E-2</v>
      </c>
      <c r="F1140" s="16">
        <v>3700897933470</v>
      </c>
      <c r="G1140" s="4">
        <v>2.5</v>
      </c>
      <c r="H1140" s="4">
        <v>4</v>
      </c>
      <c r="I1140" s="4">
        <v>5</v>
      </c>
    </row>
    <row r="1141" spans="1:9" x14ac:dyDescent="0.2">
      <c r="A1141" t="s">
        <v>717</v>
      </c>
      <c r="B1141" t="s">
        <v>764</v>
      </c>
      <c r="C1141" t="s">
        <v>40</v>
      </c>
      <c r="D1141" t="str">
        <f>Tableau3[[#This Row],[Famille]]&amp;"-"&amp;Tableau3[[#This Row],[Produit]]&amp;"-"&amp;Tableau3[[#This Row],[Conditionnement]]</f>
        <v>Décos pâtisserie-Mini cœurs-Verrine 116 ml</v>
      </c>
      <c r="E1141" s="10">
        <v>5.5E-2</v>
      </c>
      <c r="F1141" s="16">
        <v>3700897932633</v>
      </c>
      <c r="G1141" s="4">
        <v>2.1</v>
      </c>
      <c r="H1141" s="4">
        <v>3.4</v>
      </c>
      <c r="I1141" s="4">
        <v>4.2</v>
      </c>
    </row>
    <row r="1142" spans="1:9" x14ac:dyDescent="0.2">
      <c r="A1142" t="s">
        <v>717</v>
      </c>
      <c r="B1142" t="s">
        <v>764</v>
      </c>
      <c r="C1142" t="s">
        <v>41</v>
      </c>
      <c r="D1142" t="str">
        <f>Tableau3[[#This Row],[Famille]]&amp;"-"&amp;Tableau3[[#This Row],[Produit]]&amp;"-"&amp;Tableau3[[#This Row],[Conditionnement]]</f>
        <v>Décos pâtisserie-Mini cœurs-Verrine 47 ml</v>
      </c>
      <c r="E1142" s="10">
        <v>5.5E-2</v>
      </c>
      <c r="F1142" s="16">
        <v>3700897941499</v>
      </c>
      <c r="G1142" s="4">
        <v>1.5</v>
      </c>
      <c r="H1142" s="4">
        <v>2.4</v>
      </c>
      <c r="I1142" s="4">
        <v>3</v>
      </c>
    </row>
    <row r="1143" spans="1:9" x14ac:dyDescent="0.2">
      <c r="A1143" t="s">
        <v>717</v>
      </c>
      <c r="B1143" t="s">
        <v>764</v>
      </c>
      <c r="C1143" t="s">
        <v>42</v>
      </c>
      <c r="D1143" t="str">
        <f>Tableau3[[#This Row],[Famille]]&amp;"-"&amp;Tableau3[[#This Row],[Produit]]&amp;"-"&amp;Tableau3[[#This Row],[Conditionnement]]</f>
        <v>Décos pâtisserie-Mini cœurs-Vrac</v>
      </c>
      <c r="E1143" s="10">
        <v>5.5E-2</v>
      </c>
      <c r="F1143" s="16">
        <v>3700897940645</v>
      </c>
      <c r="G1143" s="4">
        <v>1.8</v>
      </c>
      <c r="H1143" s="4">
        <v>2.4</v>
      </c>
      <c r="I1143" s="4">
        <v>3</v>
      </c>
    </row>
    <row r="1144" spans="1:9" x14ac:dyDescent="0.2">
      <c r="A1144" t="s">
        <v>717</v>
      </c>
      <c r="B1144" t="s">
        <v>764</v>
      </c>
      <c r="C1144" t="s">
        <v>43</v>
      </c>
      <c r="D1144" t="str">
        <f>Tableau3[[#This Row],[Famille]]&amp;"-"&amp;Tableau3[[#This Row],[Produit]]&amp;"-"&amp;Tableau3[[#This Row],[Conditionnement]]</f>
        <v>Décos pâtisserie-Mini cœurs-Vrac 100 g</v>
      </c>
      <c r="E1144" s="10">
        <v>5.5E-2</v>
      </c>
      <c r="F1144" s="16">
        <v>3700897929275</v>
      </c>
      <c r="G1144" s="4">
        <v>2.9</v>
      </c>
      <c r="H1144" s="4">
        <v>5.1999999999999993</v>
      </c>
      <c r="I1144" s="4">
        <v>6.4444444444444438</v>
      </c>
    </row>
    <row r="1145" spans="1:9" x14ac:dyDescent="0.2">
      <c r="A1145" t="s">
        <v>717</v>
      </c>
      <c r="B1145" t="s">
        <v>764</v>
      </c>
      <c r="C1145" t="s">
        <v>44</v>
      </c>
      <c r="D1145" t="str">
        <f>Tableau3[[#This Row],[Famille]]&amp;"-"&amp;Tableau3[[#This Row],[Produit]]&amp;"-"&amp;Tableau3[[#This Row],[Conditionnement]]</f>
        <v>Décos pâtisserie-Mini cœurs-Vrac 1000 g</v>
      </c>
      <c r="E1145" s="10">
        <v>5.5E-2</v>
      </c>
      <c r="F1145" s="16">
        <v>3700897931797</v>
      </c>
      <c r="G1145" s="4">
        <v>19.399999999999999</v>
      </c>
      <c r="H1145" s="4">
        <v>34.5</v>
      </c>
      <c r="I1145" s="4">
        <v>43.111111111111114</v>
      </c>
    </row>
    <row r="1146" spans="1:9" x14ac:dyDescent="0.2">
      <c r="A1146" t="s">
        <v>717</v>
      </c>
      <c r="B1146" t="s">
        <v>764</v>
      </c>
      <c r="C1146" t="s">
        <v>45</v>
      </c>
      <c r="D1146" t="str">
        <f>Tableau3[[#This Row],[Famille]]&amp;"-"&amp;Tableau3[[#This Row],[Produit]]&amp;"-"&amp;Tableau3[[#This Row],[Conditionnement]]</f>
        <v>Décos pâtisserie-Mini cœurs-Vrac 250 g</v>
      </c>
      <c r="E1146" s="10">
        <v>5.5E-2</v>
      </c>
      <c r="F1146" s="16">
        <v>3700897930110</v>
      </c>
      <c r="G1146" s="4">
        <v>5.6</v>
      </c>
      <c r="H1146" s="4">
        <v>10.7</v>
      </c>
      <c r="I1146" s="4">
        <v>13.333333333333332</v>
      </c>
    </row>
    <row r="1147" spans="1:9" x14ac:dyDescent="0.2">
      <c r="A1147" t="s">
        <v>717</v>
      </c>
      <c r="B1147" t="s">
        <v>764</v>
      </c>
      <c r="C1147" t="s">
        <v>46</v>
      </c>
      <c r="D1147" t="str">
        <f>Tableau3[[#This Row],[Famille]]&amp;"-"&amp;Tableau3[[#This Row],[Produit]]&amp;"-"&amp;Tableau3[[#This Row],[Conditionnement]]</f>
        <v>Décos pâtisserie-Mini cœurs-Vrac 500 g</v>
      </c>
      <c r="E1147" s="10">
        <v>5.5E-2</v>
      </c>
      <c r="F1147" s="16">
        <v>3700897930950</v>
      </c>
      <c r="G1147" s="4">
        <v>10.199999999999999</v>
      </c>
      <c r="H1147" s="4">
        <v>19.5</v>
      </c>
      <c r="I1147" s="4">
        <v>24.285714285714285</v>
      </c>
    </row>
    <row r="1148" spans="1:9" x14ac:dyDescent="0.2">
      <c r="A1148" t="s">
        <v>717</v>
      </c>
      <c r="B1148" t="s">
        <v>765</v>
      </c>
      <c r="C1148" t="s">
        <v>39</v>
      </c>
      <c r="D1148" t="str">
        <f>Tableau3[[#This Row],[Famille]]&amp;"-"&amp;Tableau3[[#This Row],[Produit]]&amp;"-"&amp;Tableau3[[#This Row],[Conditionnement]]</f>
        <v>Décos pâtisserie-Mini étoiles colorées-Saupoudreur 100 ml</v>
      </c>
      <c r="E1148" s="10">
        <v>5.5E-2</v>
      </c>
      <c r="F1148" s="16">
        <v>3700897933487</v>
      </c>
      <c r="G1148" s="4">
        <v>2.9</v>
      </c>
      <c r="H1148" s="4">
        <v>4.6999999999999993</v>
      </c>
      <c r="I1148" s="4">
        <v>5.8</v>
      </c>
    </row>
    <row r="1149" spans="1:9" x14ac:dyDescent="0.2">
      <c r="A1149" t="s">
        <v>717</v>
      </c>
      <c r="B1149" t="s">
        <v>765</v>
      </c>
      <c r="C1149" t="s">
        <v>40</v>
      </c>
      <c r="D1149" t="str">
        <f>Tableau3[[#This Row],[Famille]]&amp;"-"&amp;Tableau3[[#This Row],[Produit]]&amp;"-"&amp;Tableau3[[#This Row],[Conditionnement]]</f>
        <v>Décos pâtisserie-Mini étoiles colorées-Verrine 116 ml</v>
      </c>
      <c r="E1149" s="10">
        <v>5.5E-2</v>
      </c>
      <c r="F1149" s="16">
        <v>3700897932640</v>
      </c>
      <c r="G1149" s="4">
        <v>2.5</v>
      </c>
      <c r="H1149" s="4">
        <v>4</v>
      </c>
      <c r="I1149" s="4">
        <v>5</v>
      </c>
    </row>
    <row r="1150" spans="1:9" x14ac:dyDescent="0.2">
      <c r="A1150" t="s">
        <v>717</v>
      </c>
      <c r="B1150" t="s">
        <v>765</v>
      </c>
      <c r="C1150" t="s">
        <v>41</v>
      </c>
      <c r="D1150" t="str">
        <f>Tableau3[[#This Row],[Famille]]&amp;"-"&amp;Tableau3[[#This Row],[Produit]]&amp;"-"&amp;Tableau3[[#This Row],[Conditionnement]]</f>
        <v>Décos pâtisserie-Mini étoiles colorées-Verrine 47 ml</v>
      </c>
      <c r="E1150" s="10">
        <v>5.5E-2</v>
      </c>
      <c r="F1150" s="16">
        <v>3700897941505</v>
      </c>
      <c r="G1150" s="4">
        <v>1.5</v>
      </c>
      <c r="H1150" s="4">
        <v>2.4</v>
      </c>
      <c r="I1150" s="4">
        <v>3</v>
      </c>
    </row>
    <row r="1151" spans="1:9" x14ac:dyDescent="0.2">
      <c r="A1151" t="s">
        <v>717</v>
      </c>
      <c r="B1151" t="s">
        <v>765</v>
      </c>
      <c r="C1151" t="s">
        <v>42</v>
      </c>
      <c r="D1151" t="str">
        <f>Tableau3[[#This Row],[Famille]]&amp;"-"&amp;Tableau3[[#This Row],[Produit]]&amp;"-"&amp;Tableau3[[#This Row],[Conditionnement]]</f>
        <v>Décos pâtisserie-Mini étoiles colorées-Vrac</v>
      </c>
      <c r="E1151" s="10">
        <v>5.5E-2</v>
      </c>
      <c r="F1151" s="16">
        <v>3700897940652</v>
      </c>
      <c r="G1151" s="4">
        <v>1.8</v>
      </c>
      <c r="H1151" s="4">
        <v>2.4</v>
      </c>
      <c r="I1151" s="4">
        <v>3</v>
      </c>
    </row>
    <row r="1152" spans="1:9" x14ac:dyDescent="0.2">
      <c r="A1152" t="s">
        <v>717</v>
      </c>
      <c r="B1152" t="s">
        <v>765</v>
      </c>
      <c r="C1152" t="s">
        <v>43</v>
      </c>
      <c r="D1152" t="str">
        <f>Tableau3[[#This Row],[Famille]]&amp;"-"&amp;Tableau3[[#This Row],[Produit]]&amp;"-"&amp;Tableau3[[#This Row],[Conditionnement]]</f>
        <v>Décos pâtisserie-Mini étoiles colorées-Vrac 100 g</v>
      </c>
      <c r="E1152" s="10">
        <v>5.5E-2</v>
      </c>
      <c r="F1152" s="16">
        <v>3700897929282</v>
      </c>
      <c r="G1152" s="4">
        <v>3</v>
      </c>
      <c r="H1152" s="4">
        <v>5.3999999999999995</v>
      </c>
      <c r="I1152" s="4">
        <v>6.6666666666666661</v>
      </c>
    </row>
    <row r="1153" spans="1:9" x14ac:dyDescent="0.2">
      <c r="A1153" t="s">
        <v>717</v>
      </c>
      <c r="B1153" t="s">
        <v>765</v>
      </c>
      <c r="C1153" t="s">
        <v>44</v>
      </c>
      <c r="D1153" t="str">
        <f>Tableau3[[#This Row],[Famille]]&amp;"-"&amp;Tableau3[[#This Row],[Produit]]&amp;"-"&amp;Tableau3[[#This Row],[Conditionnement]]</f>
        <v>Décos pâtisserie-Mini étoiles colorées-Vrac 1000 g</v>
      </c>
      <c r="E1153" s="10">
        <v>5.5E-2</v>
      </c>
      <c r="F1153" s="16">
        <v>3700897931803</v>
      </c>
      <c r="G1153" s="4">
        <v>20.100000000000001</v>
      </c>
      <c r="H1153" s="4">
        <v>35.800000000000004</v>
      </c>
      <c r="I1153" s="4">
        <v>44.666666666666671</v>
      </c>
    </row>
    <row r="1154" spans="1:9" x14ac:dyDescent="0.2">
      <c r="A1154" t="s">
        <v>717</v>
      </c>
      <c r="B1154" t="s">
        <v>765</v>
      </c>
      <c r="C1154" t="s">
        <v>45</v>
      </c>
      <c r="D1154" t="str">
        <f>Tableau3[[#This Row],[Famille]]&amp;"-"&amp;Tableau3[[#This Row],[Produit]]&amp;"-"&amp;Tableau3[[#This Row],[Conditionnement]]</f>
        <v>Décos pâtisserie-Mini étoiles colorées-Vrac 250 g</v>
      </c>
      <c r="E1154" s="10">
        <v>5.5E-2</v>
      </c>
      <c r="F1154" s="16">
        <v>3700897930127</v>
      </c>
      <c r="G1154" s="4">
        <v>5.8</v>
      </c>
      <c r="H1154" s="4">
        <v>11.1</v>
      </c>
      <c r="I1154" s="4">
        <v>13.80952380952381</v>
      </c>
    </row>
    <row r="1155" spans="1:9" x14ac:dyDescent="0.2">
      <c r="A1155" t="s">
        <v>717</v>
      </c>
      <c r="B1155" t="s">
        <v>765</v>
      </c>
      <c r="C1155" t="s">
        <v>46</v>
      </c>
      <c r="D1155" t="str">
        <f>Tableau3[[#This Row],[Famille]]&amp;"-"&amp;Tableau3[[#This Row],[Produit]]&amp;"-"&amp;Tableau3[[#This Row],[Conditionnement]]</f>
        <v>Décos pâtisserie-Mini étoiles colorées-Vrac 500 g</v>
      </c>
      <c r="E1155" s="10">
        <v>5.5E-2</v>
      </c>
      <c r="F1155" s="16">
        <v>3700897930967</v>
      </c>
      <c r="G1155" s="4">
        <v>10.6</v>
      </c>
      <c r="H1155" s="4">
        <v>20.200000000000003</v>
      </c>
      <c r="I1155" s="4">
        <v>25.238095238095237</v>
      </c>
    </row>
    <row r="1156" spans="1:9" x14ac:dyDescent="0.2">
      <c r="A1156" t="s">
        <v>717</v>
      </c>
      <c r="B1156" t="s">
        <v>766</v>
      </c>
      <c r="C1156" t="s">
        <v>39</v>
      </c>
      <c r="D1156" t="str">
        <f>Tableau3[[#This Row],[Famille]]&amp;"-"&amp;Tableau3[[#This Row],[Produit]]&amp;"-"&amp;Tableau3[[#This Row],[Conditionnement]]</f>
        <v>Décos pâtisserie-Œufs de Pâque-Saupoudreur 100 ml</v>
      </c>
      <c r="E1156" s="10">
        <v>5.5E-2</v>
      </c>
      <c r="F1156" s="16">
        <v>3700897933494</v>
      </c>
      <c r="G1156" s="4">
        <v>2.8</v>
      </c>
      <c r="H1156" s="4">
        <v>4.5</v>
      </c>
      <c r="I1156" s="4">
        <v>5.6000000000000005</v>
      </c>
    </row>
    <row r="1157" spans="1:9" x14ac:dyDescent="0.2">
      <c r="A1157" t="s">
        <v>717</v>
      </c>
      <c r="B1157" t="s">
        <v>766</v>
      </c>
      <c r="C1157" t="s">
        <v>40</v>
      </c>
      <c r="D1157" t="str">
        <f>Tableau3[[#This Row],[Famille]]&amp;"-"&amp;Tableau3[[#This Row],[Produit]]&amp;"-"&amp;Tableau3[[#This Row],[Conditionnement]]</f>
        <v>Décos pâtisserie-Œufs de Pâque-Verrine 116 ml</v>
      </c>
      <c r="E1157" s="10">
        <v>5.5E-2</v>
      </c>
      <c r="F1157" s="16">
        <v>3700897932657</v>
      </c>
      <c r="G1157" s="4">
        <v>2.4</v>
      </c>
      <c r="H1157" s="4">
        <v>3.9</v>
      </c>
      <c r="I1157" s="4">
        <v>4.8</v>
      </c>
    </row>
    <row r="1158" spans="1:9" x14ac:dyDescent="0.2">
      <c r="A1158" t="s">
        <v>717</v>
      </c>
      <c r="B1158" t="s">
        <v>766</v>
      </c>
      <c r="C1158" t="s">
        <v>41</v>
      </c>
      <c r="D1158" t="str">
        <f>Tableau3[[#This Row],[Famille]]&amp;"-"&amp;Tableau3[[#This Row],[Produit]]&amp;"-"&amp;Tableau3[[#This Row],[Conditionnement]]</f>
        <v>Décos pâtisserie-Œufs de Pâque-Verrine 47 ml</v>
      </c>
      <c r="E1158" s="10">
        <v>5.5E-2</v>
      </c>
      <c r="F1158" s="16">
        <v>3700897941512</v>
      </c>
      <c r="G1158" s="4">
        <v>1.4</v>
      </c>
      <c r="H1158" s="4">
        <v>2.3000000000000003</v>
      </c>
      <c r="I1158" s="4">
        <v>2.8000000000000003</v>
      </c>
    </row>
    <row r="1159" spans="1:9" x14ac:dyDescent="0.2">
      <c r="A1159" t="s">
        <v>717</v>
      </c>
      <c r="B1159" t="s">
        <v>766</v>
      </c>
      <c r="C1159" t="s">
        <v>42</v>
      </c>
      <c r="D1159" t="str">
        <f>Tableau3[[#This Row],[Famille]]&amp;"-"&amp;Tableau3[[#This Row],[Produit]]&amp;"-"&amp;Tableau3[[#This Row],[Conditionnement]]</f>
        <v>Décos pâtisserie-Œufs de Pâque-Vrac</v>
      </c>
      <c r="E1159" s="10">
        <v>5.5E-2</v>
      </c>
      <c r="F1159" s="16">
        <v>3700897940669</v>
      </c>
      <c r="G1159" s="4">
        <v>1.8</v>
      </c>
      <c r="H1159" s="4">
        <v>2.4</v>
      </c>
      <c r="I1159" s="4">
        <v>3</v>
      </c>
    </row>
    <row r="1160" spans="1:9" x14ac:dyDescent="0.2">
      <c r="A1160" t="s">
        <v>717</v>
      </c>
      <c r="B1160" t="s">
        <v>766</v>
      </c>
      <c r="C1160" t="s">
        <v>43</v>
      </c>
      <c r="D1160" t="str">
        <f>Tableau3[[#This Row],[Famille]]&amp;"-"&amp;Tableau3[[#This Row],[Produit]]&amp;"-"&amp;Tableau3[[#This Row],[Conditionnement]]</f>
        <v>Décos pâtisserie-Œufs de Pâque-Vrac 100 g</v>
      </c>
      <c r="E1160" s="10">
        <v>5.5E-2</v>
      </c>
      <c r="F1160" s="16">
        <v>3700897929299</v>
      </c>
      <c r="G1160" s="4">
        <v>3</v>
      </c>
      <c r="H1160" s="4">
        <v>5.3999999999999995</v>
      </c>
      <c r="I1160" s="4">
        <v>6.6666666666666661</v>
      </c>
    </row>
    <row r="1161" spans="1:9" x14ac:dyDescent="0.2">
      <c r="A1161" t="s">
        <v>717</v>
      </c>
      <c r="B1161" t="s">
        <v>766</v>
      </c>
      <c r="C1161" t="s">
        <v>44</v>
      </c>
      <c r="D1161" t="str">
        <f>Tableau3[[#This Row],[Famille]]&amp;"-"&amp;Tableau3[[#This Row],[Produit]]&amp;"-"&amp;Tableau3[[#This Row],[Conditionnement]]</f>
        <v>Décos pâtisserie-Œufs de Pâque-Vrac 1000 g</v>
      </c>
      <c r="E1161" s="10">
        <v>5.5E-2</v>
      </c>
      <c r="F1161" s="16">
        <v>3700897931810</v>
      </c>
      <c r="G1161" s="4">
        <v>20.2</v>
      </c>
      <c r="H1161" s="4">
        <v>36</v>
      </c>
      <c r="I1161" s="4">
        <v>44.888888888888893</v>
      </c>
    </row>
    <row r="1162" spans="1:9" x14ac:dyDescent="0.2">
      <c r="A1162" t="s">
        <v>717</v>
      </c>
      <c r="B1162" t="s">
        <v>766</v>
      </c>
      <c r="C1162" t="s">
        <v>45</v>
      </c>
      <c r="D1162" t="str">
        <f>Tableau3[[#This Row],[Famille]]&amp;"-"&amp;Tableau3[[#This Row],[Produit]]&amp;"-"&amp;Tableau3[[#This Row],[Conditionnement]]</f>
        <v>Décos pâtisserie-Œufs de Pâque-Vrac 250 g</v>
      </c>
      <c r="E1162" s="10">
        <v>5.5E-2</v>
      </c>
      <c r="F1162" s="16">
        <v>3700897930134</v>
      </c>
      <c r="G1162" s="4">
        <v>5.9</v>
      </c>
      <c r="H1162" s="4">
        <v>11.299999999999999</v>
      </c>
      <c r="I1162" s="4">
        <v>14.047619047619047</v>
      </c>
    </row>
    <row r="1163" spans="1:9" x14ac:dyDescent="0.2">
      <c r="A1163" t="s">
        <v>717</v>
      </c>
      <c r="B1163" t="s">
        <v>766</v>
      </c>
      <c r="C1163" t="s">
        <v>46</v>
      </c>
      <c r="D1163" t="str">
        <f>Tableau3[[#This Row],[Famille]]&amp;"-"&amp;Tableau3[[#This Row],[Produit]]&amp;"-"&amp;Tableau3[[#This Row],[Conditionnement]]</f>
        <v>Décos pâtisserie-Œufs de Pâque-Vrac 500 g</v>
      </c>
      <c r="E1163" s="10">
        <v>5.5E-2</v>
      </c>
      <c r="F1163" s="16">
        <v>3700897930974</v>
      </c>
      <c r="G1163" s="4">
        <v>10.6</v>
      </c>
      <c r="H1163" s="4">
        <v>20.200000000000003</v>
      </c>
      <c r="I1163" s="4">
        <v>25.238095238095237</v>
      </c>
    </row>
    <row r="1164" spans="1:9" x14ac:dyDescent="0.2">
      <c r="A1164" t="s">
        <v>717</v>
      </c>
      <c r="B1164" t="s">
        <v>767</v>
      </c>
      <c r="C1164" t="s">
        <v>39</v>
      </c>
      <c r="D1164" t="str">
        <f>Tableau3[[#This Row],[Famille]]&amp;"-"&amp;Tableau3[[#This Row],[Produit]]&amp;"-"&amp;Tableau3[[#This Row],[Conditionnement]]</f>
        <v>Décos pâtisserie-Paillettes argentées-Saupoudreur 100 ml</v>
      </c>
      <c r="E1164" s="10">
        <v>5.5E-2</v>
      </c>
      <c r="F1164" s="16">
        <v>3700897933500</v>
      </c>
      <c r="G1164" s="4">
        <v>3.6</v>
      </c>
      <c r="H1164" s="4">
        <v>5.8</v>
      </c>
      <c r="I1164" s="4">
        <v>7.2</v>
      </c>
    </row>
    <row r="1165" spans="1:9" x14ac:dyDescent="0.2">
      <c r="A1165" t="s">
        <v>717</v>
      </c>
      <c r="B1165" t="s">
        <v>767</v>
      </c>
      <c r="C1165" t="s">
        <v>40</v>
      </c>
      <c r="D1165" t="str">
        <f>Tableau3[[#This Row],[Famille]]&amp;"-"&amp;Tableau3[[#This Row],[Produit]]&amp;"-"&amp;Tableau3[[#This Row],[Conditionnement]]</f>
        <v>Décos pâtisserie-Paillettes argentées-Verrine 116 ml</v>
      </c>
      <c r="E1165" s="10">
        <v>5.5E-2</v>
      </c>
      <c r="F1165" s="16">
        <v>3700897932664</v>
      </c>
      <c r="G1165" s="4">
        <v>3.2</v>
      </c>
      <c r="H1165" s="4">
        <v>5.1999999999999993</v>
      </c>
      <c r="I1165" s="4">
        <v>6.4</v>
      </c>
    </row>
    <row r="1166" spans="1:9" x14ac:dyDescent="0.2">
      <c r="A1166" t="s">
        <v>717</v>
      </c>
      <c r="B1166" t="s">
        <v>767</v>
      </c>
      <c r="C1166" t="s">
        <v>41</v>
      </c>
      <c r="D1166" t="str">
        <f>Tableau3[[#This Row],[Famille]]&amp;"-"&amp;Tableau3[[#This Row],[Produit]]&amp;"-"&amp;Tableau3[[#This Row],[Conditionnement]]</f>
        <v>Décos pâtisserie-Paillettes argentées-Verrine 47 ml</v>
      </c>
      <c r="E1166" s="10">
        <v>5.5E-2</v>
      </c>
      <c r="F1166" s="16">
        <v>3700897941529</v>
      </c>
      <c r="G1166" s="4">
        <v>1.7</v>
      </c>
      <c r="H1166" s="4">
        <v>2.8000000000000003</v>
      </c>
      <c r="I1166" s="4">
        <v>3.4000000000000004</v>
      </c>
    </row>
    <row r="1167" spans="1:9" x14ac:dyDescent="0.2">
      <c r="A1167" t="s">
        <v>717</v>
      </c>
      <c r="B1167" t="s">
        <v>767</v>
      </c>
      <c r="C1167" t="s">
        <v>42</v>
      </c>
      <c r="D1167" t="str">
        <f>Tableau3[[#This Row],[Famille]]&amp;"-"&amp;Tableau3[[#This Row],[Produit]]&amp;"-"&amp;Tableau3[[#This Row],[Conditionnement]]</f>
        <v>Décos pâtisserie-Paillettes argentées-Vrac</v>
      </c>
      <c r="E1167" s="10">
        <v>5.5E-2</v>
      </c>
      <c r="F1167" s="16">
        <v>3700897940676</v>
      </c>
      <c r="G1167" s="4">
        <v>1.8</v>
      </c>
      <c r="H1167" s="4">
        <v>2.4</v>
      </c>
      <c r="I1167" s="4">
        <v>3</v>
      </c>
    </row>
    <row r="1168" spans="1:9" x14ac:dyDescent="0.2">
      <c r="A1168" t="s">
        <v>717</v>
      </c>
      <c r="B1168" t="s">
        <v>767</v>
      </c>
      <c r="C1168" t="s">
        <v>43</v>
      </c>
      <c r="D1168" t="str">
        <f>Tableau3[[#This Row],[Famille]]&amp;"-"&amp;Tableau3[[#This Row],[Produit]]&amp;"-"&amp;Tableau3[[#This Row],[Conditionnement]]</f>
        <v>Décos pâtisserie-Paillettes argentées-Vrac 100 g</v>
      </c>
      <c r="E1168" s="10">
        <v>5.5E-2</v>
      </c>
      <c r="F1168" s="16">
        <v>3700897929305</v>
      </c>
      <c r="G1168" s="4">
        <v>3</v>
      </c>
      <c r="H1168" s="4">
        <v>5.3999999999999995</v>
      </c>
      <c r="I1168" s="4">
        <v>6.6666666666666661</v>
      </c>
    </row>
    <row r="1169" spans="1:9" x14ac:dyDescent="0.2">
      <c r="A1169" t="s">
        <v>717</v>
      </c>
      <c r="B1169" t="s">
        <v>767</v>
      </c>
      <c r="C1169" t="s">
        <v>44</v>
      </c>
      <c r="D1169" t="str">
        <f>Tableau3[[#This Row],[Famille]]&amp;"-"&amp;Tableau3[[#This Row],[Produit]]&amp;"-"&amp;Tableau3[[#This Row],[Conditionnement]]</f>
        <v>Décos pâtisserie-Paillettes argentées-Vrac 1000 g</v>
      </c>
      <c r="E1169" s="10">
        <v>5.5E-2</v>
      </c>
      <c r="F1169" s="16">
        <v>3700897931827</v>
      </c>
      <c r="G1169" s="4">
        <v>20.3</v>
      </c>
      <c r="H1169" s="4">
        <v>36.1</v>
      </c>
      <c r="I1169" s="4">
        <v>45.111111111111114</v>
      </c>
    </row>
    <row r="1170" spans="1:9" x14ac:dyDescent="0.2">
      <c r="A1170" t="s">
        <v>717</v>
      </c>
      <c r="B1170" t="s">
        <v>767</v>
      </c>
      <c r="C1170" t="s">
        <v>45</v>
      </c>
      <c r="D1170" t="str">
        <f>Tableau3[[#This Row],[Famille]]&amp;"-"&amp;Tableau3[[#This Row],[Produit]]&amp;"-"&amp;Tableau3[[#This Row],[Conditionnement]]</f>
        <v>Décos pâtisserie-Paillettes argentées-Vrac 250 g</v>
      </c>
      <c r="E1170" s="10">
        <v>5.5E-2</v>
      </c>
      <c r="F1170" s="16">
        <v>3700897930141</v>
      </c>
      <c r="G1170" s="4">
        <v>5.9</v>
      </c>
      <c r="H1170" s="4">
        <v>11.299999999999999</v>
      </c>
      <c r="I1170" s="4">
        <v>14.047619047619047</v>
      </c>
    </row>
    <row r="1171" spans="1:9" x14ac:dyDescent="0.2">
      <c r="A1171" t="s">
        <v>717</v>
      </c>
      <c r="B1171" t="s">
        <v>767</v>
      </c>
      <c r="C1171" t="s">
        <v>46</v>
      </c>
      <c r="D1171" t="str">
        <f>Tableau3[[#This Row],[Famille]]&amp;"-"&amp;Tableau3[[#This Row],[Produit]]&amp;"-"&amp;Tableau3[[#This Row],[Conditionnement]]</f>
        <v>Décos pâtisserie-Paillettes argentées-Vrac 500 g</v>
      </c>
      <c r="E1171" s="10">
        <v>5.5E-2</v>
      </c>
      <c r="F1171" s="16">
        <v>3700897930981</v>
      </c>
      <c r="G1171" s="4">
        <v>10.7</v>
      </c>
      <c r="H1171" s="4">
        <v>20.400000000000002</v>
      </c>
      <c r="I1171" s="4">
        <v>25.476190476190474</v>
      </c>
    </row>
    <row r="1172" spans="1:9" x14ac:dyDescent="0.2">
      <c r="A1172" t="s">
        <v>717</v>
      </c>
      <c r="B1172" t="s">
        <v>768</v>
      </c>
      <c r="C1172" t="s">
        <v>39</v>
      </c>
      <c r="D1172" t="str">
        <f>Tableau3[[#This Row],[Famille]]&amp;"-"&amp;Tableau3[[#This Row],[Produit]]&amp;"-"&amp;Tableau3[[#This Row],[Conditionnement]]</f>
        <v>Décos pâtisserie-Paillettes blanches-Saupoudreur 100 ml</v>
      </c>
      <c r="E1172" s="10">
        <v>5.5E-2</v>
      </c>
      <c r="F1172" s="16">
        <v>3700897933517</v>
      </c>
      <c r="G1172" s="4">
        <v>3.6</v>
      </c>
      <c r="H1172" s="4">
        <v>5.8</v>
      </c>
      <c r="I1172" s="4">
        <v>7.2</v>
      </c>
    </row>
    <row r="1173" spans="1:9" x14ac:dyDescent="0.2">
      <c r="A1173" t="s">
        <v>717</v>
      </c>
      <c r="B1173" t="s">
        <v>768</v>
      </c>
      <c r="C1173" t="s">
        <v>40</v>
      </c>
      <c r="D1173" t="str">
        <f>Tableau3[[#This Row],[Famille]]&amp;"-"&amp;Tableau3[[#This Row],[Produit]]&amp;"-"&amp;Tableau3[[#This Row],[Conditionnement]]</f>
        <v>Décos pâtisserie-Paillettes blanches-Verrine 116 ml</v>
      </c>
      <c r="E1173" s="10">
        <v>5.5E-2</v>
      </c>
      <c r="F1173" s="16">
        <v>3700897932671</v>
      </c>
      <c r="G1173" s="4">
        <v>3.2</v>
      </c>
      <c r="H1173" s="4">
        <v>5.1999999999999993</v>
      </c>
      <c r="I1173" s="4">
        <v>6.4</v>
      </c>
    </row>
    <row r="1174" spans="1:9" x14ac:dyDescent="0.2">
      <c r="A1174" t="s">
        <v>717</v>
      </c>
      <c r="B1174" t="s">
        <v>768</v>
      </c>
      <c r="C1174" t="s">
        <v>41</v>
      </c>
      <c r="D1174" t="str">
        <f>Tableau3[[#This Row],[Famille]]&amp;"-"&amp;Tableau3[[#This Row],[Produit]]&amp;"-"&amp;Tableau3[[#This Row],[Conditionnement]]</f>
        <v>Décos pâtisserie-Paillettes blanches-Verrine 47 ml</v>
      </c>
      <c r="E1174" s="10">
        <v>5.5E-2</v>
      </c>
      <c r="F1174" s="16">
        <v>3700897941536</v>
      </c>
      <c r="G1174" s="4">
        <v>1.7</v>
      </c>
      <c r="H1174" s="4">
        <v>2.8000000000000003</v>
      </c>
      <c r="I1174" s="4">
        <v>3.4000000000000004</v>
      </c>
    </row>
    <row r="1175" spans="1:9" x14ac:dyDescent="0.2">
      <c r="A1175" t="s">
        <v>717</v>
      </c>
      <c r="B1175" t="s">
        <v>768</v>
      </c>
      <c r="C1175" t="s">
        <v>42</v>
      </c>
      <c r="D1175" t="str">
        <f>Tableau3[[#This Row],[Famille]]&amp;"-"&amp;Tableau3[[#This Row],[Produit]]&amp;"-"&amp;Tableau3[[#This Row],[Conditionnement]]</f>
        <v>Décos pâtisserie-Paillettes blanches-Vrac</v>
      </c>
      <c r="E1175" s="10">
        <v>5.5E-2</v>
      </c>
      <c r="F1175" s="16">
        <v>3700897940683</v>
      </c>
      <c r="G1175" s="4">
        <v>1.8</v>
      </c>
      <c r="H1175" s="4">
        <v>2.4</v>
      </c>
      <c r="I1175" s="4">
        <v>3</v>
      </c>
    </row>
    <row r="1176" spans="1:9" x14ac:dyDescent="0.2">
      <c r="A1176" t="s">
        <v>717</v>
      </c>
      <c r="B1176" t="s">
        <v>768</v>
      </c>
      <c r="C1176" t="s">
        <v>43</v>
      </c>
      <c r="D1176" t="str">
        <f>Tableau3[[#This Row],[Famille]]&amp;"-"&amp;Tableau3[[#This Row],[Produit]]&amp;"-"&amp;Tableau3[[#This Row],[Conditionnement]]</f>
        <v>Décos pâtisserie-Paillettes blanches-Vrac 100 g</v>
      </c>
      <c r="E1176" s="10">
        <v>5.5E-2</v>
      </c>
      <c r="F1176" s="16">
        <v>3700897929312</v>
      </c>
      <c r="G1176" s="4">
        <v>3</v>
      </c>
      <c r="H1176" s="4">
        <v>5.3999999999999995</v>
      </c>
      <c r="I1176" s="4">
        <v>6.6666666666666661</v>
      </c>
    </row>
    <row r="1177" spans="1:9" x14ac:dyDescent="0.2">
      <c r="A1177" t="s">
        <v>717</v>
      </c>
      <c r="B1177" t="s">
        <v>768</v>
      </c>
      <c r="C1177" t="s">
        <v>44</v>
      </c>
      <c r="D1177" t="str">
        <f>Tableau3[[#This Row],[Famille]]&amp;"-"&amp;Tableau3[[#This Row],[Produit]]&amp;"-"&amp;Tableau3[[#This Row],[Conditionnement]]</f>
        <v>Décos pâtisserie-Paillettes blanches-Vrac 1000 g</v>
      </c>
      <c r="E1177" s="10">
        <v>5.5E-2</v>
      </c>
      <c r="F1177" s="16">
        <v>3700897931834</v>
      </c>
      <c r="G1177" s="4">
        <v>20.3</v>
      </c>
      <c r="H1177" s="4">
        <v>36.1</v>
      </c>
      <c r="I1177" s="4">
        <v>45.111111111111114</v>
      </c>
    </row>
    <row r="1178" spans="1:9" x14ac:dyDescent="0.2">
      <c r="A1178" t="s">
        <v>717</v>
      </c>
      <c r="B1178" t="s">
        <v>768</v>
      </c>
      <c r="C1178" t="s">
        <v>45</v>
      </c>
      <c r="D1178" t="str">
        <f>Tableau3[[#This Row],[Famille]]&amp;"-"&amp;Tableau3[[#This Row],[Produit]]&amp;"-"&amp;Tableau3[[#This Row],[Conditionnement]]</f>
        <v>Décos pâtisserie-Paillettes blanches-Vrac 250 g</v>
      </c>
      <c r="E1178" s="10">
        <v>5.5E-2</v>
      </c>
      <c r="F1178" s="16">
        <v>3700897930158</v>
      </c>
      <c r="G1178" s="4">
        <v>5.9</v>
      </c>
      <c r="H1178" s="4">
        <v>11.299999999999999</v>
      </c>
      <c r="I1178" s="4">
        <v>14.047619047619047</v>
      </c>
    </row>
    <row r="1179" spans="1:9" x14ac:dyDescent="0.2">
      <c r="A1179" t="s">
        <v>717</v>
      </c>
      <c r="B1179" t="s">
        <v>768</v>
      </c>
      <c r="C1179" t="s">
        <v>46</v>
      </c>
      <c r="D1179" t="str">
        <f>Tableau3[[#This Row],[Famille]]&amp;"-"&amp;Tableau3[[#This Row],[Produit]]&amp;"-"&amp;Tableau3[[#This Row],[Conditionnement]]</f>
        <v>Décos pâtisserie-Paillettes blanches-Vrac 500 g</v>
      </c>
      <c r="E1179" s="10">
        <v>5.5E-2</v>
      </c>
      <c r="F1179" s="16">
        <v>3700897930998</v>
      </c>
      <c r="G1179" s="4">
        <v>10.7</v>
      </c>
      <c r="H1179" s="4">
        <v>20.400000000000002</v>
      </c>
      <c r="I1179" s="4">
        <v>25.476190476190474</v>
      </c>
    </row>
    <row r="1180" spans="1:9" x14ac:dyDescent="0.2">
      <c r="A1180" t="s">
        <v>717</v>
      </c>
      <c r="B1180" t="s">
        <v>769</v>
      </c>
      <c r="C1180" t="s">
        <v>39</v>
      </c>
      <c r="D1180" t="str">
        <f>Tableau3[[#This Row],[Famille]]&amp;"-"&amp;Tableau3[[#This Row],[Produit]]&amp;"-"&amp;Tableau3[[#This Row],[Conditionnement]]</f>
        <v>Décos pâtisserie-Paillettes bleues-Saupoudreur 100 ml</v>
      </c>
      <c r="E1180" s="10">
        <v>5.5E-2</v>
      </c>
      <c r="F1180" s="16">
        <v>3700897933524</v>
      </c>
      <c r="G1180" s="4">
        <v>3.6</v>
      </c>
      <c r="H1180" s="4">
        <v>5.8</v>
      </c>
      <c r="I1180" s="4">
        <v>7.2</v>
      </c>
    </row>
    <row r="1181" spans="1:9" x14ac:dyDescent="0.2">
      <c r="A1181" t="s">
        <v>717</v>
      </c>
      <c r="B1181" t="s">
        <v>769</v>
      </c>
      <c r="C1181" t="s">
        <v>40</v>
      </c>
      <c r="D1181" t="str">
        <f>Tableau3[[#This Row],[Famille]]&amp;"-"&amp;Tableau3[[#This Row],[Produit]]&amp;"-"&amp;Tableau3[[#This Row],[Conditionnement]]</f>
        <v>Décos pâtisserie-Paillettes bleues-Verrine 116 ml</v>
      </c>
      <c r="E1181" s="10">
        <v>5.5E-2</v>
      </c>
      <c r="F1181" s="16">
        <v>3700897932688</v>
      </c>
      <c r="G1181" s="4">
        <v>3.2</v>
      </c>
      <c r="H1181" s="4">
        <v>5.1999999999999993</v>
      </c>
      <c r="I1181" s="4">
        <v>6.4</v>
      </c>
    </row>
    <row r="1182" spans="1:9" x14ac:dyDescent="0.2">
      <c r="A1182" t="s">
        <v>717</v>
      </c>
      <c r="B1182" t="s">
        <v>769</v>
      </c>
      <c r="C1182" t="s">
        <v>41</v>
      </c>
      <c r="D1182" t="str">
        <f>Tableau3[[#This Row],[Famille]]&amp;"-"&amp;Tableau3[[#This Row],[Produit]]&amp;"-"&amp;Tableau3[[#This Row],[Conditionnement]]</f>
        <v>Décos pâtisserie-Paillettes bleues-Verrine 47 ml</v>
      </c>
      <c r="E1182" s="10">
        <v>5.5E-2</v>
      </c>
      <c r="F1182" s="16">
        <v>3700897941543</v>
      </c>
      <c r="G1182" s="4">
        <v>1.7</v>
      </c>
      <c r="H1182" s="4">
        <v>2.8000000000000003</v>
      </c>
      <c r="I1182" s="4">
        <v>3.4000000000000004</v>
      </c>
    </row>
    <row r="1183" spans="1:9" x14ac:dyDescent="0.2">
      <c r="A1183" t="s">
        <v>717</v>
      </c>
      <c r="B1183" t="s">
        <v>769</v>
      </c>
      <c r="C1183" t="s">
        <v>42</v>
      </c>
      <c r="D1183" t="str">
        <f>Tableau3[[#This Row],[Famille]]&amp;"-"&amp;Tableau3[[#This Row],[Produit]]&amp;"-"&amp;Tableau3[[#This Row],[Conditionnement]]</f>
        <v>Décos pâtisserie-Paillettes bleues-Vrac</v>
      </c>
      <c r="E1183" s="10">
        <v>5.5E-2</v>
      </c>
      <c r="F1183" s="16">
        <v>3700897940690</v>
      </c>
      <c r="G1183" s="4">
        <v>1.8</v>
      </c>
      <c r="H1183" s="4">
        <v>2.4</v>
      </c>
      <c r="I1183" s="4">
        <v>3</v>
      </c>
    </row>
    <row r="1184" spans="1:9" x14ac:dyDescent="0.2">
      <c r="A1184" t="s">
        <v>717</v>
      </c>
      <c r="B1184" t="s">
        <v>769</v>
      </c>
      <c r="C1184" t="s">
        <v>43</v>
      </c>
      <c r="D1184" t="str">
        <f>Tableau3[[#This Row],[Famille]]&amp;"-"&amp;Tableau3[[#This Row],[Produit]]&amp;"-"&amp;Tableau3[[#This Row],[Conditionnement]]</f>
        <v>Décos pâtisserie-Paillettes bleues-Vrac 100 g</v>
      </c>
      <c r="E1184" s="10">
        <v>5.5E-2</v>
      </c>
      <c r="F1184" s="16">
        <v>3700897929329</v>
      </c>
      <c r="G1184" s="4">
        <v>3</v>
      </c>
      <c r="H1184" s="4">
        <v>5.3999999999999995</v>
      </c>
      <c r="I1184" s="4">
        <v>6.6666666666666661</v>
      </c>
    </row>
    <row r="1185" spans="1:9" x14ac:dyDescent="0.2">
      <c r="A1185" t="s">
        <v>717</v>
      </c>
      <c r="B1185" t="s">
        <v>769</v>
      </c>
      <c r="C1185" t="s">
        <v>44</v>
      </c>
      <c r="D1185" t="str">
        <f>Tableau3[[#This Row],[Famille]]&amp;"-"&amp;Tableau3[[#This Row],[Produit]]&amp;"-"&amp;Tableau3[[#This Row],[Conditionnement]]</f>
        <v>Décos pâtisserie-Paillettes bleues-Vrac 1000 g</v>
      </c>
      <c r="E1185" s="10">
        <v>5.5E-2</v>
      </c>
      <c r="F1185" s="16">
        <v>3700897931841</v>
      </c>
      <c r="G1185" s="4">
        <v>20.3</v>
      </c>
      <c r="H1185" s="4">
        <v>36.1</v>
      </c>
      <c r="I1185" s="4">
        <v>45.111111111111114</v>
      </c>
    </row>
    <row r="1186" spans="1:9" x14ac:dyDescent="0.2">
      <c r="A1186" t="s">
        <v>717</v>
      </c>
      <c r="B1186" t="s">
        <v>769</v>
      </c>
      <c r="C1186" t="s">
        <v>45</v>
      </c>
      <c r="D1186" t="str">
        <f>Tableau3[[#This Row],[Famille]]&amp;"-"&amp;Tableau3[[#This Row],[Produit]]&amp;"-"&amp;Tableau3[[#This Row],[Conditionnement]]</f>
        <v>Décos pâtisserie-Paillettes bleues-Vrac 250 g</v>
      </c>
      <c r="E1186" s="10">
        <v>5.5E-2</v>
      </c>
      <c r="F1186" s="16">
        <v>3700897930165</v>
      </c>
      <c r="G1186" s="4">
        <v>5.9</v>
      </c>
      <c r="H1186" s="4">
        <v>11.299999999999999</v>
      </c>
      <c r="I1186" s="4">
        <v>14.047619047619047</v>
      </c>
    </row>
    <row r="1187" spans="1:9" x14ac:dyDescent="0.2">
      <c r="A1187" t="s">
        <v>717</v>
      </c>
      <c r="B1187" t="s">
        <v>769</v>
      </c>
      <c r="C1187" t="s">
        <v>46</v>
      </c>
      <c r="D1187" t="str">
        <f>Tableau3[[#This Row],[Famille]]&amp;"-"&amp;Tableau3[[#This Row],[Produit]]&amp;"-"&amp;Tableau3[[#This Row],[Conditionnement]]</f>
        <v>Décos pâtisserie-Paillettes bleues-Vrac 500 g</v>
      </c>
      <c r="E1187" s="10">
        <v>5.5E-2</v>
      </c>
      <c r="F1187" s="16">
        <v>3700897931001</v>
      </c>
      <c r="G1187" s="4">
        <v>10.7</v>
      </c>
      <c r="H1187" s="4">
        <v>20.400000000000002</v>
      </c>
      <c r="I1187" s="4">
        <v>25.476190476190474</v>
      </c>
    </row>
    <row r="1188" spans="1:9" x14ac:dyDescent="0.2">
      <c r="A1188" t="s">
        <v>717</v>
      </c>
      <c r="B1188" t="s">
        <v>770</v>
      </c>
      <c r="C1188" t="s">
        <v>39</v>
      </c>
      <c r="D1188" t="str">
        <f>Tableau3[[#This Row],[Famille]]&amp;"-"&amp;Tableau3[[#This Row],[Produit]]&amp;"-"&amp;Tableau3[[#This Row],[Conditionnement]]</f>
        <v>Décos pâtisserie-Paillettes bronze-Saupoudreur 100 ml</v>
      </c>
      <c r="E1188" s="10">
        <v>5.5E-2</v>
      </c>
      <c r="F1188" s="16">
        <v>3700897933531</v>
      </c>
      <c r="G1188" s="4">
        <v>3.6</v>
      </c>
      <c r="H1188" s="4">
        <v>5.8</v>
      </c>
      <c r="I1188" s="4">
        <v>7.2</v>
      </c>
    </row>
    <row r="1189" spans="1:9" x14ac:dyDescent="0.2">
      <c r="A1189" t="s">
        <v>717</v>
      </c>
      <c r="B1189" t="s">
        <v>770</v>
      </c>
      <c r="C1189" t="s">
        <v>40</v>
      </c>
      <c r="D1189" t="str">
        <f>Tableau3[[#This Row],[Famille]]&amp;"-"&amp;Tableau3[[#This Row],[Produit]]&amp;"-"&amp;Tableau3[[#This Row],[Conditionnement]]</f>
        <v>Décos pâtisserie-Paillettes bronze-Verrine 116 ml</v>
      </c>
      <c r="E1189" s="10">
        <v>5.5E-2</v>
      </c>
      <c r="F1189" s="16">
        <v>3700897932695</v>
      </c>
      <c r="G1189" s="4">
        <v>3.2</v>
      </c>
      <c r="H1189" s="4">
        <v>5.1999999999999993</v>
      </c>
      <c r="I1189" s="4">
        <v>6.4</v>
      </c>
    </row>
    <row r="1190" spans="1:9" x14ac:dyDescent="0.2">
      <c r="A1190" t="s">
        <v>717</v>
      </c>
      <c r="B1190" t="s">
        <v>770</v>
      </c>
      <c r="C1190" t="s">
        <v>41</v>
      </c>
      <c r="D1190" t="str">
        <f>Tableau3[[#This Row],[Famille]]&amp;"-"&amp;Tableau3[[#This Row],[Produit]]&amp;"-"&amp;Tableau3[[#This Row],[Conditionnement]]</f>
        <v>Décos pâtisserie-Paillettes bronze-Verrine 47 ml</v>
      </c>
      <c r="E1190" s="10">
        <v>5.5E-2</v>
      </c>
      <c r="F1190" s="16">
        <v>3700897941550</v>
      </c>
      <c r="G1190" s="4">
        <v>1.7</v>
      </c>
      <c r="H1190" s="4">
        <v>2.8000000000000003</v>
      </c>
      <c r="I1190" s="4">
        <v>3.4000000000000004</v>
      </c>
    </row>
    <row r="1191" spans="1:9" x14ac:dyDescent="0.2">
      <c r="A1191" t="s">
        <v>717</v>
      </c>
      <c r="B1191" t="s">
        <v>770</v>
      </c>
      <c r="C1191" t="s">
        <v>42</v>
      </c>
      <c r="D1191" t="str">
        <f>Tableau3[[#This Row],[Famille]]&amp;"-"&amp;Tableau3[[#This Row],[Produit]]&amp;"-"&amp;Tableau3[[#This Row],[Conditionnement]]</f>
        <v>Décos pâtisserie-Paillettes bronze-Vrac</v>
      </c>
      <c r="E1191" s="10">
        <v>5.5E-2</v>
      </c>
      <c r="F1191" s="16">
        <v>3700897940706</v>
      </c>
      <c r="G1191" s="4">
        <v>1.8</v>
      </c>
      <c r="H1191" s="4">
        <v>2.4</v>
      </c>
      <c r="I1191" s="4">
        <v>3</v>
      </c>
    </row>
    <row r="1192" spans="1:9" x14ac:dyDescent="0.2">
      <c r="A1192" t="s">
        <v>717</v>
      </c>
      <c r="B1192" t="s">
        <v>770</v>
      </c>
      <c r="C1192" t="s">
        <v>43</v>
      </c>
      <c r="D1192" t="str">
        <f>Tableau3[[#This Row],[Famille]]&amp;"-"&amp;Tableau3[[#This Row],[Produit]]&amp;"-"&amp;Tableau3[[#This Row],[Conditionnement]]</f>
        <v>Décos pâtisserie-Paillettes bronze-Vrac 100 g</v>
      </c>
      <c r="E1192" s="10">
        <v>5.5E-2</v>
      </c>
      <c r="F1192" s="16">
        <v>3700897929336</v>
      </c>
      <c r="G1192" s="4">
        <v>3</v>
      </c>
      <c r="H1192" s="4">
        <v>5.3999999999999995</v>
      </c>
      <c r="I1192" s="4">
        <v>6.6666666666666661</v>
      </c>
    </row>
    <row r="1193" spans="1:9" x14ac:dyDescent="0.2">
      <c r="A1193" t="s">
        <v>717</v>
      </c>
      <c r="B1193" t="s">
        <v>770</v>
      </c>
      <c r="C1193" t="s">
        <v>44</v>
      </c>
      <c r="D1193" t="str">
        <f>Tableau3[[#This Row],[Famille]]&amp;"-"&amp;Tableau3[[#This Row],[Produit]]&amp;"-"&amp;Tableau3[[#This Row],[Conditionnement]]</f>
        <v>Décos pâtisserie-Paillettes bronze-Vrac 1000 g</v>
      </c>
      <c r="E1193" s="10">
        <v>5.5E-2</v>
      </c>
      <c r="F1193" s="16">
        <v>3700897931858</v>
      </c>
      <c r="G1193" s="4">
        <v>20.3</v>
      </c>
      <c r="H1193" s="4">
        <v>36.1</v>
      </c>
      <c r="I1193" s="4">
        <v>45.111111111111114</v>
      </c>
    </row>
    <row r="1194" spans="1:9" x14ac:dyDescent="0.2">
      <c r="A1194" t="s">
        <v>717</v>
      </c>
      <c r="B1194" t="s">
        <v>770</v>
      </c>
      <c r="C1194" t="s">
        <v>45</v>
      </c>
      <c r="D1194" t="str">
        <f>Tableau3[[#This Row],[Famille]]&amp;"-"&amp;Tableau3[[#This Row],[Produit]]&amp;"-"&amp;Tableau3[[#This Row],[Conditionnement]]</f>
        <v>Décos pâtisserie-Paillettes bronze-Vrac 250 g</v>
      </c>
      <c r="E1194" s="10">
        <v>5.5E-2</v>
      </c>
      <c r="F1194" s="16">
        <v>3700897930172</v>
      </c>
      <c r="G1194" s="4">
        <v>5.9</v>
      </c>
      <c r="H1194" s="4">
        <v>11.299999999999999</v>
      </c>
      <c r="I1194" s="4">
        <v>14.047619047619047</v>
      </c>
    </row>
    <row r="1195" spans="1:9" x14ac:dyDescent="0.2">
      <c r="A1195" t="s">
        <v>717</v>
      </c>
      <c r="B1195" t="s">
        <v>770</v>
      </c>
      <c r="C1195" t="s">
        <v>46</v>
      </c>
      <c r="D1195" t="str">
        <f>Tableau3[[#This Row],[Famille]]&amp;"-"&amp;Tableau3[[#This Row],[Produit]]&amp;"-"&amp;Tableau3[[#This Row],[Conditionnement]]</f>
        <v>Décos pâtisserie-Paillettes bronze-Vrac 500 g</v>
      </c>
      <c r="E1195" s="10">
        <v>5.5E-2</v>
      </c>
      <c r="F1195" s="16">
        <v>3700897931018</v>
      </c>
      <c r="G1195" s="4">
        <v>10.7</v>
      </c>
      <c r="H1195" s="4">
        <v>20.400000000000002</v>
      </c>
      <c r="I1195" s="4">
        <v>25.476190476190474</v>
      </c>
    </row>
    <row r="1196" spans="1:9" x14ac:dyDescent="0.2">
      <c r="A1196" t="s">
        <v>717</v>
      </c>
      <c r="B1196" t="s">
        <v>771</v>
      </c>
      <c r="C1196" t="s">
        <v>39</v>
      </c>
      <c r="D1196" t="str">
        <f>Tableau3[[#This Row],[Famille]]&amp;"-"&amp;Tableau3[[#This Row],[Produit]]&amp;"-"&amp;Tableau3[[#This Row],[Conditionnement]]</f>
        <v>Décos pâtisserie-Paillettes dorées-Saupoudreur 100 ml</v>
      </c>
      <c r="E1196" s="10">
        <v>5.5E-2</v>
      </c>
      <c r="F1196" s="16">
        <v>3700897933548</v>
      </c>
      <c r="G1196" s="4">
        <v>3.6</v>
      </c>
      <c r="H1196" s="4">
        <v>5.8</v>
      </c>
      <c r="I1196" s="4">
        <v>7.2</v>
      </c>
    </row>
    <row r="1197" spans="1:9" x14ac:dyDescent="0.2">
      <c r="A1197" t="s">
        <v>717</v>
      </c>
      <c r="B1197" t="s">
        <v>771</v>
      </c>
      <c r="C1197" t="s">
        <v>40</v>
      </c>
      <c r="D1197" t="str">
        <f>Tableau3[[#This Row],[Famille]]&amp;"-"&amp;Tableau3[[#This Row],[Produit]]&amp;"-"&amp;Tableau3[[#This Row],[Conditionnement]]</f>
        <v>Décos pâtisserie-Paillettes dorées-Verrine 116 ml</v>
      </c>
      <c r="E1197" s="10">
        <v>5.5E-2</v>
      </c>
      <c r="F1197" s="16">
        <v>3700897932701</v>
      </c>
      <c r="G1197" s="4">
        <v>3.2</v>
      </c>
      <c r="H1197" s="4">
        <v>5.1999999999999993</v>
      </c>
      <c r="I1197" s="4">
        <v>6.4</v>
      </c>
    </row>
    <row r="1198" spans="1:9" x14ac:dyDescent="0.2">
      <c r="A1198" t="s">
        <v>717</v>
      </c>
      <c r="B1198" t="s">
        <v>771</v>
      </c>
      <c r="C1198" t="s">
        <v>41</v>
      </c>
      <c r="D1198" t="str">
        <f>Tableau3[[#This Row],[Famille]]&amp;"-"&amp;Tableau3[[#This Row],[Produit]]&amp;"-"&amp;Tableau3[[#This Row],[Conditionnement]]</f>
        <v>Décos pâtisserie-Paillettes dorées-Verrine 47 ml</v>
      </c>
      <c r="E1198" s="10">
        <v>5.5E-2</v>
      </c>
      <c r="F1198" s="16">
        <v>3700897941567</v>
      </c>
      <c r="G1198" s="4">
        <v>1.7</v>
      </c>
      <c r="H1198" s="4">
        <v>2.8000000000000003</v>
      </c>
      <c r="I1198" s="4">
        <v>3.4000000000000004</v>
      </c>
    </row>
    <row r="1199" spans="1:9" x14ac:dyDescent="0.2">
      <c r="A1199" t="s">
        <v>717</v>
      </c>
      <c r="B1199" t="s">
        <v>771</v>
      </c>
      <c r="C1199" t="s">
        <v>42</v>
      </c>
      <c r="D1199" t="str">
        <f>Tableau3[[#This Row],[Famille]]&amp;"-"&amp;Tableau3[[#This Row],[Produit]]&amp;"-"&amp;Tableau3[[#This Row],[Conditionnement]]</f>
        <v>Décos pâtisserie-Paillettes dorées-Vrac</v>
      </c>
      <c r="E1199" s="10">
        <v>5.5E-2</v>
      </c>
      <c r="F1199" s="16">
        <v>3700897940713</v>
      </c>
      <c r="G1199" s="4">
        <v>1.8</v>
      </c>
      <c r="H1199" s="4">
        <v>2.4</v>
      </c>
      <c r="I1199" s="4">
        <v>3</v>
      </c>
    </row>
    <row r="1200" spans="1:9" x14ac:dyDescent="0.2">
      <c r="A1200" t="s">
        <v>717</v>
      </c>
      <c r="B1200" t="s">
        <v>771</v>
      </c>
      <c r="C1200" t="s">
        <v>43</v>
      </c>
      <c r="D1200" t="str">
        <f>Tableau3[[#This Row],[Famille]]&amp;"-"&amp;Tableau3[[#This Row],[Produit]]&amp;"-"&amp;Tableau3[[#This Row],[Conditionnement]]</f>
        <v>Décos pâtisserie-Paillettes dorées-Vrac 100 g</v>
      </c>
      <c r="E1200" s="10">
        <v>5.5E-2</v>
      </c>
      <c r="F1200" s="16">
        <v>3700897929343</v>
      </c>
      <c r="G1200" s="4">
        <v>3</v>
      </c>
      <c r="H1200" s="4">
        <v>5.3999999999999995</v>
      </c>
      <c r="I1200" s="4">
        <v>6.6666666666666661</v>
      </c>
    </row>
    <row r="1201" spans="1:9" x14ac:dyDescent="0.2">
      <c r="A1201" t="s">
        <v>717</v>
      </c>
      <c r="B1201" t="s">
        <v>771</v>
      </c>
      <c r="C1201" t="s">
        <v>44</v>
      </c>
      <c r="D1201" t="str">
        <f>Tableau3[[#This Row],[Famille]]&amp;"-"&amp;Tableau3[[#This Row],[Produit]]&amp;"-"&amp;Tableau3[[#This Row],[Conditionnement]]</f>
        <v>Décos pâtisserie-Paillettes dorées-Vrac 1000 g</v>
      </c>
      <c r="E1201" s="10">
        <v>5.5E-2</v>
      </c>
      <c r="F1201" s="16">
        <v>3700897931865</v>
      </c>
      <c r="G1201" s="4">
        <v>20.3</v>
      </c>
      <c r="H1201" s="4">
        <v>36.1</v>
      </c>
      <c r="I1201" s="4">
        <v>45.111111111111114</v>
      </c>
    </row>
    <row r="1202" spans="1:9" x14ac:dyDescent="0.2">
      <c r="A1202" t="s">
        <v>717</v>
      </c>
      <c r="B1202" t="s">
        <v>771</v>
      </c>
      <c r="C1202" t="s">
        <v>45</v>
      </c>
      <c r="D1202" t="str">
        <f>Tableau3[[#This Row],[Famille]]&amp;"-"&amp;Tableau3[[#This Row],[Produit]]&amp;"-"&amp;Tableau3[[#This Row],[Conditionnement]]</f>
        <v>Décos pâtisserie-Paillettes dorées-Vrac 250 g</v>
      </c>
      <c r="E1202" s="10">
        <v>5.5E-2</v>
      </c>
      <c r="F1202" s="16">
        <v>3700897930189</v>
      </c>
      <c r="G1202" s="4">
        <v>5.9</v>
      </c>
      <c r="H1202" s="4">
        <v>11.299999999999999</v>
      </c>
      <c r="I1202" s="4">
        <v>14.047619047619047</v>
      </c>
    </row>
    <row r="1203" spans="1:9" x14ac:dyDescent="0.2">
      <c r="A1203" t="s">
        <v>717</v>
      </c>
      <c r="B1203" t="s">
        <v>771</v>
      </c>
      <c r="C1203" t="s">
        <v>46</v>
      </c>
      <c r="D1203" t="str">
        <f>Tableau3[[#This Row],[Famille]]&amp;"-"&amp;Tableau3[[#This Row],[Produit]]&amp;"-"&amp;Tableau3[[#This Row],[Conditionnement]]</f>
        <v>Décos pâtisserie-Paillettes dorées-Vrac 500 g</v>
      </c>
      <c r="E1203" s="10">
        <v>5.5E-2</v>
      </c>
      <c r="F1203" s="16">
        <v>3700897931025</v>
      </c>
      <c r="G1203" s="4">
        <v>10.7</v>
      </c>
      <c r="H1203" s="4">
        <v>20.400000000000002</v>
      </c>
      <c r="I1203" s="4">
        <v>25.476190476190474</v>
      </c>
    </row>
    <row r="1204" spans="1:9" x14ac:dyDescent="0.2">
      <c r="A1204" t="s">
        <v>717</v>
      </c>
      <c r="B1204" t="s">
        <v>772</v>
      </c>
      <c r="C1204" t="s">
        <v>39</v>
      </c>
      <c r="D1204" t="str">
        <f>Tableau3[[#This Row],[Famille]]&amp;"-"&amp;Tableau3[[#This Row],[Produit]]&amp;"-"&amp;Tableau3[[#This Row],[Conditionnement]]</f>
        <v>Décos pâtisserie-Paillettes jaunes-Saupoudreur 100 ml</v>
      </c>
      <c r="E1204" s="10">
        <v>5.5E-2</v>
      </c>
      <c r="F1204" s="16">
        <v>3700897933555</v>
      </c>
      <c r="G1204" s="4">
        <v>3.6</v>
      </c>
      <c r="H1204" s="4">
        <v>5.8</v>
      </c>
      <c r="I1204" s="4">
        <v>7.2</v>
      </c>
    </row>
    <row r="1205" spans="1:9" x14ac:dyDescent="0.2">
      <c r="A1205" t="s">
        <v>717</v>
      </c>
      <c r="B1205" t="s">
        <v>772</v>
      </c>
      <c r="C1205" t="s">
        <v>40</v>
      </c>
      <c r="D1205" t="str">
        <f>Tableau3[[#This Row],[Famille]]&amp;"-"&amp;Tableau3[[#This Row],[Produit]]&amp;"-"&amp;Tableau3[[#This Row],[Conditionnement]]</f>
        <v>Décos pâtisserie-Paillettes jaunes-Verrine 116 ml</v>
      </c>
      <c r="E1205" s="10">
        <v>5.5E-2</v>
      </c>
      <c r="F1205" s="16">
        <v>3700897932718</v>
      </c>
      <c r="G1205" s="4">
        <v>3.2</v>
      </c>
      <c r="H1205" s="4">
        <v>5.1999999999999993</v>
      </c>
      <c r="I1205" s="4">
        <v>6.4</v>
      </c>
    </row>
    <row r="1206" spans="1:9" x14ac:dyDescent="0.2">
      <c r="A1206" t="s">
        <v>717</v>
      </c>
      <c r="B1206" t="s">
        <v>772</v>
      </c>
      <c r="C1206" t="s">
        <v>41</v>
      </c>
      <c r="D1206" t="str">
        <f>Tableau3[[#This Row],[Famille]]&amp;"-"&amp;Tableau3[[#This Row],[Produit]]&amp;"-"&amp;Tableau3[[#This Row],[Conditionnement]]</f>
        <v>Décos pâtisserie-Paillettes jaunes-Verrine 47 ml</v>
      </c>
      <c r="E1206" s="10">
        <v>5.5E-2</v>
      </c>
      <c r="F1206" s="16">
        <v>3700897941574</v>
      </c>
      <c r="G1206" s="4">
        <v>1.7</v>
      </c>
      <c r="H1206" s="4">
        <v>2.8000000000000003</v>
      </c>
      <c r="I1206" s="4">
        <v>3.4000000000000004</v>
      </c>
    </row>
    <row r="1207" spans="1:9" x14ac:dyDescent="0.2">
      <c r="A1207" t="s">
        <v>717</v>
      </c>
      <c r="B1207" t="s">
        <v>772</v>
      </c>
      <c r="C1207" t="s">
        <v>42</v>
      </c>
      <c r="D1207" t="str">
        <f>Tableau3[[#This Row],[Famille]]&amp;"-"&amp;Tableau3[[#This Row],[Produit]]&amp;"-"&amp;Tableau3[[#This Row],[Conditionnement]]</f>
        <v>Décos pâtisserie-Paillettes jaunes-Vrac</v>
      </c>
      <c r="E1207" s="10">
        <v>5.5E-2</v>
      </c>
      <c r="F1207" s="16">
        <v>3700897940720</v>
      </c>
      <c r="G1207" s="4">
        <v>1.8</v>
      </c>
      <c r="H1207" s="4">
        <v>2.4</v>
      </c>
      <c r="I1207" s="4">
        <v>3</v>
      </c>
    </row>
    <row r="1208" spans="1:9" x14ac:dyDescent="0.2">
      <c r="A1208" t="s">
        <v>717</v>
      </c>
      <c r="B1208" t="s">
        <v>772</v>
      </c>
      <c r="C1208" t="s">
        <v>43</v>
      </c>
      <c r="D1208" t="str">
        <f>Tableau3[[#This Row],[Famille]]&amp;"-"&amp;Tableau3[[#This Row],[Produit]]&amp;"-"&amp;Tableau3[[#This Row],[Conditionnement]]</f>
        <v>Décos pâtisserie-Paillettes jaunes-Vrac 100 g</v>
      </c>
      <c r="E1208" s="10">
        <v>5.5E-2</v>
      </c>
      <c r="F1208" s="16">
        <v>3700897929350</v>
      </c>
      <c r="G1208" s="4">
        <v>3</v>
      </c>
      <c r="H1208" s="4">
        <v>5.3999999999999995</v>
      </c>
      <c r="I1208" s="4">
        <v>6.6666666666666661</v>
      </c>
    </row>
    <row r="1209" spans="1:9" x14ac:dyDescent="0.2">
      <c r="A1209" t="s">
        <v>717</v>
      </c>
      <c r="B1209" t="s">
        <v>772</v>
      </c>
      <c r="C1209" t="s">
        <v>44</v>
      </c>
      <c r="D1209" t="str">
        <f>Tableau3[[#This Row],[Famille]]&amp;"-"&amp;Tableau3[[#This Row],[Produit]]&amp;"-"&amp;Tableau3[[#This Row],[Conditionnement]]</f>
        <v>Décos pâtisserie-Paillettes jaunes-Vrac 1000 g</v>
      </c>
      <c r="E1209" s="10">
        <v>5.5E-2</v>
      </c>
      <c r="F1209" s="16">
        <v>3700897931872</v>
      </c>
      <c r="G1209" s="4">
        <v>20.3</v>
      </c>
      <c r="H1209" s="4">
        <v>36.1</v>
      </c>
      <c r="I1209" s="4">
        <v>45.111111111111114</v>
      </c>
    </row>
    <row r="1210" spans="1:9" x14ac:dyDescent="0.2">
      <c r="A1210" t="s">
        <v>717</v>
      </c>
      <c r="B1210" t="s">
        <v>772</v>
      </c>
      <c r="C1210" t="s">
        <v>45</v>
      </c>
      <c r="D1210" t="str">
        <f>Tableau3[[#This Row],[Famille]]&amp;"-"&amp;Tableau3[[#This Row],[Produit]]&amp;"-"&amp;Tableau3[[#This Row],[Conditionnement]]</f>
        <v>Décos pâtisserie-Paillettes jaunes-Vrac 250 g</v>
      </c>
      <c r="E1210" s="10">
        <v>5.5E-2</v>
      </c>
      <c r="F1210" s="16">
        <v>3700897930196</v>
      </c>
      <c r="G1210" s="4">
        <v>5.9</v>
      </c>
      <c r="H1210" s="4">
        <v>11.299999999999999</v>
      </c>
      <c r="I1210" s="4">
        <v>14.047619047619047</v>
      </c>
    </row>
    <row r="1211" spans="1:9" x14ac:dyDescent="0.2">
      <c r="A1211" t="s">
        <v>717</v>
      </c>
      <c r="B1211" t="s">
        <v>772</v>
      </c>
      <c r="C1211" t="s">
        <v>46</v>
      </c>
      <c r="D1211" t="str">
        <f>Tableau3[[#This Row],[Famille]]&amp;"-"&amp;Tableau3[[#This Row],[Produit]]&amp;"-"&amp;Tableau3[[#This Row],[Conditionnement]]</f>
        <v>Décos pâtisserie-Paillettes jaunes-Vrac 500 g</v>
      </c>
      <c r="E1211" s="10">
        <v>5.5E-2</v>
      </c>
      <c r="F1211" s="16">
        <v>3700897931032</v>
      </c>
      <c r="G1211" s="4">
        <v>10.7</v>
      </c>
      <c r="H1211" s="4">
        <v>20.400000000000002</v>
      </c>
      <c r="I1211" s="4">
        <v>25.476190476190474</v>
      </c>
    </row>
    <row r="1212" spans="1:9" x14ac:dyDescent="0.2">
      <c r="A1212" t="s">
        <v>717</v>
      </c>
      <c r="B1212" t="s">
        <v>773</v>
      </c>
      <c r="C1212" t="s">
        <v>39</v>
      </c>
      <c r="D1212" t="str">
        <f>Tableau3[[#This Row],[Famille]]&amp;"-"&amp;Tableau3[[#This Row],[Produit]]&amp;"-"&amp;Tableau3[[#This Row],[Conditionnement]]</f>
        <v>Décos pâtisserie-Paillettes lilas-Saupoudreur 100 ml</v>
      </c>
      <c r="E1212" s="10">
        <v>5.5E-2</v>
      </c>
      <c r="F1212" s="16">
        <v>3700897933562</v>
      </c>
      <c r="G1212" s="4">
        <v>3.6</v>
      </c>
      <c r="H1212" s="4">
        <v>5.8</v>
      </c>
      <c r="I1212" s="4">
        <v>7.2</v>
      </c>
    </row>
    <row r="1213" spans="1:9" x14ac:dyDescent="0.2">
      <c r="A1213" t="s">
        <v>717</v>
      </c>
      <c r="B1213" t="s">
        <v>773</v>
      </c>
      <c r="C1213" t="s">
        <v>40</v>
      </c>
      <c r="D1213" t="str">
        <f>Tableau3[[#This Row],[Famille]]&amp;"-"&amp;Tableau3[[#This Row],[Produit]]&amp;"-"&amp;Tableau3[[#This Row],[Conditionnement]]</f>
        <v>Décos pâtisserie-Paillettes lilas-Verrine 116 ml</v>
      </c>
      <c r="E1213" s="10">
        <v>5.5E-2</v>
      </c>
      <c r="F1213" s="16">
        <v>3700897932725</v>
      </c>
      <c r="G1213" s="4">
        <v>3.2</v>
      </c>
      <c r="H1213" s="4">
        <v>5.1999999999999993</v>
      </c>
      <c r="I1213" s="4">
        <v>6.4</v>
      </c>
    </row>
    <row r="1214" spans="1:9" x14ac:dyDescent="0.2">
      <c r="A1214" t="s">
        <v>717</v>
      </c>
      <c r="B1214" t="s">
        <v>773</v>
      </c>
      <c r="C1214" t="s">
        <v>41</v>
      </c>
      <c r="D1214" t="str">
        <f>Tableau3[[#This Row],[Famille]]&amp;"-"&amp;Tableau3[[#This Row],[Produit]]&amp;"-"&amp;Tableau3[[#This Row],[Conditionnement]]</f>
        <v>Décos pâtisserie-Paillettes lilas-Verrine 47 ml</v>
      </c>
      <c r="E1214" s="10">
        <v>5.5E-2</v>
      </c>
      <c r="F1214" s="16">
        <v>3700897941581</v>
      </c>
      <c r="G1214" s="4">
        <v>1.7</v>
      </c>
      <c r="H1214" s="4">
        <v>2.8000000000000003</v>
      </c>
      <c r="I1214" s="4">
        <v>3.4000000000000004</v>
      </c>
    </row>
    <row r="1215" spans="1:9" x14ac:dyDescent="0.2">
      <c r="A1215" t="s">
        <v>717</v>
      </c>
      <c r="B1215" t="s">
        <v>773</v>
      </c>
      <c r="C1215" t="s">
        <v>42</v>
      </c>
      <c r="D1215" t="str">
        <f>Tableau3[[#This Row],[Famille]]&amp;"-"&amp;Tableau3[[#This Row],[Produit]]&amp;"-"&amp;Tableau3[[#This Row],[Conditionnement]]</f>
        <v>Décos pâtisserie-Paillettes lilas-Vrac</v>
      </c>
      <c r="E1215" s="10">
        <v>5.5E-2</v>
      </c>
      <c r="F1215" s="16">
        <v>3700897940737</v>
      </c>
      <c r="G1215" s="4">
        <v>1.8</v>
      </c>
      <c r="H1215" s="4">
        <v>2.4</v>
      </c>
      <c r="I1215" s="4">
        <v>3</v>
      </c>
    </row>
    <row r="1216" spans="1:9" x14ac:dyDescent="0.2">
      <c r="A1216" t="s">
        <v>717</v>
      </c>
      <c r="B1216" t="s">
        <v>773</v>
      </c>
      <c r="C1216" t="s">
        <v>43</v>
      </c>
      <c r="D1216" t="str">
        <f>Tableau3[[#This Row],[Famille]]&amp;"-"&amp;Tableau3[[#This Row],[Produit]]&amp;"-"&amp;Tableau3[[#This Row],[Conditionnement]]</f>
        <v>Décos pâtisserie-Paillettes lilas-Vrac 100 g</v>
      </c>
      <c r="E1216" s="10">
        <v>5.5E-2</v>
      </c>
      <c r="F1216" s="16">
        <v>3700897929367</v>
      </c>
      <c r="G1216" s="4">
        <v>3</v>
      </c>
      <c r="H1216" s="4">
        <v>5.3999999999999995</v>
      </c>
      <c r="I1216" s="4">
        <v>6.6666666666666661</v>
      </c>
    </row>
    <row r="1217" spans="1:9" x14ac:dyDescent="0.2">
      <c r="A1217" t="s">
        <v>717</v>
      </c>
      <c r="B1217" t="s">
        <v>773</v>
      </c>
      <c r="C1217" t="s">
        <v>44</v>
      </c>
      <c r="D1217" t="str">
        <f>Tableau3[[#This Row],[Famille]]&amp;"-"&amp;Tableau3[[#This Row],[Produit]]&amp;"-"&amp;Tableau3[[#This Row],[Conditionnement]]</f>
        <v>Décos pâtisserie-Paillettes lilas-Vrac 1000 g</v>
      </c>
      <c r="E1217" s="10">
        <v>5.5E-2</v>
      </c>
      <c r="F1217" s="16">
        <v>3700897931889</v>
      </c>
      <c r="G1217" s="4">
        <v>20.3</v>
      </c>
      <c r="H1217" s="4">
        <v>36.1</v>
      </c>
      <c r="I1217" s="4">
        <v>45.111111111111114</v>
      </c>
    </row>
    <row r="1218" spans="1:9" x14ac:dyDescent="0.2">
      <c r="A1218" t="s">
        <v>717</v>
      </c>
      <c r="B1218" t="s">
        <v>773</v>
      </c>
      <c r="C1218" t="s">
        <v>45</v>
      </c>
      <c r="D1218" t="str">
        <f>Tableau3[[#This Row],[Famille]]&amp;"-"&amp;Tableau3[[#This Row],[Produit]]&amp;"-"&amp;Tableau3[[#This Row],[Conditionnement]]</f>
        <v>Décos pâtisserie-Paillettes lilas-Vrac 250 g</v>
      </c>
      <c r="E1218" s="10">
        <v>5.5E-2</v>
      </c>
      <c r="F1218" s="16">
        <v>3700897930202</v>
      </c>
      <c r="G1218" s="4">
        <v>5.9</v>
      </c>
      <c r="H1218" s="4">
        <v>11.299999999999999</v>
      </c>
      <c r="I1218" s="4">
        <v>14.047619047619047</v>
      </c>
    </row>
    <row r="1219" spans="1:9" x14ac:dyDescent="0.2">
      <c r="A1219" t="s">
        <v>717</v>
      </c>
      <c r="B1219" t="s">
        <v>773</v>
      </c>
      <c r="C1219" t="s">
        <v>46</v>
      </c>
      <c r="D1219" t="str">
        <f>Tableau3[[#This Row],[Famille]]&amp;"-"&amp;Tableau3[[#This Row],[Produit]]&amp;"-"&amp;Tableau3[[#This Row],[Conditionnement]]</f>
        <v>Décos pâtisserie-Paillettes lilas-Vrac 500 g</v>
      </c>
      <c r="E1219" s="10">
        <v>5.5E-2</v>
      </c>
      <c r="F1219" s="16">
        <v>3700897931049</v>
      </c>
      <c r="G1219" s="4">
        <v>10.7</v>
      </c>
      <c r="H1219" s="4">
        <v>20.400000000000002</v>
      </c>
      <c r="I1219" s="4">
        <v>25.476190476190474</v>
      </c>
    </row>
    <row r="1220" spans="1:9" x14ac:dyDescent="0.2">
      <c r="A1220" t="s">
        <v>717</v>
      </c>
      <c r="B1220" t="s">
        <v>774</v>
      </c>
      <c r="C1220" t="s">
        <v>39</v>
      </c>
      <c r="D1220" t="str">
        <f>Tableau3[[#This Row],[Famille]]&amp;"-"&amp;Tableau3[[#This Row],[Produit]]&amp;"-"&amp;Tableau3[[#This Row],[Conditionnement]]</f>
        <v>Décos pâtisserie-Paillettes noires-Saupoudreur 100 ml</v>
      </c>
      <c r="E1220" s="10">
        <v>5.5E-2</v>
      </c>
      <c r="F1220" s="16">
        <v>3700897933579</v>
      </c>
      <c r="G1220" s="4">
        <v>3.6</v>
      </c>
      <c r="H1220" s="4">
        <v>5.8</v>
      </c>
      <c r="I1220" s="4">
        <v>7.2</v>
      </c>
    </row>
    <row r="1221" spans="1:9" x14ac:dyDescent="0.2">
      <c r="A1221" t="s">
        <v>717</v>
      </c>
      <c r="B1221" t="s">
        <v>774</v>
      </c>
      <c r="C1221" t="s">
        <v>40</v>
      </c>
      <c r="D1221" t="str">
        <f>Tableau3[[#This Row],[Famille]]&amp;"-"&amp;Tableau3[[#This Row],[Produit]]&amp;"-"&amp;Tableau3[[#This Row],[Conditionnement]]</f>
        <v>Décos pâtisserie-Paillettes noires-Verrine 116 ml</v>
      </c>
      <c r="E1221" s="10">
        <v>5.5E-2</v>
      </c>
      <c r="F1221" s="16">
        <v>3700897932732</v>
      </c>
      <c r="G1221" s="4">
        <v>3.2</v>
      </c>
      <c r="H1221" s="4">
        <v>5.1999999999999993</v>
      </c>
      <c r="I1221" s="4">
        <v>6.4</v>
      </c>
    </row>
    <row r="1222" spans="1:9" x14ac:dyDescent="0.2">
      <c r="A1222" t="s">
        <v>717</v>
      </c>
      <c r="B1222" t="s">
        <v>774</v>
      </c>
      <c r="C1222" t="s">
        <v>41</v>
      </c>
      <c r="D1222" t="str">
        <f>Tableau3[[#This Row],[Famille]]&amp;"-"&amp;Tableau3[[#This Row],[Produit]]&amp;"-"&amp;Tableau3[[#This Row],[Conditionnement]]</f>
        <v>Décos pâtisserie-Paillettes noires-Verrine 47 ml</v>
      </c>
      <c r="E1222" s="10">
        <v>5.5E-2</v>
      </c>
      <c r="F1222" s="16">
        <v>3700897941598</v>
      </c>
      <c r="G1222" s="4">
        <v>1.7</v>
      </c>
      <c r="H1222" s="4">
        <v>2.8000000000000003</v>
      </c>
      <c r="I1222" s="4">
        <v>3.4000000000000004</v>
      </c>
    </row>
    <row r="1223" spans="1:9" x14ac:dyDescent="0.2">
      <c r="A1223" t="s">
        <v>717</v>
      </c>
      <c r="B1223" t="s">
        <v>774</v>
      </c>
      <c r="C1223" t="s">
        <v>42</v>
      </c>
      <c r="D1223" t="str">
        <f>Tableau3[[#This Row],[Famille]]&amp;"-"&amp;Tableau3[[#This Row],[Produit]]&amp;"-"&amp;Tableau3[[#This Row],[Conditionnement]]</f>
        <v>Décos pâtisserie-Paillettes noires-Vrac</v>
      </c>
      <c r="E1223" s="10">
        <v>5.5E-2</v>
      </c>
      <c r="F1223" s="16">
        <v>3700897940744</v>
      </c>
      <c r="G1223" s="4">
        <v>1.8</v>
      </c>
      <c r="H1223" s="4">
        <v>2.4</v>
      </c>
      <c r="I1223" s="4">
        <v>3</v>
      </c>
    </row>
    <row r="1224" spans="1:9" x14ac:dyDescent="0.2">
      <c r="A1224" t="s">
        <v>717</v>
      </c>
      <c r="B1224" t="s">
        <v>774</v>
      </c>
      <c r="C1224" t="s">
        <v>43</v>
      </c>
      <c r="D1224" t="str">
        <f>Tableau3[[#This Row],[Famille]]&amp;"-"&amp;Tableau3[[#This Row],[Produit]]&amp;"-"&amp;Tableau3[[#This Row],[Conditionnement]]</f>
        <v>Décos pâtisserie-Paillettes noires-Vrac 100 g</v>
      </c>
      <c r="E1224" s="10">
        <v>5.5E-2</v>
      </c>
      <c r="F1224" s="16">
        <v>3700897929374</v>
      </c>
      <c r="G1224" s="4">
        <v>3</v>
      </c>
      <c r="H1224" s="4">
        <v>5.3999999999999995</v>
      </c>
      <c r="I1224" s="4">
        <v>6.6666666666666661</v>
      </c>
    </row>
    <row r="1225" spans="1:9" x14ac:dyDescent="0.2">
      <c r="A1225" t="s">
        <v>717</v>
      </c>
      <c r="B1225" t="s">
        <v>774</v>
      </c>
      <c r="C1225" t="s">
        <v>44</v>
      </c>
      <c r="D1225" t="str">
        <f>Tableau3[[#This Row],[Famille]]&amp;"-"&amp;Tableau3[[#This Row],[Produit]]&amp;"-"&amp;Tableau3[[#This Row],[Conditionnement]]</f>
        <v>Décos pâtisserie-Paillettes noires-Vrac 1000 g</v>
      </c>
      <c r="E1225" s="10">
        <v>5.5E-2</v>
      </c>
      <c r="F1225" s="16">
        <v>3700897931896</v>
      </c>
      <c r="G1225" s="4">
        <v>20.3</v>
      </c>
      <c r="H1225" s="4">
        <v>36.1</v>
      </c>
      <c r="I1225" s="4">
        <v>45.111111111111114</v>
      </c>
    </row>
    <row r="1226" spans="1:9" x14ac:dyDescent="0.2">
      <c r="A1226" t="s">
        <v>717</v>
      </c>
      <c r="B1226" t="s">
        <v>774</v>
      </c>
      <c r="C1226" t="s">
        <v>45</v>
      </c>
      <c r="D1226" t="str">
        <f>Tableau3[[#This Row],[Famille]]&amp;"-"&amp;Tableau3[[#This Row],[Produit]]&amp;"-"&amp;Tableau3[[#This Row],[Conditionnement]]</f>
        <v>Décos pâtisserie-Paillettes noires-Vrac 250 g</v>
      </c>
      <c r="E1226" s="10">
        <v>5.5E-2</v>
      </c>
      <c r="F1226" s="16">
        <v>3700897930219</v>
      </c>
      <c r="G1226" s="4">
        <v>5.9</v>
      </c>
      <c r="H1226" s="4">
        <v>11.299999999999999</v>
      </c>
      <c r="I1226" s="4">
        <v>14.047619047619047</v>
      </c>
    </row>
    <row r="1227" spans="1:9" x14ac:dyDescent="0.2">
      <c r="A1227" t="s">
        <v>717</v>
      </c>
      <c r="B1227" t="s">
        <v>774</v>
      </c>
      <c r="C1227" t="s">
        <v>46</v>
      </c>
      <c r="D1227" t="str">
        <f>Tableau3[[#This Row],[Famille]]&amp;"-"&amp;Tableau3[[#This Row],[Produit]]&amp;"-"&amp;Tableau3[[#This Row],[Conditionnement]]</f>
        <v>Décos pâtisserie-Paillettes noires-Vrac 500 g</v>
      </c>
      <c r="E1227" s="10">
        <v>5.5E-2</v>
      </c>
      <c r="F1227" s="16">
        <v>3700897931056</v>
      </c>
      <c r="G1227" s="4">
        <v>10.7</v>
      </c>
      <c r="H1227" s="4">
        <v>20.400000000000002</v>
      </c>
      <c r="I1227" s="4">
        <v>25.476190476190474</v>
      </c>
    </row>
    <row r="1228" spans="1:9" x14ac:dyDescent="0.2">
      <c r="A1228" t="s">
        <v>717</v>
      </c>
      <c r="B1228" t="s">
        <v>775</v>
      </c>
      <c r="C1228" t="s">
        <v>39</v>
      </c>
      <c r="D1228" t="str">
        <f>Tableau3[[#This Row],[Famille]]&amp;"-"&amp;Tableau3[[#This Row],[Produit]]&amp;"-"&amp;Tableau3[[#This Row],[Conditionnement]]</f>
        <v>Décos pâtisserie-Paillettes roses-Saupoudreur 100 ml</v>
      </c>
      <c r="E1228" s="10">
        <v>5.5E-2</v>
      </c>
      <c r="F1228" s="16">
        <v>3700897933586</v>
      </c>
      <c r="G1228" s="4">
        <v>3.6</v>
      </c>
      <c r="H1228" s="4">
        <v>5.8</v>
      </c>
      <c r="I1228" s="4">
        <v>7.2</v>
      </c>
    </row>
    <row r="1229" spans="1:9" x14ac:dyDescent="0.2">
      <c r="A1229" t="s">
        <v>717</v>
      </c>
      <c r="B1229" t="s">
        <v>775</v>
      </c>
      <c r="C1229" t="s">
        <v>40</v>
      </c>
      <c r="D1229" t="str">
        <f>Tableau3[[#This Row],[Famille]]&amp;"-"&amp;Tableau3[[#This Row],[Produit]]&amp;"-"&amp;Tableau3[[#This Row],[Conditionnement]]</f>
        <v>Décos pâtisserie-Paillettes roses-Verrine 116 ml</v>
      </c>
      <c r="E1229" s="10">
        <v>5.5E-2</v>
      </c>
      <c r="F1229" s="16">
        <v>3700897932749</v>
      </c>
      <c r="G1229" s="4">
        <v>3.2</v>
      </c>
      <c r="H1229" s="4">
        <v>5.1999999999999993</v>
      </c>
      <c r="I1229" s="4">
        <v>6.4</v>
      </c>
    </row>
    <row r="1230" spans="1:9" x14ac:dyDescent="0.2">
      <c r="A1230" t="s">
        <v>717</v>
      </c>
      <c r="B1230" t="s">
        <v>775</v>
      </c>
      <c r="C1230" t="s">
        <v>41</v>
      </c>
      <c r="D1230" t="str">
        <f>Tableau3[[#This Row],[Famille]]&amp;"-"&amp;Tableau3[[#This Row],[Produit]]&amp;"-"&amp;Tableau3[[#This Row],[Conditionnement]]</f>
        <v>Décos pâtisserie-Paillettes roses-Verrine 47 ml</v>
      </c>
      <c r="E1230" s="10">
        <v>5.5E-2</v>
      </c>
      <c r="F1230" s="16">
        <v>3700897941604</v>
      </c>
      <c r="G1230" s="4">
        <v>1.7</v>
      </c>
      <c r="H1230" s="4">
        <v>2.8000000000000003</v>
      </c>
      <c r="I1230" s="4">
        <v>3.4000000000000004</v>
      </c>
    </row>
    <row r="1231" spans="1:9" x14ac:dyDescent="0.2">
      <c r="A1231" t="s">
        <v>717</v>
      </c>
      <c r="B1231" t="s">
        <v>775</v>
      </c>
      <c r="C1231" t="s">
        <v>42</v>
      </c>
      <c r="D1231" t="str">
        <f>Tableau3[[#This Row],[Famille]]&amp;"-"&amp;Tableau3[[#This Row],[Produit]]&amp;"-"&amp;Tableau3[[#This Row],[Conditionnement]]</f>
        <v>Décos pâtisserie-Paillettes roses-Vrac</v>
      </c>
      <c r="E1231" s="10">
        <v>5.5E-2</v>
      </c>
      <c r="F1231" s="16">
        <v>3700897940751</v>
      </c>
      <c r="G1231" s="4">
        <v>1.8</v>
      </c>
      <c r="H1231" s="4">
        <v>2.4</v>
      </c>
      <c r="I1231" s="4">
        <v>3</v>
      </c>
    </row>
    <row r="1232" spans="1:9" x14ac:dyDescent="0.2">
      <c r="A1232" t="s">
        <v>717</v>
      </c>
      <c r="B1232" t="s">
        <v>775</v>
      </c>
      <c r="C1232" t="s">
        <v>43</v>
      </c>
      <c r="D1232" t="str">
        <f>Tableau3[[#This Row],[Famille]]&amp;"-"&amp;Tableau3[[#This Row],[Produit]]&amp;"-"&amp;Tableau3[[#This Row],[Conditionnement]]</f>
        <v>Décos pâtisserie-Paillettes roses-Vrac 100 g</v>
      </c>
      <c r="E1232" s="10">
        <v>5.5E-2</v>
      </c>
      <c r="F1232" s="16">
        <v>3700897929381</v>
      </c>
      <c r="G1232" s="4">
        <v>3</v>
      </c>
      <c r="H1232" s="4">
        <v>5.3999999999999995</v>
      </c>
      <c r="I1232" s="4">
        <v>6.6666666666666661</v>
      </c>
    </row>
    <row r="1233" spans="1:9" x14ac:dyDescent="0.2">
      <c r="A1233" t="s">
        <v>717</v>
      </c>
      <c r="B1233" t="s">
        <v>775</v>
      </c>
      <c r="C1233" t="s">
        <v>44</v>
      </c>
      <c r="D1233" t="str">
        <f>Tableau3[[#This Row],[Famille]]&amp;"-"&amp;Tableau3[[#This Row],[Produit]]&amp;"-"&amp;Tableau3[[#This Row],[Conditionnement]]</f>
        <v>Décos pâtisserie-Paillettes roses-Vrac 1000 g</v>
      </c>
      <c r="E1233" s="10">
        <v>5.5E-2</v>
      </c>
      <c r="F1233" s="16">
        <v>3700897931902</v>
      </c>
      <c r="G1233" s="4">
        <v>20.3</v>
      </c>
      <c r="H1233" s="4">
        <v>36.1</v>
      </c>
      <c r="I1233" s="4">
        <v>45.111111111111114</v>
      </c>
    </row>
    <row r="1234" spans="1:9" x14ac:dyDescent="0.2">
      <c r="A1234" t="s">
        <v>717</v>
      </c>
      <c r="B1234" t="s">
        <v>775</v>
      </c>
      <c r="C1234" t="s">
        <v>45</v>
      </c>
      <c r="D1234" t="str">
        <f>Tableau3[[#This Row],[Famille]]&amp;"-"&amp;Tableau3[[#This Row],[Produit]]&amp;"-"&amp;Tableau3[[#This Row],[Conditionnement]]</f>
        <v>Décos pâtisserie-Paillettes roses-Vrac 250 g</v>
      </c>
      <c r="E1234" s="10">
        <v>5.5E-2</v>
      </c>
      <c r="F1234" s="16">
        <v>3700897930226</v>
      </c>
      <c r="G1234" s="4">
        <v>5.9</v>
      </c>
      <c r="H1234" s="4">
        <v>11.299999999999999</v>
      </c>
      <c r="I1234" s="4">
        <v>14.047619047619047</v>
      </c>
    </row>
    <row r="1235" spans="1:9" x14ac:dyDescent="0.2">
      <c r="A1235" t="s">
        <v>717</v>
      </c>
      <c r="B1235" t="s">
        <v>775</v>
      </c>
      <c r="C1235" t="s">
        <v>46</v>
      </c>
      <c r="D1235" t="str">
        <f>Tableau3[[#This Row],[Famille]]&amp;"-"&amp;Tableau3[[#This Row],[Produit]]&amp;"-"&amp;Tableau3[[#This Row],[Conditionnement]]</f>
        <v>Décos pâtisserie-Paillettes roses-Vrac 500 g</v>
      </c>
      <c r="E1235" s="10">
        <v>5.5E-2</v>
      </c>
      <c r="F1235" s="16">
        <v>3700897931063</v>
      </c>
      <c r="G1235" s="4">
        <v>10.7</v>
      </c>
      <c r="H1235" s="4">
        <v>20.400000000000002</v>
      </c>
      <c r="I1235" s="4">
        <v>25.476190476190474</v>
      </c>
    </row>
    <row r="1236" spans="1:9" x14ac:dyDescent="0.2">
      <c r="A1236" t="s">
        <v>717</v>
      </c>
      <c r="B1236" t="s">
        <v>776</v>
      </c>
      <c r="C1236" t="s">
        <v>39</v>
      </c>
      <c r="D1236" t="str">
        <f>Tableau3[[#This Row],[Famille]]&amp;"-"&amp;Tableau3[[#This Row],[Produit]]&amp;"-"&amp;Tableau3[[#This Row],[Conditionnement]]</f>
        <v>Décos pâtisserie-Paillettes rubis-Saupoudreur 100 ml</v>
      </c>
      <c r="E1236" s="10">
        <v>5.5E-2</v>
      </c>
      <c r="F1236" s="16">
        <v>3700897933593</v>
      </c>
      <c r="G1236" s="4">
        <v>3.6</v>
      </c>
      <c r="H1236" s="4">
        <v>5.8</v>
      </c>
      <c r="I1236" s="4">
        <v>7.2</v>
      </c>
    </row>
    <row r="1237" spans="1:9" x14ac:dyDescent="0.2">
      <c r="A1237" t="s">
        <v>717</v>
      </c>
      <c r="B1237" t="s">
        <v>776</v>
      </c>
      <c r="C1237" t="s">
        <v>40</v>
      </c>
      <c r="D1237" t="str">
        <f>Tableau3[[#This Row],[Famille]]&amp;"-"&amp;Tableau3[[#This Row],[Produit]]&amp;"-"&amp;Tableau3[[#This Row],[Conditionnement]]</f>
        <v>Décos pâtisserie-Paillettes rubis-Verrine 116 ml</v>
      </c>
      <c r="E1237" s="10">
        <v>5.5E-2</v>
      </c>
      <c r="F1237" s="16">
        <v>3700897932756</v>
      </c>
      <c r="G1237" s="4">
        <v>3.2</v>
      </c>
      <c r="H1237" s="4">
        <v>5.1999999999999993</v>
      </c>
      <c r="I1237" s="4">
        <v>6.4</v>
      </c>
    </row>
    <row r="1238" spans="1:9" x14ac:dyDescent="0.2">
      <c r="A1238" t="s">
        <v>717</v>
      </c>
      <c r="B1238" t="s">
        <v>776</v>
      </c>
      <c r="C1238" t="s">
        <v>41</v>
      </c>
      <c r="D1238" t="str">
        <f>Tableau3[[#This Row],[Famille]]&amp;"-"&amp;Tableau3[[#This Row],[Produit]]&amp;"-"&amp;Tableau3[[#This Row],[Conditionnement]]</f>
        <v>Décos pâtisserie-Paillettes rubis-Verrine 47 ml</v>
      </c>
      <c r="E1238" s="10">
        <v>5.5E-2</v>
      </c>
      <c r="F1238" s="16">
        <v>3700897941611</v>
      </c>
      <c r="G1238" s="4">
        <v>1.7</v>
      </c>
      <c r="H1238" s="4">
        <v>2.8000000000000003</v>
      </c>
      <c r="I1238" s="4">
        <v>3.4000000000000004</v>
      </c>
    </row>
    <row r="1239" spans="1:9" x14ac:dyDescent="0.2">
      <c r="A1239" t="s">
        <v>717</v>
      </c>
      <c r="B1239" t="s">
        <v>776</v>
      </c>
      <c r="C1239" t="s">
        <v>42</v>
      </c>
      <c r="D1239" t="str">
        <f>Tableau3[[#This Row],[Famille]]&amp;"-"&amp;Tableau3[[#This Row],[Produit]]&amp;"-"&amp;Tableau3[[#This Row],[Conditionnement]]</f>
        <v>Décos pâtisserie-Paillettes rubis-Vrac</v>
      </c>
      <c r="E1239" s="10">
        <v>5.5E-2</v>
      </c>
      <c r="F1239" s="16">
        <v>3700897940768</v>
      </c>
      <c r="G1239" s="4">
        <v>1.8</v>
      </c>
      <c r="H1239" s="4">
        <v>2.4</v>
      </c>
      <c r="I1239" s="4">
        <v>3</v>
      </c>
    </row>
    <row r="1240" spans="1:9" x14ac:dyDescent="0.2">
      <c r="A1240" t="s">
        <v>717</v>
      </c>
      <c r="B1240" t="s">
        <v>776</v>
      </c>
      <c r="C1240" t="s">
        <v>43</v>
      </c>
      <c r="D1240" t="str">
        <f>Tableau3[[#This Row],[Famille]]&amp;"-"&amp;Tableau3[[#This Row],[Produit]]&amp;"-"&amp;Tableau3[[#This Row],[Conditionnement]]</f>
        <v>Décos pâtisserie-Paillettes rubis-Vrac 100 g</v>
      </c>
      <c r="E1240" s="10">
        <v>5.5E-2</v>
      </c>
      <c r="F1240" s="16">
        <v>3700897929398</v>
      </c>
      <c r="G1240" s="4">
        <v>3</v>
      </c>
      <c r="H1240" s="4">
        <v>5.3999999999999995</v>
      </c>
      <c r="I1240" s="4">
        <v>6.6666666666666661</v>
      </c>
    </row>
    <row r="1241" spans="1:9" x14ac:dyDescent="0.2">
      <c r="A1241" t="s">
        <v>717</v>
      </c>
      <c r="B1241" t="s">
        <v>776</v>
      </c>
      <c r="C1241" t="s">
        <v>44</v>
      </c>
      <c r="D1241" t="str">
        <f>Tableau3[[#This Row],[Famille]]&amp;"-"&amp;Tableau3[[#This Row],[Produit]]&amp;"-"&amp;Tableau3[[#This Row],[Conditionnement]]</f>
        <v>Décos pâtisserie-Paillettes rubis-Vrac 1000 g</v>
      </c>
      <c r="E1241" s="10">
        <v>5.5E-2</v>
      </c>
      <c r="F1241" s="16">
        <v>3700897931919</v>
      </c>
      <c r="G1241" s="4">
        <v>20.3</v>
      </c>
      <c r="H1241" s="4">
        <v>36.1</v>
      </c>
      <c r="I1241" s="4">
        <v>45.111111111111114</v>
      </c>
    </row>
    <row r="1242" spans="1:9" x14ac:dyDescent="0.2">
      <c r="A1242" t="s">
        <v>717</v>
      </c>
      <c r="B1242" t="s">
        <v>776</v>
      </c>
      <c r="C1242" t="s">
        <v>45</v>
      </c>
      <c r="D1242" t="str">
        <f>Tableau3[[#This Row],[Famille]]&amp;"-"&amp;Tableau3[[#This Row],[Produit]]&amp;"-"&amp;Tableau3[[#This Row],[Conditionnement]]</f>
        <v>Décos pâtisserie-Paillettes rubis-Vrac 250 g</v>
      </c>
      <c r="E1242" s="10">
        <v>5.5E-2</v>
      </c>
      <c r="F1242" s="16">
        <v>3700897930233</v>
      </c>
      <c r="G1242" s="4">
        <v>5.9</v>
      </c>
      <c r="H1242" s="4">
        <v>11.299999999999999</v>
      </c>
      <c r="I1242" s="4">
        <v>14.047619047619047</v>
      </c>
    </row>
    <row r="1243" spans="1:9" x14ac:dyDescent="0.2">
      <c r="A1243" t="s">
        <v>717</v>
      </c>
      <c r="B1243" t="s">
        <v>776</v>
      </c>
      <c r="C1243" t="s">
        <v>46</v>
      </c>
      <c r="D1243" t="str">
        <f>Tableau3[[#This Row],[Famille]]&amp;"-"&amp;Tableau3[[#This Row],[Produit]]&amp;"-"&amp;Tableau3[[#This Row],[Conditionnement]]</f>
        <v>Décos pâtisserie-Paillettes rubis-Vrac 500 g</v>
      </c>
      <c r="E1243" s="10">
        <v>5.5E-2</v>
      </c>
      <c r="F1243" s="16">
        <v>3700897931070</v>
      </c>
      <c r="G1243" s="4">
        <v>10.7</v>
      </c>
      <c r="H1243" s="4">
        <v>20.400000000000002</v>
      </c>
      <c r="I1243" s="4">
        <v>25.476190476190474</v>
      </c>
    </row>
    <row r="1244" spans="1:9" x14ac:dyDescent="0.2">
      <c r="A1244" t="s">
        <v>717</v>
      </c>
      <c r="B1244" t="s">
        <v>777</v>
      </c>
      <c r="C1244" t="s">
        <v>39</v>
      </c>
      <c r="D1244" t="str">
        <f>Tableau3[[#This Row],[Famille]]&amp;"-"&amp;Tableau3[[#This Row],[Produit]]&amp;"-"&amp;Tableau3[[#This Row],[Conditionnement]]</f>
        <v>Décos pâtisserie-Paillettes vertes-Saupoudreur 100 ml</v>
      </c>
      <c r="E1244" s="10">
        <v>5.5E-2</v>
      </c>
      <c r="F1244" s="16">
        <v>3700897933609</v>
      </c>
      <c r="G1244" s="4">
        <v>3.6</v>
      </c>
      <c r="H1244" s="4">
        <v>5.8</v>
      </c>
      <c r="I1244" s="4">
        <v>7.2</v>
      </c>
    </row>
    <row r="1245" spans="1:9" x14ac:dyDescent="0.2">
      <c r="A1245" t="s">
        <v>717</v>
      </c>
      <c r="B1245" t="s">
        <v>777</v>
      </c>
      <c r="C1245" t="s">
        <v>40</v>
      </c>
      <c r="D1245" t="str">
        <f>Tableau3[[#This Row],[Famille]]&amp;"-"&amp;Tableau3[[#This Row],[Produit]]&amp;"-"&amp;Tableau3[[#This Row],[Conditionnement]]</f>
        <v>Décos pâtisserie-Paillettes vertes-Verrine 116 ml</v>
      </c>
      <c r="E1245" s="10">
        <v>5.5E-2</v>
      </c>
      <c r="F1245" s="16">
        <v>3700897932763</v>
      </c>
      <c r="G1245" s="4">
        <v>3.2</v>
      </c>
      <c r="H1245" s="4">
        <v>5.1999999999999993</v>
      </c>
      <c r="I1245" s="4">
        <v>6.4</v>
      </c>
    </row>
    <row r="1246" spans="1:9" x14ac:dyDescent="0.2">
      <c r="A1246" t="s">
        <v>717</v>
      </c>
      <c r="B1246" t="s">
        <v>777</v>
      </c>
      <c r="C1246" t="s">
        <v>41</v>
      </c>
      <c r="D1246" t="str">
        <f>Tableau3[[#This Row],[Famille]]&amp;"-"&amp;Tableau3[[#This Row],[Produit]]&amp;"-"&amp;Tableau3[[#This Row],[Conditionnement]]</f>
        <v>Décos pâtisserie-Paillettes vertes-Verrine 47 ml</v>
      </c>
      <c r="E1246" s="10">
        <v>5.5E-2</v>
      </c>
      <c r="F1246" s="16">
        <v>3700897941628</v>
      </c>
      <c r="G1246" s="4">
        <v>1.7</v>
      </c>
      <c r="H1246" s="4">
        <v>2.8000000000000003</v>
      </c>
      <c r="I1246" s="4">
        <v>3.4000000000000004</v>
      </c>
    </row>
    <row r="1247" spans="1:9" x14ac:dyDescent="0.2">
      <c r="A1247" t="s">
        <v>717</v>
      </c>
      <c r="B1247" t="s">
        <v>777</v>
      </c>
      <c r="C1247" t="s">
        <v>42</v>
      </c>
      <c r="D1247" t="str">
        <f>Tableau3[[#This Row],[Famille]]&amp;"-"&amp;Tableau3[[#This Row],[Produit]]&amp;"-"&amp;Tableau3[[#This Row],[Conditionnement]]</f>
        <v>Décos pâtisserie-Paillettes vertes-Vrac</v>
      </c>
      <c r="E1247" s="10">
        <v>5.5E-2</v>
      </c>
      <c r="F1247" s="16">
        <v>3700897940775</v>
      </c>
      <c r="G1247" s="4">
        <v>1.8</v>
      </c>
      <c r="H1247" s="4">
        <v>2.4</v>
      </c>
      <c r="I1247" s="4">
        <v>3</v>
      </c>
    </row>
    <row r="1248" spans="1:9" x14ac:dyDescent="0.2">
      <c r="A1248" t="s">
        <v>717</v>
      </c>
      <c r="B1248" t="s">
        <v>777</v>
      </c>
      <c r="C1248" t="s">
        <v>43</v>
      </c>
      <c r="D1248" t="str">
        <f>Tableau3[[#This Row],[Famille]]&amp;"-"&amp;Tableau3[[#This Row],[Produit]]&amp;"-"&amp;Tableau3[[#This Row],[Conditionnement]]</f>
        <v>Décos pâtisserie-Paillettes vertes-Vrac 100 g</v>
      </c>
      <c r="E1248" s="10">
        <v>5.5E-2</v>
      </c>
      <c r="F1248" s="16">
        <v>3700897929404</v>
      </c>
      <c r="G1248" s="4">
        <v>3</v>
      </c>
      <c r="H1248" s="4">
        <v>5.3999999999999995</v>
      </c>
      <c r="I1248" s="4">
        <v>6.6666666666666661</v>
      </c>
    </row>
    <row r="1249" spans="1:9" x14ac:dyDescent="0.2">
      <c r="A1249" t="s">
        <v>717</v>
      </c>
      <c r="B1249" t="s">
        <v>777</v>
      </c>
      <c r="C1249" t="s">
        <v>44</v>
      </c>
      <c r="D1249" t="str">
        <f>Tableau3[[#This Row],[Famille]]&amp;"-"&amp;Tableau3[[#This Row],[Produit]]&amp;"-"&amp;Tableau3[[#This Row],[Conditionnement]]</f>
        <v>Décos pâtisserie-Paillettes vertes-Vrac 1000 g</v>
      </c>
      <c r="E1249" s="10">
        <v>5.5E-2</v>
      </c>
      <c r="F1249" s="16">
        <v>3700897931926</v>
      </c>
      <c r="G1249" s="4">
        <v>20.3</v>
      </c>
      <c r="H1249" s="4">
        <v>36.1</v>
      </c>
      <c r="I1249" s="4">
        <v>45.111111111111114</v>
      </c>
    </row>
    <row r="1250" spans="1:9" x14ac:dyDescent="0.2">
      <c r="A1250" t="s">
        <v>717</v>
      </c>
      <c r="B1250" t="s">
        <v>777</v>
      </c>
      <c r="C1250" t="s">
        <v>45</v>
      </c>
      <c r="D1250" t="str">
        <f>Tableau3[[#This Row],[Famille]]&amp;"-"&amp;Tableau3[[#This Row],[Produit]]&amp;"-"&amp;Tableau3[[#This Row],[Conditionnement]]</f>
        <v>Décos pâtisserie-Paillettes vertes-Vrac 250 g</v>
      </c>
      <c r="E1250" s="10">
        <v>5.5E-2</v>
      </c>
      <c r="F1250" s="16">
        <v>3700897930240</v>
      </c>
      <c r="G1250" s="4">
        <v>5.9</v>
      </c>
      <c r="H1250" s="4">
        <v>11.299999999999999</v>
      </c>
      <c r="I1250" s="4">
        <v>14.047619047619047</v>
      </c>
    </row>
    <row r="1251" spans="1:9" x14ac:dyDescent="0.2">
      <c r="A1251" t="s">
        <v>717</v>
      </c>
      <c r="B1251" t="s">
        <v>777</v>
      </c>
      <c r="C1251" t="s">
        <v>46</v>
      </c>
      <c r="D1251" t="str">
        <f>Tableau3[[#This Row],[Famille]]&amp;"-"&amp;Tableau3[[#This Row],[Produit]]&amp;"-"&amp;Tableau3[[#This Row],[Conditionnement]]</f>
        <v>Décos pâtisserie-Paillettes vertes-Vrac 500 g</v>
      </c>
      <c r="E1251" s="10">
        <v>5.5E-2</v>
      </c>
      <c r="F1251" s="16">
        <v>3700897931087</v>
      </c>
      <c r="G1251" s="4">
        <v>10.7</v>
      </c>
      <c r="H1251" s="4">
        <v>20.400000000000002</v>
      </c>
      <c r="I1251" s="4">
        <v>25.476190476190474</v>
      </c>
    </row>
    <row r="1252" spans="1:9" x14ac:dyDescent="0.2">
      <c r="A1252" t="s">
        <v>717</v>
      </c>
      <c r="B1252" t="s">
        <v>778</v>
      </c>
      <c r="C1252" t="s">
        <v>39</v>
      </c>
      <c r="D1252" t="str">
        <f>Tableau3[[#This Row],[Famille]]&amp;"-"&amp;Tableau3[[#This Row],[Produit]]&amp;"-"&amp;Tableau3[[#This Row],[Conditionnement]]</f>
        <v>Décos pâtisserie-Papillons multicolores-Saupoudreur 100 ml</v>
      </c>
      <c r="E1252" s="10">
        <v>5.5E-2</v>
      </c>
      <c r="F1252" s="16">
        <v>3700897933616</v>
      </c>
      <c r="G1252" s="4">
        <v>2.8</v>
      </c>
      <c r="H1252" s="4">
        <v>4.5</v>
      </c>
      <c r="I1252" s="4">
        <v>5.6000000000000005</v>
      </c>
    </row>
    <row r="1253" spans="1:9" x14ac:dyDescent="0.2">
      <c r="A1253" t="s">
        <v>717</v>
      </c>
      <c r="B1253" t="s">
        <v>778</v>
      </c>
      <c r="C1253" t="s">
        <v>40</v>
      </c>
      <c r="D1253" t="str">
        <f>Tableau3[[#This Row],[Famille]]&amp;"-"&amp;Tableau3[[#This Row],[Produit]]&amp;"-"&amp;Tableau3[[#This Row],[Conditionnement]]</f>
        <v>Décos pâtisserie-Papillons multicolores-Verrine 116 ml</v>
      </c>
      <c r="E1253" s="10">
        <v>5.5E-2</v>
      </c>
      <c r="F1253" s="16">
        <v>3700897932770</v>
      </c>
      <c r="G1253" s="4">
        <v>2.4</v>
      </c>
      <c r="H1253" s="4">
        <v>3.9</v>
      </c>
      <c r="I1253" s="4">
        <v>4.8</v>
      </c>
    </row>
    <row r="1254" spans="1:9" x14ac:dyDescent="0.2">
      <c r="A1254" t="s">
        <v>717</v>
      </c>
      <c r="B1254" t="s">
        <v>778</v>
      </c>
      <c r="C1254" t="s">
        <v>41</v>
      </c>
      <c r="D1254" t="str">
        <f>Tableau3[[#This Row],[Famille]]&amp;"-"&amp;Tableau3[[#This Row],[Produit]]&amp;"-"&amp;Tableau3[[#This Row],[Conditionnement]]</f>
        <v>Décos pâtisserie-Papillons multicolores-Verrine 47 ml</v>
      </c>
      <c r="E1254" s="10">
        <v>5.5E-2</v>
      </c>
      <c r="F1254" s="16">
        <v>3700897941635</v>
      </c>
      <c r="G1254" s="4">
        <v>1.4</v>
      </c>
      <c r="H1254" s="4">
        <v>2.3000000000000003</v>
      </c>
      <c r="I1254" s="4">
        <v>2.8000000000000003</v>
      </c>
    </row>
    <row r="1255" spans="1:9" x14ac:dyDescent="0.2">
      <c r="A1255" t="s">
        <v>717</v>
      </c>
      <c r="B1255" t="s">
        <v>778</v>
      </c>
      <c r="C1255" t="s">
        <v>42</v>
      </c>
      <c r="D1255" t="str">
        <f>Tableau3[[#This Row],[Famille]]&amp;"-"&amp;Tableau3[[#This Row],[Produit]]&amp;"-"&amp;Tableau3[[#This Row],[Conditionnement]]</f>
        <v>Décos pâtisserie-Papillons multicolores-Vrac</v>
      </c>
      <c r="E1255" s="10">
        <v>5.5E-2</v>
      </c>
      <c r="F1255" s="16">
        <v>3700897940782</v>
      </c>
      <c r="G1255" s="4">
        <v>1.8</v>
      </c>
      <c r="H1255" s="4">
        <v>2.4</v>
      </c>
      <c r="I1255" s="4">
        <v>3</v>
      </c>
    </row>
    <row r="1256" spans="1:9" x14ac:dyDescent="0.2">
      <c r="A1256" t="s">
        <v>717</v>
      </c>
      <c r="B1256" t="s">
        <v>778</v>
      </c>
      <c r="C1256" t="s">
        <v>43</v>
      </c>
      <c r="D1256" t="str">
        <f>Tableau3[[#This Row],[Famille]]&amp;"-"&amp;Tableau3[[#This Row],[Produit]]&amp;"-"&amp;Tableau3[[#This Row],[Conditionnement]]</f>
        <v>Décos pâtisserie-Papillons multicolores-Vrac 100 g</v>
      </c>
      <c r="E1256" s="10">
        <v>5.5E-2</v>
      </c>
      <c r="F1256" s="16">
        <v>3700897929411</v>
      </c>
      <c r="G1256" s="4">
        <v>3</v>
      </c>
      <c r="H1256" s="4">
        <v>5.3999999999999995</v>
      </c>
      <c r="I1256" s="4">
        <v>6.6666666666666661</v>
      </c>
    </row>
    <row r="1257" spans="1:9" x14ac:dyDescent="0.2">
      <c r="A1257" t="s">
        <v>717</v>
      </c>
      <c r="B1257" t="s">
        <v>778</v>
      </c>
      <c r="C1257" t="s">
        <v>44</v>
      </c>
      <c r="D1257" t="str">
        <f>Tableau3[[#This Row],[Famille]]&amp;"-"&amp;Tableau3[[#This Row],[Produit]]&amp;"-"&amp;Tableau3[[#This Row],[Conditionnement]]</f>
        <v>Décos pâtisserie-Papillons multicolores-Vrac 1000 g</v>
      </c>
      <c r="E1257" s="10">
        <v>5.5E-2</v>
      </c>
      <c r="F1257" s="16">
        <v>3700897931933</v>
      </c>
      <c r="G1257" s="4">
        <v>20.2</v>
      </c>
      <c r="H1257" s="4">
        <v>36</v>
      </c>
      <c r="I1257" s="4">
        <v>44.888888888888893</v>
      </c>
    </row>
    <row r="1258" spans="1:9" x14ac:dyDescent="0.2">
      <c r="A1258" t="s">
        <v>717</v>
      </c>
      <c r="B1258" t="s">
        <v>778</v>
      </c>
      <c r="C1258" t="s">
        <v>45</v>
      </c>
      <c r="D1258" t="str">
        <f>Tableau3[[#This Row],[Famille]]&amp;"-"&amp;Tableau3[[#This Row],[Produit]]&amp;"-"&amp;Tableau3[[#This Row],[Conditionnement]]</f>
        <v>Décos pâtisserie-Papillons multicolores-Vrac 250 g</v>
      </c>
      <c r="E1258" s="10">
        <v>5.5E-2</v>
      </c>
      <c r="F1258" s="16">
        <v>3700897930257</v>
      </c>
      <c r="G1258" s="4">
        <v>5.9</v>
      </c>
      <c r="H1258" s="4">
        <v>11.299999999999999</v>
      </c>
      <c r="I1258" s="4">
        <v>14.047619047619047</v>
      </c>
    </row>
    <row r="1259" spans="1:9" x14ac:dyDescent="0.2">
      <c r="A1259" t="s">
        <v>717</v>
      </c>
      <c r="B1259" t="s">
        <v>778</v>
      </c>
      <c r="C1259" t="s">
        <v>46</v>
      </c>
      <c r="D1259" t="str">
        <f>Tableau3[[#This Row],[Famille]]&amp;"-"&amp;Tableau3[[#This Row],[Produit]]&amp;"-"&amp;Tableau3[[#This Row],[Conditionnement]]</f>
        <v>Décos pâtisserie-Papillons multicolores-Vrac 500 g</v>
      </c>
      <c r="E1259" s="10">
        <v>5.5E-2</v>
      </c>
      <c r="F1259" s="16">
        <v>3700897931094</v>
      </c>
      <c r="G1259" s="4">
        <v>10.6</v>
      </c>
      <c r="H1259" s="4">
        <v>20.200000000000003</v>
      </c>
      <c r="I1259" s="4">
        <v>25.238095238095237</v>
      </c>
    </row>
    <row r="1260" spans="1:9" x14ac:dyDescent="0.2">
      <c r="A1260" t="s">
        <v>717</v>
      </c>
      <c r="B1260" t="s">
        <v>779</v>
      </c>
      <c r="C1260" t="s">
        <v>39</v>
      </c>
      <c r="D1260" t="str">
        <f>Tableau3[[#This Row],[Famille]]&amp;"-"&amp;Tableau3[[#This Row],[Produit]]&amp;"-"&amp;Tableau3[[#This Row],[Conditionnement]]</f>
        <v>Décos pâtisserie-Pastilles multicolores-Saupoudreur 100 ml</v>
      </c>
      <c r="E1260" s="10">
        <v>5.5E-2</v>
      </c>
      <c r="F1260" s="16">
        <v>3700897933890</v>
      </c>
      <c r="G1260" s="4">
        <v>3.3</v>
      </c>
      <c r="H1260" s="4">
        <v>5.3</v>
      </c>
      <c r="I1260" s="4">
        <v>6.6000000000000005</v>
      </c>
    </row>
    <row r="1261" spans="1:9" x14ac:dyDescent="0.2">
      <c r="A1261" t="s">
        <v>717</v>
      </c>
      <c r="B1261" t="s">
        <v>779</v>
      </c>
      <c r="C1261" t="s">
        <v>40</v>
      </c>
      <c r="D1261" t="str">
        <f>Tableau3[[#This Row],[Famille]]&amp;"-"&amp;Tableau3[[#This Row],[Produit]]&amp;"-"&amp;Tableau3[[#This Row],[Conditionnement]]</f>
        <v>Décos pâtisserie-Pastilles multicolores-Verrine 116 ml</v>
      </c>
      <c r="E1261" s="10">
        <v>5.5E-2</v>
      </c>
      <c r="F1261" s="16">
        <v>3700897933883</v>
      </c>
      <c r="G1261" s="4">
        <v>2.9</v>
      </c>
      <c r="H1261" s="4">
        <v>4.6999999999999993</v>
      </c>
      <c r="I1261" s="4">
        <v>5.8</v>
      </c>
    </row>
    <row r="1262" spans="1:9" x14ac:dyDescent="0.2">
      <c r="A1262" t="s">
        <v>717</v>
      </c>
      <c r="B1262" t="s">
        <v>779</v>
      </c>
      <c r="C1262" t="s">
        <v>41</v>
      </c>
      <c r="D1262" t="str">
        <f>Tableau3[[#This Row],[Famille]]&amp;"-"&amp;Tableau3[[#This Row],[Produit]]&amp;"-"&amp;Tableau3[[#This Row],[Conditionnement]]</f>
        <v>Décos pâtisserie-Pastilles multicolores-Verrine 47 ml</v>
      </c>
      <c r="E1262" s="10">
        <v>5.5E-2</v>
      </c>
      <c r="F1262" s="16">
        <v>3700897941864</v>
      </c>
      <c r="G1262" s="4">
        <v>1.8</v>
      </c>
      <c r="H1262" s="4">
        <v>2.9</v>
      </c>
      <c r="I1262" s="4">
        <v>3.6</v>
      </c>
    </row>
    <row r="1263" spans="1:9" x14ac:dyDescent="0.2">
      <c r="A1263" t="s">
        <v>717</v>
      </c>
      <c r="B1263" t="s">
        <v>779</v>
      </c>
      <c r="C1263" t="s">
        <v>42</v>
      </c>
      <c r="D1263" t="str">
        <f>Tableau3[[#This Row],[Famille]]&amp;"-"&amp;Tableau3[[#This Row],[Produit]]&amp;"-"&amp;Tableau3[[#This Row],[Conditionnement]]</f>
        <v>Décos pâtisserie-Pastilles multicolores-Vrac</v>
      </c>
      <c r="E1263" s="10">
        <v>5.5E-2</v>
      </c>
      <c r="F1263" s="16">
        <v>3700897941017</v>
      </c>
      <c r="G1263" s="4">
        <v>1.9</v>
      </c>
      <c r="H1263" s="4">
        <v>2.6</v>
      </c>
      <c r="I1263" s="4">
        <v>3.166666666666667</v>
      </c>
    </row>
    <row r="1264" spans="1:9" x14ac:dyDescent="0.2">
      <c r="A1264" t="s">
        <v>717</v>
      </c>
      <c r="B1264" t="s">
        <v>779</v>
      </c>
      <c r="C1264" t="s">
        <v>43</v>
      </c>
      <c r="D1264" t="str">
        <f>Tableau3[[#This Row],[Famille]]&amp;"-"&amp;Tableau3[[#This Row],[Produit]]&amp;"-"&amp;Tableau3[[#This Row],[Conditionnement]]</f>
        <v>Décos pâtisserie-Pastilles multicolores-Vrac 100 g</v>
      </c>
      <c r="E1264" s="10">
        <v>5.5E-2</v>
      </c>
      <c r="F1264" s="16">
        <v>3700897933845</v>
      </c>
      <c r="G1264" s="4">
        <v>3.1</v>
      </c>
      <c r="H1264" s="4">
        <v>5.6</v>
      </c>
      <c r="I1264" s="4">
        <v>6.8888888888888893</v>
      </c>
    </row>
    <row r="1265" spans="1:9" x14ac:dyDescent="0.2">
      <c r="A1265" t="s">
        <v>717</v>
      </c>
      <c r="B1265" t="s">
        <v>779</v>
      </c>
      <c r="C1265" t="s">
        <v>44</v>
      </c>
      <c r="D1265" t="str">
        <f>Tableau3[[#This Row],[Famille]]&amp;"-"&amp;Tableau3[[#This Row],[Produit]]&amp;"-"&amp;Tableau3[[#This Row],[Conditionnement]]</f>
        <v>Décos pâtisserie-Pastilles multicolores-Vrac 1000 g</v>
      </c>
      <c r="E1265" s="10">
        <v>5.5E-2</v>
      </c>
      <c r="F1265" s="16">
        <v>3700897933876</v>
      </c>
      <c r="G1265" s="4">
        <v>21</v>
      </c>
      <c r="H1265" s="4">
        <v>37.4</v>
      </c>
      <c r="I1265" s="4">
        <v>46.666666666666664</v>
      </c>
    </row>
    <row r="1266" spans="1:9" x14ac:dyDescent="0.2">
      <c r="A1266" t="s">
        <v>717</v>
      </c>
      <c r="B1266" t="s">
        <v>779</v>
      </c>
      <c r="C1266" t="s">
        <v>45</v>
      </c>
      <c r="D1266" t="str">
        <f>Tableau3[[#This Row],[Famille]]&amp;"-"&amp;Tableau3[[#This Row],[Produit]]&amp;"-"&amp;Tableau3[[#This Row],[Conditionnement]]</f>
        <v>Décos pâtisserie-Pastilles multicolores-Vrac 250 g</v>
      </c>
      <c r="E1266" s="10">
        <v>5.5E-2</v>
      </c>
      <c r="F1266" s="16">
        <v>3700897933852</v>
      </c>
      <c r="G1266" s="4">
        <v>6</v>
      </c>
      <c r="H1266" s="4">
        <v>11.5</v>
      </c>
      <c r="I1266" s="4">
        <v>14.285714285714286</v>
      </c>
    </row>
    <row r="1267" spans="1:9" x14ac:dyDescent="0.2">
      <c r="A1267" t="s">
        <v>717</v>
      </c>
      <c r="B1267" t="s">
        <v>779</v>
      </c>
      <c r="C1267" t="s">
        <v>46</v>
      </c>
      <c r="D1267" t="str">
        <f>Tableau3[[#This Row],[Famille]]&amp;"-"&amp;Tableau3[[#This Row],[Produit]]&amp;"-"&amp;Tableau3[[#This Row],[Conditionnement]]</f>
        <v>Décos pâtisserie-Pastilles multicolores-Vrac 500 g</v>
      </c>
      <c r="E1267" s="10">
        <v>5.5E-2</v>
      </c>
      <c r="F1267" s="16">
        <v>3700897933869</v>
      </c>
      <c r="G1267" s="4">
        <v>11</v>
      </c>
      <c r="H1267" s="4">
        <v>21</v>
      </c>
      <c r="I1267" s="4">
        <v>26.19047619047619</v>
      </c>
    </row>
    <row r="1268" spans="1:9" x14ac:dyDescent="0.2">
      <c r="A1268" t="s">
        <v>717</v>
      </c>
      <c r="B1268" t="s">
        <v>780</v>
      </c>
      <c r="C1268" t="s">
        <v>39</v>
      </c>
      <c r="D1268" t="str">
        <f>Tableau3[[#This Row],[Famille]]&amp;"-"&amp;Tableau3[[#This Row],[Produit]]&amp;"-"&amp;Tableau3[[#This Row],[Conditionnement]]</f>
        <v>Décos pâtisserie-Pépites dorées-Saupoudreur 100 ml</v>
      </c>
      <c r="E1268" s="10">
        <v>5.5E-2</v>
      </c>
      <c r="F1268" s="16">
        <v>3700897933623</v>
      </c>
      <c r="G1268" s="4">
        <v>3.2</v>
      </c>
      <c r="H1268" s="4">
        <v>5.1999999999999993</v>
      </c>
      <c r="I1268" s="4">
        <v>6.4</v>
      </c>
    </row>
    <row r="1269" spans="1:9" x14ac:dyDescent="0.2">
      <c r="A1269" t="s">
        <v>717</v>
      </c>
      <c r="B1269" t="s">
        <v>780</v>
      </c>
      <c r="C1269" t="s">
        <v>40</v>
      </c>
      <c r="D1269" t="str">
        <f>Tableau3[[#This Row],[Famille]]&amp;"-"&amp;Tableau3[[#This Row],[Produit]]&amp;"-"&amp;Tableau3[[#This Row],[Conditionnement]]</f>
        <v>Décos pâtisserie-Pépites dorées-Verrine 116 ml</v>
      </c>
      <c r="E1269" s="10">
        <v>5.5E-2</v>
      </c>
      <c r="F1269" s="16">
        <v>3700897932787</v>
      </c>
      <c r="G1269" s="4">
        <v>2.8</v>
      </c>
      <c r="H1269" s="4">
        <v>4.5</v>
      </c>
      <c r="I1269" s="4">
        <v>5.6000000000000005</v>
      </c>
    </row>
    <row r="1270" spans="1:9" x14ac:dyDescent="0.2">
      <c r="A1270" t="s">
        <v>717</v>
      </c>
      <c r="B1270" t="s">
        <v>780</v>
      </c>
      <c r="C1270" t="s">
        <v>41</v>
      </c>
      <c r="D1270" t="str">
        <f>Tableau3[[#This Row],[Famille]]&amp;"-"&amp;Tableau3[[#This Row],[Produit]]&amp;"-"&amp;Tableau3[[#This Row],[Conditionnement]]</f>
        <v>Décos pâtisserie-Pépites dorées-Verrine 47 ml</v>
      </c>
      <c r="E1270" s="10">
        <v>5.5E-2</v>
      </c>
      <c r="F1270" s="16">
        <v>3700897941642</v>
      </c>
      <c r="G1270" s="4">
        <v>1</v>
      </c>
      <c r="H1270" s="4">
        <v>1.6</v>
      </c>
      <c r="I1270" s="4">
        <v>2</v>
      </c>
    </row>
    <row r="1271" spans="1:9" x14ac:dyDescent="0.2">
      <c r="A1271" t="s">
        <v>717</v>
      </c>
      <c r="B1271" t="s">
        <v>780</v>
      </c>
      <c r="C1271" t="s">
        <v>42</v>
      </c>
      <c r="D1271" t="str">
        <f>Tableau3[[#This Row],[Famille]]&amp;"-"&amp;Tableau3[[#This Row],[Produit]]&amp;"-"&amp;Tableau3[[#This Row],[Conditionnement]]</f>
        <v>Décos pâtisserie-Pépites dorées-Vrac</v>
      </c>
      <c r="E1271" s="10">
        <v>5.5E-2</v>
      </c>
      <c r="F1271" s="16">
        <v>3700897940799</v>
      </c>
      <c r="G1271" s="4">
        <v>1.8</v>
      </c>
      <c r="H1271" s="4">
        <v>2.4</v>
      </c>
      <c r="I1271" s="4">
        <v>3</v>
      </c>
    </row>
    <row r="1272" spans="1:9" x14ac:dyDescent="0.2">
      <c r="A1272" t="s">
        <v>717</v>
      </c>
      <c r="B1272" t="s">
        <v>780</v>
      </c>
      <c r="C1272" t="s">
        <v>43</v>
      </c>
      <c r="D1272" t="str">
        <f>Tableau3[[#This Row],[Famille]]&amp;"-"&amp;Tableau3[[#This Row],[Produit]]&amp;"-"&amp;Tableau3[[#This Row],[Conditionnement]]</f>
        <v>Décos pâtisserie-Pépites dorées-Vrac 100 g</v>
      </c>
      <c r="E1272" s="10">
        <v>5.5E-2</v>
      </c>
      <c r="F1272" s="16">
        <v>3700897929428</v>
      </c>
      <c r="G1272" s="4">
        <v>3</v>
      </c>
      <c r="H1272" s="4">
        <v>5.3999999999999995</v>
      </c>
      <c r="I1272" s="4">
        <v>6.6666666666666661</v>
      </c>
    </row>
    <row r="1273" spans="1:9" x14ac:dyDescent="0.2">
      <c r="A1273" t="s">
        <v>717</v>
      </c>
      <c r="B1273" t="s">
        <v>780</v>
      </c>
      <c r="C1273" t="s">
        <v>44</v>
      </c>
      <c r="D1273" t="str">
        <f>Tableau3[[#This Row],[Famille]]&amp;"-"&amp;Tableau3[[#This Row],[Produit]]&amp;"-"&amp;Tableau3[[#This Row],[Conditionnement]]</f>
        <v>Décos pâtisserie-Pépites dorées-Vrac 1000 g</v>
      </c>
      <c r="E1273" s="10">
        <v>5.5E-2</v>
      </c>
      <c r="F1273" s="16">
        <v>3700897931940</v>
      </c>
      <c r="G1273" s="4">
        <v>20.2</v>
      </c>
      <c r="H1273" s="4">
        <v>36</v>
      </c>
      <c r="I1273" s="4">
        <v>44.888888888888893</v>
      </c>
    </row>
    <row r="1274" spans="1:9" x14ac:dyDescent="0.2">
      <c r="A1274" t="s">
        <v>717</v>
      </c>
      <c r="B1274" t="s">
        <v>780</v>
      </c>
      <c r="C1274" t="s">
        <v>45</v>
      </c>
      <c r="D1274" t="str">
        <f>Tableau3[[#This Row],[Famille]]&amp;"-"&amp;Tableau3[[#This Row],[Produit]]&amp;"-"&amp;Tableau3[[#This Row],[Conditionnement]]</f>
        <v>Décos pâtisserie-Pépites dorées-Vrac 250 g</v>
      </c>
      <c r="E1274" s="10">
        <v>5.5E-2</v>
      </c>
      <c r="F1274" s="16">
        <v>3700897930264</v>
      </c>
      <c r="G1274" s="4">
        <v>5.9</v>
      </c>
      <c r="H1274" s="4">
        <v>11.299999999999999</v>
      </c>
      <c r="I1274" s="4">
        <v>14.047619047619047</v>
      </c>
    </row>
    <row r="1275" spans="1:9" x14ac:dyDescent="0.2">
      <c r="A1275" t="s">
        <v>717</v>
      </c>
      <c r="B1275" t="s">
        <v>780</v>
      </c>
      <c r="C1275" t="s">
        <v>46</v>
      </c>
      <c r="D1275" t="str">
        <f>Tableau3[[#This Row],[Famille]]&amp;"-"&amp;Tableau3[[#This Row],[Produit]]&amp;"-"&amp;Tableau3[[#This Row],[Conditionnement]]</f>
        <v>Décos pâtisserie-Pépites dorées-Vrac 500 g</v>
      </c>
      <c r="E1275" s="10">
        <v>5.5E-2</v>
      </c>
      <c r="F1275" s="16">
        <v>3700897931100</v>
      </c>
      <c r="G1275" s="4">
        <v>10.6</v>
      </c>
      <c r="H1275" s="4">
        <v>20.200000000000003</v>
      </c>
      <c r="I1275" s="4">
        <v>25.238095238095237</v>
      </c>
    </row>
    <row r="1276" spans="1:9" x14ac:dyDescent="0.2">
      <c r="A1276" t="s">
        <v>717</v>
      </c>
      <c r="B1276" t="s">
        <v>781</v>
      </c>
      <c r="C1276" t="s">
        <v>39</v>
      </c>
      <c r="D1276" t="str">
        <f>Tableau3[[#This Row],[Famille]]&amp;"-"&amp;Tableau3[[#This Row],[Produit]]&amp;"-"&amp;Tableau3[[#This Row],[Conditionnement]]</f>
        <v>Décos pâtisserie-Perles argentées-Saupoudreur 100 ml</v>
      </c>
      <c r="E1276" s="10">
        <v>5.5E-2</v>
      </c>
      <c r="F1276" s="16">
        <v>3700897904180</v>
      </c>
      <c r="G1276" s="4">
        <v>3.7</v>
      </c>
      <c r="H1276" s="4">
        <v>6</v>
      </c>
      <c r="I1276" s="4">
        <v>7.4</v>
      </c>
    </row>
    <row r="1277" spans="1:9" x14ac:dyDescent="0.2">
      <c r="A1277" t="s">
        <v>717</v>
      </c>
      <c r="B1277" t="s">
        <v>781</v>
      </c>
      <c r="C1277" t="s">
        <v>40</v>
      </c>
      <c r="D1277" t="str">
        <f>Tableau3[[#This Row],[Famille]]&amp;"-"&amp;Tableau3[[#This Row],[Produit]]&amp;"-"&amp;Tableau3[[#This Row],[Conditionnement]]</f>
        <v>Décos pâtisserie-Perles argentées-Verrine 116 ml</v>
      </c>
      <c r="E1277" s="10">
        <v>5.5E-2</v>
      </c>
      <c r="F1277" s="16">
        <v>3700897904142</v>
      </c>
      <c r="G1277" s="4">
        <v>3.2</v>
      </c>
      <c r="H1277" s="4">
        <v>5.1999999999999993</v>
      </c>
      <c r="I1277" s="4">
        <v>6.4</v>
      </c>
    </row>
    <row r="1278" spans="1:9" x14ac:dyDescent="0.2">
      <c r="A1278" t="s">
        <v>717</v>
      </c>
      <c r="B1278" t="s">
        <v>781</v>
      </c>
      <c r="C1278" t="s">
        <v>41</v>
      </c>
      <c r="D1278" t="str">
        <f>Tableau3[[#This Row],[Famille]]&amp;"-"&amp;Tableau3[[#This Row],[Produit]]&amp;"-"&amp;Tableau3[[#This Row],[Conditionnement]]</f>
        <v>Décos pâtisserie-Perles argentées-Verrine 47 ml</v>
      </c>
      <c r="E1278" s="10">
        <v>5.5E-2</v>
      </c>
      <c r="F1278" s="16">
        <v>3700897904265</v>
      </c>
      <c r="G1278" s="4">
        <v>1.8</v>
      </c>
      <c r="H1278" s="4">
        <v>2.9</v>
      </c>
      <c r="I1278" s="4">
        <v>3.6</v>
      </c>
    </row>
    <row r="1279" spans="1:9" x14ac:dyDescent="0.2">
      <c r="A1279" t="s">
        <v>717</v>
      </c>
      <c r="B1279" t="s">
        <v>781</v>
      </c>
      <c r="C1279" t="s">
        <v>42</v>
      </c>
      <c r="D1279" t="str">
        <f>Tableau3[[#This Row],[Famille]]&amp;"-"&amp;Tableau3[[#This Row],[Produit]]&amp;"-"&amp;Tableau3[[#This Row],[Conditionnement]]</f>
        <v>Décos pâtisserie-Perles argentées-Vrac</v>
      </c>
      <c r="E1279" s="10">
        <v>5.5E-2</v>
      </c>
      <c r="F1279" s="16">
        <v>3700897940140</v>
      </c>
      <c r="G1279" s="4">
        <v>1.8</v>
      </c>
      <c r="H1279" s="4">
        <v>2.4</v>
      </c>
      <c r="I1279" s="4">
        <v>3</v>
      </c>
    </row>
    <row r="1280" spans="1:9" x14ac:dyDescent="0.2">
      <c r="A1280" t="s">
        <v>717</v>
      </c>
      <c r="B1280" t="s">
        <v>781</v>
      </c>
      <c r="C1280" t="s">
        <v>43</v>
      </c>
      <c r="D1280" t="str">
        <f>Tableau3[[#This Row],[Famille]]&amp;"-"&amp;Tableau3[[#This Row],[Produit]]&amp;"-"&amp;Tableau3[[#This Row],[Conditionnement]]</f>
        <v>Décos pâtisserie-Perles argentées-Vrac 100 g</v>
      </c>
      <c r="E1280" s="10">
        <v>5.5E-2</v>
      </c>
      <c r="F1280" s="16">
        <v>3700897909505</v>
      </c>
      <c r="G1280" s="4">
        <v>3</v>
      </c>
      <c r="H1280" s="4">
        <v>5.3999999999999995</v>
      </c>
      <c r="I1280" s="4">
        <v>6.6666666666666661</v>
      </c>
    </row>
    <row r="1281" spans="1:9" x14ac:dyDescent="0.2">
      <c r="A1281" t="s">
        <v>717</v>
      </c>
      <c r="B1281" t="s">
        <v>781</v>
      </c>
      <c r="C1281" t="s">
        <v>44</v>
      </c>
      <c r="D1281" t="str">
        <f>Tableau3[[#This Row],[Famille]]&amp;"-"&amp;Tableau3[[#This Row],[Produit]]&amp;"-"&amp;Tableau3[[#This Row],[Conditionnement]]</f>
        <v>Décos pâtisserie-Perles argentées-Vrac 1000 g</v>
      </c>
      <c r="E1281" s="10">
        <v>5.5E-2</v>
      </c>
      <c r="F1281" s="16">
        <v>3700897902155</v>
      </c>
      <c r="G1281" s="4">
        <v>20.2</v>
      </c>
      <c r="H1281" s="4">
        <v>36</v>
      </c>
      <c r="I1281" s="4">
        <v>44.888888888888893</v>
      </c>
    </row>
    <row r="1282" spans="1:9" x14ac:dyDescent="0.2">
      <c r="A1282" t="s">
        <v>717</v>
      </c>
      <c r="B1282" t="s">
        <v>781</v>
      </c>
      <c r="C1282" t="s">
        <v>45</v>
      </c>
      <c r="D1282" t="str">
        <f>Tableau3[[#This Row],[Famille]]&amp;"-"&amp;Tableau3[[#This Row],[Produit]]&amp;"-"&amp;Tableau3[[#This Row],[Conditionnement]]</f>
        <v>Décos pâtisserie-Perles argentées-Vrac 250 g</v>
      </c>
      <c r="E1282" s="10">
        <v>5.5E-2</v>
      </c>
      <c r="F1282" s="16">
        <v>3700897912130</v>
      </c>
      <c r="G1282" s="4">
        <v>5.9</v>
      </c>
      <c r="H1282" s="4">
        <v>11.299999999999999</v>
      </c>
      <c r="I1282" s="4">
        <v>14.047619047619047</v>
      </c>
    </row>
    <row r="1283" spans="1:9" x14ac:dyDescent="0.2">
      <c r="A1283" t="s">
        <v>717</v>
      </c>
      <c r="B1283" t="s">
        <v>781</v>
      </c>
      <c r="C1283" t="s">
        <v>46</v>
      </c>
      <c r="D1283" t="str">
        <f>Tableau3[[#This Row],[Famille]]&amp;"-"&amp;Tableau3[[#This Row],[Produit]]&amp;"-"&amp;Tableau3[[#This Row],[Conditionnement]]</f>
        <v>Décos pâtisserie-Perles argentées-Vrac 500 g</v>
      </c>
      <c r="E1283" s="10">
        <v>5.5E-2</v>
      </c>
      <c r="F1283" s="16">
        <v>3700897914769</v>
      </c>
      <c r="G1283" s="4">
        <v>10.6</v>
      </c>
      <c r="H1283" s="4">
        <v>20.200000000000003</v>
      </c>
      <c r="I1283" s="4">
        <v>25.238095238095237</v>
      </c>
    </row>
    <row r="1284" spans="1:9" x14ac:dyDescent="0.2">
      <c r="A1284" t="s">
        <v>717</v>
      </c>
      <c r="B1284" t="s">
        <v>782</v>
      </c>
      <c r="C1284" t="s">
        <v>39</v>
      </c>
      <c r="D1284" t="str">
        <f>Tableau3[[#This Row],[Famille]]&amp;"-"&amp;Tableau3[[#This Row],[Produit]]&amp;"-"&amp;Tableau3[[#This Row],[Conditionnement]]</f>
        <v>Décos pâtisserie-Perles croustillantes argentées-Saupoudreur 100 ml</v>
      </c>
      <c r="E1284" s="10">
        <v>5.5E-2</v>
      </c>
      <c r="F1284" s="16">
        <v>3700897933630</v>
      </c>
      <c r="G1284" s="4">
        <v>3.8</v>
      </c>
      <c r="H1284" s="4">
        <v>6.1</v>
      </c>
      <c r="I1284" s="4">
        <v>7.6000000000000005</v>
      </c>
    </row>
    <row r="1285" spans="1:9" x14ac:dyDescent="0.2">
      <c r="A1285" t="s">
        <v>717</v>
      </c>
      <c r="B1285" t="s">
        <v>782</v>
      </c>
      <c r="C1285" t="s">
        <v>40</v>
      </c>
      <c r="D1285" t="str">
        <f>Tableau3[[#This Row],[Famille]]&amp;"-"&amp;Tableau3[[#This Row],[Produit]]&amp;"-"&amp;Tableau3[[#This Row],[Conditionnement]]</f>
        <v>Décos pâtisserie-Perles croustillantes argentées-Verrine 116 ml</v>
      </c>
      <c r="E1285" s="10">
        <v>5.5E-2</v>
      </c>
      <c r="F1285" s="16">
        <v>3700897932794</v>
      </c>
      <c r="G1285" s="4">
        <v>3.4</v>
      </c>
      <c r="H1285" s="4">
        <v>5.5</v>
      </c>
      <c r="I1285" s="4">
        <v>6.8</v>
      </c>
    </row>
    <row r="1286" spans="1:9" x14ac:dyDescent="0.2">
      <c r="A1286" t="s">
        <v>717</v>
      </c>
      <c r="B1286" t="s">
        <v>782</v>
      </c>
      <c r="C1286" t="s">
        <v>41</v>
      </c>
      <c r="D1286" t="str">
        <f>Tableau3[[#This Row],[Famille]]&amp;"-"&amp;Tableau3[[#This Row],[Produit]]&amp;"-"&amp;Tableau3[[#This Row],[Conditionnement]]</f>
        <v>Décos pâtisserie-Perles croustillantes argentées-Verrine 47 ml</v>
      </c>
      <c r="E1286" s="10">
        <v>5.5E-2</v>
      </c>
      <c r="F1286" s="16">
        <v>3700897941659</v>
      </c>
      <c r="G1286" s="4">
        <v>1.9</v>
      </c>
      <c r="H1286" s="4">
        <v>3.1</v>
      </c>
      <c r="I1286" s="4">
        <v>3.8000000000000003</v>
      </c>
    </row>
    <row r="1287" spans="1:9" x14ac:dyDescent="0.2">
      <c r="A1287" t="s">
        <v>717</v>
      </c>
      <c r="B1287" t="s">
        <v>782</v>
      </c>
      <c r="C1287" t="s">
        <v>42</v>
      </c>
      <c r="D1287" t="str">
        <f>Tableau3[[#This Row],[Famille]]&amp;"-"&amp;Tableau3[[#This Row],[Produit]]&amp;"-"&amp;Tableau3[[#This Row],[Conditionnement]]</f>
        <v>Décos pâtisserie-Perles croustillantes argentées-Vrac</v>
      </c>
      <c r="E1287" s="10">
        <v>5.5E-2</v>
      </c>
      <c r="F1287" s="16">
        <v>3700897940805</v>
      </c>
      <c r="G1287" s="4">
        <v>1.7</v>
      </c>
      <c r="H1287" s="4">
        <v>2.3000000000000003</v>
      </c>
      <c r="I1287" s="4">
        <v>2.8333333333333339</v>
      </c>
    </row>
    <row r="1288" spans="1:9" x14ac:dyDescent="0.2">
      <c r="A1288" t="s">
        <v>717</v>
      </c>
      <c r="B1288" t="s">
        <v>782</v>
      </c>
      <c r="C1288" t="s">
        <v>43</v>
      </c>
      <c r="D1288" t="str">
        <f>Tableau3[[#This Row],[Famille]]&amp;"-"&amp;Tableau3[[#This Row],[Produit]]&amp;"-"&amp;Tableau3[[#This Row],[Conditionnement]]</f>
        <v>Décos pâtisserie-Perles croustillantes argentées-Vrac 100 g</v>
      </c>
      <c r="E1288" s="10">
        <v>5.5E-2</v>
      </c>
      <c r="F1288" s="16">
        <v>3700897929435</v>
      </c>
      <c r="G1288" s="4">
        <v>4.0999999999999996</v>
      </c>
      <c r="H1288" s="4">
        <v>7.3</v>
      </c>
      <c r="I1288" s="4">
        <v>9.1111111111111107</v>
      </c>
    </row>
    <row r="1289" spans="1:9" x14ac:dyDescent="0.2">
      <c r="A1289" t="s">
        <v>717</v>
      </c>
      <c r="B1289" t="s">
        <v>782</v>
      </c>
      <c r="C1289" t="s">
        <v>44</v>
      </c>
      <c r="D1289" t="str">
        <f>Tableau3[[#This Row],[Famille]]&amp;"-"&amp;Tableau3[[#This Row],[Produit]]&amp;"-"&amp;Tableau3[[#This Row],[Conditionnement]]</f>
        <v>Décos pâtisserie-Perles croustillantes argentées-Vrac 1000 g</v>
      </c>
      <c r="E1289" s="10">
        <v>5.5E-2</v>
      </c>
      <c r="F1289" s="16">
        <v>3700897931957</v>
      </c>
      <c r="G1289" s="4">
        <v>31.5</v>
      </c>
      <c r="H1289" s="4">
        <v>56</v>
      </c>
      <c r="I1289" s="4">
        <v>70</v>
      </c>
    </row>
    <row r="1290" spans="1:9" x14ac:dyDescent="0.2">
      <c r="A1290" t="s">
        <v>717</v>
      </c>
      <c r="B1290" t="s">
        <v>782</v>
      </c>
      <c r="C1290" t="s">
        <v>45</v>
      </c>
      <c r="D1290" t="str">
        <f>Tableau3[[#This Row],[Famille]]&amp;"-"&amp;Tableau3[[#This Row],[Produit]]&amp;"-"&amp;Tableau3[[#This Row],[Conditionnement]]</f>
        <v>Décos pâtisserie-Perles croustillantes argentées-Vrac 250 g</v>
      </c>
      <c r="E1290" s="10">
        <v>5.5E-2</v>
      </c>
      <c r="F1290" s="16">
        <v>3700897930271</v>
      </c>
      <c r="G1290" s="4">
        <v>8.6999999999999993</v>
      </c>
      <c r="H1290" s="4">
        <v>16.600000000000001</v>
      </c>
      <c r="I1290" s="4">
        <v>20.714285714285712</v>
      </c>
    </row>
    <row r="1291" spans="1:9" x14ac:dyDescent="0.2">
      <c r="A1291" t="s">
        <v>717</v>
      </c>
      <c r="B1291" t="s">
        <v>782</v>
      </c>
      <c r="C1291" t="s">
        <v>46</v>
      </c>
      <c r="D1291" t="str">
        <f>Tableau3[[#This Row],[Famille]]&amp;"-"&amp;Tableau3[[#This Row],[Produit]]&amp;"-"&amp;Tableau3[[#This Row],[Conditionnement]]</f>
        <v>Décos pâtisserie-Perles croustillantes argentées-Vrac 500 g</v>
      </c>
      <c r="E1291" s="10">
        <v>5.5E-2</v>
      </c>
      <c r="F1291" s="16">
        <v>3700897931117</v>
      </c>
      <c r="G1291" s="4">
        <v>16.3</v>
      </c>
      <c r="H1291" s="4">
        <v>31.1</v>
      </c>
      <c r="I1291" s="4">
        <v>38.80952380952381</v>
      </c>
    </row>
    <row r="1292" spans="1:9" x14ac:dyDescent="0.2">
      <c r="A1292" t="s">
        <v>717</v>
      </c>
      <c r="B1292" t="s">
        <v>783</v>
      </c>
      <c r="C1292" t="s">
        <v>39</v>
      </c>
      <c r="D1292" t="str">
        <f>Tableau3[[#This Row],[Famille]]&amp;"-"&amp;Tableau3[[#This Row],[Produit]]&amp;"-"&amp;Tableau3[[#This Row],[Conditionnement]]</f>
        <v>Décos pâtisserie-Perles croustillantes bleues-Saupoudreur 100 ml</v>
      </c>
      <c r="E1292" s="10">
        <v>5.5E-2</v>
      </c>
      <c r="F1292" s="16">
        <v>3700897933647</v>
      </c>
      <c r="G1292" s="4">
        <v>3.8</v>
      </c>
      <c r="H1292" s="4">
        <v>6.1</v>
      </c>
      <c r="I1292" s="4">
        <v>7.6000000000000005</v>
      </c>
    </row>
    <row r="1293" spans="1:9" x14ac:dyDescent="0.2">
      <c r="A1293" t="s">
        <v>717</v>
      </c>
      <c r="B1293" t="s">
        <v>783</v>
      </c>
      <c r="C1293" t="s">
        <v>40</v>
      </c>
      <c r="D1293" t="str">
        <f>Tableau3[[#This Row],[Famille]]&amp;"-"&amp;Tableau3[[#This Row],[Produit]]&amp;"-"&amp;Tableau3[[#This Row],[Conditionnement]]</f>
        <v>Décos pâtisserie-Perles croustillantes bleues-Verrine 116 ml</v>
      </c>
      <c r="E1293" s="10">
        <v>5.5E-2</v>
      </c>
      <c r="F1293" s="16">
        <v>3700897932800</v>
      </c>
      <c r="G1293" s="4">
        <v>3.4</v>
      </c>
      <c r="H1293" s="4">
        <v>5.5</v>
      </c>
      <c r="I1293" s="4">
        <v>6.8</v>
      </c>
    </row>
    <row r="1294" spans="1:9" x14ac:dyDescent="0.2">
      <c r="A1294" t="s">
        <v>717</v>
      </c>
      <c r="B1294" t="s">
        <v>783</v>
      </c>
      <c r="C1294" t="s">
        <v>41</v>
      </c>
      <c r="D1294" t="str">
        <f>Tableau3[[#This Row],[Famille]]&amp;"-"&amp;Tableau3[[#This Row],[Produit]]&amp;"-"&amp;Tableau3[[#This Row],[Conditionnement]]</f>
        <v>Décos pâtisserie-Perles croustillantes bleues-Verrine 47 ml</v>
      </c>
      <c r="E1294" s="10">
        <v>5.5E-2</v>
      </c>
      <c r="F1294" s="16">
        <v>3700897941666</v>
      </c>
      <c r="G1294" s="4">
        <v>1.9</v>
      </c>
      <c r="H1294" s="4">
        <v>3.1</v>
      </c>
      <c r="I1294" s="4">
        <v>3.8000000000000003</v>
      </c>
    </row>
    <row r="1295" spans="1:9" x14ac:dyDescent="0.2">
      <c r="A1295" t="s">
        <v>717</v>
      </c>
      <c r="B1295" t="s">
        <v>783</v>
      </c>
      <c r="C1295" t="s">
        <v>42</v>
      </c>
      <c r="D1295" t="str">
        <f>Tableau3[[#This Row],[Famille]]&amp;"-"&amp;Tableau3[[#This Row],[Produit]]&amp;"-"&amp;Tableau3[[#This Row],[Conditionnement]]</f>
        <v>Décos pâtisserie-Perles croustillantes bleues-Vrac</v>
      </c>
      <c r="E1295" s="10">
        <v>5.5E-2</v>
      </c>
      <c r="F1295" s="16">
        <v>3700897940812</v>
      </c>
      <c r="G1295" s="4">
        <v>1.7</v>
      </c>
      <c r="H1295" s="4">
        <v>2.3000000000000003</v>
      </c>
      <c r="I1295" s="4">
        <v>2.8333333333333339</v>
      </c>
    </row>
    <row r="1296" spans="1:9" x14ac:dyDescent="0.2">
      <c r="A1296" t="s">
        <v>717</v>
      </c>
      <c r="B1296" t="s">
        <v>783</v>
      </c>
      <c r="C1296" t="s">
        <v>43</v>
      </c>
      <c r="D1296" t="str">
        <f>Tableau3[[#This Row],[Famille]]&amp;"-"&amp;Tableau3[[#This Row],[Produit]]&amp;"-"&amp;Tableau3[[#This Row],[Conditionnement]]</f>
        <v>Décos pâtisserie-Perles croustillantes bleues-Vrac 100 g</v>
      </c>
      <c r="E1296" s="10">
        <v>5.5E-2</v>
      </c>
      <c r="F1296" s="16">
        <v>3700897929442</v>
      </c>
      <c r="G1296" s="4">
        <v>4.0999999999999996</v>
      </c>
      <c r="H1296" s="4">
        <v>7.3</v>
      </c>
      <c r="I1296" s="4">
        <v>9.1111111111111107</v>
      </c>
    </row>
    <row r="1297" spans="1:9" x14ac:dyDescent="0.2">
      <c r="A1297" t="s">
        <v>717</v>
      </c>
      <c r="B1297" t="s">
        <v>783</v>
      </c>
      <c r="C1297" t="s">
        <v>44</v>
      </c>
      <c r="D1297" t="str">
        <f>Tableau3[[#This Row],[Famille]]&amp;"-"&amp;Tableau3[[#This Row],[Produit]]&amp;"-"&amp;Tableau3[[#This Row],[Conditionnement]]</f>
        <v>Décos pâtisserie-Perles croustillantes bleues-Vrac 1000 g</v>
      </c>
      <c r="E1297" s="10">
        <v>5.5E-2</v>
      </c>
      <c r="F1297" s="16">
        <v>3700897931964</v>
      </c>
      <c r="G1297" s="4">
        <v>31.5</v>
      </c>
      <c r="H1297" s="4">
        <v>56</v>
      </c>
      <c r="I1297" s="4">
        <v>70</v>
      </c>
    </row>
    <row r="1298" spans="1:9" x14ac:dyDescent="0.2">
      <c r="A1298" t="s">
        <v>717</v>
      </c>
      <c r="B1298" t="s">
        <v>783</v>
      </c>
      <c r="C1298" t="s">
        <v>45</v>
      </c>
      <c r="D1298" t="str">
        <f>Tableau3[[#This Row],[Famille]]&amp;"-"&amp;Tableau3[[#This Row],[Produit]]&amp;"-"&amp;Tableau3[[#This Row],[Conditionnement]]</f>
        <v>Décos pâtisserie-Perles croustillantes bleues-Vrac 250 g</v>
      </c>
      <c r="E1298" s="10">
        <v>5.5E-2</v>
      </c>
      <c r="F1298" s="16">
        <v>3700897930288</v>
      </c>
      <c r="G1298" s="4">
        <v>8.6999999999999993</v>
      </c>
      <c r="H1298" s="4">
        <v>16.600000000000001</v>
      </c>
      <c r="I1298" s="4">
        <v>20.714285714285712</v>
      </c>
    </row>
    <row r="1299" spans="1:9" x14ac:dyDescent="0.2">
      <c r="A1299" t="s">
        <v>717</v>
      </c>
      <c r="B1299" t="s">
        <v>783</v>
      </c>
      <c r="C1299" t="s">
        <v>46</v>
      </c>
      <c r="D1299" t="str">
        <f>Tableau3[[#This Row],[Famille]]&amp;"-"&amp;Tableau3[[#This Row],[Produit]]&amp;"-"&amp;Tableau3[[#This Row],[Conditionnement]]</f>
        <v>Décos pâtisserie-Perles croustillantes bleues-Vrac 500 g</v>
      </c>
      <c r="E1299" s="10">
        <v>5.5E-2</v>
      </c>
      <c r="F1299" s="16">
        <v>3700897931124</v>
      </c>
      <c r="G1299" s="4">
        <v>16.3</v>
      </c>
      <c r="H1299" s="4">
        <v>31.1</v>
      </c>
      <c r="I1299" s="4">
        <v>38.80952380952381</v>
      </c>
    </row>
    <row r="1300" spans="1:9" x14ac:dyDescent="0.2">
      <c r="A1300" t="s">
        <v>717</v>
      </c>
      <c r="B1300" t="s">
        <v>784</v>
      </c>
      <c r="C1300" t="s">
        <v>39</v>
      </c>
      <c r="D1300" t="str">
        <f>Tableau3[[#This Row],[Famille]]&amp;"-"&amp;Tableau3[[#This Row],[Produit]]&amp;"-"&amp;Tableau3[[#This Row],[Conditionnement]]</f>
        <v>Décos pâtisserie-Perles croustillantes bleues marine-Saupoudreur 100 ml</v>
      </c>
      <c r="E1300" s="10">
        <v>5.5E-2</v>
      </c>
      <c r="F1300" s="16">
        <v>3700897933654</v>
      </c>
      <c r="G1300" s="4">
        <v>3.8</v>
      </c>
      <c r="H1300" s="4">
        <v>6.1</v>
      </c>
      <c r="I1300" s="4">
        <v>7.6000000000000005</v>
      </c>
    </row>
    <row r="1301" spans="1:9" x14ac:dyDescent="0.2">
      <c r="A1301" t="s">
        <v>717</v>
      </c>
      <c r="B1301" t="s">
        <v>784</v>
      </c>
      <c r="C1301" t="s">
        <v>40</v>
      </c>
      <c r="D1301" t="str">
        <f>Tableau3[[#This Row],[Famille]]&amp;"-"&amp;Tableau3[[#This Row],[Produit]]&amp;"-"&amp;Tableau3[[#This Row],[Conditionnement]]</f>
        <v>Décos pâtisserie-Perles croustillantes bleues marine-Verrine 116 ml</v>
      </c>
      <c r="E1301" s="10">
        <v>5.5E-2</v>
      </c>
      <c r="F1301" s="16">
        <v>3700897932817</v>
      </c>
      <c r="G1301" s="4">
        <v>3.4</v>
      </c>
      <c r="H1301" s="4">
        <v>5.5</v>
      </c>
      <c r="I1301" s="4">
        <v>6.8</v>
      </c>
    </row>
    <row r="1302" spans="1:9" x14ac:dyDescent="0.2">
      <c r="A1302" t="s">
        <v>717</v>
      </c>
      <c r="B1302" t="s">
        <v>784</v>
      </c>
      <c r="C1302" t="s">
        <v>41</v>
      </c>
      <c r="D1302" t="str">
        <f>Tableau3[[#This Row],[Famille]]&amp;"-"&amp;Tableau3[[#This Row],[Produit]]&amp;"-"&amp;Tableau3[[#This Row],[Conditionnement]]</f>
        <v>Décos pâtisserie-Perles croustillantes bleues marine-Verrine 47 ml</v>
      </c>
      <c r="E1302" s="10">
        <v>5.5E-2</v>
      </c>
      <c r="F1302" s="16">
        <v>3700897941673</v>
      </c>
      <c r="G1302" s="4">
        <v>1.9</v>
      </c>
      <c r="H1302" s="4">
        <v>3.1</v>
      </c>
      <c r="I1302" s="4">
        <v>3.8000000000000003</v>
      </c>
    </row>
    <row r="1303" spans="1:9" x14ac:dyDescent="0.2">
      <c r="A1303" t="s">
        <v>717</v>
      </c>
      <c r="B1303" t="s">
        <v>784</v>
      </c>
      <c r="C1303" t="s">
        <v>42</v>
      </c>
      <c r="D1303" t="str">
        <f>Tableau3[[#This Row],[Famille]]&amp;"-"&amp;Tableau3[[#This Row],[Produit]]&amp;"-"&amp;Tableau3[[#This Row],[Conditionnement]]</f>
        <v>Décos pâtisserie-Perles croustillantes bleues marine-Vrac</v>
      </c>
      <c r="E1303" s="10">
        <v>5.5E-2</v>
      </c>
      <c r="F1303" s="16">
        <v>3700897940829</v>
      </c>
      <c r="G1303" s="4">
        <v>1.7</v>
      </c>
      <c r="H1303" s="4">
        <v>2.3000000000000003</v>
      </c>
      <c r="I1303" s="4">
        <v>2.8333333333333339</v>
      </c>
    </row>
    <row r="1304" spans="1:9" x14ac:dyDescent="0.2">
      <c r="A1304" t="s">
        <v>717</v>
      </c>
      <c r="B1304" t="s">
        <v>784</v>
      </c>
      <c r="C1304" t="s">
        <v>43</v>
      </c>
      <c r="D1304" t="str">
        <f>Tableau3[[#This Row],[Famille]]&amp;"-"&amp;Tableau3[[#This Row],[Produit]]&amp;"-"&amp;Tableau3[[#This Row],[Conditionnement]]</f>
        <v>Décos pâtisserie-Perles croustillantes bleues marine-Vrac 100 g</v>
      </c>
      <c r="E1304" s="10">
        <v>5.5E-2</v>
      </c>
      <c r="F1304" s="16">
        <v>3700897929459</v>
      </c>
      <c r="G1304" s="4">
        <v>4.0999999999999996</v>
      </c>
      <c r="H1304" s="4">
        <v>7.3</v>
      </c>
      <c r="I1304" s="4">
        <v>9.1111111111111107</v>
      </c>
    </row>
    <row r="1305" spans="1:9" x14ac:dyDescent="0.2">
      <c r="A1305" t="s">
        <v>717</v>
      </c>
      <c r="B1305" t="s">
        <v>784</v>
      </c>
      <c r="C1305" t="s">
        <v>44</v>
      </c>
      <c r="D1305" t="str">
        <f>Tableau3[[#This Row],[Famille]]&amp;"-"&amp;Tableau3[[#This Row],[Produit]]&amp;"-"&amp;Tableau3[[#This Row],[Conditionnement]]</f>
        <v>Décos pâtisserie-Perles croustillantes bleues marine-Vrac 1000 g</v>
      </c>
      <c r="E1305" s="10">
        <v>5.5E-2</v>
      </c>
      <c r="F1305" s="16">
        <v>3700897931971</v>
      </c>
      <c r="G1305" s="4">
        <v>31.5</v>
      </c>
      <c r="H1305" s="4">
        <v>56</v>
      </c>
      <c r="I1305" s="4">
        <v>70</v>
      </c>
    </row>
    <row r="1306" spans="1:9" x14ac:dyDescent="0.2">
      <c r="A1306" t="s">
        <v>717</v>
      </c>
      <c r="B1306" t="s">
        <v>784</v>
      </c>
      <c r="C1306" t="s">
        <v>45</v>
      </c>
      <c r="D1306" t="str">
        <f>Tableau3[[#This Row],[Famille]]&amp;"-"&amp;Tableau3[[#This Row],[Produit]]&amp;"-"&amp;Tableau3[[#This Row],[Conditionnement]]</f>
        <v>Décos pâtisserie-Perles croustillantes bleues marine-Vrac 250 g</v>
      </c>
      <c r="E1306" s="10">
        <v>5.5E-2</v>
      </c>
      <c r="F1306" s="16">
        <v>3700897930295</v>
      </c>
      <c r="G1306" s="4">
        <v>8.6999999999999993</v>
      </c>
      <c r="H1306" s="4">
        <v>16.600000000000001</v>
      </c>
      <c r="I1306" s="4">
        <v>20.714285714285712</v>
      </c>
    </row>
    <row r="1307" spans="1:9" x14ac:dyDescent="0.2">
      <c r="A1307" t="s">
        <v>717</v>
      </c>
      <c r="B1307" t="s">
        <v>784</v>
      </c>
      <c r="C1307" t="s">
        <v>46</v>
      </c>
      <c r="D1307" t="str">
        <f>Tableau3[[#This Row],[Famille]]&amp;"-"&amp;Tableau3[[#This Row],[Produit]]&amp;"-"&amp;Tableau3[[#This Row],[Conditionnement]]</f>
        <v>Décos pâtisserie-Perles croustillantes bleues marine-Vrac 500 g</v>
      </c>
      <c r="E1307" s="10">
        <v>5.5E-2</v>
      </c>
      <c r="F1307" s="16">
        <v>3700897931131</v>
      </c>
      <c r="G1307" s="4">
        <v>16.3</v>
      </c>
      <c r="H1307" s="4">
        <v>31.1</v>
      </c>
      <c r="I1307" s="4">
        <v>38.80952380952381</v>
      </c>
    </row>
    <row r="1308" spans="1:9" x14ac:dyDescent="0.2">
      <c r="A1308" t="s">
        <v>717</v>
      </c>
      <c r="B1308" t="s">
        <v>785</v>
      </c>
      <c r="C1308" t="s">
        <v>39</v>
      </c>
      <c r="D1308" t="str">
        <f>Tableau3[[#This Row],[Famille]]&amp;"-"&amp;Tableau3[[#This Row],[Produit]]&amp;"-"&amp;Tableau3[[#This Row],[Conditionnement]]</f>
        <v>Décos pâtisserie-Perles croustillantes bordeaux-Saupoudreur 100 ml</v>
      </c>
      <c r="E1308" s="10">
        <v>5.5E-2</v>
      </c>
      <c r="F1308" s="16">
        <v>3700897933661</v>
      </c>
      <c r="G1308" s="4">
        <v>3.8</v>
      </c>
      <c r="H1308" s="4">
        <v>6.1</v>
      </c>
      <c r="I1308" s="4">
        <v>7.6000000000000005</v>
      </c>
    </row>
    <row r="1309" spans="1:9" x14ac:dyDescent="0.2">
      <c r="A1309" t="s">
        <v>717</v>
      </c>
      <c r="B1309" t="s">
        <v>785</v>
      </c>
      <c r="C1309" t="s">
        <v>40</v>
      </c>
      <c r="D1309" t="str">
        <f>Tableau3[[#This Row],[Famille]]&amp;"-"&amp;Tableau3[[#This Row],[Produit]]&amp;"-"&amp;Tableau3[[#This Row],[Conditionnement]]</f>
        <v>Décos pâtisserie-Perles croustillantes bordeaux-Verrine 116 ml</v>
      </c>
      <c r="E1309" s="10">
        <v>5.5E-2</v>
      </c>
      <c r="F1309" s="16">
        <v>3700897932824</v>
      </c>
      <c r="G1309" s="4">
        <v>3.4</v>
      </c>
      <c r="H1309" s="4">
        <v>5.5</v>
      </c>
      <c r="I1309" s="4">
        <v>6.8</v>
      </c>
    </row>
    <row r="1310" spans="1:9" x14ac:dyDescent="0.2">
      <c r="A1310" t="s">
        <v>717</v>
      </c>
      <c r="B1310" t="s">
        <v>785</v>
      </c>
      <c r="C1310" t="s">
        <v>41</v>
      </c>
      <c r="D1310" t="str">
        <f>Tableau3[[#This Row],[Famille]]&amp;"-"&amp;Tableau3[[#This Row],[Produit]]&amp;"-"&amp;Tableau3[[#This Row],[Conditionnement]]</f>
        <v>Décos pâtisserie-Perles croustillantes bordeaux-Verrine 47 ml</v>
      </c>
      <c r="E1310" s="10">
        <v>5.5E-2</v>
      </c>
      <c r="F1310" s="16">
        <v>3700897941680</v>
      </c>
      <c r="G1310" s="4">
        <v>1.9</v>
      </c>
      <c r="H1310" s="4">
        <v>3.1</v>
      </c>
      <c r="I1310" s="4">
        <v>3.8000000000000003</v>
      </c>
    </row>
    <row r="1311" spans="1:9" x14ac:dyDescent="0.2">
      <c r="A1311" t="s">
        <v>717</v>
      </c>
      <c r="B1311" t="s">
        <v>785</v>
      </c>
      <c r="C1311" t="s">
        <v>42</v>
      </c>
      <c r="D1311" t="str">
        <f>Tableau3[[#This Row],[Famille]]&amp;"-"&amp;Tableau3[[#This Row],[Produit]]&amp;"-"&amp;Tableau3[[#This Row],[Conditionnement]]</f>
        <v>Décos pâtisserie-Perles croustillantes bordeaux-Vrac</v>
      </c>
      <c r="E1311" s="10">
        <v>5.5E-2</v>
      </c>
      <c r="F1311" s="16">
        <v>3700897940836</v>
      </c>
      <c r="G1311" s="4">
        <v>1.7</v>
      </c>
      <c r="H1311" s="4">
        <v>2.3000000000000003</v>
      </c>
      <c r="I1311" s="4">
        <v>2.8333333333333339</v>
      </c>
    </row>
    <row r="1312" spans="1:9" x14ac:dyDescent="0.2">
      <c r="A1312" t="s">
        <v>717</v>
      </c>
      <c r="B1312" t="s">
        <v>785</v>
      </c>
      <c r="C1312" t="s">
        <v>43</v>
      </c>
      <c r="D1312" t="str">
        <f>Tableau3[[#This Row],[Famille]]&amp;"-"&amp;Tableau3[[#This Row],[Produit]]&amp;"-"&amp;Tableau3[[#This Row],[Conditionnement]]</f>
        <v>Décos pâtisserie-Perles croustillantes bordeaux-Vrac 100 g</v>
      </c>
      <c r="E1312" s="10">
        <v>5.5E-2</v>
      </c>
      <c r="F1312" s="16">
        <v>3700897929466</v>
      </c>
      <c r="G1312" s="4">
        <v>4.0999999999999996</v>
      </c>
      <c r="H1312" s="4">
        <v>7.3</v>
      </c>
      <c r="I1312" s="4">
        <v>9.1111111111111107</v>
      </c>
    </row>
    <row r="1313" spans="1:9" x14ac:dyDescent="0.2">
      <c r="A1313" t="s">
        <v>717</v>
      </c>
      <c r="B1313" t="s">
        <v>785</v>
      </c>
      <c r="C1313" t="s">
        <v>44</v>
      </c>
      <c r="D1313" t="str">
        <f>Tableau3[[#This Row],[Famille]]&amp;"-"&amp;Tableau3[[#This Row],[Produit]]&amp;"-"&amp;Tableau3[[#This Row],[Conditionnement]]</f>
        <v>Décos pâtisserie-Perles croustillantes bordeaux-Vrac 1000 g</v>
      </c>
      <c r="E1313" s="10">
        <v>5.5E-2</v>
      </c>
      <c r="F1313" s="16">
        <v>3700897931988</v>
      </c>
      <c r="G1313" s="4">
        <v>31.5</v>
      </c>
      <c r="H1313" s="4">
        <v>56</v>
      </c>
      <c r="I1313" s="4">
        <v>70</v>
      </c>
    </row>
    <row r="1314" spans="1:9" x14ac:dyDescent="0.2">
      <c r="A1314" t="s">
        <v>717</v>
      </c>
      <c r="B1314" t="s">
        <v>785</v>
      </c>
      <c r="C1314" t="s">
        <v>45</v>
      </c>
      <c r="D1314" t="str">
        <f>Tableau3[[#This Row],[Famille]]&amp;"-"&amp;Tableau3[[#This Row],[Produit]]&amp;"-"&amp;Tableau3[[#This Row],[Conditionnement]]</f>
        <v>Décos pâtisserie-Perles croustillantes bordeaux-Vrac 250 g</v>
      </c>
      <c r="E1314" s="10">
        <v>5.5E-2</v>
      </c>
      <c r="F1314" s="16">
        <v>3700897930301</v>
      </c>
      <c r="G1314" s="4">
        <v>8.6999999999999993</v>
      </c>
      <c r="H1314" s="4">
        <v>16.600000000000001</v>
      </c>
      <c r="I1314" s="4">
        <v>20.714285714285712</v>
      </c>
    </row>
    <row r="1315" spans="1:9" x14ac:dyDescent="0.2">
      <c r="A1315" t="s">
        <v>717</v>
      </c>
      <c r="B1315" t="s">
        <v>785</v>
      </c>
      <c r="C1315" t="s">
        <v>46</v>
      </c>
      <c r="D1315" t="str">
        <f>Tableau3[[#This Row],[Famille]]&amp;"-"&amp;Tableau3[[#This Row],[Produit]]&amp;"-"&amp;Tableau3[[#This Row],[Conditionnement]]</f>
        <v>Décos pâtisserie-Perles croustillantes bordeaux-Vrac 500 g</v>
      </c>
      <c r="E1315" s="10">
        <v>5.5E-2</v>
      </c>
      <c r="F1315" s="16">
        <v>3700897931148</v>
      </c>
      <c r="G1315" s="4">
        <v>16.3</v>
      </c>
      <c r="H1315" s="4">
        <v>31.1</v>
      </c>
      <c r="I1315" s="4">
        <v>38.80952380952381</v>
      </c>
    </row>
    <row r="1316" spans="1:9" x14ac:dyDescent="0.2">
      <c r="A1316" t="s">
        <v>717</v>
      </c>
      <c r="B1316" t="s">
        <v>786</v>
      </c>
      <c r="C1316" t="s">
        <v>39</v>
      </c>
      <c r="D1316" t="str">
        <f>Tableau3[[#This Row],[Famille]]&amp;"-"&amp;Tableau3[[#This Row],[Produit]]&amp;"-"&amp;Tableau3[[#This Row],[Conditionnement]]</f>
        <v>Décos pâtisserie-Perles croustillantes bronze-Saupoudreur 100 ml</v>
      </c>
      <c r="E1316" s="10">
        <v>5.5E-2</v>
      </c>
      <c r="F1316" s="16">
        <v>3700897933678</v>
      </c>
      <c r="G1316" s="4">
        <v>3.8</v>
      </c>
      <c r="H1316" s="4">
        <v>6.1</v>
      </c>
      <c r="I1316" s="4">
        <v>7.6000000000000005</v>
      </c>
    </row>
    <row r="1317" spans="1:9" x14ac:dyDescent="0.2">
      <c r="A1317" t="s">
        <v>717</v>
      </c>
      <c r="B1317" t="s">
        <v>786</v>
      </c>
      <c r="C1317" t="s">
        <v>40</v>
      </c>
      <c r="D1317" t="str">
        <f>Tableau3[[#This Row],[Famille]]&amp;"-"&amp;Tableau3[[#This Row],[Produit]]&amp;"-"&amp;Tableau3[[#This Row],[Conditionnement]]</f>
        <v>Décos pâtisserie-Perles croustillantes bronze-Verrine 116 ml</v>
      </c>
      <c r="E1317" s="10">
        <v>5.5E-2</v>
      </c>
      <c r="F1317" s="16">
        <v>3700897932831</v>
      </c>
      <c r="G1317" s="4">
        <v>3.4</v>
      </c>
      <c r="H1317" s="4">
        <v>5.5</v>
      </c>
      <c r="I1317" s="4">
        <v>6.8</v>
      </c>
    </row>
    <row r="1318" spans="1:9" x14ac:dyDescent="0.2">
      <c r="A1318" t="s">
        <v>717</v>
      </c>
      <c r="B1318" t="s">
        <v>786</v>
      </c>
      <c r="C1318" t="s">
        <v>41</v>
      </c>
      <c r="D1318" t="str">
        <f>Tableau3[[#This Row],[Famille]]&amp;"-"&amp;Tableau3[[#This Row],[Produit]]&amp;"-"&amp;Tableau3[[#This Row],[Conditionnement]]</f>
        <v>Décos pâtisserie-Perles croustillantes bronze-Verrine 47 ml</v>
      </c>
      <c r="E1318" s="10">
        <v>5.5E-2</v>
      </c>
      <c r="F1318" s="16">
        <v>3700897941697</v>
      </c>
      <c r="G1318" s="4">
        <v>1.9</v>
      </c>
      <c r="H1318" s="4">
        <v>3.1</v>
      </c>
      <c r="I1318" s="4">
        <v>3.8000000000000003</v>
      </c>
    </row>
    <row r="1319" spans="1:9" x14ac:dyDescent="0.2">
      <c r="A1319" t="s">
        <v>717</v>
      </c>
      <c r="B1319" t="s">
        <v>786</v>
      </c>
      <c r="C1319" t="s">
        <v>42</v>
      </c>
      <c r="D1319" t="str">
        <f>Tableau3[[#This Row],[Famille]]&amp;"-"&amp;Tableau3[[#This Row],[Produit]]&amp;"-"&amp;Tableau3[[#This Row],[Conditionnement]]</f>
        <v>Décos pâtisserie-Perles croustillantes bronze-Vrac</v>
      </c>
      <c r="E1319" s="10">
        <v>5.5E-2</v>
      </c>
      <c r="F1319" s="16">
        <v>3700897940843</v>
      </c>
      <c r="G1319" s="4">
        <v>1.7</v>
      </c>
      <c r="H1319" s="4">
        <v>2.3000000000000003</v>
      </c>
      <c r="I1319" s="4">
        <v>2.8333333333333339</v>
      </c>
    </row>
    <row r="1320" spans="1:9" x14ac:dyDescent="0.2">
      <c r="A1320" t="s">
        <v>717</v>
      </c>
      <c r="B1320" t="s">
        <v>786</v>
      </c>
      <c r="C1320" t="s">
        <v>43</v>
      </c>
      <c r="D1320" t="str">
        <f>Tableau3[[#This Row],[Famille]]&amp;"-"&amp;Tableau3[[#This Row],[Produit]]&amp;"-"&amp;Tableau3[[#This Row],[Conditionnement]]</f>
        <v>Décos pâtisserie-Perles croustillantes bronze-Vrac 100 g</v>
      </c>
      <c r="E1320" s="10">
        <v>5.5E-2</v>
      </c>
      <c r="F1320" s="16">
        <v>3700897929473</v>
      </c>
      <c r="G1320" s="4">
        <v>4.0999999999999996</v>
      </c>
      <c r="H1320" s="4">
        <v>7.3</v>
      </c>
      <c r="I1320" s="4">
        <v>9.1111111111111107</v>
      </c>
    </row>
    <row r="1321" spans="1:9" x14ac:dyDescent="0.2">
      <c r="A1321" t="s">
        <v>717</v>
      </c>
      <c r="B1321" t="s">
        <v>786</v>
      </c>
      <c r="C1321" t="s">
        <v>44</v>
      </c>
      <c r="D1321" t="str">
        <f>Tableau3[[#This Row],[Famille]]&amp;"-"&amp;Tableau3[[#This Row],[Produit]]&amp;"-"&amp;Tableau3[[#This Row],[Conditionnement]]</f>
        <v>Décos pâtisserie-Perles croustillantes bronze-Vrac 1000 g</v>
      </c>
      <c r="E1321" s="10">
        <v>5.5E-2</v>
      </c>
      <c r="F1321" s="16">
        <v>3700897931995</v>
      </c>
      <c r="G1321" s="4">
        <v>31.5</v>
      </c>
      <c r="H1321" s="4">
        <v>56</v>
      </c>
      <c r="I1321" s="4">
        <v>70</v>
      </c>
    </row>
    <row r="1322" spans="1:9" x14ac:dyDescent="0.2">
      <c r="A1322" t="s">
        <v>717</v>
      </c>
      <c r="B1322" t="s">
        <v>786</v>
      </c>
      <c r="C1322" t="s">
        <v>45</v>
      </c>
      <c r="D1322" t="str">
        <f>Tableau3[[#This Row],[Famille]]&amp;"-"&amp;Tableau3[[#This Row],[Produit]]&amp;"-"&amp;Tableau3[[#This Row],[Conditionnement]]</f>
        <v>Décos pâtisserie-Perles croustillantes bronze-Vrac 250 g</v>
      </c>
      <c r="E1322" s="10">
        <v>5.5E-2</v>
      </c>
      <c r="F1322" s="16">
        <v>3700897930318</v>
      </c>
      <c r="G1322" s="4">
        <v>8.6999999999999993</v>
      </c>
      <c r="H1322" s="4">
        <v>16.600000000000001</v>
      </c>
      <c r="I1322" s="4">
        <v>20.714285714285712</v>
      </c>
    </row>
    <row r="1323" spans="1:9" x14ac:dyDescent="0.2">
      <c r="A1323" t="s">
        <v>717</v>
      </c>
      <c r="B1323" t="s">
        <v>786</v>
      </c>
      <c r="C1323" t="s">
        <v>46</v>
      </c>
      <c r="D1323" t="str">
        <f>Tableau3[[#This Row],[Famille]]&amp;"-"&amp;Tableau3[[#This Row],[Produit]]&amp;"-"&amp;Tableau3[[#This Row],[Conditionnement]]</f>
        <v>Décos pâtisserie-Perles croustillantes bronze-Vrac 500 g</v>
      </c>
      <c r="E1323" s="10">
        <v>5.5E-2</v>
      </c>
      <c r="F1323" s="16">
        <v>3700897931155</v>
      </c>
      <c r="G1323" s="4">
        <v>16.3</v>
      </c>
      <c r="H1323" s="4">
        <v>31.1</v>
      </c>
      <c r="I1323" s="4">
        <v>38.80952380952381</v>
      </c>
    </row>
    <row r="1324" spans="1:9" x14ac:dyDescent="0.2">
      <c r="A1324" t="s">
        <v>717</v>
      </c>
      <c r="B1324" t="s">
        <v>787</v>
      </c>
      <c r="C1324" t="s">
        <v>39</v>
      </c>
      <c r="D1324" t="str">
        <f>Tableau3[[#This Row],[Famille]]&amp;"-"&amp;Tableau3[[#This Row],[Produit]]&amp;"-"&amp;Tableau3[[#This Row],[Conditionnement]]</f>
        <v>Décos pâtisserie-Perles croustillantes dorées-Saupoudreur 100 ml</v>
      </c>
      <c r="E1324" s="10">
        <v>5.5E-2</v>
      </c>
      <c r="F1324" s="16">
        <v>3700897933685</v>
      </c>
      <c r="G1324" s="4">
        <v>3.8</v>
      </c>
      <c r="H1324" s="4">
        <v>6.1</v>
      </c>
      <c r="I1324" s="4">
        <v>7.6000000000000005</v>
      </c>
    </row>
    <row r="1325" spans="1:9" x14ac:dyDescent="0.2">
      <c r="A1325" t="s">
        <v>717</v>
      </c>
      <c r="B1325" t="s">
        <v>787</v>
      </c>
      <c r="C1325" t="s">
        <v>40</v>
      </c>
      <c r="D1325" t="str">
        <f>Tableau3[[#This Row],[Famille]]&amp;"-"&amp;Tableau3[[#This Row],[Produit]]&amp;"-"&amp;Tableau3[[#This Row],[Conditionnement]]</f>
        <v>Décos pâtisserie-Perles croustillantes dorées-Verrine 116 ml</v>
      </c>
      <c r="E1325" s="10">
        <v>5.5E-2</v>
      </c>
      <c r="F1325" s="16">
        <v>3700897932848</v>
      </c>
      <c r="G1325" s="4">
        <v>3.4</v>
      </c>
      <c r="H1325" s="4">
        <v>5.5</v>
      </c>
      <c r="I1325" s="4">
        <v>6.8</v>
      </c>
    </row>
    <row r="1326" spans="1:9" x14ac:dyDescent="0.2">
      <c r="A1326" t="s">
        <v>717</v>
      </c>
      <c r="B1326" t="s">
        <v>787</v>
      </c>
      <c r="C1326" t="s">
        <v>41</v>
      </c>
      <c r="D1326" t="str">
        <f>Tableau3[[#This Row],[Famille]]&amp;"-"&amp;Tableau3[[#This Row],[Produit]]&amp;"-"&amp;Tableau3[[#This Row],[Conditionnement]]</f>
        <v>Décos pâtisserie-Perles croustillantes dorées-Verrine 47 ml</v>
      </c>
      <c r="E1326" s="10">
        <v>5.5E-2</v>
      </c>
      <c r="F1326" s="16">
        <v>3700897941703</v>
      </c>
      <c r="G1326" s="4">
        <v>1.9</v>
      </c>
      <c r="H1326" s="4">
        <v>3.1</v>
      </c>
      <c r="I1326" s="4">
        <v>3.8000000000000003</v>
      </c>
    </row>
    <row r="1327" spans="1:9" x14ac:dyDescent="0.2">
      <c r="A1327" t="s">
        <v>717</v>
      </c>
      <c r="B1327" t="s">
        <v>787</v>
      </c>
      <c r="C1327" t="s">
        <v>42</v>
      </c>
      <c r="D1327" t="str">
        <f>Tableau3[[#This Row],[Famille]]&amp;"-"&amp;Tableau3[[#This Row],[Produit]]&amp;"-"&amp;Tableau3[[#This Row],[Conditionnement]]</f>
        <v>Décos pâtisserie-Perles croustillantes dorées-Vrac</v>
      </c>
      <c r="E1327" s="10">
        <v>5.5E-2</v>
      </c>
      <c r="F1327" s="16">
        <v>3700897940850</v>
      </c>
      <c r="G1327" s="4">
        <v>1.7</v>
      </c>
      <c r="H1327" s="4">
        <v>2.3000000000000003</v>
      </c>
      <c r="I1327" s="4">
        <v>2.8333333333333339</v>
      </c>
    </row>
    <row r="1328" spans="1:9" x14ac:dyDescent="0.2">
      <c r="A1328" t="s">
        <v>717</v>
      </c>
      <c r="B1328" t="s">
        <v>787</v>
      </c>
      <c r="C1328" t="s">
        <v>43</v>
      </c>
      <c r="D1328" t="str">
        <f>Tableau3[[#This Row],[Famille]]&amp;"-"&amp;Tableau3[[#This Row],[Produit]]&amp;"-"&amp;Tableau3[[#This Row],[Conditionnement]]</f>
        <v>Décos pâtisserie-Perles croustillantes dorées-Vrac 100 g</v>
      </c>
      <c r="E1328" s="10">
        <v>5.5E-2</v>
      </c>
      <c r="F1328" s="16">
        <v>3700897929480</v>
      </c>
      <c r="G1328" s="4">
        <v>4.0999999999999996</v>
      </c>
      <c r="H1328" s="4">
        <v>7.3</v>
      </c>
      <c r="I1328" s="4">
        <v>9.1111111111111107</v>
      </c>
    </row>
    <row r="1329" spans="1:9" x14ac:dyDescent="0.2">
      <c r="A1329" t="s">
        <v>717</v>
      </c>
      <c r="B1329" t="s">
        <v>787</v>
      </c>
      <c r="C1329" t="s">
        <v>44</v>
      </c>
      <c r="D1329" t="str">
        <f>Tableau3[[#This Row],[Famille]]&amp;"-"&amp;Tableau3[[#This Row],[Produit]]&amp;"-"&amp;Tableau3[[#This Row],[Conditionnement]]</f>
        <v>Décos pâtisserie-Perles croustillantes dorées-Vrac 1000 g</v>
      </c>
      <c r="E1329" s="10">
        <v>5.5E-2</v>
      </c>
      <c r="F1329" s="16">
        <v>3700897932008</v>
      </c>
      <c r="G1329" s="4">
        <v>31.5</v>
      </c>
      <c r="H1329" s="4">
        <v>56</v>
      </c>
      <c r="I1329" s="4">
        <v>70</v>
      </c>
    </row>
    <row r="1330" spans="1:9" x14ac:dyDescent="0.2">
      <c r="A1330" t="s">
        <v>717</v>
      </c>
      <c r="B1330" t="s">
        <v>787</v>
      </c>
      <c r="C1330" t="s">
        <v>45</v>
      </c>
      <c r="D1330" t="str">
        <f>Tableau3[[#This Row],[Famille]]&amp;"-"&amp;Tableau3[[#This Row],[Produit]]&amp;"-"&amp;Tableau3[[#This Row],[Conditionnement]]</f>
        <v>Décos pâtisserie-Perles croustillantes dorées-Vrac 250 g</v>
      </c>
      <c r="E1330" s="10">
        <v>5.5E-2</v>
      </c>
      <c r="F1330" s="16">
        <v>3700897930325</v>
      </c>
      <c r="G1330" s="4">
        <v>8.6999999999999993</v>
      </c>
      <c r="H1330" s="4">
        <v>16.600000000000001</v>
      </c>
      <c r="I1330" s="4">
        <v>20.714285714285712</v>
      </c>
    </row>
    <row r="1331" spans="1:9" x14ac:dyDescent="0.2">
      <c r="A1331" t="s">
        <v>717</v>
      </c>
      <c r="B1331" t="s">
        <v>787</v>
      </c>
      <c r="C1331" t="s">
        <v>46</v>
      </c>
      <c r="D1331" t="str">
        <f>Tableau3[[#This Row],[Famille]]&amp;"-"&amp;Tableau3[[#This Row],[Produit]]&amp;"-"&amp;Tableau3[[#This Row],[Conditionnement]]</f>
        <v>Décos pâtisserie-Perles croustillantes dorées-Vrac 500 g</v>
      </c>
      <c r="E1331" s="10">
        <v>5.5E-2</v>
      </c>
      <c r="F1331" s="16">
        <v>3700897931162</v>
      </c>
      <c r="G1331" s="4">
        <v>16.3</v>
      </c>
      <c r="H1331" s="4">
        <v>31.1</v>
      </c>
      <c r="I1331" s="4">
        <v>38.80952380952381</v>
      </c>
    </row>
    <row r="1332" spans="1:9" x14ac:dyDescent="0.2">
      <c r="A1332" t="s">
        <v>717</v>
      </c>
      <c r="B1332" t="s">
        <v>788</v>
      </c>
      <c r="C1332" t="s">
        <v>39</v>
      </c>
      <c r="D1332" t="str">
        <f>Tableau3[[#This Row],[Famille]]&amp;"-"&amp;Tableau3[[#This Row],[Produit]]&amp;"-"&amp;Tableau3[[#This Row],[Conditionnement]]</f>
        <v>Décos pâtisserie-Perles croustillantes jaunes-Saupoudreur 100 ml</v>
      </c>
      <c r="E1332" s="10">
        <v>5.5E-2</v>
      </c>
      <c r="F1332" s="16">
        <v>3700897933692</v>
      </c>
      <c r="G1332" s="4">
        <v>3.8</v>
      </c>
      <c r="H1332" s="4">
        <v>6.1</v>
      </c>
      <c r="I1332" s="4">
        <v>7.6000000000000005</v>
      </c>
    </row>
    <row r="1333" spans="1:9" x14ac:dyDescent="0.2">
      <c r="A1333" t="s">
        <v>717</v>
      </c>
      <c r="B1333" t="s">
        <v>788</v>
      </c>
      <c r="C1333" t="s">
        <v>40</v>
      </c>
      <c r="D1333" t="str">
        <f>Tableau3[[#This Row],[Famille]]&amp;"-"&amp;Tableau3[[#This Row],[Produit]]&amp;"-"&amp;Tableau3[[#This Row],[Conditionnement]]</f>
        <v>Décos pâtisserie-Perles croustillantes jaunes-Verrine 116 ml</v>
      </c>
      <c r="E1333" s="10">
        <v>5.5E-2</v>
      </c>
      <c r="F1333" s="16">
        <v>3700897932855</v>
      </c>
      <c r="G1333" s="4">
        <v>3.4</v>
      </c>
      <c r="H1333" s="4">
        <v>5.5</v>
      </c>
      <c r="I1333" s="4">
        <v>6.8</v>
      </c>
    </row>
    <row r="1334" spans="1:9" x14ac:dyDescent="0.2">
      <c r="A1334" t="s">
        <v>717</v>
      </c>
      <c r="B1334" t="s">
        <v>788</v>
      </c>
      <c r="C1334" t="s">
        <v>41</v>
      </c>
      <c r="D1334" t="str">
        <f>Tableau3[[#This Row],[Famille]]&amp;"-"&amp;Tableau3[[#This Row],[Produit]]&amp;"-"&amp;Tableau3[[#This Row],[Conditionnement]]</f>
        <v>Décos pâtisserie-Perles croustillantes jaunes-Verrine 47 ml</v>
      </c>
      <c r="E1334" s="10">
        <v>5.5E-2</v>
      </c>
      <c r="F1334" s="16">
        <v>3700897941710</v>
      </c>
      <c r="G1334" s="4">
        <v>1.9</v>
      </c>
      <c r="H1334" s="4">
        <v>3.1</v>
      </c>
      <c r="I1334" s="4">
        <v>3.8000000000000003</v>
      </c>
    </row>
    <row r="1335" spans="1:9" x14ac:dyDescent="0.2">
      <c r="A1335" t="s">
        <v>717</v>
      </c>
      <c r="B1335" t="s">
        <v>788</v>
      </c>
      <c r="C1335" t="s">
        <v>42</v>
      </c>
      <c r="D1335" t="str">
        <f>Tableau3[[#This Row],[Famille]]&amp;"-"&amp;Tableau3[[#This Row],[Produit]]&amp;"-"&amp;Tableau3[[#This Row],[Conditionnement]]</f>
        <v>Décos pâtisserie-Perles croustillantes jaunes-Vrac</v>
      </c>
      <c r="E1335" s="10">
        <v>5.5E-2</v>
      </c>
      <c r="F1335" s="16">
        <v>3700897940867</v>
      </c>
      <c r="G1335" s="4">
        <v>1.7</v>
      </c>
      <c r="H1335" s="4">
        <v>2.3000000000000003</v>
      </c>
      <c r="I1335" s="4">
        <v>2.8333333333333339</v>
      </c>
    </row>
    <row r="1336" spans="1:9" x14ac:dyDescent="0.2">
      <c r="A1336" t="s">
        <v>717</v>
      </c>
      <c r="B1336" t="s">
        <v>788</v>
      </c>
      <c r="C1336" t="s">
        <v>43</v>
      </c>
      <c r="D1336" t="str">
        <f>Tableau3[[#This Row],[Famille]]&amp;"-"&amp;Tableau3[[#This Row],[Produit]]&amp;"-"&amp;Tableau3[[#This Row],[Conditionnement]]</f>
        <v>Décos pâtisserie-Perles croustillantes jaunes-Vrac 100 g</v>
      </c>
      <c r="E1336" s="10">
        <v>5.5E-2</v>
      </c>
      <c r="F1336" s="16">
        <v>3700897929497</v>
      </c>
      <c r="G1336" s="4">
        <v>4.0999999999999996</v>
      </c>
      <c r="H1336" s="4">
        <v>7.3</v>
      </c>
      <c r="I1336" s="4">
        <v>9.1111111111111107</v>
      </c>
    </row>
    <row r="1337" spans="1:9" x14ac:dyDescent="0.2">
      <c r="A1337" t="s">
        <v>717</v>
      </c>
      <c r="B1337" t="s">
        <v>788</v>
      </c>
      <c r="C1337" t="s">
        <v>44</v>
      </c>
      <c r="D1337" t="str">
        <f>Tableau3[[#This Row],[Famille]]&amp;"-"&amp;Tableau3[[#This Row],[Produit]]&amp;"-"&amp;Tableau3[[#This Row],[Conditionnement]]</f>
        <v>Décos pâtisserie-Perles croustillantes jaunes-Vrac 1000 g</v>
      </c>
      <c r="E1337" s="10">
        <v>5.5E-2</v>
      </c>
      <c r="F1337" s="16">
        <v>3700897932015</v>
      </c>
      <c r="G1337" s="4">
        <v>31.5</v>
      </c>
      <c r="H1337" s="4">
        <v>56</v>
      </c>
      <c r="I1337" s="4">
        <v>70</v>
      </c>
    </row>
    <row r="1338" spans="1:9" x14ac:dyDescent="0.2">
      <c r="A1338" t="s">
        <v>717</v>
      </c>
      <c r="B1338" t="s">
        <v>788</v>
      </c>
      <c r="C1338" t="s">
        <v>45</v>
      </c>
      <c r="D1338" t="str">
        <f>Tableau3[[#This Row],[Famille]]&amp;"-"&amp;Tableau3[[#This Row],[Produit]]&amp;"-"&amp;Tableau3[[#This Row],[Conditionnement]]</f>
        <v>Décos pâtisserie-Perles croustillantes jaunes-Vrac 250 g</v>
      </c>
      <c r="E1338" s="10">
        <v>5.5E-2</v>
      </c>
      <c r="F1338" s="16">
        <v>3700897930332</v>
      </c>
      <c r="G1338" s="4">
        <v>8.6999999999999993</v>
      </c>
      <c r="H1338" s="4">
        <v>16.600000000000001</v>
      </c>
      <c r="I1338" s="4">
        <v>20.714285714285712</v>
      </c>
    </row>
    <row r="1339" spans="1:9" x14ac:dyDescent="0.2">
      <c r="A1339" t="s">
        <v>717</v>
      </c>
      <c r="B1339" t="s">
        <v>788</v>
      </c>
      <c r="C1339" t="s">
        <v>46</v>
      </c>
      <c r="D1339" t="str">
        <f>Tableau3[[#This Row],[Famille]]&amp;"-"&amp;Tableau3[[#This Row],[Produit]]&amp;"-"&amp;Tableau3[[#This Row],[Conditionnement]]</f>
        <v>Décos pâtisserie-Perles croustillantes jaunes-Vrac 500 g</v>
      </c>
      <c r="E1339" s="10">
        <v>5.5E-2</v>
      </c>
      <c r="F1339" s="16">
        <v>3700897931179</v>
      </c>
      <c r="G1339" s="4">
        <v>16.3</v>
      </c>
      <c r="H1339" s="4">
        <v>31.1</v>
      </c>
      <c r="I1339" s="4">
        <v>38.80952380952381</v>
      </c>
    </row>
    <row r="1340" spans="1:9" x14ac:dyDescent="0.2">
      <c r="A1340" t="s">
        <v>717</v>
      </c>
      <c r="B1340" t="s">
        <v>789</v>
      </c>
      <c r="C1340" t="s">
        <v>39</v>
      </c>
      <c r="D1340" t="str">
        <f>Tableau3[[#This Row],[Famille]]&amp;"-"&amp;Tableau3[[#This Row],[Produit]]&amp;"-"&amp;Tableau3[[#This Row],[Conditionnement]]</f>
        <v>Décos pâtisserie-Perles croustillantes lilas-Saupoudreur 100 ml</v>
      </c>
      <c r="E1340" s="10">
        <v>5.5E-2</v>
      </c>
      <c r="F1340" s="16">
        <v>3700897933708</v>
      </c>
      <c r="G1340" s="4">
        <v>3.8</v>
      </c>
      <c r="H1340" s="4">
        <v>6.1</v>
      </c>
      <c r="I1340" s="4">
        <v>7.6000000000000005</v>
      </c>
    </row>
    <row r="1341" spans="1:9" x14ac:dyDescent="0.2">
      <c r="A1341" t="s">
        <v>717</v>
      </c>
      <c r="B1341" t="s">
        <v>789</v>
      </c>
      <c r="C1341" t="s">
        <v>40</v>
      </c>
      <c r="D1341" t="str">
        <f>Tableau3[[#This Row],[Famille]]&amp;"-"&amp;Tableau3[[#This Row],[Produit]]&amp;"-"&amp;Tableau3[[#This Row],[Conditionnement]]</f>
        <v>Décos pâtisserie-Perles croustillantes lilas-Verrine 116 ml</v>
      </c>
      <c r="E1341" s="10">
        <v>5.5E-2</v>
      </c>
      <c r="F1341" s="16">
        <v>3700897932862</v>
      </c>
      <c r="G1341" s="4">
        <v>3.4</v>
      </c>
      <c r="H1341" s="4">
        <v>5.5</v>
      </c>
      <c r="I1341" s="4">
        <v>6.8</v>
      </c>
    </row>
    <row r="1342" spans="1:9" x14ac:dyDescent="0.2">
      <c r="A1342" t="s">
        <v>717</v>
      </c>
      <c r="B1342" t="s">
        <v>789</v>
      </c>
      <c r="C1342" t="s">
        <v>41</v>
      </c>
      <c r="D1342" t="str">
        <f>Tableau3[[#This Row],[Famille]]&amp;"-"&amp;Tableau3[[#This Row],[Produit]]&amp;"-"&amp;Tableau3[[#This Row],[Conditionnement]]</f>
        <v>Décos pâtisserie-Perles croustillantes lilas-Verrine 47 ml</v>
      </c>
      <c r="E1342" s="10">
        <v>5.5E-2</v>
      </c>
      <c r="F1342" s="16">
        <v>3700897941727</v>
      </c>
      <c r="G1342" s="4">
        <v>1.9</v>
      </c>
      <c r="H1342" s="4">
        <v>3.1</v>
      </c>
      <c r="I1342" s="4">
        <v>3.8000000000000003</v>
      </c>
    </row>
    <row r="1343" spans="1:9" x14ac:dyDescent="0.2">
      <c r="A1343" t="s">
        <v>717</v>
      </c>
      <c r="B1343" t="s">
        <v>789</v>
      </c>
      <c r="C1343" t="s">
        <v>42</v>
      </c>
      <c r="D1343" t="str">
        <f>Tableau3[[#This Row],[Famille]]&amp;"-"&amp;Tableau3[[#This Row],[Produit]]&amp;"-"&amp;Tableau3[[#This Row],[Conditionnement]]</f>
        <v>Décos pâtisserie-Perles croustillantes lilas-Vrac</v>
      </c>
      <c r="E1343" s="10">
        <v>5.5E-2</v>
      </c>
      <c r="F1343" s="16">
        <v>3700897940874</v>
      </c>
      <c r="G1343" s="4">
        <v>1.7</v>
      </c>
      <c r="H1343" s="4">
        <v>2.3000000000000003</v>
      </c>
      <c r="I1343" s="4">
        <v>2.8333333333333339</v>
      </c>
    </row>
    <row r="1344" spans="1:9" x14ac:dyDescent="0.2">
      <c r="A1344" t="s">
        <v>717</v>
      </c>
      <c r="B1344" t="s">
        <v>789</v>
      </c>
      <c r="C1344" t="s">
        <v>43</v>
      </c>
      <c r="D1344" t="str">
        <f>Tableau3[[#This Row],[Famille]]&amp;"-"&amp;Tableau3[[#This Row],[Produit]]&amp;"-"&amp;Tableau3[[#This Row],[Conditionnement]]</f>
        <v>Décos pâtisserie-Perles croustillantes lilas-Vrac 100 g</v>
      </c>
      <c r="E1344" s="10">
        <v>5.5E-2</v>
      </c>
      <c r="F1344" s="16">
        <v>3700897929503</v>
      </c>
      <c r="G1344" s="4">
        <v>4.0999999999999996</v>
      </c>
      <c r="H1344" s="4">
        <v>7.3</v>
      </c>
      <c r="I1344" s="4">
        <v>9.1111111111111107</v>
      </c>
    </row>
    <row r="1345" spans="1:9" x14ac:dyDescent="0.2">
      <c r="A1345" t="s">
        <v>717</v>
      </c>
      <c r="B1345" t="s">
        <v>789</v>
      </c>
      <c r="C1345" t="s">
        <v>44</v>
      </c>
      <c r="D1345" t="str">
        <f>Tableau3[[#This Row],[Famille]]&amp;"-"&amp;Tableau3[[#This Row],[Produit]]&amp;"-"&amp;Tableau3[[#This Row],[Conditionnement]]</f>
        <v>Décos pâtisserie-Perles croustillantes lilas-Vrac 1000 g</v>
      </c>
      <c r="E1345" s="10">
        <v>5.5E-2</v>
      </c>
      <c r="F1345" s="16">
        <v>3700897932022</v>
      </c>
      <c r="G1345" s="4">
        <v>31.5</v>
      </c>
      <c r="H1345" s="4">
        <v>56</v>
      </c>
      <c r="I1345" s="4">
        <v>70</v>
      </c>
    </row>
    <row r="1346" spans="1:9" x14ac:dyDescent="0.2">
      <c r="A1346" t="s">
        <v>717</v>
      </c>
      <c r="B1346" t="s">
        <v>789</v>
      </c>
      <c r="C1346" t="s">
        <v>45</v>
      </c>
      <c r="D1346" t="str">
        <f>Tableau3[[#This Row],[Famille]]&amp;"-"&amp;Tableau3[[#This Row],[Produit]]&amp;"-"&amp;Tableau3[[#This Row],[Conditionnement]]</f>
        <v>Décos pâtisserie-Perles croustillantes lilas-Vrac 250 g</v>
      </c>
      <c r="E1346" s="10">
        <v>5.5E-2</v>
      </c>
      <c r="F1346" s="16">
        <v>3700897930349</v>
      </c>
      <c r="G1346" s="4">
        <v>8.6999999999999993</v>
      </c>
      <c r="H1346" s="4">
        <v>16.600000000000001</v>
      </c>
      <c r="I1346" s="4">
        <v>20.714285714285712</v>
      </c>
    </row>
    <row r="1347" spans="1:9" x14ac:dyDescent="0.2">
      <c r="A1347" t="s">
        <v>717</v>
      </c>
      <c r="B1347" t="s">
        <v>789</v>
      </c>
      <c r="C1347" t="s">
        <v>46</v>
      </c>
      <c r="D1347" t="str">
        <f>Tableau3[[#This Row],[Famille]]&amp;"-"&amp;Tableau3[[#This Row],[Produit]]&amp;"-"&amp;Tableau3[[#This Row],[Conditionnement]]</f>
        <v>Décos pâtisserie-Perles croustillantes lilas-Vrac 500 g</v>
      </c>
      <c r="E1347" s="10">
        <v>5.5E-2</v>
      </c>
      <c r="F1347" s="16">
        <v>3700897931186</v>
      </c>
      <c r="G1347" s="4">
        <v>16.3</v>
      </c>
      <c r="H1347" s="4">
        <v>31.1</v>
      </c>
      <c r="I1347" s="4">
        <v>38.80952380952381</v>
      </c>
    </row>
    <row r="1348" spans="1:9" x14ac:dyDescent="0.2">
      <c r="A1348" t="s">
        <v>717</v>
      </c>
      <c r="B1348" t="s">
        <v>790</v>
      </c>
      <c r="C1348" t="s">
        <v>39</v>
      </c>
      <c r="D1348" t="str">
        <f>Tableau3[[#This Row],[Famille]]&amp;"-"&amp;Tableau3[[#This Row],[Produit]]&amp;"-"&amp;Tableau3[[#This Row],[Conditionnement]]</f>
        <v>Décos pâtisserie-Perles croustillantes nacrées-Saupoudreur 100 ml</v>
      </c>
      <c r="E1348" s="10">
        <v>5.5E-2</v>
      </c>
      <c r="F1348" s="16">
        <v>3700897933715</v>
      </c>
      <c r="G1348" s="4">
        <v>3.8</v>
      </c>
      <c r="H1348" s="4">
        <v>6.1</v>
      </c>
      <c r="I1348" s="4">
        <v>7.6000000000000005</v>
      </c>
    </row>
    <row r="1349" spans="1:9" x14ac:dyDescent="0.2">
      <c r="A1349" t="s">
        <v>717</v>
      </c>
      <c r="B1349" t="s">
        <v>790</v>
      </c>
      <c r="C1349" t="s">
        <v>40</v>
      </c>
      <c r="D1349" t="str">
        <f>Tableau3[[#This Row],[Famille]]&amp;"-"&amp;Tableau3[[#This Row],[Produit]]&amp;"-"&amp;Tableau3[[#This Row],[Conditionnement]]</f>
        <v>Décos pâtisserie-Perles croustillantes nacrées-Verrine 116 ml</v>
      </c>
      <c r="E1349" s="10">
        <v>5.5E-2</v>
      </c>
      <c r="F1349" s="16">
        <v>3700897932879</v>
      </c>
      <c r="G1349" s="4">
        <v>3.4</v>
      </c>
      <c r="H1349" s="4">
        <v>5.5</v>
      </c>
      <c r="I1349" s="4">
        <v>6.8</v>
      </c>
    </row>
    <row r="1350" spans="1:9" x14ac:dyDescent="0.2">
      <c r="A1350" t="s">
        <v>717</v>
      </c>
      <c r="B1350" t="s">
        <v>790</v>
      </c>
      <c r="C1350" t="s">
        <v>41</v>
      </c>
      <c r="D1350" t="str">
        <f>Tableau3[[#This Row],[Famille]]&amp;"-"&amp;Tableau3[[#This Row],[Produit]]&amp;"-"&amp;Tableau3[[#This Row],[Conditionnement]]</f>
        <v>Décos pâtisserie-Perles croustillantes nacrées-Verrine 47 ml</v>
      </c>
      <c r="E1350" s="10">
        <v>5.5E-2</v>
      </c>
      <c r="F1350" s="16">
        <v>3700897941734</v>
      </c>
      <c r="G1350" s="4">
        <v>1.9</v>
      </c>
      <c r="H1350" s="4">
        <v>3.1</v>
      </c>
      <c r="I1350" s="4">
        <v>3.8000000000000003</v>
      </c>
    </row>
    <row r="1351" spans="1:9" x14ac:dyDescent="0.2">
      <c r="A1351" t="s">
        <v>717</v>
      </c>
      <c r="B1351" t="s">
        <v>790</v>
      </c>
      <c r="C1351" t="s">
        <v>42</v>
      </c>
      <c r="D1351" t="str">
        <f>Tableau3[[#This Row],[Famille]]&amp;"-"&amp;Tableau3[[#This Row],[Produit]]&amp;"-"&amp;Tableau3[[#This Row],[Conditionnement]]</f>
        <v>Décos pâtisserie-Perles croustillantes nacrées-Vrac</v>
      </c>
      <c r="E1351" s="10">
        <v>5.5E-2</v>
      </c>
      <c r="F1351" s="16">
        <v>3700897940881</v>
      </c>
      <c r="G1351" s="4">
        <v>1.7</v>
      </c>
      <c r="H1351" s="4">
        <v>2.3000000000000003</v>
      </c>
      <c r="I1351" s="4">
        <v>2.8333333333333339</v>
      </c>
    </row>
    <row r="1352" spans="1:9" x14ac:dyDescent="0.2">
      <c r="A1352" t="s">
        <v>717</v>
      </c>
      <c r="B1352" t="s">
        <v>790</v>
      </c>
      <c r="C1352" t="s">
        <v>43</v>
      </c>
      <c r="D1352" t="str">
        <f>Tableau3[[#This Row],[Famille]]&amp;"-"&amp;Tableau3[[#This Row],[Produit]]&amp;"-"&amp;Tableau3[[#This Row],[Conditionnement]]</f>
        <v>Décos pâtisserie-Perles croustillantes nacrées-Vrac 100 g</v>
      </c>
      <c r="E1352" s="10">
        <v>5.5E-2</v>
      </c>
      <c r="F1352" s="16">
        <v>3700897929510</v>
      </c>
      <c r="G1352" s="4">
        <v>4.0999999999999996</v>
      </c>
      <c r="H1352" s="4">
        <v>7.3</v>
      </c>
      <c r="I1352" s="4">
        <v>9.1111111111111107</v>
      </c>
    </row>
    <row r="1353" spans="1:9" x14ac:dyDescent="0.2">
      <c r="A1353" t="s">
        <v>717</v>
      </c>
      <c r="B1353" t="s">
        <v>790</v>
      </c>
      <c r="C1353" t="s">
        <v>44</v>
      </c>
      <c r="D1353" t="str">
        <f>Tableau3[[#This Row],[Famille]]&amp;"-"&amp;Tableau3[[#This Row],[Produit]]&amp;"-"&amp;Tableau3[[#This Row],[Conditionnement]]</f>
        <v>Décos pâtisserie-Perles croustillantes nacrées-Vrac 1000 g</v>
      </c>
      <c r="E1353" s="10">
        <v>5.5E-2</v>
      </c>
      <c r="F1353" s="16">
        <v>3700897932039</v>
      </c>
      <c r="G1353" s="4">
        <v>31.5</v>
      </c>
      <c r="H1353" s="4">
        <v>56</v>
      </c>
      <c r="I1353" s="4">
        <v>70</v>
      </c>
    </row>
    <row r="1354" spans="1:9" x14ac:dyDescent="0.2">
      <c r="A1354" t="s">
        <v>717</v>
      </c>
      <c r="B1354" t="s">
        <v>790</v>
      </c>
      <c r="C1354" t="s">
        <v>45</v>
      </c>
      <c r="D1354" t="str">
        <f>Tableau3[[#This Row],[Famille]]&amp;"-"&amp;Tableau3[[#This Row],[Produit]]&amp;"-"&amp;Tableau3[[#This Row],[Conditionnement]]</f>
        <v>Décos pâtisserie-Perles croustillantes nacrées-Vrac 250 g</v>
      </c>
      <c r="E1354" s="10">
        <v>5.5E-2</v>
      </c>
      <c r="F1354" s="16">
        <v>3700897930356</v>
      </c>
      <c r="G1354" s="4">
        <v>8.6999999999999993</v>
      </c>
      <c r="H1354" s="4">
        <v>16.600000000000001</v>
      </c>
      <c r="I1354" s="4">
        <v>20.714285714285712</v>
      </c>
    </row>
    <row r="1355" spans="1:9" x14ac:dyDescent="0.2">
      <c r="A1355" t="s">
        <v>717</v>
      </c>
      <c r="B1355" t="s">
        <v>790</v>
      </c>
      <c r="C1355" t="s">
        <v>46</v>
      </c>
      <c r="D1355" t="str">
        <f>Tableau3[[#This Row],[Famille]]&amp;"-"&amp;Tableau3[[#This Row],[Produit]]&amp;"-"&amp;Tableau3[[#This Row],[Conditionnement]]</f>
        <v>Décos pâtisserie-Perles croustillantes nacrées-Vrac 500 g</v>
      </c>
      <c r="E1355" s="10">
        <v>5.5E-2</v>
      </c>
      <c r="F1355" s="16">
        <v>3700897931193</v>
      </c>
      <c r="G1355" s="4">
        <v>16.3</v>
      </c>
      <c r="H1355" s="4">
        <v>31.1</v>
      </c>
      <c r="I1355" s="4">
        <v>38.80952380952381</v>
      </c>
    </row>
    <row r="1356" spans="1:9" x14ac:dyDescent="0.2">
      <c r="A1356" t="s">
        <v>717</v>
      </c>
      <c r="B1356" t="s">
        <v>791</v>
      </c>
      <c r="C1356" t="s">
        <v>39</v>
      </c>
      <c r="D1356" t="str">
        <f>Tableau3[[#This Row],[Famille]]&amp;"-"&amp;Tableau3[[#This Row],[Produit]]&amp;"-"&amp;Tableau3[[#This Row],[Conditionnement]]</f>
        <v>Décos pâtisserie-Perles croustillantes oranges-Saupoudreur 100 ml</v>
      </c>
      <c r="E1356" s="10">
        <v>5.5E-2</v>
      </c>
      <c r="F1356" s="16">
        <v>3700897933722</v>
      </c>
      <c r="G1356" s="4">
        <v>3.8</v>
      </c>
      <c r="H1356" s="4">
        <v>6.1</v>
      </c>
      <c r="I1356" s="4">
        <v>7.6000000000000005</v>
      </c>
    </row>
    <row r="1357" spans="1:9" x14ac:dyDescent="0.2">
      <c r="A1357" t="s">
        <v>717</v>
      </c>
      <c r="B1357" t="s">
        <v>791</v>
      </c>
      <c r="C1357" t="s">
        <v>40</v>
      </c>
      <c r="D1357" t="str">
        <f>Tableau3[[#This Row],[Famille]]&amp;"-"&amp;Tableau3[[#This Row],[Produit]]&amp;"-"&amp;Tableau3[[#This Row],[Conditionnement]]</f>
        <v>Décos pâtisserie-Perles croustillantes oranges-Verrine 116 ml</v>
      </c>
      <c r="E1357" s="10">
        <v>5.5E-2</v>
      </c>
      <c r="F1357" s="16">
        <v>3700897932886</v>
      </c>
      <c r="G1357" s="4">
        <v>3.4</v>
      </c>
      <c r="H1357" s="4">
        <v>5.5</v>
      </c>
      <c r="I1357" s="4">
        <v>6.8</v>
      </c>
    </row>
    <row r="1358" spans="1:9" x14ac:dyDescent="0.2">
      <c r="A1358" t="s">
        <v>717</v>
      </c>
      <c r="B1358" t="s">
        <v>791</v>
      </c>
      <c r="C1358" t="s">
        <v>41</v>
      </c>
      <c r="D1358" t="str">
        <f>Tableau3[[#This Row],[Famille]]&amp;"-"&amp;Tableau3[[#This Row],[Produit]]&amp;"-"&amp;Tableau3[[#This Row],[Conditionnement]]</f>
        <v>Décos pâtisserie-Perles croustillantes oranges-Verrine 47 ml</v>
      </c>
      <c r="E1358" s="10">
        <v>5.5E-2</v>
      </c>
      <c r="F1358" s="16">
        <v>3700897941741</v>
      </c>
      <c r="G1358" s="4">
        <v>1.9</v>
      </c>
      <c r="H1358" s="4">
        <v>3.1</v>
      </c>
      <c r="I1358" s="4">
        <v>3.8000000000000003</v>
      </c>
    </row>
    <row r="1359" spans="1:9" x14ac:dyDescent="0.2">
      <c r="A1359" t="s">
        <v>717</v>
      </c>
      <c r="B1359" t="s">
        <v>791</v>
      </c>
      <c r="C1359" t="s">
        <v>42</v>
      </c>
      <c r="D1359" t="str">
        <f>Tableau3[[#This Row],[Famille]]&amp;"-"&amp;Tableau3[[#This Row],[Produit]]&amp;"-"&amp;Tableau3[[#This Row],[Conditionnement]]</f>
        <v>Décos pâtisserie-Perles croustillantes oranges-Vrac</v>
      </c>
      <c r="E1359" s="10">
        <v>5.5E-2</v>
      </c>
      <c r="F1359" s="16">
        <v>3700897940898</v>
      </c>
      <c r="G1359" s="4">
        <v>1.7</v>
      </c>
      <c r="H1359" s="4">
        <v>2.3000000000000003</v>
      </c>
      <c r="I1359" s="4">
        <v>2.8333333333333339</v>
      </c>
    </row>
    <row r="1360" spans="1:9" x14ac:dyDescent="0.2">
      <c r="A1360" t="s">
        <v>717</v>
      </c>
      <c r="B1360" t="s">
        <v>791</v>
      </c>
      <c r="C1360" t="s">
        <v>43</v>
      </c>
      <c r="D1360" t="str">
        <f>Tableau3[[#This Row],[Famille]]&amp;"-"&amp;Tableau3[[#This Row],[Produit]]&amp;"-"&amp;Tableau3[[#This Row],[Conditionnement]]</f>
        <v>Décos pâtisserie-Perles croustillantes oranges-Vrac 100 g</v>
      </c>
      <c r="E1360" s="10">
        <v>5.5E-2</v>
      </c>
      <c r="F1360" s="16">
        <v>3700897929527</v>
      </c>
      <c r="G1360" s="4">
        <v>4.0999999999999996</v>
      </c>
      <c r="H1360" s="4">
        <v>7.3</v>
      </c>
      <c r="I1360" s="4">
        <v>9.1111111111111107</v>
      </c>
    </row>
    <row r="1361" spans="1:9" x14ac:dyDescent="0.2">
      <c r="A1361" t="s">
        <v>717</v>
      </c>
      <c r="B1361" t="s">
        <v>791</v>
      </c>
      <c r="C1361" t="s">
        <v>44</v>
      </c>
      <c r="D1361" t="str">
        <f>Tableau3[[#This Row],[Famille]]&amp;"-"&amp;Tableau3[[#This Row],[Produit]]&amp;"-"&amp;Tableau3[[#This Row],[Conditionnement]]</f>
        <v>Décos pâtisserie-Perles croustillantes oranges-Vrac 1000 g</v>
      </c>
      <c r="E1361" s="10">
        <v>5.5E-2</v>
      </c>
      <c r="F1361" s="16">
        <v>3700897932046</v>
      </c>
      <c r="G1361" s="4">
        <v>31.5</v>
      </c>
      <c r="H1361" s="4">
        <v>56</v>
      </c>
      <c r="I1361" s="4">
        <v>70</v>
      </c>
    </row>
    <row r="1362" spans="1:9" x14ac:dyDescent="0.2">
      <c r="A1362" t="s">
        <v>717</v>
      </c>
      <c r="B1362" t="s">
        <v>791</v>
      </c>
      <c r="C1362" t="s">
        <v>45</v>
      </c>
      <c r="D1362" t="str">
        <f>Tableau3[[#This Row],[Famille]]&amp;"-"&amp;Tableau3[[#This Row],[Produit]]&amp;"-"&amp;Tableau3[[#This Row],[Conditionnement]]</f>
        <v>Décos pâtisserie-Perles croustillantes oranges-Vrac 250 g</v>
      </c>
      <c r="E1362" s="10">
        <v>5.5E-2</v>
      </c>
      <c r="F1362" s="16">
        <v>3700897930363</v>
      </c>
      <c r="G1362" s="4">
        <v>8.6999999999999993</v>
      </c>
      <c r="H1362" s="4">
        <v>16.600000000000001</v>
      </c>
      <c r="I1362" s="4">
        <v>20.714285714285712</v>
      </c>
    </row>
    <row r="1363" spans="1:9" x14ac:dyDescent="0.2">
      <c r="A1363" t="s">
        <v>717</v>
      </c>
      <c r="B1363" t="s">
        <v>791</v>
      </c>
      <c r="C1363" t="s">
        <v>46</v>
      </c>
      <c r="D1363" t="str">
        <f>Tableau3[[#This Row],[Famille]]&amp;"-"&amp;Tableau3[[#This Row],[Produit]]&amp;"-"&amp;Tableau3[[#This Row],[Conditionnement]]</f>
        <v>Décos pâtisserie-Perles croustillantes oranges-Vrac 500 g</v>
      </c>
      <c r="E1363" s="10">
        <v>5.5E-2</v>
      </c>
      <c r="F1363" s="16">
        <v>3700897931209</v>
      </c>
      <c r="G1363" s="4">
        <v>16.3</v>
      </c>
      <c r="H1363" s="4">
        <v>31.1</v>
      </c>
      <c r="I1363" s="4">
        <v>38.80952380952381</v>
      </c>
    </row>
    <row r="1364" spans="1:9" x14ac:dyDescent="0.2">
      <c r="A1364" t="s">
        <v>717</v>
      </c>
      <c r="B1364" t="s">
        <v>792</v>
      </c>
      <c r="C1364" t="s">
        <v>39</v>
      </c>
      <c r="D1364" t="str">
        <f>Tableau3[[#This Row],[Famille]]&amp;"-"&amp;Tableau3[[#This Row],[Produit]]&amp;"-"&amp;Tableau3[[#This Row],[Conditionnement]]</f>
        <v>Décos pâtisserie-Perles croustillantes rose-Saupoudreur 100 ml</v>
      </c>
      <c r="E1364" s="10">
        <v>5.5E-2</v>
      </c>
      <c r="F1364" s="16">
        <v>3700897933739</v>
      </c>
      <c r="G1364" s="4">
        <v>3.8</v>
      </c>
      <c r="H1364" s="4">
        <v>6.1</v>
      </c>
      <c r="I1364" s="4">
        <v>7.6000000000000005</v>
      </c>
    </row>
    <row r="1365" spans="1:9" x14ac:dyDescent="0.2">
      <c r="A1365" t="s">
        <v>717</v>
      </c>
      <c r="B1365" t="s">
        <v>792</v>
      </c>
      <c r="C1365" t="s">
        <v>40</v>
      </c>
      <c r="D1365" t="str">
        <f>Tableau3[[#This Row],[Famille]]&amp;"-"&amp;Tableau3[[#This Row],[Produit]]&amp;"-"&amp;Tableau3[[#This Row],[Conditionnement]]</f>
        <v>Décos pâtisserie-Perles croustillantes rose-Verrine 116 ml</v>
      </c>
      <c r="E1365" s="10">
        <v>5.5E-2</v>
      </c>
      <c r="F1365" s="16">
        <v>3700897932893</v>
      </c>
      <c r="G1365" s="4">
        <v>3.4</v>
      </c>
      <c r="H1365" s="4">
        <v>5.5</v>
      </c>
      <c r="I1365" s="4">
        <v>6.8</v>
      </c>
    </row>
    <row r="1366" spans="1:9" x14ac:dyDescent="0.2">
      <c r="A1366" t="s">
        <v>717</v>
      </c>
      <c r="B1366" t="s">
        <v>792</v>
      </c>
      <c r="C1366" t="s">
        <v>41</v>
      </c>
      <c r="D1366" t="str">
        <f>Tableau3[[#This Row],[Famille]]&amp;"-"&amp;Tableau3[[#This Row],[Produit]]&amp;"-"&amp;Tableau3[[#This Row],[Conditionnement]]</f>
        <v>Décos pâtisserie-Perles croustillantes rose-Verrine 47 ml</v>
      </c>
      <c r="E1366" s="10">
        <v>5.5E-2</v>
      </c>
      <c r="F1366" s="16">
        <v>3700897941758</v>
      </c>
      <c r="G1366" s="4">
        <v>1.9</v>
      </c>
      <c r="H1366" s="4">
        <v>3.1</v>
      </c>
      <c r="I1366" s="4">
        <v>3.8000000000000003</v>
      </c>
    </row>
    <row r="1367" spans="1:9" x14ac:dyDescent="0.2">
      <c r="A1367" t="s">
        <v>717</v>
      </c>
      <c r="B1367" t="s">
        <v>792</v>
      </c>
      <c r="C1367" t="s">
        <v>42</v>
      </c>
      <c r="D1367" t="str">
        <f>Tableau3[[#This Row],[Famille]]&amp;"-"&amp;Tableau3[[#This Row],[Produit]]&amp;"-"&amp;Tableau3[[#This Row],[Conditionnement]]</f>
        <v>Décos pâtisserie-Perles croustillantes rose-Vrac</v>
      </c>
      <c r="E1367" s="10">
        <v>5.5E-2</v>
      </c>
      <c r="F1367" s="16">
        <v>3700897940904</v>
      </c>
      <c r="G1367" s="4">
        <v>1.7</v>
      </c>
      <c r="H1367" s="4">
        <v>2.3000000000000003</v>
      </c>
      <c r="I1367" s="4">
        <v>2.8333333333333339</v>
      </c>
    </row>
    <row r="1368" spans="1:9" x14ac:dyDescent="0.2">
      <c r="A1368" t="s">
        <v>717</v>
      </c>
      <c r="B1368" t="s">
        <v>792</v>
      </c>
      <c r="C1368" t="s">
        <v>43</v>
      </c>
      <c r="D1368" t="str">
        <f>Tableau3[[#This Row],[Famille]]&amp;"-"&amp;Tableau3[[#This Row],[Produit]]&amp;"-"&amp;Tableau3[[#This Row],[Conditionnement]]</f>
        <v>Décos pâtisserie-Perles croustillantes rose-Vrac 100 g</v>
      </c>
      <c r="E1368" s="10">
        <v>5.5E-2</v>
      </c>
      <c r="F1368" s="16">
        <v>3700897929534</v>
      </c>
      <c r="G1368" s="4">
        <v>4.0999999999999996</v>
      </c>
      <c r="H1368" s="4">
        <v>7.3</v>
      </c>
      <c r="I1368" s="4">
        <v>9.1111111111111107</v>
      </c>
    </row>
    <row r="1369" spans="1:9" x14ac:dyDescent="0.2">
      <c r="A1369" t="s">
        <v>717</v>
      </c>
      <c r="B1369" t="s">
        <v>792</v>
      </c>
      <c r="C1369" t="s">
        <v>44</v>
      </c>
      <c r="D1369" t="str">
        <f>Tableau3[[#This Row],[Famille]]&amp;"-"&amp;Tableau3[[#This Row],[Produit]]&amp;"-"&amp;Tableau3[[#This Row],[Conditionnement]]</f>
        <v>Décos pâtisserie-Perles croustillantes rose-Vrac 1000 g</v>
      </c>
      <c r="E1369" s="10">
        <v>5.5E-2</v>
      </c>
      <c r="F1369" s="16">
        <v>3700897932053</v>
      </c>
      <c r="G1369" s="4">
        <v>31.5</v>
      </c>
      <c r="H1369" s="4">
        <v>56</v>
      </c>
      <c r="I1369" s="4">
        <v>70</v>
      </c>
    </row>
    <row r="1370" spans="1:9" x14ac:dyDescent="0.2">
      <c r="A1370" t="s">
        <v>717</v>
      </c>
      <c r="B1370" t="s">
        <v>792</v>
      </c>
      <c r="C1370" t="s">
        <v>45</v>
      </c>
      <c r="D1370" t="str">
        <f>Tableau3[[#This Row],[Famille]]&amp;"-"&amp;Tableau3[[#This Row],[Produit]]&amp;"-"&amp;Tableau3[[#This Row],[Conditionnement]]</f>
        <v>Décos pâtisserie-Perles croustillantes rose-Vrac 250 g</v>
      </c>
      <c r="E1370" s="10">
        <v>5.5E-2</v>
      </c>
      <c r="F1370" s="16">
        <v>3700897930370</v>
      </c>
      <c r="G1370" s="4">
        <v>8.6999999999999993</v>
      </c>
      <c r="H1370" s="4">
        <v>16.600000000000001</v>
      </c>
      <c r="I1370" s="4">
        <v>20.714285714285712</v>
      </c>
    </row>
    <row r="1371" spans="1:9" x14ac:dyDescent="0.2">
      <c r="A1371" t="s">
        <v>717</v>
      </c>
      <c r="B1371" t="s">
        <v>792</v>
      </c>
      <c r="C1371" t="s">
        <v>46</v>
      </c>
      <c r="D1371" t="str">
        <f>Tableau3[[#This Row],[Famille]]&amp;"-"&amp;Tableau3[[#This Row],[Produit]]&amp;"-"&amp;Tableau3[[#This Row],[Conditionnement]]</f>
        <v>Décos pâtisserie-Perles croustillantes rose-Vrac 500 g</v>
      </c>
      <c r="E1371" s="10">
        <v>5.5E-2</v>
      </c>
      <c r="F1371" s="16">
        <v>3700897931216</v>
      </c>
      <c r="G1371" s="4">
        <v>16.3</v>
      </c>
      <c r="H1371" s="4">
        <v>31.1</v>
      </c>
      <c r="I1371" s="4">
        <v>38.80952380952381</v>
      </c>
    </row>
    <row r="1372" spans="1:9" x14ac:dyDescent="0.2">
      <c r="A1372" t="s">
        <v>717</v>
      </c>
      <c r="B1372" t="s">
        <v>793</v>
      </c>
      <c r="C1372" t="s">
        <v>39</v>
      </c>
      <c r="D1372" t="str">
        <f>Tableau3[[#This Row],[Famille]]&amp;"-"&amp;Tableau3[[#This Row],[Produit]]&amp;"-"&amp;Tableau3[[#This Row],[Conditionnement]]</f>
        <v>Décos pâtisserie-Perles croustillantes rouges-Saupoudreur 100 ml</v>
      </c>
      <c r="E1372" s="10">
        <v>5.5E-2</v>
      </c>
      <c r="F1372" s="16">
        <v>3700897933746</v>
      </c>
      <c r="G1372" s="4">
        <v>3.8</v>
      </c>
      <c r="H1372" s="4">
        <v>6.1</v>
      </c>
      <c r="I1372" s="4">
        <v>7.6000000000000005</v>
      </c>
    </row>
    <row r="1373" spans="1:9" x14ac:dyDescent="0.2">
      <c r="A1373" t="s">
        <v>717</v>
      </c>
      <c r="B1373" t="s">
        <v>793</v>
      </c>
      <c r="C1373" t="s">
        <v>40</v>
      </c>
      <c r="D1373" t="str">
        <f>Tableau3[[#This Row],[Famille]]&amp;"-"&amp;Tableau3[[#This Row],[Produit]]&amp;"-"&amp;Tableau3[[#This Row],[Conditionnement]]</f>
        <v>Décos pâtisserie-Perles croustillantes rouges-Verrine 116 ml</v>
      </c>
      <c r="E1373" s="10">
        <v>5.5E-2</v>
      </c>
      <c r="F1373" s="16">
        <v>3700897932909</v>
      </c>
      <c r="G1373" s="4">
        <v>3.4</v>
      </c>
      <c r="H1373" s="4">
        <v>5.5</v>
      </c>
      <c r="I1373" s="4">
        <v>6.8</v>
      </c>
    </row>
    <row r="1374" spans="1:9" x14ac:dyDescent="0.2">
      <c r="A1374" t="s">
        <v>717</v>
      </c>
      <c r="B1374" t="s">
        <v>793</v>
      </c>
      <c r="C1374" t="s">
        <v>41</v>
      </c>
      <c r="D1374" t="str">
        <f>Tableau3[[#This Row],[Famille]]&amp;"-"&amp;Tableau3[[#This Row],[Produit]]&amp;"-"&amp;Tableau3[[#This Row],[Conditionnement]]</f>
        <v>Décos pâtisserie-Perles croustillantes rouges-Verrine 47 ml</v>
      </c>
      <c r="E1374" s="10">
        <v>5.5E-2</v>
      </c>
      <c r="F1374" s="16">
        <v>3700897941765</v>
      </c>
      <c r="G1374" s="4">
        <v>1.9</v>
      </c>
      <c r="H1374" s="4">
        <v>3.1</v>
      </c>
      <c r="I1374" s="4">
        <v>3.8000000000000003</v>
      </c>
    </row>
    <row r="1375" spans="1:9" x14ac:dyDescent="0.2">
      <c r="A1375" t="s">
        <v>717</v>
      </c>
      <c r="B1375" t="s">
        <v>793</v>
      </c>
      <c r="C1375" t="s">
        <v>42</v>
      </c>
      <c r="D1375" t="str">
        <f>Tableau3[[#This Row],[Famille]]&amp;"-"&amp;Tableau3[[#This Row],[Produit]]&amp;"-"&amp;Tableau3[[#This Row],[Conditionnement]]</f>
        <v>Décos pâtisserie-Perles croustillantes rouges-Vrac</v>
      </c>
      <c r="E1375" s="10">
        <v>5.5E-2</v>
      </c>
      <c r="F1375" s="16">
        <v>3700897940911</v>
      </c>
      <c r="G1375" s="4">
        <v>1.7</v>
      </c>
      <c r="H1375" s="4">
        <v>2.3000000000000003</v>
      </c>
      <c r="I1375" s="4">
        <v>2.8333333333333339</v>
      </c>
    </row>
    <row r="1376" spans="1:9" x14ac:dyDescent="0.2">
      <c r="A1376" t="s">
        <v>717</v>
      </c>
      <c r="B1376" t="s">
        <v>793</v>
      </c>
      <c r="C1376" t="s">
        <v>43</v>
      </c>
      <c r="D1376" t="str">
        <f>Tableau3[[#This Row],[Famille]]&amp;"-"&amp;Tableau3[[#This Row],[Produit]]&amp;"-"&amp;Tableau3[[#This Row],[Conditionnement]]</f>
        <v>Décos pâtisserie-Perles croustillantes rouges-Vrac 100 g</v>
      </c>
      <c r="E1376" s="10">
        <v>5.5E-2</v>
      </c>
      <c r="F1376" s="16">
        <v>3700897929541</v>
      </c>
      <c r="G1376" s="4">
        <v>4.0999999999999996</v>
      </c>
      <c r="H1376" s="4">
        <v>7.3</v>
      </c>
      <c r="I1376" s="4">
        <v>9.1111111111111107</v>
      </c>
    </row>
    <row r="1377" spans="1:9" x14ac:dyDescent="0.2">
      <c r="A1377" t="s">
        <v>717</v>
      </c>
      <c r="B1377" t="s">
        <v>793</v>
      </c>
      <c r="C1377" t="s">
        <v>44</v>
      </c>
      <c r="D1377" t="str">
        <f>Tableau3[[#This Row],[Famille]]&amp;"-"&amp;Tableau3[[#This Row],[Produit]]&amp;"-"&amp;Tableau3[[#This Row],[Conditionnement]]</f>
        <v>Décos pâtisserie-Perles croustillantes rouges-Vrac 1000 g</v>
      </c>
      <c r="E1377" s="10">
        <v>5.5E-2</v>
      </c>
      <c r="F1377" s="16">
        <v>3700897932060</v>
      </c>
      <c r="G1377" s="4">
        <v>31.5</v>
      </c>
      <c r="H1377" s="4">
        <v>56</v>
      </c>
      <c r="I1377" s="4">
        <v>70</v>
      </c>
    </row>
    <row r="1378" spans="1:9" x14ac:dyDescent="0.2">
      <c r="A1378" t="s">
        <v>717</v>
      </c>
      <c r="B1378" t="s">
        <v>793</v>
      </c>
      <c r="C1378" t="s">
        <v>45</v>
      </c>
      <c r="D1378" t="str">
        <f>Tableau3[[#This Row],[Famille]]&amp;"-"&amp;Tableau3[[#This Row],[Produit]]&amp;"-"&amp;Tableau3[[#This Row],[Conditionnement]]</f>
        <v>Décos pâtisserie-Perles croustillantes rouges-Vrac 250 g</v>
      </c>
      <c r="E1378" s="10">
        <v>5.5E-2</v>
      </c>
      <c r="F1378" s="16">
        <v>3700897930387</v>
      </c>
      <c r="G1378" s="4">
        <v>8.6999999999999993</v>
      </c>
      <c r="H1378" s="4">
        <v>16.600000000000001</v>
      </c>
      <c r="I1378" s="4">
        <v>20.714285714285712</v>
      </c>
    </row>
    <row r="1379" spans="1:9" x14ac:dyDescent="0.2">
      <c r="A1379" t="s">
        <v>717</v>
      </c>
      <c r="B1379" t="s">
        <v>793</v>
      </c>
      <c r="C1379" t="s">
        <v>46</v>
      </c>
      <c r="D1379" t="str">
        <f>Tableau3[[#This Row],[Famille]]&amp;"-"&amp;Tableau3[[#This Row],[Produit]]&amp;"-"&amp;Tableau3[[#This Row],[Conditionnement]]</f>
        <v>Décos pâtisserie-Perles croustillantes rouges-Vrac 500 g</v>
      </c>
      <c r="E1379" s="10">
        <v>5.5E-2</v>
      </c>
      <c r="F1379" s="16">
        <v>3700897931223</v>
      </c>
      <c r="G1379" s="4">
        <v>16.3</v>
      </c>
      <c r="H1379" s="4">
        <v>31.1</v>
      </c>
      <c r="I1379" s="4">
        <v>38.80952380952381</v>
      </c>
    </row>
    <row r="1380" spans="1:9" x14ac:dyDescent="0.2">
      <c r="A1380" t="s">
        <v>717</v>
      </c>
      <c r="B1380" t="s">
        <v>794</v>
      </c>
      <c r="C1380" t="s">
        <v>39</v>
      </c>
      <c r="D1380" t="str">
        <f>Tableau3[[#This Row],[Famille]]&amp;"-"&amp;Tableau3[[#This Row],[Produit]]&amp;"-"&amp;Tableau3[[#This Row],[Conditionnement]]</f>
        <v>Décos pâtisserie-Perles croustillantes vertes-Saupoudreur 100 ml</v>
      </c>
      <c r="E1380" s="10">
        <v>5.5E-2</v>
      </c>
      <c r="F1380" s="16">
        <v>3700897933753</v>
      </c>
      <c r="G1380" s="4">
        <v>3.8</v>
      </c>
      <c r="H1380" s="4">
        <v>6.1</v>
      </c>
      <c r="I1380" s="4">
        <v>7.6000000000000005</v>
      </c>
    </row>
    <row r="1381" spans="1:9" x14ac:dyDescent="0.2">
      <c r="A1381" t="s">
        <v>717</v>
      </c>
      <c r="B1381" t="s">
        <v>794</v>
      </c>
      <c r="C1381" t="s">
        <v>40</v>
      </c>
      <c r="D1381" t="str">
        <f>Tableau3[[#This Row],[Famille]]&amp;"-"&amp;Tableau3[[#This Row],[Produit]]&amp;"-"&amp;Tableau3[[#This Row],[Conditionnement]]</f>
        <v>Décos pâtisserie-Perles croustillantes vertes-Verrine 116 ml</v>
      </c>
      <c r="E1381" s="10">
        <v>5.5E-2</v>
      </c>
      <c r="F1381" s="16">
        <v>3700897932916</v>
      </c>
      <c r="G1381" s="4">
        <v>3.4</v>
      </c>
      <c r="H1381" s="4">
        <v>5.5</v>
      </c>
      <c r="I1381" s="4">
        <v>6.8</v>
      </c>
    </row>
    <row r="1382" spans="1:9" x14ac:dyDescent="0.2">
      <c r="A1382" t="s">
        <v>717</v>
      </c>
      <c r="B1382" t="s">
        <v>794</v>
      </c>
      <c r="C1382" t="s">
        <v>41</v>
      </c>
      <c r="D1382" t="str">
        <f>Tableau3[[#This Row],[Famille]]&amp;"-"&amp;Tableau3[[#This Row],[Produit]]&amp;"-"&amp;Tableau3[[#This Row],[Conditionnement]]</f>
        <v>Décos pâtisserie-Perles croustillantes vertes-Verrine 47 ml</v>
      </c>
      <c r="E1382" s="10">
        <v>5.5E-2</v>
      </c>
      <c r="F1382" s="16">
        <v>3700897941772</v>
      </c>
      <c r="G1382" s="4">
        <v>1.9</v>
      </c>
      <c r="H1382" s="4">
        <v>3.1</v>
      </c>
      <c r="I1382" s="4">
        <v>3.8000000000000003</v>
      </c>
    </row>
    <row r="1383" spans="1:9" x14ac:dyDescent="0.2">
      <c r="A1383" t="s">
        <v>717</v>
      </c>
      <c r="B1383" t="s">
        <v>794</v>
      </c>
      <c r="C1383" t="s">
        <v>42</v>
      </c>
      <c r="D1383" t="str">
        <f>Tableau3[[#This Row],[Famille]]&amp;"-"&amp;Tableau3[[#This Row],[Produit]]&amp;"-"&amp;Tableau3[[#This Row],[Conditionnement]]</f>
        <v>Décos pâtisserie-Perles croustillantes vertes-Vrac</v>
      </c>
      <c r="E1383" s="10">
        <v>5.5E-2</v>
      </c>
      <c r="F1383" s="16">
        <v>3700897940928</v>
      </c>
      <c r="G1383" s="4">
        <v>1.7</v>
      </c>
      <c r="H1383" s="4">
        <v>2.3000000000000003</v>
      </c>
      <c r="I1383" s="4">
        <v>2.8333333333333339</v>
      </c>
    </row>
    <row r="1384" spans="1:9" x14ac:dyDescent="0.2">
      <c r="A1384" t="s">
        <v>717</v>
      </c>
      <c r="B1384" t="s">
        <v>794</v>
      </c>
      <c r="C1384" t="s">
        <v>43</v>
      </c>
      <c r="D1384" t="str">
        <f>Tableau3[[#This Row],[Famille]]&amp;"-"&amp;Tableau3[[#This Row],[Produit]]&amp;"-"&amp;Tableau3[[#This Row],[Conditionnement]]</f>
        <v>Décos pâtisserie-Perles croustillantes vertes-Vrac 100 g</v>
      </c>
      <c r="E1384" s="10">
        <v>5.5E-2</v>
      </c>
      <c r="F1384" s="16">
        <v>3700897929558</v>
      </c>
      <c r="G1384" s="4">
        <v>4.0999999999999996</v>
      </c>
      <c r="H1384" s="4">
        <v>7.3</v>
      </c>
      <c r="I1384" s="4">
        <v>9.1111111111111107</v>
      </c>
    </row>
    <row r="1385" spans="1:9" x14ac:dyDescent="0.2">
      <c r="A1385" t="s">
        <v>717</v>
      </c>
      <c r="B1385" t="s">
        <v>794</v>
      </c>
      <c r="C1385" t="s">
        <v>44</v>
      </c>
      <c r="D1385" t="str">
        <f>Tableau3[[#This Row],[Famille]]&amp;"-"&amp;Tableau3[[#This Row],[Produit]]&amp;"-"&amp;Tableau3[[#This Row],[Conditionnement]]</f>
        <v>Décos pâtisserie-Perles croustillantes vertes-Vrac 1000 g</v>
      </c>
      <c r="E1385" s="10">
        <v>5.5E-2</v>
      </c>
      <c r="F1385" s="16">
        <v>3700897932077</v>
      </c>
      <c r="G1385" s="4">
        <v>31.5</v>
      </c>
      <c r="H1385" s="4">
        <v>56</v>
      </c>
      <c r="I1385" s="4">
        <v>70</v>
      </c>
    </row>
    <row r="1386" spans="1:9" x14ac:dyDescent="0.2">
      <c r="A1386" t="s">
        <v>717</v>
      </c>
      <c r="B1386" t="s">
        <v>794</v>
      </c>
      <c r="C1386" t="s">
        <v>45</v>
      </c>
      <c r="D1386" t="str">
        <f>Tableau3[[#This Row],[Famille]]&amp;"-"&amp;Tableau3[[#This Row],[Produit]]&amp;"-"&amp;Tableau3[[#This Row],[Conditionnement]]</f>
        <v>Décos pâtisserie-Perles croustillantes vertes-Vrac 250 g</v>
      </c>
      <c r="E1386" s="10">
        <v>5.5E-2</v>
      </c>
      <c r="F1386" s="16">
        <v>3700897930394</v>
      </c>
      <c r="G1386" s="4">
        <v>8.6999999999999993</v>
      </c>
      <c r="H1386" s="4">
        <v>16.600000000000001</v>
      </c>
      <c r="I1386" s="4">
        <v>20.714285714285712</v>
      </c>
    </row>
    <row r="1387" spans="1:9" x14ac:dyDescent="0.2">
      <c r="A1387" t="s">
        <v>717</v>
      </c>
      <c r="B1387" t="s">
        <v>794</v>
      </c>
      <c r="C1387" t="s">
        <v>46</v>
      </c>
      <c r="D1387" t="str">
        <f>Tableau3[[#This Row],[Famille]]&amp;"-"&amp;Tableau3[[#This Row],[Produit]]&amp;"-"&amp;Tableau3[[#This Row],[Conditionnement]]</f>
        <v>Décos pâtisserie-Perles croustillantes vertes-Vrac 500 g</v>
      </c>
      <c r="E1387" s="10">
        <v>5.5E-2</v>
      </c>
      <c r="F1387" s="16">
        <v>3700897931230</v>
      </c>
      <c r="G1387" s="4">
        <v>16.3</v>
      </c>
      <c r="H1387" s="4">
        <v>31.1</v>
      </c>
      <c r="I1387" s="4">
        <v>38.80952380952381</v>
      </c>
    </row>
    <row r="1388" spans="1:9" x14ac:dyDescent="0.2">
      <c r="A1388" t="s">
        <v>717</v>
      </c>
      <c r="B1388" t="s">
        <v>795</v>
      </c>
      <c r="C1388" t="s">
        <v>39</v>
      </c>
      <c r="D1388" t="str">
        <f>Tableau3[[#This Row],[Famille]]&amp;"-"&amp;Tableau3[[#This Row],[Produit]]&amp;"-"&amp;Tableau3[[#This Row],[Conditionnement]]</f>
        <v>Décos pâtisserie-Perles croustillantes vertes fonçées-Saupoudreur 100 ml</v>
      </c>
      <c r="E1388" s="10">
        <v>5.5E-2</v>
      </c>
      <c r="F1388" s="16">
        <v>3700897933760</v>
      </c>
      <c r="G1388" s="4">
        <v>3.8</v>
      </c>
      <c r="H1388" s="4">
        <v>6.1</v>
      </c>
      <c r="I1388" s="4">
        <v>7.6000000000000005</v>
      </c>
    </row>
    <row r="1389" spans="1:9" x14ac:dyDescent="0.2">
      <c r="A1389" t="s">
        <v>717</v>
      </c>
      <c r="B1389" t="s">
        <v>795</v>
      </c>
      <c r="C1389" t="s">
        <v>40</v>
      </c>
      <c r="D1389" t="str">
        <f>Tableau3[[#This Row],[Famille]]&amp;"-"&amp;Tableau3[[#This Row],[Produit]]&amp;"-"&amp;Tableau3[[#This Row],[Conditionnement]]</f>
        <v>Décos pâtisserie-Perles croustillantes vertes fonçées-Verrine 116 ml</v>
      </c>
      <c r="E1389" s="10">
        <v>5.5E-2</v>
      </c>
      <c r="F1389" s="16">
        <v>3700897932923</v>
      </c>
      <c r="G1389" s="4">
        <v>3.4</v>
      </c>
      <c r="H1389" s="4">
        <v>5.5</v>
      </c>
      <c r="I1389" s="4">
        <v>6.8</v>
      </c>
    </row>
    <row r="1390" spans="1:9" x14ac:dyDescent="0.2">
      <c r="A1390" t="s">
        <v>717</v>
      </c>
      <c r="B1390" t="s">
        <v>795</v>
      </c>
      <c r="C1390" t="s">
        <v>41</v>
      </c>
      <c r="D1390" t="str">
        <f>Tableau3[[#This Row],[Famille]]&amp;"-"&amp;Tableau3[[#This Row],[Produit]]&amp;"-"&amp;Tableau3[[#This Row],[Conditionnement]]</f>
        <v>Décos pâtisserie-Perles croustillantes vertes fonçées-Verrine 47 ml</v>
      </c>
      <c r="E1390" s="10">
        <v>5.5E-2</v>
      </c>
      <c r="F1390" s="16">
        <v>3700897941789</v>
      </c>
      <c r="G1390" s="4">
        <v>1.9</v>
      </c>
      <c r="H1390" s="4">
        <v>3.1</v>
      </c>
      <c r="I1390" s="4">
        <v>3.8000000000000003</v>
      </c>
    </row>
    <row r="1391" spans="1:9" x14ac:dyDescent="0.2">
      <c r="A1391" t="s">
        <v>717</v>
      </c>
      <c r="B1391" t="s">
        <v>795</v>
      </c>
      <c r="C1391" t="s">
        <v>42</v>
      </c>
      <c r="D1391" t="str">
        <f>Tableau3[[#This Row],[Famille]]&amp;"-"&amp;Tableau3[[#This Row],[Produit]]&amp;"-"&amp;Tableau3[[#This Row],[Conditionnement]]</f>
        <v>Décos pâtisserie-Perles croustillantes vertes fonçées-Vrac</v>
      </c>
      <c r="E1391" s="10">
        <v>5.5E-2</v>
      </c>
      <c r="F1391" s="16">
        <v>3700897940935</v>
      </c>
      <c r="G1391" s="4">
        <v>1.7</v>
      </c>
      <c r="H1391" s="4">
        <v>2.3000000000000003</v>
      </c>
      <c r="I1391" s="4">
        <v>2.8333333333333339</v>
      </c>
    </row>
    <row r="1392" spans="1:9" x14ac:dyDescent="0.2">
      <c r="A1392" t="s">
        <v>717</v>
      </c>
      <c r="B1392" t="s">
        <v>795</v>
      </c>
      <c r="C1392" t="s">
        <v>43</v>
      </c>
      <c r="D1392" t="str">
        <f>Tableau3[[#This Row],[Famille]]&amp;"-"&amp;Tableau3[[#This Row],[Produit]]&amp;"-"&amp;Tableau3[[#This Row],[Conditionnement]]</f>
        <v>Décos pâtisserie-Perles croustillantes vertes fonçées-Vrac 100 g</v>
      </c>
      <c r="E1392" s="10">
        <v>5.5E-2</v>
      </c>
      <c r="F1392" s="16">
        <v>3700897929565</v>
      </c>
      <c r="G1392" s="4">
        <v>4.0999999999999996</v>
      </c>
      <c r="H1392" s="4">
        <v>7.3</v>
      </c>
      <c r="I1392" s="4">
        <v>9.1111111111111107</v>
      </c>
    </row>
    <row r="1393" spans="1:9" x14ac:dyDescent="0.2">
      <c r="A1393" t="s">
        <v>717</v>
      </c>
      <c r="B1393" t="s">
        <v>795</v>
      </c>
      <c r="C1393" t="s">
        <v>44</v>
      </c>
      <c r="D1393" t="str">
        <f>Tableau3[[#This Row],[Famille]]&amp;"-"&amp;Tableau3[[#This Row],[Produit]]&amp;"-"&amp;Tableau3[[#This Row],[Conditionnement]]</f>
        <v>Décos pâtisserie-Perles croustillantes vertes fonçées-Vrac 1000 g</v>
      </c>
      <c r="E1393" s="10">
        <v>5.5E-2</v>
      </c>
      <c r="F1393" s="16">
        <v>3700897932084</v>
      </c>
      <c r="G1393" s="4">
        <v>31.5</v>
      </c>
      <c r="H1393" s="4">
        <v>56</v>
      </c>
      <c r="I1393" s="4">
        <v>70</v>
      </c>
    </row>
    <row r="1394" spans="1:9" x14ac:dyDescent="0.2">
      <c r="A1394" t="s">
        <v>717</v>
      </c>
      <c r="B1394" t="s">
        <v>795</v>
      </c>
      <c r="C1394" t="s">
        <v>45</v>
      </c>
      <c r="D1394" t="str">
        <f>Tableau3[[#This Row],[Famille]]&amp;"-"&amp;Tableau3[[#This Row],[Produit]]&amp;"-"&amp;Tableau3[[#This Row],[Conditionnement]]</f>
        <v>Décos pâtisserie-Perles croustillantes vertes fonçées-Vrac 250 g</v>
      </c>
      <c r="E1394" s="10">
        <v>5.5E-2</v>
      </c>
      <c r="F1394" s="16">
        <v>3700897930400</v>
      </c>
      <c r="G1394" s="4">
        <v>8.6999999999999993</v>
      </c>
      <c r="H1394" s="4">
        <v>16.600000000000001</v>
      </c>
      <c r="I1394" s="4">
        <v>20.714285714285712</v>
      </c>
    </row>
    <row r="1395" spans="1:9" x14ac:dyDescent="0.2">
      <c r="A1395" t="s">
        <v>717</v>
      </c>
      <c r="B1395" t="s">
        <v>795</v>
      </c>
      <c r="C1395" t="s">
        <v>46</v>
      </c>
      <c r="D1395" t="str">
        <f>Tableau3[[#This Row],[Famille]]&amp;"-"&amp;Tableau3[[#This Row],[Produit]]&amp;"-"&amp;Tableau3[[#This Row],[Conditionnement]]</f>
        <v>Décos pâtisserie-Perles croustillantes vertes fonçées-Vrac 500 g</v>
      </c>
      <c r="E1395" s="10">
        <v>5.5E-2</v>
      </c>
      <c r="F1395" s="16">
        <v>3700897931247</v>
      </c>
      <c r="G1395" s="4">
        <v>16.3</v>
      </c>
      <c r="H1395" s="4">
        <v>31.1</v>
      </c>
      <c r="I1395" s="4">
        <v>38.80952380952381</v>
      </c>
    </row>
    <row r="1396" spans="1:9" x14ac:dyDescent="0.2">
      <c r="A1396" t="s">
        <v>717</v>
      </c>
      <c r="B1396" t="s">
        <v>796</v>
      </c>
      <c r="C1396" t="s">
        <v>39</v>
      </c>
      <c r="D1396" t="str">
        <f>Tableau3[[#This Row],[Famille]]&amp;"-"&amp;Tableau3[[#This Row],[Produit]]&amp;"-"&amp;Tableau3[[#This Row],[Conditionnement]]</f>
        <v>Décos pâtisserie-Perles dorées-Saupoudreur 100 ml</v>
      </c>
      <c r="E1396" s="10">
        <v>5.5E-2</v>
      </c>
      <c r="F1396" s="16">
        <v>3700897933777</v>
      </c>
      <c r="G1396" s="4">
        <v>5.9</v>
      </c>
      <c r="H1396" s="4">
        <v>9.5</v>
      </c>
      <c r="I1396" s="4">
        <v>11.799999999999999</v>
      </c>
    </row>
    <row r="1397" spans="1:9" x14ac:dyDescent="0.2">
      <c r="A1397" t="s">
        <v>717</v>
      </c>
      <c r="B1397" t="s">
        <v>796</v>
      </c>
      <c r="C1397" t="s">
        <v>40</v>
      </c>
      <c r="D1397" t="str">
        <f>Tableau3[[#This Row],[Famille]]&amp;"-"&amp;Tableau3[[#This Row],[Produit]]&amp;"-"&amp;Tableau3[[#This Row],[Conditionnement]]</f>
        <v>Décos pâtisserie-Perles dorées-Verrine 116 ml</v>
      </c>
      <c r="E1397" s="10">
        <v>5.5E-2</v>
      </c>
      <c r="F1397" s="16">
        <v>3700897932930</v>
      </c>
      <c r="G1397" s="4">
        <v>5.5</v>
      </c>
      <c r="H1397" s="4">
        <v>8.8000000000000007</v>
      </c>
      <c r="I1397" s="4">
        <v>11</v>
      </c>
    </row>
    <row r="1398" spans="1:9" x14ac:dyDescent="0.2">
      <c r="A1398" t="s">
        <v>717</v>
      </c>
      <c r="B1398" t="s">
        <v>796</v>
      </c>
      <c r="C1398" t="s">
        <v>41</v>
      </c>
      <c r="D1398" t="str">
        <f>Tableau3[[#This Row],[Famille]]&amp;"-"&amp;Tableau3[[#This Row],[Produit]]&amp;"-"&amp;Tableau3[[#This Row],[Conditionnement]]</f>
        <v>Décos pâtisserie-Perles dorées-Verrine 47 ml</v>
      </c>
      <c r="E1398" s="10">
        <v>5.5E-2</v>
      </c>
      <c r="F1398" s="16">
        <v>3700897941796</v>
      </c>
      <c r="G1398" s="4">
        <v>2.8</v>
      </c>
      <c r="H1398" s="4">
        <v>4.5</v>
      </c>
      <c r="I1398" s="4">
        <v>5.6000000000000005</v>
      </c>
    </row>
    <row r="1399" spans="1:9" x14ac:dyDescent="0.2">
      <c r="A1399" t="s">
        <v>717</v>
      </c>
      <c r="B1399" t="s">
        <v>796</v>
      </c>
      <c r="C1399" t="s">
        <v>42</v>
      </c>
      <c r="D1399" t="str">
        <f>Tableau3[[#This Row],[Famille]]&amp;"-"&amp;Tableau3[[#This Row],[Produit]]&amp;"-"&amp;Tableau3[[#This Row],[Conditionnement]]</f>
        <v>Décos pâtisserie-Perles dorées-Vrac</v>
      </c>
      <c r="E1399" s="10">
        <v>5.5E-2</v>
      </c>
      <c r="F1399" s="16">
        <v>3700897940942</v>
      </c>
      <c r="G1399" s="4">
        <v>2</v>
      </c>
      <c r="H1399" s="4">
        <v>2.7</v>
      </c>
      <c r="I1399" s="4">
        <v>3.3333333333333335</v>
      </c>
    </row>
    <row r="1400" spans="1:9" x14ac:dyDescent="0.2">
      <c r="A1400" t="s">
        <v>717</v>
      </c>
      <c r="B1400" t="s">
        <v>796</v>
      </c>
      <c r="C1400" t="s">
        <v>43</v>
      </c>
      <c r="D1400" t="str">
        <f>Tableau3[[#This Row],[Famille]]&amp;"-"&amp;Tableau3[[#This Row],[Produit]]&amp;"-"&amp;Tableau3[[#This Row],[Conditionnement]]</f>
        <v>Décos pâtisserie-Perles dorées-Vrac 100 g</v>
      </c>
      <c r="E1400" s="10">
        <v>5.5E-2</v>
      </c>
      <c r="F1400" s="16">
        <v>3700897929572</v>
      </c>
      <c r="G1400" s="4">
        <v>5.6</v>
      </c>
      <c r="H1400" s="4">
        <v>10</v>
      </c>
      <c r="I1400" s="4">
        <v>12.444444444444443</v>
      </c>
    </row>
    <row r="1401" spans="1:9" x14ac:dyDescent="0.2">
      <c r="A1401" t="s">
        <v>717</v>
      </c>
      <c r="B1401" t="s">
        <v>796</v>
      </c>
      <c r="C1401" t="s">
        <v>44</v>
      </c>
      <c r="D1401" t="str">
        <f>Tableau3[[#This Row],[Famille]]&amp;"-"&amp;Tableau3[[#This Row],[Produit]]&amp;"-"&amp;Tableau3[[#This Row],[Conditionnement]]</f>
        <v>Décos pâtisserie-Perles dorées-Vrac 1000 g</v>
      </c>
      <c r="E1401" s="10">
        <v>5.5E-2</v>
      </c>
      <c r="F1401" s="16">
        <v>3700897932091</v>
      </c>
      <c r="G1401" s="4">
        <v>46.6</v>
      </c>
      <c r="H1401" s="4">
        <v>82.899999999999991</v>
      </c>
      <c r="I1401" s="4">
        <v>103.55555555555556</v>
      </c>
    </row>
    <row r="1402" spans="1:9" x14ac:dyDescent="0.2">
      <c r="A1402" t="s">
        <v>717</v>
      </c>
      <c r="B1402" t="s">
        <v>796</v>
      </c>
      <c r="C1402" t="s">
        <v>45</v>
      </c>
      <c r="D1402" t="str">
        <f>Tableau3[[#This Row],[Famille]]&amp;"-"&amp;Tableau3[[#This Row],[Produit]]&amp;"-"&amp;Tableau3[[#This Row],[Conditionnement]]</f>
        <v>Décos pâtisserie-Perles dorées-Vrac 250 g</v>
      </c>
      <c r="E1402" s="10">
        <v>5.5E-2</v>
      </c>
      <c r="F1402" s="16">
        <v>3700897930417</v>
      </c>
      <c r="G1402" s="4">
        <v>12.4</v>
      </c>
      <c r="H1402" s="4">
        <v>23.700000000000003</v>
      </c>
      <c r="I1402" s="4">
        <v>29.523809523809526</v>
      </c>
    </row>
    <row r="1403" spans="1:9" x14ac:dyDescent="0.2">
      <c r="A1403" t="s">
        <v>717</v>
      </c>
      <c r="B1403" t="s">
        <v>796</v>
      </c>
      <c r="C1403" t="s">
        <v>46</v>
      </c>
      <c r="D1403" t="str">
        <f>Tableau3[[#This Row],[Famille]]&amp;"-"&amp;Tableau3[[#This Row],[Produit]]&amp;"-"&amp;Tableau3[[#This Row],[Conditionnement]]</f>
        <v>Décos pâtisserie-Perles dorées-Vrac 500 g</v>
      </c>
      <c r="E1403" s="10">
        <v>5.5E-2</v>
      </c>
      <c r="F1403" s="16">
        <v>3700897931254</v>
      </c>
      <c r="G1403" s="4">
        <v>23.8</v>
      </c>
      <c r="H1403" s="4">
        <v>45.4</v>
      </c>
      <c r="I1403" s="4">
        <v>56.666666666666671</v>
      </c>
    </row>
    <row r="1404" spans="1:9" x14ac:dyDescent="0.2">
      <c r="A1404" t="s">
        <v>717</v>
      </c>
      <c r="B1404" t="s">
        <v>797</v>
      </c>
      <c r="C1404" t="s">
        <v>39</v>
      </c>
      <c r="D1404" t="str">
        <f>Tableau3[[#This Row],[Famille]]&amp;"-"&amp;Tableau3[[#This Row],[Produit]]&amp;"-"&amp;Tableau3[[#This Row],[Conditionnement]]</f>
        <v>Décos pâtisserie-Petites fleurs multicolores-Saupoudreur 100 ml</v>
      </c>
      <c r="E1404" s="10">
        <v>5.5E-2</v>
      </c>
      <c r="F1404" s="16">
        <v>3700897933784</v>
      </c>
      <c r="G1404" s="4">
        <v>2.9</v>
      </c>
      <c r="H1404" s="4">
        <v>4.6999999999999993</v>
      </c>
      <c r="I1404" s="4">
        <v>5.8</v>
      </c>
    </row>
    <row r="1405" spans="1:9" x14ac:dyDescent="0.2">
      <c r="A1405" t="s">
        <v>717</v>
      </c>
      <c r="B1405" t="s">
        <v>797</v>
      </c>
      <c r="C1405" t="s">
        <v>40</v>
      </c>
      <c r="D1405" t="str">
        <f>Tableau3[[#This Row],[Famille]]&amp;"-"&amp;Tableau3[[#This Row],[Produit]]&amp;"-"&amp;Tableau3[[#This Row],[Conditionnement]]</f>
        <v>Décos pâtisserie-Petites fleurs multicolores-Verrine 116 ml</v>
      </c>
      <c r="E1405" s="10">
        <v>5.5E-2</v>
      </c>
      <c r="F1405" s="16">
        <v>3700897932947</v>
      </c>
      <c r="G1405" s="4">
        <v>2.5</v>
      </c>
      <c r="H1405" s="4">
        <v>4</v>
      </c>
      <c r="I1405" s="4">
        <v>5</v>
      </c>
    </row>
    <row r="1406" spans="1:9" x14ac:dyDescent="0.2">
      <c r="A1406" t="s">
        <v>717</v>
      </c>
      <c r="B1406" t="s">
        <v>797</v>
      </c>
      <c r="C1406" t="s">
        <v>41</v>
      </c>
      <c r="D1406" t="str">
        <f>Tableau3[[#This Row],[Famille]]&amp;"-"&amp;Tableau3[[#This Row],[Produit]]&amp;"-"&amp;Tableau3[[#This Row],[Conditionnement]]</f>
        <v>Décos pâtisserie-Petites fleurs multicolores-Verrine 47 ml</v>
      </c>
      <c r="E1406" s="10">
        <v>5.5E-2</v>
      </c>
      <c r="F1406" s="16">
        <v>3700897941802</v>
      </c>
      <c r="G1406" s="4">
        <v>1.5</v>
      </c>
      <c r="H1406" s="4">
        <v>2.4</v>
      </c>
      <c r="I1406" s="4">
        <v>3</v>
      </c>
    </row>
    <row r="1407" spans="1:9" x14ac:dyDescent="0.2">
      <c r="A1407" t="s">
        <v>717</v>
      </c>
      <c r="B1407" t="s">
        <v>797</v>
      </c>
      <c r="C1407" t="s">
        <v>42</v>
      </c>
      <c r="D1407" t="str">
        <f>Tableau3[[#This Row],[Famille]]&amp;"-"&amp;Tableau3[[#This Row],[Produit]]&amp;"-"&amp;Tableau3[[#This Row],[Conditionnement]]</f>
        <v>Décos pâtisserie-Petites fleurs multicolores-Vrac</v>
      </c>
      <c r="E1407" s="10">
        <v>5.5E-2</v>
      </c>
      <c r="F1407" s="16">
        <v>3700897940959</v>
      </c>
      <c r="G1407" s="4">
        <v>1.8</v>
      </c>
      <c r="H1407" s="4">
        <v>2.4</v>
      </c>
      <c r="I1407" s="4">
        <v>3</v>
      </c>
    </row>
    <row r="1408" spans="1:9" x14ac:dyDescent="0.2">
      <c r="A1408" t="s">
        <v>717</v>
      </c>
      <c r="B1408" t="s">
        <v>797</v>
      </c>
      <c r="C1408" t="s">
        <v>43</v>
      </c>
      <c r="D1408" t="str">
        <f>Tableau3[[#This Row],[Famille]]&amp;"-"&amp;Tableau3[[#This Row],[Produit]]&amp;"-"&amp;Tableau3[[#This Row],[Conditionnement]]</f>
        <v>Décos pâtisserie-Petites fleurs multicolores-Vrac 100 g</v>
      </c>
      <c r="E1408" s="10">
        <v>5.5E-2</v>
      </c>
      <c r="F1408" s="16">
        <v>3700897929589</v>
      </c>
      <c r="G1408" s="4">
        <v>3</v>
      </c>
      <c r="H1408" s="4">
        <v>5.3999999999999995</v>
      </c>
      <c r="I1408" s="4">
        <v>6.6666666666666661</v>
      </c>
    </row>
    <row r="1409" spans="1:9" x14ac:dyDescent="0.2">
      <c r="A1409" t="s">
        <v>717</v>
      </c>
      <c r="B1409" t="s">
        <v>797</v>
      </c>
      <c r="C1409" t="s">
        <v>44</v>
      </c>
      <c r="D1409" t="str">
        <f>Tableau3[[#This Row],[Famille]]&amp;"-"&amp;Tableau3[[#This Row],[Produit]]&amp;"-"&amp;Tableau3[[#This Row],[Conditionnement]]</f>
        <v>Décos pâtisserie-Petites fleurs multicolores-Vrac 1000 g</v>
      </c>
      <c r="E1409" s="10">
        <v>5.5E-2</v>
      </c>
      <c r="F1409" s="16">
        <v>3700897932107</v>
      </c>
      <c r="G1409" s="4">
        <v>20.100000000000001</v>
      </c>
      <c r="H1409" s="4">
        <v>35.800000000000004</v>
      </c>
      <c r="I1409" s="4">
        <v>44.666666666666671</v>
      </c>
    </row>
    <row r="1410" spans="1:9" x14ac:dyDescent="0.2">
      <c r="A1410" t="s">
        <v>717</v>
      </c>
      <c r="B1410" t="s">
        <v>797</v>
      </c>
      <c r="C1410" t="s">
        <v>45</v>
      </c>
      <c r="D1410" t="str">
        <f>Tableau3[[#This Row],[Famille]]&amp;"-"&amp;Tableau3[[#This Row],[Produit]]&amp;"-"&amp;Tableau3[[#This Row],[Conditionnement]]</f>
        <v>Décos pâtisserie-Petites fleurs multicolores-Vrac 250 g</v>
      </c>
      <c r="E1410" s="10">
        <v>5.5E-2</v>
      </c>
      <c r="F1410" s="16">
        <v>3700897930424</v>
      </c>
      <c r="G1410" s="4">
        <v>5.8</v>
      </c>
      <c r="H1410" s="4">
        <v>11.1</v>
      </c>
      <c r="I1410" s="4">
        <v>13.80952380952381</v>
      </c>
    </row>
    <row r="1411" spans="1:9" x14ac:dyDescent="0.2">
      <c r="A1411" t="s">
        <v>717</v>
      </c>
      <c r="B1411" t="s">
        <v>797</v>
      </c>
      <c r="C1411" t="s">
        <v>46</v>
      </c>
      <c r="D1411" t="str">
        <f>Tableau3[[#This Row],[Famille]]&amp;"-"&amp;Tableau3[[#This Row],[Produit]]&amp;"-"&amp;Tableau3[[#This Row],[Conditionnement]]</f>
        <v>Décos pâtisserie-Petites fleurs multicolores-Vrac 500 g</v>
      </c>
      <c r="E1411" s="10">
        <v>5.5E-2</v>
      </c>
      <c r="F1411" s="16">
        <v>3700897931261</v>
      </c>
      <c r="G1411" s="4">
        <v>10.6</v>
      </c>
      <c r="H1411" s="4">
        <v>20.200000000000003</v>
      </c>
      <c r="I1411" s="4">
        <v>25.238095238095237</v>
      </c>
    </row>
    <row r="1412" spans="1:9" x14ac:dyDescent="0.2">
      <c r="A1412" t="s">
        <v>717</v>
      </c>
      <c r="B1412" t="s">
        <v>798</v>
      </c>
      <c r="C1412" t="s">
        <v>39</v>
      </c>
      <c r="D1412" t="str">
        <f>Tableau3[[#This Row],[Famille]]&amp;"-"&amp;Tableau3[[#This Row],[Produit]]&amp;"-"&amp;Tableau3[[#This Row],[Conditionnement]]</f>
        <v>Décos pâtisserie-Petits cœurs roses et blancs-Saupoudreur 100 ml</v>
      </c>
      <c r="E1412" s="10">
        <v>5.5E-2</v>
      </c>
      <c r="F1412" s="16">
        <v>3700897933791</v>
      </c>
      <c r="G1412" s="4">
        <v>3.1</v>
      </c>
      <c r="H1412" s="4">
        <v>5</v>
      </c>
      <c r="I1412" s="4">
        <v>6.2</v>
      </c>
    </row>
    <row r="1413" spans="1:9" x14ac:dyDescent="0.2">
      <c r="A1413" t="s">
        <v>717</v>
      </c>
      <c r="B1413" t="s">
        <v>798</v>
      </c>
      <c r="C1413" t="s">
        <v>40</v>
      </c>
      <c r="D1413" t="str">
        <f>Tableau3[[#This Row],[Famille]]&amp;"-"&amp;Tableau3[[#This Row],[Produit]]&amp;"-"&amp;Tableau3[[#This Row],[Conditionnement]]</f>
        <v>Décos pâtisserie-Petits cœurs roses et blancs-Verrine 116 ml</v>
      </c>
      <c r="E1413" s="10">
        <v>5.5E-2</v>
      </c>
      <c r="F1413" s="16">
        <v>3700897932954</v>
      </c>
      <c r="G1413" s="4">
        <v>2.7</v>
      </c>
      <c r="H1413" s="4">
        <v>4.3999999999999995</v>
      </c>
      <c r="I1413" s="4">
        <v>5.4</v>
      </c>
    </row>
    <row r="1414" spans="1:9" x14ac:dyDescent="0.2">
      <c r="A1414" t="s">
        <v>717</v>
      </c>
      <c r="B1414" t="s">
        <v>798</v>
      </c>
      <c r="C1414" t="s">
        <v>41</v>
      </c>
      <c r="D1414" t="str">
        <f>Tableau3[[#This Row],[Famille]]&amp;"-"&amp;Tableau3[[#This Row],[Produit]]&amp;"-"&amp;Tableau3[[#This Row],[Conditionnement]]</f>
        <v>Décos pâtisserie-Petits cœurs roses et blancs-Verrine 47 ml</v>
      </c>
      <c r="E1414" s="10">
        <v>5.5E-2</v>
      </c>
      <c r="F1414" s="16">
        <v>3700897941819</v>
      </c>
      <c r="G1414" s="4">
        <v>1.3</v>
      </c>
      <c r="H1414" s="4">
        <v>2.1</v>
      </c>
      <c r="I1414" s="4">
        <v>2.6</v>
      </c>
    </row>
    <row r="1415" spans="1:9" x14ac:dyDescent="0.2">
      <c r="A1415" t="s">
        <v>717</v>
      </c>
      <c r="B1415" t="s">
        <v>798</v>
      </c>
      <c r="C1415" t="s">
        <v>42</v>
      </c>
      <c r="D1415" t="str">
        <f>Tableau3[[#This Row],[Famille]]&amp;"-"&amp;Tableau3[[#This Row],[Produit]]&amp;"-"&amp;Tableau3[[#This Row],[Conditionnement]]</f>
        <v>Décos pâtisserie-Petits cœurs roses et blancs-Vrac</v>
      </c>
      <c r="E1415" s="10">
        <v>5.5E-2</v>
      </c>
      <c r="F1415" s="16">
        <v>3700897940966</v>
      </c>
      <c r="G1415" s="4">
        <v>1.8</v>
      </c>
      <c r="H1415" s="4">
        <v>2.4</v>
      </c>
      <c r="I1415" s="4">
        <v>3</v>
      </c>
    </row>
    <row r="1416" spans="1:9" x14ac:dyDescent="0.2">
      <c r="A1416" t="s">
        <v>717</v>
      </c>
      <c r="B1416" t="s">
        <v>798</v>
      </c>
      <c r="C1416" t="s">
        <v>43</v>
      </c>
      <c r="D1416" t="str">
        <f>Tableau3[[#This Row],[Famille]]&amp;"-"&amp;Tableau3[[#This Row],[Produit]]&amp;"-"&amp;Tableau3[[#This Row],[Conditionnement]]</f>
        <v>Décos pâtisserie-Petits cœurs roses et blancs-Vrac 100 g</v>
      </c>
      <c r="E1416" s="10">
        <v>5.5E-2</v>
      </c>
      <c r="F1416" s="16">
        <v>3700897929596</v>
      </c>
      <c r="G1416" s="4">
        <v>3</v>
      </c>
      <c r="H1416" s="4">
        <v>5.3999999999999995</v>
      </c>
      <c r="I1416" s="4">
        <v>6.6666666666666661</v>
      </c>
    </row>
    <row r="1417" spans="1:9" x14ac:dyDescent="0.2">
      <c r="A1417" t="s">
        <v>717</v>
      </c>
      <c r="B1417" t="s">
        <v>798</v>
      </c>
      <c r="C1417" t="s">
        <v>44</v>
      </c>
      <c r="D1417" t="str">
        <f>Tableau3[[#This Row],[Famille]]&amp;"-"&amp;Tableau3[[#This Row],[Produit]]&amp;"-"&amp;Tableau3[[#This Row],[Conditionnement]]</f>
        <v>Décos pâtisserie-Petits cœurs roses et blancs-Vrac 1000 g</v>
      </c>
      <c r="E1417" s="10">
        <v>5.5E-2</v>
      </c>
      <c r="F1417" s="16">
        <v>3700897932114</v>
      </c>
      <c r="G1417" s="4">
        <v>20.100000000000001</v>
      </c>
      <c r="H1417" s="4">
        <v>35.800000000000004</v>
      </c>
      <c r="I1417" s="4">
        <v>44.666666666666671</v>
      </c>
    </row>
    <row r="1418" spans="1:9" x14ac:dyDescent="0.2">
      <c r="A1418" t="s">
        <v>717</v>
      </c>
      <c r="B1418" t="s">
        <v>798</v>
      </c>
      <c r="C1418" t="s">
        <v>45</v>
      </c>
      <c r="D1418" t="str">
        <f>Tableau3[[#This Row],[Famille]]&amp;"-"&amp;Tableau3[[#This Row],[Produit]]&amp;"-"&amp;Tableau3[[#This Row],[Conditionnement]]</f>
        <v>Décos pâtisserie-Petits cœurs roses et blancs-Vrac 250 g</v>
      </c>
      <c r="E1418" s="10">
        <v>5.5E-2</v>
      </c>
      <c r="F1418" s="16">
        <v>3700897930431</v>
      </c>
      <c r="G1418" s="4">
        <v>5.8</v>
      </c>
      <c r="H1418" s="4">
        <v>11.1</v>
      </c>
      <c r="I1418" s="4">
        <v>13.80952380952381</v>
      </c>
    </row>
    <row r="1419" spans="1:9" x14ac:dyDescent="0.2">
      <c r="A1419" t="s">
        <v>717</v>
      </c>
      <c r="B1419" t="s">
        <v>798</v>
      </c>
      <c r="C1419" t="s">
        <v>46</v>
      </c>
      <c r="D1419" t="str">
        <f>Tableau3[[#This Row],[Famille]]&amp;"-"&amp;Tableau3[[#This Row],[Produit]]&amp;"-"&amp;Tableau3[[#This Row],[Conditionnement]]</f>
        <v>Décos pâtisserie-Petits cœurs roses et blancs-Vrac 500 g</v>
      </c>
      <c r="E1419" s="10">
        <v>5.5E-2</v>
      </c>
      <c r="F1419" s="16">
        <v>3700897931278</v>
      </c>
      <c r="G1419" s="4">
        <v>10.6</v>
      </c>
      <c r="H1419" s="4">
        <v>20.200000000000003</v>
      </c>
      <c r="I1419" s="4">
        <v>25.238095238095237</v>
      </c>
    </row>
    <row r="1420" spans="1:9" x14ac:dyDescent="0.2">
      <c r="A1420" t="s">
        <v>717</v>
      </c>
      <c r="B1420" t="s">
        <v>799</v>
      </c>
      <c r="C1420" t="s">
        <v>39</v>
      </c>
      <c r="D1420" t="str">
        <f>Tableau3[[#This Row],[Famille]]&amp;"-"&amp;Tableau3[[#This Row],[Produit]]&amp;"-"&amp;Tableau3[[#This Row],[Conditionnement]]</f>
        <v>Décos pâtisserie-Rouleaux-Saupoudreur 100 ml</v>
      </c>
      <c r="E1420" s="10">
        <v>5.5E-2</v>
      </c>
      <c r="F1420" s="16">
        <v>3700897933807</v>
      </c>
      <c r="G1420" s="4">
        <v>2.5</v>
      </c>
      <c r="H1420" s="4">
        <v>4</v>
      </c>
      <c r="I1420" s="4">
        <v>5</v>
      </c>
    </row>
    <row r="1421" spans="1:9" x14ac:dyDescent="0.2">
      <c r="A1421" t="s">
        <v>717</v>
      </c>
      <c r="B1421" t="s">
        <v>799</v>
      </c>
      <c r="C1421" t="s">
        <v>40</v>
      </c>
      <c r="D1421" t="str">
        <f>Tableau3[[#This Row],[Famille]]&amp;"-"&amp;Tableau3[[#This Row],[Produit]]&amp;"-"&amp;Tableau3[[#This Row],[Conditionnement]]</f>
        <v>Décos pâtisserie-Rouleaux-Verrine 116 ml</v>
      </c>
      <c r="E1421" s="10">
        <v>5.5E-2</v>
      </c>
      <c r="F1421" s="16">
        <v>3700897932961</v>
      </c>
      <c r="G1421" s="4">
        <v>2.1</v>
      </c>
      <c r="H1421" s="4">
        <v>3.4</v>
      </c>
      <c r="I1421" s="4">
        <v>4.2</v>
      </c>
    </row>
    <row r="1422" spans="1:9" x14ac:dyDescent="0.2">
      <c r="A1422" t="s">
        <v>717</v>
      </c>
      <c r="B1422" t="s">
        <v>799</v>
      </c>
      <c r="C1422" t="s">
        <v>41</v>
      </c>
      <c r="D1422" t="str">
        <f>Tableau3[[#This Row],[Famille]]&amp;"-"&amp;Tableau3[[#This Row],[Produit]]&amp;"-"&amp;Tableau3[[#This Row],[Conditionnement]]</f>
        <v>Décos pâtisserie-Rouleaux-Verrine 47 ml</v>
      </c>
      <c r="E1422" s="10">
        <v>5.5E-2</v>
      </c>
      <c r="F1422" s="16">
        <v>3700897941826</v>
      </c>
      <c r="G1422" s="4">
        <v>1.4</v>
      </c>
      <c r="H1422" s="4">
        <v>2.3000000000000003</v>
      </c>
      <c r="I1422" s="4">
        <v>2.8000000000000003</v>
      </c>
    </row>
    <row r="1423" spans="1:9" x14ac:dyDescent="0.2">
      <c r="A1423" t="s">
        <v>717</v>
      </c>
      <c r="B1423" t="s">
        <v>799</v>
      </c>
      <c r="C1423" t="s">
        <v>42</v>
      </c>
      <c r="D1423" t="str">
        <f>Tableau3[[#This Row],[Famille]]&amp;"-"&amp;Tableau3[[#This Row],[Produit]]&amp;"-"&amp;Tableau3[[#This Row],[Conditionnement]]</f>
        <v>Décos pâtisserie-Rouleaux-Vrac</v>
      </c>
      <c r="E1423" s="10">
        <v>5.5E-2</v>
      </c>
      <c r="F1423" s="16">
        <v>3700897940973</v>
      </c>
      <c r="G1423" s="4">
        <v>1.9</v>
      </c>
      <c r="H1423" s="4">
        <v>2.6</v>
      </c>
      <c r="I1423" s="4">
        <v>3.166666666666667</v>
      </c>
    </row>
    <row r="1424" spans="1:9" x14ac:dyDescent="0.2">
      <c r="A1424" t="s">
        <v>717</v>
      </c>
      <c r="B1424" t="s">
        <v>799</v>
      </c>
      <c r="C1424" t="s">
        <v>43</v>
      </c>
      <c r="D1424" t="str">
        <f>Tableau3[[#This Row],[Famille]]&amp;"-"&amp;Tableau3[[#This Row],[Produit]]&amp;"-"&amp;Tableau3[[#This Row],[Conditionnement]]</f>
        <v>Décos pâtisserie-Rouleaux-Vrac 100 g</v>
      </c>
      <c r="E1424" s="10">
        <v>5.5E-2</v>
      </c>
      <c r="F1424" s="16">
        <v>3700897929602</v>
      </c>
      <c r="G1424" s="4">
        <v>3.2</v>
      </c>
      <c r="H1424" s="4">
        <v>5.6999999999999993</v>
      </c>
      <c r="I1424" s="4">
        <v>7.1111111111111116</v>
      </c>
    </row>
    <row r="1425" spans="1:9" x14ac:dyDescent="0.2">
      <c r="A1425" t="s">
        <v>717</v>
      </c>
      <c r="B1425" t="s">
        <v>799</v>
      </c>
      <c r="C1425" t="s">
        <v>44</v>
      </c>
      <c r="D1425" t="str">
        <f>Tableau3[[#This Row],[Famille]]&amp;"-"&amp;Tableau3[[#This Row],[Produit]]&amp;"-"&amp;Tableau3[[#This Row],[Conditionnement]]</f>
        <v>Décos pâtisserie-Rouleaux-Vrac 1000 g</v>
      </c>
      <c r="E1425" s="10">
        <v>5.5E-2</v>
      </c>
      <c r="F1425" s="16">
        <v>3700897932121</v>
      </c>
      <c r="G1425" s="4">
        <v>22</v>
      </c>
      <c r="H1425" s="4">
        <v>39.200000000000003</v>
      </c>
      <c r="I1425" s="4">
        <v>48.888888888888886</v>
      </c>
    </row>
    <row r="1426" spans="1:9" x14ac:dyDescent="0.2">
      <c r="A1426" t="s">
        <v>717</v>
      </c>
      <c r="B1426" t="s">
        <v>799</v>
      </c>
      <c r="C1426" t="s">
        <v>45</v>
      </c>
      <c r="D1426" t="str">
        <f>Tableau3[[#This Row],[Famille]]&amp;"-"&amp;Tableau3[[#This Row],[Produit]]&amp;"-"&amp;Tableau3[[#This Row],[Conditionnement]]</f>
        <v>Décos pâtisserie-Rouleaux-Vrac 250 g</v>
      </c>
      <c r="E1426" s="10">
        <v>5.5E-2</v>
      </c>
      <c r="F1426" s="16">
        <v>3700897930448</v>
      </c>
      <c r="G1426" s="4">
        <v>6.3</v>
      </c>
      <c r="H1426" s="4">
        <v>12</v>
      </c>
      <c r="I1426" s="4">
        <v>15</v>
      </c>
    </row>
    <row r="1427" spans="1:9" x14ac:dyDescent="0.2">
      <c r="A1427" t="s">
        <v>717</v>
      </c>
      <c r="B1427" t="s">
        <v>799</v>
      </c>
      <c r="C1427" t="s">
        <v>46</v>
      </c>
      <c r="D1427" t="str">
        <f>Tableau3[[#This Row],[Famille]]&amp;"-"&amp;Tableau3[[#This Row],[Produit]]&amp;"-"&amp;Tableau3[[#This Row],[Conditionnement]]</f>
        <v>Décos pâtisserie-Rouleaux-Vrac 500 g</v>
      </c>
      <c r="E1427" s="10">
        <v>5.5E-2</v>
      </c>
      <c r="F1427" s="16">
        <v>3700897931285</v>
      </c>
      <c r="G1427" s="4">
        <v>11.5</v>
      </c>
      <c r="H1427" s="4">
        <v>22</v>
      </c>
      <c r="I1427" s="4">
        <v>27.380952380952383</v>
      </c>
    </row>
    <row r="1428" spans="1:9" x14ac:dyDescent="0.2">
      <c r="A1428" t="s">
        <v>717</v>
      </c>
      <c r="B1428" t="s">
        <v>800</v>
      </c>
      <c r="C1428" t="s">
        <v>39</v>
      </c>
      <c r="D1428" t="str">
        <f>Tableau3[[#This Row],[Famille]]&amp;"-"&amp;Tableau3[[#This Row],[Produit]]&amp;"-"&amp;Tableau3[[#This Row],[Conditionnement]]</f>
        <v>Décos pâtisserie-Sapins rouges et verts-Saupoudreur 100 ml</v>
      </c>
      <c r="E1428" s="10">
        <v>5.5E-2</v>
      </c>
      <c r="F1428" s="16">
        <v>3700897933814</v>
      </c>
      <c r="G1428" s="4">
        <v>2.9</v>
      </c>
      <c r="H1428" s="4">
        <v>4.6999999999999993</v>
      </c>
      <c r="I1428" s="4">
        <v>5.8</v>
      </c>
    </row>
    <row r="1429" spans="1:9" x14ac:dyDescent="0.2">
      <c r="A1429" t="s">
        <v>717</v>
      </c>
      <c r="B1429" t="s">
        <v>800</v>
      </c>
      <c r="C1429" t="s">
        <v>40</v>
      </c>
      <c r="D1429" t="str">
        <f>Tableau3[[#This Row],[Famille]]&amp;"-"&amp;Tableau3[[#This Row],[Produit]]&amp;"-"&amp;Tableau3[[#This Row],[Conditionnement]]</f>
        <v>Décos pâtisserie-Sapins rouges et verts-Verrine 116 ml</v>
      </c>
      <c r="E1429" s="10">
        <v>5.5E-2</v>
      </c>
      <c r="F1429" s="16">
        <v>3700897932978</v>
      </c>
      <c r="G1429" s="4">
        <v>2.5</v>
      </c>
      <c r="H1429" s="4">
        <v>4</v>
      </c>
      <c r="I1429" s="4">
        <v>5</v>
      </c>
    </row>
    <row r="1430" spans="1:9" x14ac:dyDescent="0.2">
      <c r="A1430" t="s">
        <v>717</v>
      </c>
      <c r="B1430" t="s">
        <v>800</v>
      </c>
      <c r="C1430" t="s">
        <v>41</v>
      </c>
      <c r="D1430" t="str">
        <f>Tableau3[[#This Row],[Famille]]&amp;"-"&amp;Tableau3[[#This Row],[Produit]]&amp;"-"&amp;Tableau3[[#This Row],[Conditionnement]]</f>
        <v>Décos pâtisserie-Sapins rouges et verts-Verrine 47 ml</v>
      </c>
      <c r="E1430" s="10">
        <v>5.5E-2</v>
      </c>
      <c r="F1430" s="16">
        <v>3700897941833</v>
      </c>
      <c r="G1430" s="4">
        <v>1.4</v>
      </c>
      <c r="H1430" s="4">
        <v>2.3000000000000003</v>
      </c>
      <c r="I1430" s="4">
        <v>2.8000000000000003</v>
      </c>
    </row>
    <row r="1431" spans="1:9" x14ac:dyDescent="0.2">
      <c r="A1431" t="s">
        <v>717</v>
      </c>
      <c r="B1431" t="s">
        <v>800</v>
      </c>
      <c r="C1431" t="s">
        <v>42</v>
      </c>
      <c r="D1431" t="str">
        <f>Tableau3[[#This Row],[Famille]]&amp;"-"&amp;Tableau3[[#This Row],[Produit]]&amp;"-"&amp;Tableau3[[#This Row],[Conditionnement]]</f>
        <v>Décos pâtisserie-Sapins rouges et verts-Vrac</v>
      </c>
      <c r="E1431" s="10">
        <v>5.5E-2</v>
      </c>
      <c r="F1431" s="16">
        <v>3700897940980</v>
      </c>
      <c r="G1431" s="4">
        <v>1.8</v>
      </c>
      <c r="H1431" s="4">
        <v>2.4</v>
      </c>
      <c r="I1431" s="4">
        <v>3</v>
      </c>
    </row>
    <row r="1432" spans="1:9" x14ac:dyDescent="0.2">
      <c r="A1432" t="s">
        <v>717</v>
      </c>
      <c r="B1432" t="s">
        <v>800</v>
      </c>
      <c r="C1432" t="s">
        <v>43</v>
      </c>
      <c r="D1432" t="str">
        <f>Tableau3[[#This Row],[Famille]]&amp;"-"&amp;Tableau3[[#This Row],[Produit]]&amp;"-"&amp;Tableau3[[#This Row],[Conditionnement]]</f>
        <v>Décos pâtisserie-Sapins rouges et verts-Vrac 100 g</v>
      </c>
      <c r="E1432" s="10">
        <v>5.5E-2</v>
      </c>
      <c r="F1432" s="16">
        <v>3700897929619</v>
      </c>
      <c r="G1432" s="4">
        <v>3</v>
      </c>
      <c r="H1432" s="4">
        <v>5.3999999999999995</v>
      </c>
      <c r="I1432" s="4">
        <v>6.6666666666666661</v>
      </c>
    </row>
    <row r="1433" spans="1:9" x14ac:dyDescent="0.2">
      <c r="A1433" t="s">
        <v>717</v>
      </c>
      <c r="B1433" t="s">
        <v>800</v>
      </c>
      <c r="C1433" t="s">
        <v>44</v>
      </c>
      <c r="D1433" t="str">
        <f>Tableau3[[#This Row],[Famille]]&amp;"-"&amp;Tableau3[[#This Row],[Produit]]&amp;"-"&amp;Tableau3[[#This Row],[Conditionnement]]</f>
        <v>Décos pâtisserie-Sapins rouges et verts-Vrac 1000 g</v>
      </c>
      <c r="E1433" s="10">
        <v>5.5E-2</v>
      </c>
      <c r="F1433" s="16">
        <v>3700897932138</v>
      </c>
      <c r="G1433" s="4">
        <v>20.100000000000001</v>
      </c>
      <c r="H1433" s="4">
        <v>35.800000000000004</v>
      </c>
      <c r="I1433" s="4">
        <v>44.666666666666671</v>
      </c>
    </row>
    <row r="1434" spans="1:9" x14ac:dyDescent="0.2">
      <c r="A1434" t="s">
        <v>717</v>
      </c>
      <c r="B1434" t="s">
        <v>800</v>
      </c>
      <c r="C1434" t="s">
        <v>45</v>
      </c>
      <c r="D1434" t="str">
        <f>Tableau3[[#This Row],[Famille]]&amp;"-"&amp;Tableau3[[#This Row],[Produit]]&amp;"-"&amp;Tableau3[[#This Row],[Conditionnement]]</f>
        <v>Décos pâtisserie-Sapins rouges et verts-Vrac 250 g</v>
      </c>
      <c r="E1434" s="10">
        <v>5.5E-2</v>
      </c>
      <c r="F1434" s="16">
        <v>3700897930455</v>
      </c>
      <c r="G1434" s="4">
        <v>5.8</v>
      </c>
      <c r="H1434" s="4">
        <v>11.1</v>
      </c>
      <c r="I1434" s="4">
        <v>13.80952380952381</v>
      </c>
    </row>
    <row r="1435" spans="1:9" x14ac:dyDescent="0.2">
      <c r="A1435" t="s">
        <v>717</v>
      </c>
      <c r="B1435" t="s">
        <v>800</v>
      </c>
      <c r="C1435" t="s">
        <v>46</v>
      </c>
      <c r="D1435" t="str">
        <f>Tableau3[[#This Row],[Famille]]&amp;"-"&amp;Tableau3[[#This Row],[Produit]]&amp;"-"&amp;Tableau3[[#This Row],[Conditionnement]]</f>
        <v>Décos pâtisserie-Sapins rouges et verts-Vrac 500 g</v>
      </c>
      <c r="E1435" s="10">
        <v>5.5E-2</v>
      </c>
      <c r="F1435" s="16">
        <v>3700897931292</v>
      </c>
      <c r="G1435" s="4">
        <v>10.6</v>
      </c>
      <c r="H1435" s="4">
        <v>20.200000000000003</v>
      </c>
      <c r="I1435" s="4">
        <v>25.238095238095237</v>
      </c>
    </row>
    <row r="1436" spans="1:9" x14ac:dyDescent="0.2">
      <c r="A1436" t="s">
        <v>717</v>
      </c>
      <c r="B1436" t="s">
        <v>801</v>
      </c>
      <c r="C1436" t="s">
        <v>39</v>
      </c>
      <c r="D1436" t="str">
        <f>Tableau3[[#This Row],[Famille]]&amp;"-"&amp;Tableau3[[#This Row],[Produit]]&amp;"-"&amp;Tableau3[[#This Row],[Conditionnement]]</f>
        <v>Décos pâtisserie-Sapins verts-Saupoudreur 100 ml</v>
      </c>
      <c r="E1436" s="10">
        <v>5.5E-2</v>
      </c>
      <c r="F1436" s="16">
        <v>3700897933821</v>
      </c>
      <c r="G1436" s="4">
        <v>2.9</v>
      </c>
      <c r="H1436" s="4">
        <v>4.6999999999999993</v>
      </c>
      <c r="I1436" s="4">
        <v>5.8</v>
      </c>
    </row>
    <row r="1437" spans="1:9" x14ac:dyDescent="0.2">
      <c r="A1437" t="s">
        <v>717</v>
      </c>
      <c r="B1437" t="s">
        <v>801</v>
      </c>
      <c r="C1437" t="s">
        <v>40</v>
      </c>
      <c r="D1437" t="str">
        <f>Tableau3[[#This Row],[Famille]]&amp;"-"&amp;Tableau3[[#This Row],[Produit]]&amp;"-"&amp;Tableau3[[#This Row],[Conditionnement]]</f>
        <v>Décos pâtisserie-Sapins verts-Verrine 116 ml</v>
      </c>
      <c r="E1437" s="10">
        <v>5.5E-2</v>
      </c>
      <c r="F1437" s="16">
        <v>3700897932985</v>
      </c>
      <c r="G1437" s="4">
        <v>2.5</v>
      </c>
      <c r="H1437" s="4">
        <v>4</v>
      </c>
      <c r="I1437" s="4">
        <v>5</v>
      </c>
    </row>
    <row r="1438" spans="1:9" x14ac:dyDescent="0.2">
      <c r="A1438" t="s">
        <v>717</v>
      </c>
      <c r="B1438" t="s">
        <v>801</v>
      </c>
      <c r="C1438" t="s">
        <v>41</v>
      </c>
      <c r="D1438" t="str">
        <f>Tableau3[[#This Row],[Famille]]&amp;"-"&amp;Tableau3[[#This Row],[Produit]]&amp;"-"&amp;Tableau3[[#This Row],[Conditionnement]]</f>
        <v>Décos pâtisserie-Sapins verts-Verrine 47 ml</v>
      </c>
      <c r="E1438" s="10">
        <v>5.5E-2</v>
      </c>
      <c r="F1438" s="16">
        <v>3700897941840</v>
      </c>
      <c r="G1438" s="4">
        <v>1.5</v>
      </c>
      <c r="H1438" s="4">
        <v>2.4</v>
      </c>
      <c r="I1438" s="4">
        <v>3</v>
      </c>
    </row>
    <row r="1439" spans="1:9" x14ac:dyDescent="0.2">
      <c r="A1439" t="s">
        <v>717</v>
      </c>
      <c r="B1439" t="s">
        <v>801</v>
      </c>
      <c r="C1439" t="s">
        <v>42</v>
      </c>
      <c r="D1439" t="str">
        <f>Tableau3[[#This Row],[Famille]]&amp;"-"&amp;Tableau3[[#This Row],[Produit]]&amp;"-"&amp;Tableau3[[#This Row],[Conditionnement]]</f>
        <v>Décos pâtisserie-Sapins verts-Vrac</v>
      </c>
      <c r="E1439" s="10">
        <v>5.5E-2</v>
      </c>
      <c r="F1439" s="16">
        <v>3700897940997</v>
      </c>
      <c r="G1439" s="4">
        <v>1.8</v>
      </c>
      <c r="H1439" s="4">
        <v>2.4</v>
      </c>
      <c r="I1439" s="4">
        <v>3</v>
      </c>
    </row>
    <row r="1440" spans="1:9" x14ac:dyDescent="0.2">
      <c r="A1440" t="s">
        <v>717</v>
      </c>
      <c r="B1440" t="s">
        <v>801</v>
      </c>
      <c r="C1440" t="s">
        <v>43</v>
      </c>
      <c r="D1440" t="str">
        <f>Tableau3[[#This Row],[Famille]]&amp;"-"&amp;Tableau3[[#This Row],[Produit]]&amp;"-"&amp;Tableau3[[#This Row],[Conditionnement]]</f>
        <v>Décos pâtisserie-Sapins verts-Vrac 100 g</v>
      </c>
      <c r="E1440" s="10">
        <v>5.5E-2</v>
      </c>
      <c r="F1440" s="16">
        <v>3700897929626</v>
      </c>
      <c r="G1440" s="4">
        <v>3</v>
      </c>
      <c r="H1440" s="4">
        <v>5.3999999999999995</v>
      </c>
      <c r="I1440" s="4">
        <v>6.6666666666666661</v>
      </c>
    </row>
    <row r="1441" spans="1:9" x14ac:dyDescent="0.2">
      <c r="A1441" t="s">
        <v>717</v>
      </c>
      <c r="B1441" t="s">
        <v>801</v>
      </c>
      <c r="C1441" t="s">
        <v>44</v>
      </c>
      <c r="D1441" t="str">
        <f>Tableau3[[#This Row],[Famille]]&amp;"-"&amp;Tableau3[[#This Row],[Produit]]&amp;"-"&amp;Tableau3[[#This Row],[Conditionnement]]</f>
        <v>Décos pâtisserie-Sapins verts-Vrac 1000 g</v>
      </c>
      <c r="E1441" s="10">
        <v>5.5E-2</v>
      </c>
      <c r="F1441" s="16">
        <v>3700897932145</v>
      </c>
      <c r="G1441" s="4">
        <v>20.2</v>
      </c>
      <c r="H1441" s="4">
        <v>36</v>
      </c>
      <c r="I1441" s="4">
        <v>44.888888888888893</v>
      </c>
    </row>
    <row r="1442" spans="1:9" x14ac:dyDescent="0.2">
      <c r="A1442" t="s">
        <v>717</v>
      </c>
      <c r="B1442" t="s">
        <v>801</v>
      </c>
      <c r="C1442" t="s">
        <v>45</v>
      </c>
      <c r="D1442" t="str">
        <f>Tableau3[[#This Row],[Famille]]&amp;"-"&amp;Tableau3[[#This Row],[Produit]]&amp;"-"&amp;Tableau3[[#This Row],[Conditionnement]]</f>
        <v>Décos pâtisserie-Sapins verts-Vrac 250 g</v>
      </c>
      <c r="E1442" s="10">
        <v>5.5E-2</v>
      </c>
      <c r="F1442" s="16">
        <v>3700897930462</v>
      </c>
      <c r="G1442" s="4">
        <v>5.9</v>
      </c>
      <c r="H1442" s="4">
        <v>11.299999999999999</v>
      </c>
      <c r="I1442" s="4">
        <v>14.047619047619047</v>
      </c>
    </row>
    <row r="1443" spans="1:9" x14ac:dyDescent="0.2">
      <c r="A1443" t="s">
        <v>717</v>
      </c>
      <c r="B1443" t="s">
        <v>801</v>
      </c>
      <c r="C1443" t="s">
        <v>46</v>
      </c>
      <c r="D1443" t="str">
        <f>Tableau3[[#This Row],[Famille]]&amp;"-"&amp;Tableau3[[#This Row],[Produit]]&amp;"-"&amp;Tableau3[[#This Row],[Conditionnement]]</f>
        <v>Décos pâtisserie-Sapins verts-Vrac 500 g</v>
      </c>
      <c r="E1443" s="10">
        <v>5.5E-2</v>
      </c>
      <c r="F1443" s="16">
        <v>3700897931308</v>
      </c>
      <c r="G1443" s="4">
        <v>10.7</v>
      </c>
      <c r="H1443" s="4">
        <v>20.400000000000002</v>
      </c>
      <c r="I1443" s="4">
        <v>25.476190476190474</v>
      </c>
    </row>
    <row r="1444" spans="1:9" x14ac:dyDescent="0.2">
      <c r="A1444" t="s">
        <v>717</v>
      </c>
      <c r="B1444" t="s">
        <v>802</v>
      </c>
      <c r="C1444" t="s">
        <v>39</v>
      </c>
      <c r="D1444" t="str">
        <f>Tableau3[[#This Row],[Famille]]&amp;"-"&amp;Tableau3[[#This Row],[Produit]]&amp;"-"&amp;Tableau3[[#This Row],[Conditionnement]]</f>
        <v>Décos pâtisserie-Smileys-Saupoudreur 100 ml</v>
      </c>
      <c r="E1444" s="10">
        <v>5.5E-2</v>
      </c>
      <c r="F1444" s="16">
        <v>3700897933838</v>
      </c>
      <c r="G1444" s="4">
        <v>3</v>
      </c>
      <c r="H1444" s="4">
        <v>4.8</v>
      </c>
      <c r="I1444" s="4">
        <v>6</v>
      </c>
    </row>
    <row r="1445" spans="1:9" x14ac:dyDescent="0.2">
      <c r="A1445" t="s">
        <v>717</v>
      </c>
      <c r="B1445" t="s">
        <v>802</v>
      </c>
      <c r="C1445" t="s">
        <v>40</v>
      </c>
      <c r="D1445" t="str">
        <f>Tableau3[[#This Row],[Famille]]&amp;"-"&amp;Tableau3[[#This Row],[Produit]]&amp;"-"&amp;Tableau3[[#This Row],[Conditionnement]]</f>
        <v>Décos pâtisserie-Smileys-Verrine 116 ml</v>
      </c>
      <c r="E1445" s="10">
        <v>5.5E-2</v>
      </c>
      <c r="F1445" s="16">
        <v>3700897932992</v>
      </c>
      <c r="G1445" s="4">
        <v>2.6</v>
      </c>
      <c r="H1445" s="4">
        <v>4.1999999999999993</v>
      </c>
      <c r="I1445" s="4">
        <v>5.2</v>
      </c>
    </row>
    <row r="1446" spans="1:9" x14ac:dyDescent="0.2">
      <c r="A1446" t="s">
        <v>717</v>
      </c>
      <c r="B1446" t="s">
        <v>802</v>
      </c>
      <c r="C1446" t="s">
        <v>41</v>
      </c>
      <c r="D1446" t="str">
        <f>Tableau3[[#This Row],[Famille]]&amp;"-"&amp;Tableau3[[#This Row],[Produit]]&amp;"-"&amp;Tableau3[[#This Row],[Conditionnement]]</f>
        <v>Décos pâtisserie-Smileys-Verrine 47 ml</v>
      </c>
      <c r="E1446" s="10">
        <v>5.5E-2</v>
      </c>
      <c r="F1446" s="16">
        <v>3700897941857</v>
      </c>
      <c r="G1446" s="4">
        <v>1.6</v>
      </c>
      <c r="H1446" s="4">
        <v>2.6</v>
      </c>
      <c r="I1446" s="4">
        <v>3.2</v>
      </c>
    </row>
    <row r="1447" spans="1:9" x14ac:dyDescent="0.2">
      <c r="A1447" t="s">
        <v>717</v>
      </c>
      <c r="B1447" t="s">
        <v>802</v>
      </c>
      <c r="C1447" t="s">
        <v>42</v>
      </c>
      <c r="D1447" t="str">
        <f>Tableau3[[#This Row],[Famille]]&amp;"-"&amp;Tableau3[[#This Row],[Produit]]&amp;"-"&amp;Tableau3[[#This Row],[Conditionnement]]</f>
        <v>Décos pâtisserie-Smileys-Vrac</v>
      </c>
      <c r="E1447" s="10">
        <v>5.5E-2</v>
      </c>
      <c r="F1447" s="16">
        <v>3700897941000</v>
      </c>
      <c r="G1447" s="4">
        <v>1.9</v>
      </c>
      <c r="H1447" s="4">
        <v>2.6</v>
      </c>
      <c r="I1447" s="4">
        <v>3.166666666666667</v>
      </c>
    </row>
    <row r="1448" spans="1:9" x14ac:dyDescent="0.2">
      <c r="A1448" t="s">
        <v>717</v>
      </c>
      <c r="B1448" t="s">
        <v>802</v>
      </c>
      <c r="C1448" t="s">
        <v>43</v>
      </c>
      <c r="D1448" t="str">
        <f>Tableau3[[#This Row],[Famille]]&amp;"-"&amp;Tableau3[[#This Row],[Produit]]&amp;"-"&amp;Tableau3[[#This Row],[Conditionnement]]</f>
        <v>Décos pâtisserie-Smileys-Vrac 100 g</v>
      </c>
      <c r="E1448" s="10">
        <v>5.5E-2</v>
      </c>
      <c r="F1448" s="16">
        <v>3700897929633</v>
      </c>
      <c r="G1448" s="4">
        <v>3.2</v>
      </c>
      <c r="H1448" s="4">
        <v>5.6999999999999993</v>
      </c>
      <c r="I1448" s="4">
        <v>7.1111111111111116</v>
      </c>
    </row>
    <row r="1449" spans="1:9" x14ac:dyDescent="0.2">
      <c r="A1449" t="s">
        <v>717</v>
      </c>
      <c r="B1449" t="s">
        <v>802</v>
      </c>
      <c r="C1449" t="s">
        <v>44</v>
      </c>
      <c r="D1449" t="str">
        <f>Tableau3[[#This Row],[Famille]]&amp;"-"&amp;Tableau3[[#This Row],[Produit]]&amp;"-"&amp;Tableau3[[#This Row],[Conditionnement]]</f>
        <v>Décos pâtisserie-Smileys-Vrac 1000 g</v>
      </c>
      <c r="E1449" s="10">
        <v>5.5E-2</v>
      </c>
      <c r="F1449" s="16">
        <v>3700897932152</v>
      </c>
      <c r="G1449" s="4">
        <v>22</v>
      </c>
      <c r="H1449" s="4">
        <v>39.200000000000003</v>
      </c>
      <c r="I1449" s="4">
        <v>48.888888888888886</v>
      </c>
    </row>
    <row r="1450" spans="1:9" x14ac:dyDescent="0.2">
      <c r="A1450" t="s">
        <v>717</v>
      </c>
      <c r="B1450" t="s">
        <v>802</v>
      </c>
      <c r="C1450" t="s">
        <v>45</v>
      </c>
      <c r="D1450" t="str">
        <f>Tableau3[[#This Row],[Famille]]&amp;"-"&amp;Tableau3[[#This Row],[Produit]]&amp;"-"&amp;Tableau3[[#This Row],[Conditionnement]]</f>
        <v>Décos pâtisserie-Smileys-Vrac 250 g</v>
      </c>
      <c r="E1450" s="10">
        <v>5.5E-2</v>
      </c>
      <c r="F1450" s="16">
        <v>3700897930479</v>
      </c>
      <c r="G1450" s="4">
        <v>6.3</v>
      </c>
      <c r="H1450" s="4">
        <v>12</v>
      </c>
      <c r="I1450" s="4">
        <v>15</v>
      </c>
    </row>
    <row r="1451" spans="1:9" x14ac:dyDescent="0.2">
      <c r="A1451" t="s">
        <v>717</v>
      </c>
      <c r="B1451" t="s">
        <v>802</v>
      </c>
      <c r="C1451" t="s">
        <v>46</v>
      </c>
      <c r="D1451" t="str">
        <f>Tableau3[[#This Row],[Famille]]&amp;"-"&amp;Tableau3[[#This Row],[Produit]]&amp;"-"&amp;Tableau3[[#This Row],[Conditionnement]]</f>
        <v>Décos pâtisserie-Smileys-Vrac 500 g</v>
      </c>
      <c r="E1451" s="10">
        <v>5.5E-2</v>
      </c>
      <c r="F1451" s="16">
        <v>3700897931315</v>
      </c>
      <c r="G1451" s="4">
        <v>11.6</v>
      </c>
      <c r="H1451" s="4">
        <v>22.1</v>
      </c>
      <c r="I1451" s="4">
        <v>27.61904761904762</v>
      </c>
    </row>
    <row r="1452" spans="1:9" x14ac:dyDescent="0.2">
      <c r="A1452" t="s">
        <v>111</v>
      </c>
      <c r="B1452" t="s">
        <v>112</v>
      </c>
      <c r="C1452" t="s">
        <v>39</v>
      </c>
      <c r="D1452" t="str">
        <f>Tableau3[[#This Row],[Famille]]&amp;"-"&amp;Tableau3[[#This Row],[Produit]]&amp;"-"&amp;Tableau3[[#This Row],[Conditionnement]]</f>
        <v>Epices-Ajwain-Saupoudreur 100 ml</v>
      </c>
      <c r="E1452" s="10">
        <v>5.5E-2</v>
      </c>
      <c r="F1452" s="16">
        <v>3760190101358</v>
      </c>
      <c r="G1452" s="4">
        <v>2.9</v>
      </c>
      <c r="H1452" s="4">
        <v>4.6999999999999993</v>
      </c>
      <c r="I1452" s="4">
        <v>5.8</v>
      </c>
    </row>
    <row r="1453" spans="1:9" x14ac:dyDescent="0.2">
      <c r="A1453" t="s">
        <v>111</v>
      </c>
      <c r="B1453" t="s">
        <v>112</v>
      </c>
      <c r="C1453" t="s">
        <v>40</v>
      </c>
      <c r="D1453" t="str">
        <f>Tableau3[[#This Row],[Famille]]&amp;"-"&amp;Tableau3[[#This Row],[Produit]]&amp;"-"&amp;Tableau3[[#This Row],[Conditionnement]]</f>
        <v>Epices-Ajwain-Verrine 116 ml</v>
      </c>
      <c r="E1453" s="10">
        <v>5.5E-2</v>
      </c>
      <c r="F1453" s="16">
        <v>3760190100870</v>
      </c>
      <c r="G1453" s="4">
        <v>2.6</v>
      </c>
      <c r="H1453" s="4">
        <v>4.1999999999999993</v>
      </c>
      <c r="I1453" s="4">
        <v>5.2</v>
      </c>
    </row>
    <row r="1454" spans="1:9" x14ac:dyDescent="0.2">
      <c r="A1454" t="s">
        <v>111</v>
      </c>
      <c r="B1454" t="s">
        <v>112</v>
      </c>
      <c r="C1454" t="s">
        <v>41</v>
      </c>
      <c r="D1454" t="str">
        <f>Tableau3[[#This Row],[Famille]]&amp;"-"&amp;Tableau3[[#This Row],[Produit]]&amp;"-"&amp;Tableau3[[#This Row],[Conditionnement]]</f>
        <v>Epices-Ajwain-Verrine 47 ml</v>
      </c>
      <c r="E1454" s="10">
        <v>5.5E-2</v>
      </c>
      <c r="F1454" s="16">
        <v>3700897902704</v>
      </c>
      <c r="G1454" s="4">
        <v>1.7</v>
      </c>
      <c r="H1454" s="4">
        <v>2.8000000000000003</v>
      </c>
      <c r="I1454" s="4">
        <v>3.4000000000000004</v>
      </c>
    </row>
    <row r="1455" spans="1:9" x14ac:dyDescent="0.2">
      <c r="A1455" t="s">
        <v>111</v>
      </c>
      <c r="B1455" t="s">
        <v>112</v>
      </c>
      <c r="C1455" t="s">
        <v>42</v>
      </c>
      <c r="D1455" t="str">
        <f>Tableau3[[#This Row],[Famille]]&amp;"-"&amp;Tableau3[[#This Row],[Produit]]&amp;"-"&amp;Tableau3[[#This Row],[Conditionnement]]</f>
        <v>Epices-Ajwain-Vrac</v>
      </c>
      <c r="E1455" s="10">
        <v>5.5E-2</v>
      </c>
      <c r="F1455" s="16">
        <v>3700897936990</v>
      </c>
      <c r="G1455" s="4">
        <v>1.9</v>
      </c>
      <c r="H1455" s="4">
        <v>2.6</v>
      </c>
      <c r="I1455" s="4">
        <v>3.166666666666667</v>
      </c>
    </row>
    <row r="1456" spans="1:9" x14ac:dyDescent="0.2">
      <c r="A1456" t="s">
        <v>111</v>
      </c>
      <c r="B1456" t="s">
        <v>112</v>
      </c>
      <c r="C1456" t="s">
        <v>43</v>
      </c>
      <c r="D1456" t="str">
        <f>Tableau3[[#This Row],[Famille]]&amp;"-"&amp;Tableau3[[#This Row],[Produit]]&amp;"-"&amp;Tableau3[[#This Row],[Conditionnement]]</f>
        <v>Epices-Ajwain-Vrac 100 g</v>
      </c>
      <c r="E1456" s="10">
        <v>5.5E-2</v>
      </c>
      <c r="F1456" s="16">
        <v>3700897907365</v>
      </c>
      <c r="G1456" s="4">
        <v>3</v>
      </c>
      <c r="H1456" s="4">
        <v>5.3999999999999995</v>
      </c>
      <c r="I1456" s="4">
        <v>6.6666666666666661</v>
      </c>
    </row>
    <row r="1457" spans="1:9" x14ac:dyDescent="0.2">
      <c r="A1457" t="s">
        <v>111</v>
      </c>
      <c r="B1457" t="s">
        <v>112</v>
      </c>
      <c r="C1457" t="s">
        <v>44</v>
      </c>
      <c r="D1457" t="str">
        <f>Tableau3[[#This Row],[Famille]]&amp;"-"&amp;Tableau3[[#This Row],[Produit]]&amp;"-"&amp;Tableau3[[#This Row],[Conditionnement]]</f>
        <v>Epices-Ajwain-Vrac 1000 g</v>
      </c>
      <c r="E1457" s="10">
        <v>5.5E-2</v>
      </c>
      <c r="F1457" s="16">
        <v>3760190105745</v>
      </c>
      <c r="G1457" s="4">
        <v>19.3</v>
      </c>
      <c r="H1457" s="4">
        <v>34.4</v>
      </c>
      <c r="I1457" s="4">
        <v>42.888888888888893</v>
      </c>
    </row>
    <row r="1458" spans="1:9" x14ac:dyDescent="0.2">
      <c r="A1458" t="s">
        <v>111</v>
      </c>
      <c r="B1458" t="s">
        <v>112</v>
      </c>
      <c r="C1458" t="s">
        <v>45</v>
      </c>
      <c r="D1458" t="str">
        <f>Tableau3[[#This Row],[Famille]]&amp;"-"&amp;Tableau3[[#This Row],[Produit]]&amp;"-"&amp;Tableau3[[#This Row],[Conditionnement]]</f>
        <v>Epices-Ajwain-Vrac 250 g</v>
      </c>
      <c r="E1458" s="10">
        <v>5.5E-2</v>
      </c>
      <c r="F1458" s="16">
        <v>3700897909994</v>
      </c>
      <c r="G1458" s="4">
        <v>5.7</v>
      </c>
      <c r="H1458" s="4">
        <v>10.9</v>
      </c>
      <c r="I1458" s="4">
        <v>13.571428571428569</v>
      </c>
    </row>
    <row r="1459" spans="1:9" x14ac:dyDescent="0.2">
      <c r="A1459" t="s">
        <v>111</v>
      </c>
      <c r="B1459" t="s">
        <v>112</v>
      </c>
      <c r="C1459" t="s">
        <v>46</v>
      </c>
      <c r="D1459" t="str">
        <f>Tableau3[[#This Row],[Famille]]&amp;"-"&amp;Tableau3[[#This Row],[Produit]]&amp;"-"&amp;Tableau3[[#This Row],[Conditionnement]]</f>
        <v>Epices-Ajwain-Vrac 500 g</v>
      </c>
      <c r="E1459" s="10">
        <v>5.5E-2</v>
      </c>
      <c r="F1459" s="16">
        <v>3700897912628</v>
      </c>
      <c r="G1459" s="4">
        <v>10.199999999999999</v>
      </c>
      <c r="H1459" s="4">
        <v>19.5</v>
      </c>
      <c r="I1459" s="4">
        <v>24.285714285714285</v>
      </c>
    </row>
    <row r="1460" spans="1:9" x14ac:dyDescent="0.2">
      <c r="A1460" t="s">
        <v>111</v>
      </c>
      <c r="B1460" t="s">
        <v>113</v>
      </c>
      <c r="C1460" t="s">
        <v>39</v>
      </c>
      <c r="D1460" t="str">
        <f>Tableau3[[#This Row],[Famille]]&amp;"-"&amp;Tableau3[[#This Row],[Produit]]&amp;"-"&amp;Tableau3[[#This Row],[Conditionnement]]</f>
        <v>Epices-Aneth graines-Saupoudreur 100 ml</v>
      </c>
      <c r="E1460" s="10">
        <v>5.5E-2</v>
      </c>
      <c r="F1460" s="16">
        <v>3760190101365</v>
      </c>
      <c r="G1460" s="4">
        <v>2.2999999999999998</v>
      </c>
      <c r="H1460" s="4">
        <v>3.7</v>
      </c>
      <c r="I1460" s="4">
        <v>4.6000000000000005</v>
      </c>
    </row>
    <row r="1461" spans="1:9" x14ac:dyDescent="0.2">
      <c r="A1461" t="s">
        <v>111</v>
      </c>
      <c r="B1461" t="s">
        <v>113</v>
      </c>
      <c r="C1461" t="s">
        <v>40</v>
      </c>
      <c r="D1461" t="str">
        <f>Tableau3[[#This Row],[Famille]]&amp;"-"&amp;Tableau3[[#This Row],[Produit]]&amp;"-"&amp;Tableau3[[#This Row],[Conditionnement]]</f>
        <v>Epices-Aneth graines-Verrine 116 ml</v>
      </c>
      <c r="E1461" s="10">
        <v>5.5E-2</v>
      </c>
      <c r="F1461" s="16">
        <v>3760190100887</v>
      </c>
      <c r="G1461" s="4">
        <v>1.8</v>
      </c>
      <c r="H1461" s="4">
        <v>2.9</v>
      </c>
      <c r="I1461" s="4">
        <v>3.6</v>
      </c>
    </row>
    <row r="1462" spans="1:9" x14ac:dyDescent="0.2">
      <c r="A1462" t="s">
        <v>111</v>
      </c>
      <c r="B1462" t="s">
        <v>113</v>
      </c>
      <c r="C1462" t="s">
        <v>41</v>
      </c>
      <c r="D1462" t="str">
        <f>Tableau3[[#This Row],[Famille]]&amp;"-"&amp;Tableau3[[#This Row],[Produit]]&amp;"-"&amp;Tableau3[[#This Row],[Conditionnement]]</f>
        <v>Epices-Aneth graines-Verrine 47 ml</v>
      </c>
      <c r="E1462" s="10">
        <v>5.5E-2</v>
      </c>
      <c r="F1462" s="16">
        <v>3700897902711</v>
      </c>
      <c r="G1462" s="4">
        <v>1.4</v>
      </c>
      <c r="H1462" s="4">
        <v>2.3000000000000003</v>
      </c>
      <c r="I1462" s="4">
        <v>2.8000000000000003</v>
      </c>
    </row>
    <row r="1463" spans="1:9" x14ac:dyDescent="0.2">
      <c r="A1463" t="s">
        <v>111</v>
      </c>
      <c r="B1463" t="s">
        <v>113</v>
      </c>
      <c r="C1463" t="s">
        <v>42</v>
      </c>
      <c r="D1463" t="str">
        <f>Tableau3[[#This Row],[Famille]]&amp;"-"&amp;Tableau3[[#This Row],[Produit]]&amp;"-"&amp;Tableau3[[#This Row],[Conditionnement]]</f>
        <v>Epices-Aneth graines-Vrac</v>
      </c>
      <c r="E1463" s="10">
        <v>5.5E-2</v>
      </c>
      <c r="F1463" s="16">
        <v>3700897937010</v>
      </c>
      <c r="G1463" s="4">
        <v>1.4</v>
      </c>
      <c r="H1463" s="4">
        <v>1.9000000000000001</v>
      </c>
      <c r="I1463" s="4">
        <v>2.3333333333333335</v>
      </c>
    </row>
    <row r="1464" spans="1:9" x14ac:dyDescent="0.2">
      <c r="A1464" t="s">
        <v>111</v>
      </c>
      <c r="B1464" t="s">
        <v>113</v>
      </c>
      <c r="C1464" t="s">
        <v>43</v>
      </c>
      <c r="D1464" t="str">
        <f>Tableau3[[#This Row],[Famille]]&amp;"-"&amp;Tableau3[[#This Row],[Produit]]&amp;"-"&amp;Tableau3[[#This Row],[Conditionnement]]</f>
        <v>Epices-Aneth graines-Vrac 100 g</v>
      </c>
      <c r="E1464" s="10">
        <v>5.5E-2</v>
      </c>
      <c r="F1464" s="16">
        <v>3700897907372</v>
      </c>
      <c r="G1464" s="4">
        <v>1.8</v>
      </c>
      <c r="H1464" s="4">
        <v>3.2</v>
      </c>
      <c r="I1464" s="4">
        <v>4</v>
      </c>
    </row>
    <row r="1465" spans="1:9" x14ac:dyDescent="0.2">
      <c r="A1465" t="s">
        <v>111</v>
      </c>
      <c r="B1465" t="s">
        <v>113</v>
      </c>
      <c r="C1465" t="s">
        <v>44</v>
      </c>
      <c r="D1465" t="str">
        <f>Tableau3[[#This Row],[Famille]]&amp;"-"&amp;Tableau3[[#This Row],[Produit]]&amp;"-"&amp;Tableau3[[#This Row],[Conditionnement]]</f>
        <v>Epices-Aneth graines-Vrac 1000 g</v>
      </c>
      <c r="E1465" s="10">
        <v>5.5E-2</v>
      </c>
      <c r="F1465" s="16">
        <v>3760190105752</v>
      </c>
      <c r="G1465" s="4">
        <v>7.8</v>
      </c>
      <c r="H1465" s="4">
        <v>13.9</v>
      </c>
      <c r="I1465" s="4">
        <v>17.333333333333332</v>
      </c>
    </row>
    <row r="1466" spans="1:9" x14ac:dyDescent="0.2">
      <c r="A1466" t="s">
        <v>111</v>
      </c>
      <c r="B1466" t="s">
        <v>113</v>
      </c>
      <c r="C1466" t="s">
        <v>45</v>
      </c>
      <c r="D1466" t="str">
        <f>Tableau3[[#This Row],[Famille]]&amp;"-"&amp;Tableau3[[#This Row],[Produit]]&amp;"-"&amp;Tableau3[[#This Row],[Conditionnement]]</f>
        <v>Epices-Aneth graines-Vrac 250 g</v>
      </c>
      <c r="E1466" s="10">
        <v>5.5E-2</v>
      </c>
      <c r="F1466" s="16">
        <v>3700897910006</v>
      </c>
      <c r="G1466" s="4">
        <v>2.8</v>
      </c>
      <c r="H1466" s="4">
        <v>5.3999999999999995</v>
      </c>
      <c r="I1466" s="4">
        <v>6.6666666666666679</v>
      </c>
    </row>
    <row r="1467" spans="1:9" x14ac:dyDescent="0.2">
      <c r="A1467" t="s">
        <v>111</v>
      </c>
      <c r="B1467" t="s">
        <v>113</v>
      </c>
      <c r="C1467" t="s">
        <v>46</v>
      </c>
      <c r="D1467" t="str">
        <f>Tableau3[[#This Row],[Famille]]&amp;"-"&amp;Tableau3[[#This Row],[Produit]]&amp;"-"&amp;Tableau3[[#This Row],[Conditionnement]]</f>
        <v>Epices-Aneth graines-Vrac 500 g</v>
      </c>
      <c r="E1467" s="10">
        <v>5.5E-2</v>
      </c>
      <c r="F1467" s="16">
        <v>3700897912635</v>
      </c>
      <c r="G1467" s="4">
        <v>4.5</v>
      </c>
      <c r="H1467" s="4">
        <v>8.6</v>
      </c>
      <c r="I1467" s="4">
        <v>10.714285714285715</v>
      </c>
    </row>
    <row r="1468" spans="1:9" x14ac:dyDescent="0.2">
      <c r="A1468" t="s">
        <v>111</v>
      </c>
      <c r="B1468" t="s">
        <v>114</v>
      </c>
      <c r="C1468" t="s">
        <v>39</v>
      </c>
      <c r="D1468" t="str">
        <f>Tableau3[[#This Row],[Famille]]&amp;"-"&amp;Tableau3[[#This Row],[Produit]]&amp;"-"&amp;Tableau3[[#This Row],[Conditionnement]]</f>
        <v>Epices-Angélique graines-Saupoudreur 100 ml</v>
      </c>
      <c r="E1468" s="10">
        <v>5.5E-2</v>
      </c>
      <c r="F1468" s="16">
        <v>3700897900908</v>
      </c>
      <c r="G1468" s="4">
        <v>2.6</v>
      </c>
      <c r="H1468" s="4">
        <v>4.1999999999999993</v>
      </c>
      <c r="I1468" s="4">
        <v>5.2</v>
      </c>
    </row>
    <row r="1469" spans="1:9" x14ac:dyDescent="0.2">
      <c r="A1469" t="s">
        <v>111</v>
      </c>
      <c r="B1469" t="s">
        <v>114</v>
      </c>
      <c r="C1469" t="s">
        <v>40</v>
      </c>
      <c r="D1469" t="str">
        <f>Tableau3[[#This Row],[Famille]]&amp;"-"&amp;Tableau3[[#This Row],[Produit]]&amp;"-"&amp;Tableau3[[#This Row],[Conditionnement]]</f>
        <v>Epices-Angélique graines-Verrine 116 ml</v>
      </c>
      <c r="E1469" s="10">
        <v>5.5E-2</v>
      </c>
      <c r="F1469" s="16">
        <v>3700897900793</v>
      </c>
      <c r="G1469" s="4">
        <v>2.2000000000000002</v>
      </c>
      <c r="H1469" s="4">
        <v>3.6</v>
      </c>
      <c r="I1469" s="4">
        <v>4.4000000000000004</v>
      </c>
    </row>
    <row r="1470" spans="1:9" x14ac:dyDescent="0.2">
      <c r="A1470" t="s">
        <v>111</v>
      </c>
      <c r="B1470" t="s">
        <v>114</v>
      </c>
      <c r="C1470" t="s">
        <v>41</v>
      </c>
      <c r="D1470" t="str">
        <f>Tableau3[[#This Row],[Famille]]&amp;"-"&amp;Tableau3[[#This Row],[Produit]]&amp;"-"&amp;Tableau3[[#This Row],[Conditionnement]]</f>
        <v>Epices-Angélique graines-Verrine 47 ml</v>
      </c>
      <c r="E1470" s="10">
        <v>5.5E-2</v>
      </c>
      <c r="F1470" s="16">
        <v>3700897901127</v>
      </c>
      <c r="G1470" s="4">
        <v>1.5</v>
      </c>
      <c r="H1470" s="4">
        <v>2.4</v>
      </c>
      <c r="I1470" s="4">
        <v>3</v>
      </c>
    </row>
    <row r="1471" spans="1:9" x14ac:dyDescent="0.2">
      <c r="A1471" t="s">
        <v>111</v>
      </c>
      <c r="B1471" t="s">
        <v>114</v>
      </c>
      <c r="C1471" t="s">
        <v>42</v>
      </c>
      <c r="D1471" t="str">
        <f>Tableau3[[#This Row],[Famille]]&amp;"-"&amp;Tableau3[[#This Row],[Produit]]&amp;"-"&amp;Tableau3[[#This Row],[Conditionnement]]</f>
        <v>Epices-Angélique graines-Vrac</v>
      </c>
      <c r="E1471" s="10">
        <v>5.5E-2</v>
      </c>
      <c r="F1471" s="16">
        <v>3700897937027</v>
      </c>
      <c r="G1471" s="4">
        <v>2</v>
      </c>
      <c r="H1471" s="4">
        <v>2.7</v>
      </c>
      <c r="I1471" s="4">
        <v>3.3333333333333335</v>
      </c>
    </row>
    <row r="1472" spans="1:9" x14ac:dyDescent="0.2">
      <c r="A1472" t="s">
        <v>111</v>
      </c>
      <c r="B1472" t="s">
        <v>114</v>
      </c>
      <c r="C1472" t="s">
        <v>43</v>
      </c>
      <c r="D1472" t="str">
        <f>Tableau3[[#This Row],[Famille]]&amp;"-"&amp;Tableau3[[#This Row],[Produit]]&amp;"-"&amp;Tableau3[[#This Row],[Conditionnement]]</f>
        <v>Epices-Angélique graines-Vrac 100 g</v>
      </c>
      <c r="E1472" s="10">
        <v>5.5E-2</v>
      </c>
      <c r="F1472" s="16">
        <v>3700897909529</v>
      </c>
      <c r="G1472" s="4">
        <v>5.3</v>
      </c>
      <c r="H1472" s="4">
        <v>9.5</v>
      </c>
      <c r="I1472" s="4">
        <v>11.777777777777777</v>
      </c>
    </row>
    <row r="1473" spans="1:9" x14ac:dyDescent="0.2">
      <c r="A1473" t="s">
        <v>111</v>
      </c>
      <c r="B1473" t="s">
        <v>114</v>
      </c>
      <c r="C1473" t="s">
        <v>44</v>
      </c>
      <c r="D1473" t="str">
        <f>Tableau3[[#This Row],[Famille]]&amp;"-"&amp;Tableau3[[#This Row],[Produit]]&amp;"-"&amp;Tableau3[[#This Row],[Conditionnement]]</f>
        <v>Epices-Angélique graines-Vrac 1000 g</v>
      </c>
      <c r="E1473" s="10">
        <v>5.5E-2</v>
      </c>
      <c r="F1473" s="16">
        <v>3700897902179</v>
      </c>
      <c r="G1473" s="4">
        <v>42.8</v>
      </c>
      <c r="H1473" s="4">
        <v>76.099999999999994</v>
      </c>
      <c r="I1473" s="4">
        <v>95.111111111111114</v>
      </c>
    </row>
    <row r="1474" spans="1:9" x14ac:dyDescent="0.2">
      <c r="A1474" t="s">
        <v>111</v>
      </c>
      <c r="B1474" t="s">
        <v>114</v>
      </c>
      <c r="C1474" t="s">
        <v>45</v>
      </c>
      <c r="D1474" t="str">
        <f>Tableau3[[#This Row],[Famille]]&amp;"-"&amp;Tableau3[[#This Row],[Produit]]&amp;"-"&amp;Tableau3[[#This Row],[Conditionnement]]</f>
        <v>Epices-Angélique graines-Vrac 250 g</v>
      </c>
      <c r="E1474" s="10">
        <v>5.5E-2</v>
      </c>
      <c r="F1474" s="16">
        <v>3700897912154</v>
      </c>
      <c r="G1474" s="4">
        <v>11.6</v>
      </c>
      <c r="H1474" s="4">
        <v>22.1</v>
      </c>
      <c r="I1474" s="4">
        <v>27.61904761904762</v>
      </c>
    </row>
    <row r="1475" spans="1:9" x14ac:dyDescent="0.2">
      <c r="A1475" t="s">
        <v>111</v>
      </c>
      <c r="B1475" t="s">
        <v>114</v>
      </c>
      <c r="C1475" t="s">
        <v>46</v>
      </c>
      <c r="D1475" t="str">
        <f>Tableau3[[#This Row],[Famille]]&amp;"-"&amp;Tableau3[[#This Row],[Produit]]&amp;"-"&amp;Tableau3[[#This Row],[Conditionnement]]</f>
        <v>Epices-Angélique graines-Vrac 500 g</v>
      </c>
      <c r="E1475" s="10">
        <v>5.5E-2</v>
      </c>
      <c r="F1475" s="16">
        <v>3700897914783</v>
      </c>
      <c r="G1475" s="4">
        <v>22</v>
      </c>
      <c r="H1475" s="4">
        <v>42</v>
      </c>
      <c r="I1475" s="4">
        <v>52.38095238095238</v>
      </c>
    </row>
    <row r="1476" spans="1:9" x14ac:dyDescent="0.2">
      <c r="A1476" t="s">
        <v>111</v>
      </c>
      <c r="B1476" t="s">
        <v>115</v>
      </c>
      <c r="C1476" t="s">
        <v>39</v>
      </c>
      <c r="D1476" t="str">
        <f>Tableau3[[#This Row],[Famille]]&amp;"-"&amp;Tableau3[[#This Row],[Produit]]&amp;"-"&amp;Tableau3[[#This Row],[Conditionnement]]</f>
        <v>Epices-Anis vert graines-Saupoudreur 100 ml</v>
      </c>
      <c r="E1476" s="10">
        <v>5.5E-2</v>
      </c>
      <c r="F1476" s="16">
        <v>3760190101372</v>
      </c>
      <c r="G1476" s="4">
        <v>2.4</v>
      </c>
      <c r="H1476" s="4">
        <v>3.9</v>
      </c>
      <c r="I1476" s="4">
        <v>4.8</v>
      </c>
    </row>
    <row r="1477" spans="1:9" x14ac:dyDescent="0.2">
      <c r="A1477" t="s">
        <v>111</v>
      </c>
      <c r="B1477" t="s">
        <v>115</v>
      </c>
      <c r="C1477" t="s">
        <v>40</v>
      </c>
      <c r="D1477" t="str">
        <f>Tableau3[[#This Row],[Famille]]&amp;"-"&amp;Tableau3[[#This Row],[Produit]]&amp;"-"&amp;Tableau3[[#This Row],[Conditionnement]]</f>
        <v>Epices-Anis vert graines-Verrine 116 ml</v>
      </c>
      <c r="E1477" s="10">
        <v>5.5E-2</v>
      </c>
      <c r="F1477" s="16">
        <v>3760190100894</v>
      </c>
      <c r="G1477" s="4">
        <v>1.9</v>
      </c>
      <c r="H1477" s="4">
        <v>3.1</v>
      </c>
      <c r="I1477" s="4">
        <v>3.8000000000000003</v>
      </c>
    </row>
    <row r="1478" spans="1:9" x14ac:dyDescent="0.2">
      <c r="A1478" t="s">
        <v>111</v>
      </c>
      <c r="B1478" t="s">
        <v>115</v>
      </c>
      <c r="C1478" t="s">
        <v>41</v>
      </c>
      <c r="D1478" t="str">
        <f>Tableau3[[#This Row],[Famille]]&amp;"-"&amp;Tableau3[[#This Row],[Produit]]&amp;"-"&amp;Tableau3[[#This Row],[Conditionnement]]</f>
        <v>Epices-Anis vert graines-Verrine 47 ml</v>
      </c>
      <c r="E1478" s="10">
        <v>5.5E-2</v>
      </c>
      <c r="F1478" s="16">
        <v>3700897902728</v>
      </c>
      <c r="G1478" s="4">
        <v>1.4</v>
      </c>
      <c r="H1478" s="4">
        <v>2.3000000000000003</v>
      </c>
      <c r="I1478" s="4">
        <v>2.8000000000000003</v>
      </c>
    </row>
    <row r="1479" spans="1:9" x14ac:dyDescent="0.2">
      <c r="A1479" t="s">
        <v>111</v>
      </c>
      <c r="B1479" t="s">
        <v>115</v>
      </c>
      <c r="C1479" t="s">
        <v>42</v>
      </c>
      <c r="D1479" t="str">
        <f>Tableau3[[#This Row],[Famille]]&amp;"-"&amp;Tableau3[[#This Row],[Produit]]&amp;"-"&amp;Tableau3[[#This Row],[Conditionnement]]</f>
        <v>Epices-Anis vert graines-Vrac</v>
      </c>
      <c r="E1479" s="10">
        <v>5.5E-2</v>
      </c>
      <c r="F1479" s="16">
        <v>3700897937034</v>
      </c>
      <c r="G1479" s="4">
        <v>1.4</v>
      </c>
      <c r="H1479" s="4">
        <v>1.9000000000000001</v>
      </c>
      <c r="I1479" s="4">
        <v>2.3333333333333335</v>
      </c>
    </row>
    <row r="1480" spans="1:9" x14ac:dyDescent="0.2">
      <c r="A1480" t="s">
        <v>111</v>
      </c>
      <c r="B1480" t="s">
        <v>115</v>
      </c>
      <c r="C1480" t="s">
        <v>43</v>
      </c>
      <c r="D1480" t="str">
        <f>Tableau3[[#This Row],[Famille]]&amp;"-"&amp;Tableau3[[#This Row],[Produit]]&amp;"-"&amp;Tableau3[[#This Row],[Conditionnement]]</f>
        <v>Epices-Anis vert graines-Vrac 100 g</v>
      </c>
      <c r="E1480" s="10">
        <v>5.5E-2</v>
      </c>
      <c r="F1480" s="16">
        <v>3700897907396</v>
      </c>
      <c r="G1480" s="4">
        <v>1.9</v>
      </c>
      <c r="H1480" s="4">
        <v>3.4</v>
      </c>
      <c r="I1480" s="4">
        <v>4.2222222222222223</v>
      </c>
    </row>
    <row r="1481" spans="1:9" x14ac:dyDescent="0.2">
      <c r="A1481" t="s">
        <v>111</v>
      </c>
      <c r="B1481" t="s">
        <v>115</v>
      </c>
      <c r="C1481" t="s">
        <v>44</v>
      </c>
      <c r="D1481" t="str">
        <f>Tableau3[[#This Row],[Famille]]&amp;"-"&amp;Tableau3[[#This Row],[Produit]]&amp;"-"&amp;Tableau3[[#This Row],[Conditionnement]]</f>
        <v>Epices-Anis vert graines-Vrac 1000 g</v>
      </c>
      <c r="E1481" s="10">
        <v>5.5E-2</v>
      </c>
      <c r="F1481" s="16">
        <v>3760190105776</v>
      </c>
      <c r="G1481" s="4">
        <v>8.4</v>
      </c>
      <c r="H1481" s="4">
        <v>15</v>
      </c>
      <c r="I1481" s="4">
        <v>18.666666666666668</v>
      </c>
    </row>
    <row r="1482" spans="1:9" x14ac:dyDescent="0.2">
      <c r="A1482" t="s">
        <v>111</v>
      </c>
      <c r="B1482" t="s">
        <v>115</v>
      </c>
      <c r="C1482" t="s">
        <v>45</v>
      </c>
      <c r="D1482" t="str">
        <f>Tableau3[[#This Row],[Famille]]&amp;"-"&amp;Tableau3[[#This Row],[Produit]]&amp;"-"&amp;Tableau3[[#This Row],[Conditionnement]]</f>
        <v>Epices-Anis vert graines-Vrac 250 g</v>
      </c>
      <c r="E1482" s="10">
        <v>5.5E-2</v>
      </c>
      <c r="F1482" s="16">
        <v>3700897910020</v>
      </c>
      <c r="G1482" s="4">
        <v>3</v>
      </c>
      <c r="H1482" s="4">
        <v>5.8</v>
      </c>
      <c r="I1482" s="4">
        <v>7.1428571428571432</v>
      </c>
    </row>
    <row r="1483" spans="1:9" x14ac:dyDescent="0.2">
      <c r="A1483" t="s">
        <v>111</v>
      </c>
      <c r="B1483" t="s">
        <v>115</v>
      </c>
      <c r="C1483" t="s">
        <v>46</v>
      </c>
      <c r="D1483" t="str">
        <f>Tableau3[[#This Row],[Famille]]&amp;"-"&amp;Tableau3[[#This Row],[Produit]]&amp;"-"&amp;Tableau3[[#This Row],[Conditionnement]]</f>
        <v>Epices-Anis vert graines-Vrac 500 g</v>
      </c>
      <c r="E1483" s="10">
        <v>5.5E-2</v>
      </c>
      <c r="F1483" s="16">
        <v>3700897912659</v>
      </c>
      <c r="G1483" s="4">
        <v>4.8</v>
      </c>
      <c r="H1483" s="4">
        <v>9.1999999999999993</v>
      </c>
      <c r="I1483" s="4">
        <v>11.428571428571429</v>
      </c>
    </row>
    <row r="1484" spans="1:9" x14ac:dyDescent="0.2">
      <c r="A1484" t="s">
        <v>111</v>
      </c>
      <c r="B1484" t="s">
        <v>116</v>
      </c>
      <c r="C1484" t="s">
        <v>39</v>
      </c>
      <c r="D1484" t="str">
        <f>Tableau3[[#This Row],[Famille]]&amp;"-"&amp;Tableau3[[#This Row],[Produit]]&amp;"-"&amp;Tableau3[[#This Row],[Conditionnement]]</f>
        <v>Epices-Anis vert poudre-Saupoudreur 100 ml</v>
      </c>
      <c r="E1484" s="10">
        <v>5.5E-2</v>
      </c>
      <c r="F1484" s="16">
        <v>3760190101389</v>
      </c>
      <c r="G1484" s="4">
        <v>2.4</v>
      </c>
      <c r="H1484" s="4">
        <v>3.9</v>
      </c>
      <c r="I1484" s="4">
        <v>4.8</v>
      </c>
    </row>
    <row r="1485" spans="1:9" x14ac:dyDescent="0.2">
      <c r="A1485" t="s">
        <v>111</v>
      </c>
      <c r="B1485" t="s">
        <v>116</v>
      </c>
      <c r="C1485" t="s">
        <v>40</v>
      </c>
      <c r="D1485" t="str">
        <f>Tableau3[[#This Row],[Famille]]&amp;"-"&amp;Tableau3[[#This Row],[Produit]]&amp;"-"&amp;Tableau3[[#This Row],[Conditionnement]]</f>
        <v>Epices-Anis vert poudre-Verrine 116 ml</v>
      </c>
      <c r="E1485" s="10">
        <v>5.5E-2</v>
      </c>
      <c r="F1485" s="16">
        <v>3760190100900</v>
      </c>
      <c r="G1485" s="4">
        <v>1.9</v>
      </c>
      <c r="H1485" s="4">
        <v>3.1</v>
      </c>
      <c r="I1485" s="4">
        <v>3.8000000000000003</v>
      </c>
    </row>
    <row r="1486" spans="1:9" x14ac:dyDescent="0.2">
      <c r="A1486" t="s">
        <v>111</v>
      </c>
      <c r="B1486" t="s">
        <v>116</v>
      </c>
      <c r="C1486" t="s">
        <v>41</v>
      </c>
      <c r="D1486" t="str">
        <f>Tableau3[[#This Row],[Famille]]&amp;"-"&amp;Tableau3[[#This Row],[Produit]]&amp;"-"&amp;Tableau3[[#This Row],[Conditionnement]]</f>
        <v>Epices-Anis vert poudre-Verrine 47 ml</v>
      </c>
      <c r="E1486" s="10">
        <v>5.5E-2</v>
      </c>
      <c r="F1486" s="16">
        <v>3700897902735</v>
      </c>
      <c r="G1486" s="4">
        <v>1.4</v>
      </c>
      <c r="H1486" s="4">
        <v>2.3000000000000003</v>
      </c>
      <c r="I1486" s="4">
        <v>2.8000000000000003</v>
      </c>
    </row>
    <row r="1487" spans="1:9" x14ac:dyDescent="0.2">
      <c r="A1487" t="s">
        <v>111</v>
      </c>
      <c r="B1487" t="s">
        <v>116</v>
      </c>
      <c r="C1487" t="s">
        <v>42</v>
      </c>
      <c r="D1487" t="str">
        <f>Tableau3[[#This Row],[Famille]]&amp;"-"&amp;Tableau3[[#This Row],[Produit]]&amp;"-"&amp;Tableau3[[#This Row],[Conditionnement]]</f>
        <v>Epices-Anis vert poudre-Vrac</v>
      </c>
      <c r="E1487" s="10">
        <v>5.5E-2</v>
      </c>
      <c r="F1487" s="16">
        <v>3700897937041</v>
      </c>
      <c r="G1487" s="4">
        <v>1.4</v>
      </c>
      <c r="H1487" s="4">
        <v>1.9000000000000001</v>
      </c>
      <c r="I1487" s="4">
        <v>2.3333333333333335</v>
      </c>
    </row>
    <row r="1488" spans="1:9" x14ac:dyDescent="0.2">
      <c r="A1488" t="s">
        <v>111</v>
      </c>
      <c r="B1488" t="s">
        <v>116</v>
      </c>
      <c r="C1488" t="s">
        <v>43</v>
      </c>
      <c r="D1488" t="str">
        <f>Tableau3[[#This Row],[Famille]]&amp;"-"&amp;Tableau3[[#This Row],[Produit]]&amp;"-"&amp;Tableau3[[#This Row],[Conditionnement]]</f>
        <v>Epices-Anis vert poudre-Vrac 100 g</v>
      </c>
      <c r="E1488" s="10">
        <v>5.5E-2</v>
      </c>
      <c r="F1488" s="16">
        <v>3700897907402</v>
      </c>
      <c r="G1488" s="4">
        <v>1.8</v>
      </c>
      <c r="H1488" s="4">
        <v>3.2</v>
      </c>
      <c r="I1488" s="4">
        <v>4</v>
      </c>
    </row>
    <row r="1489" spans="1:9" x14ac:dyDescent="0.2">
      <c r="A1489" t="s">
        <v>111</v>
      </c>
      <c r="B1489" t="s">
        <v>116</v>
      </c>
      <c r="C1489" t="s">
        <v>44</v>
      </c>
      <c r="D1489" t="str">
        <f>Tableau3[[#This Row],[Famille]]&amp;"-"&amp;Tableau3[[#This Row],[Produit]]&amp;"-"&amp;Tableau3[[#This Row],[Conditionnement]]</f>
        <v>Epices-Anis vert poudre-Vrac 1000 g</v>
      </c>
      <c r="E1489" s="10">
        <v>5.5E-2</v>
      </c>
      <c r="F1489" s="16">
        <v>3760190105783</v>
      </c>
      <c r="G1489" s="4">
        <v>7.6</v>
      </c>
      <c r="H1489" s="4">
        <v>13.6</v>
      </c>
      <c r="I1489" s="4">
        <v>16.888888888888889</v>
      </c>
    </row>
    <row r="1490" spans="1:9" x14ac:dyDescent="0.2">
      <c r="A1490" t="s">
        <v>111</v>
      </c>
      <c r="B1490" t="s">
        <v>116</v>
      </c>
      <c r="C1490" t="s">
        <v>45</v>
      </c>
      <c r="D1490" t="str">
        <f>Tableau3[[#This Row],[Famille]]&amp;"-"&amp;Tableau3[[#This Row],[Produit]]&amp;"-"&amp;Tableau3[[#This Row],[Conditionnement]]</f>
        <v>Epices-Anis vert poudre-Vrac 250 g</v>
      </c>
      <c r="E1490" s="10">
        <v>5.5E-2</v>
      </c>
      <c r="F1490" s="16">
        <v>3700897910037</v>
      </c>
      <c r="G1490" s="4">
        <v>2.8</v>
      </c>
      <c r="H1490" s="4">
        <v>5.3999999999999995</v>
      </c>
      <c r="I1490" s="4">
        <v>6.6666666666666679</v>
      </c>
    </row>
    <row r="1491" spans="1:9" x14ac:dyDescent="0.2">
      <c r="A1491" t="s">
        <v>111</v>
      </c>
      <c r="B1491" t="s">
        <v>116</v>
      </c>
      <c r="C1491" t="s">
        <v>46</v>
      </c>
      <c r="D1491" t="str">
        <f>Tableau3[[#This Row],[Famille]]&amp;"-"&amp;Tableau3[[#This Row],[Produit]]&amp;"-"&amp;Tableau3[[#This Row],[Conditionnement]]</f>
        <v>Epices-Anis vert poudre-Vrac 500 g</v>
      </c>
      <c r="E1491" s="10">
        <v>5.5E-2</v>
      </c>
      <c r="F1491" s="16">
        <v>3700897912666</v>
      </c>
      <c r="G1491" s="4">
        <v>4.4000000000000004</v>
      </c>
      <c r="H1491" s="4">
        <v>8.4</v>
      </c>
      <c r="I1491" s="4">
        <v>10.476190476190474</v>
      </c>
    </row>
    <row r="1492" spans="1:9" x14ac:dyDescent="0.2">
      <c r="A1492" t="s">
        <v>111</v>
      </c>
      <c r="B1492" t="s">
        <v>117</v>
      </c>
      <c r="C1492" t="s">
        <v>39</v>
      </c>
      <c r="D1492" t="str">
        <f>Tableau3[[#This Row],[Famille]]&amp;"-"&amp;Tableau3[[#This Row],[Produit]]&amp;"-"&amp;Tableau3[[#This Row],[Conditionnement]]</f>
        <v>Epices-Badiane (anis étoilé)-Saupoudreur 100 ml</v>
      </c>
      <c r="E1492" s="10">
        <v>5.5E-2</v>
      </c>
      <c r="F1492" s="16">
        <v>3760190101402</v>
      </c>
      <c r="G1492" s="4">
        <v>2.2000000000000002</v>
      </c>
      <c r="H1492" s="4">
        <v>3.6</v>
      </c>
      <c r="I1492" s="4">
        <v>4.4000000000000004</v>
      </c>
    </row>
    <row r="1493" spans="1:9" x14ac:dyDescent="0.2">
      <c r="A1493" t="s">
        <v>111</v>
      </c>
      <c r="B1493" t="s">
        <v>117</v>
      </c>
      <c r="C1493" t="s">
        <v>40</v>
      </c>
      <c r="D1493" t="str">
        <f>Tableau3[[#This Row],[Famille]]&amp;"-"&amp;Tableau3[[#This Row],[Produit]]&amp;"-"&amp;Tableau3[[#This Row],[Conditionnement]]</f>
        <v>Epices-Badiane (anis étoilé)-Verrine 116 ml</v>
      </c>
      <c r="E1493" s="10">
        <v>5.5E-2</v>
      </c>
      <c r="F1493" s="16">
        <v>3760190100924</v>
      </c>
      <c r="G1493" s="4">
        <v>1.7</v>
      </c>
      <c r="H1493" s="4">
        <v>2.8000000000000003</v>
      </c>
      <c r="I1493" s="4">
        <v>3.4000000000000004</v>
      </c>
    </row>
    <row r="1494" spans="1:9" x14ac:dyDescent="0.2">
      <c r="A1494" t="s">
        <v>111</v>
      </c>
      <c r="B1494" t="s">
        <v>117</v>
      </c>
      <c r="C1494" t="s">
        <v>41</v>
      </c>
      <c r="D1494" t="str">
        <f>Tableau3[[#This Row],[Famille]]&amp;"-"&amp;Tableau3[[#This Row],[Produit]]&amp;"-"&amp;Tableau3[[#This Row],[Conditionnement]]</f>
        <v>Epices-Badiane (anis étoilé)-Verrine 47 ml</v>
      </c>
      <c r="E1494" s="10">
        <v>5.5E-2</v>
      </c>
      <c r="F1494" s="16">
        <v>3700897902759</v>
      </c>
      <c r="G1494" s="4">
        <v>1.3</v>
      </c>
      <c r="H1494" s="4">
        <v>2.1</v>
      </c>
      <c r="I1494" s="4">
        <v>2.6</v>
      </c>
    </row>
    <row r="1495" spans="1:9" x14ac:dyDescent="0.2">
      <c r="A1495" t="s">
        <v>111</v>
      </c>
      <c r="B1495" t="s">
        <v>117</v>
      </c>
      <c r="C1495" t="s">
        <v>42</v>
      </c>
      <c r="D1495" t="str">
        <f>Tableau3[[#This Row],[Famille]]&amp;"-"&amp;Tableau3[[#This Row],[Produit]]&amp;"-"&amp;Tableau3[[#This Row],[Conditionnement]]</f>
        <v>Epices-Badiane (anis étoilé)-Vrac</v>
      </c>
      <c r="E1495" s="10">
        <v>5.5E-2</v>
      </c>
      <c r="F1495" s="16">
        <v>3700897937058</v>
      </c>
      <c r="G1495" s="4">
        <v>1.5</v>
      </c>
      <c r="H1495" s="4">
        <v>2</v>
      </c>
      <c r="I1495" s="4">
        <v>2.5</v>
      </c>
    </row>
    <row r="1496" spans="1:9" x14ac:dyDescent="0.2">
      <c r="A1496" t="s">
        <v>111</v>
      </c>
      <c r="B1496" t="s">
        <v>117</v>
      </c>
      <c r="C1496" t="s">
        <v>43</v>
      </c>
      <c r="D1496" t="str">
        <f>Tableau3[[#This Row],[Famille]]&amp;"-"&amp;Tableau3[[#This Row],[Produit]]&amp;"-"&amp;Tableau3[[#This Row],[Conditionnement]]</f>
        <v>Epices-Badiane (anis étoilé)-Vrac 100 g</v>
      </c>
      <c r="E1496" s="10">
        <v>5.5E-2</v>
      </c>
      <c r="F1496" s="16">
        <v>3700897907419</v>
      </c>
      <c r="G1496" s="4">
        <v>1.9</v>
      </c>
      <c r="H1496" s="4">
        <v>3.4</v>
      </c>
      <c r="I1496" s="4">
        <v>4.2222222222222223</v>
      </c>
    </row>
    <row r="1497" spans="1:9" x14ac:dyDescent="0.2">
      <c r="A1497" t="s">
        <v>111</v>
      </c>
      <c r="B1497" t="s">
        <v>117</v>
      </c>
      <c r="C1497" t="s">
        <v>44</v>
      </c>
      <c r="D1497" t="str">
        <f>Tableau3[[#This Row],[Famille]]&amp;"-"&amp;Tableau3[[#This Row],[Produit]]&amp;"-"&amp;Tableau3[[#This Row],[Conditionnement]]</f>
        <v>Epices-Badiane (anis étoilé)-Vrac 1000 g</v>
      </c>
      <c r="E1497" s="10">
        <v>5.5E-2</v>
      </c>
      <c r="F1497" s="16">
        <v>3760190105790</v>
      </c>
      <c r="G1497" s="4">
        <v>8.8000000000000007</v>
      </c>
      <c r="H1497" s="4">
        <v>15.7</v>
      </c>
      <c r="I1497" s="4">
        <v>19.555555555555554</v>
      </c>
    </row>
    <row r="1498" spans="1:9" x14ac:dyDescent="0.2">
      <c r="A1498" t="s">
        <v>111</v>
      </c>
      <c r="B1498" t="s">
        <v>117</v>
      </c>
      <c r="C1498" t="s">
        <v>45</v>
      </c>
      <c r="D1498" t="str">
        <f>Tableau3[[#This Row],[Famille]]&amp;"-"&amp;Tableau3[[#This Row],[Produit]]&amp;"-"&amp;Tableau3[[#This Row],[Conditionnement]]</f>
        <v>Epices-Badiane (anis étoilé)-Vrac 250 g</v>
      </c>
      <c r="E1498" s="10">
        <v>5.5E-2</v>
      </c>
      <c r="F1498" s="16">
        <v>3700897910044</v>
      </c>
      <c r="G1498" s="4">
        <v>3.1</v>
      </c>
      <c r="H1498" s="4">
        <v>6</v>
      </c>
      <c r="I1498" s="4">
        <v>7.3809523809523814</v>
      </c>
    </row>
    <row r="1499" spans="1:9" x14ac:dyDescent="0.2">
      <c r="A1499" t="s">
        <v>111</v>
      </c>
      <c r="B1499" t="s">
        <v>117</v>
      </c>
      <c r="C1499" t="s">
        <v>46</v>
      </c>
      <c r="D1499" t="str">
        <f>Tableau3[[#This Row],[Famille]]&amp;"-"&amp;Tableau3[[#This Row],[Produit]]&amp;"-"&amp;Tableau3[[#This Row],[Conditionnement]]</f>
        <v>Epices-Badiane (anis étoilé)-Vrac 500 g</v>
      </c>
      <c r="E1499" s="10">
        <v>5.5E-2</v>
      </c>
      <c r="F1499" s="16">
        <v>3700897912673</v>
      </c>
      <c r="G1499" s="4">
        <v>5</v>
      </c>
      <c r="H1499" s="4">
        <v>9.6</v>
      </c>
      <c r="I1499" s="4">
        <v>11.904761904761905</v>
      </c>
    </row>
    <row r="1500" spans="1:9" x14ac:dyDescent="0.2">
      <c r="A1500" t="s">
        <v>111</v>
      </c>
      <c r="B1500" t="s">
        <v>118</v>
      </c>
      <c r="C1500" t="s">
        <v>39</v>
      </c>
      <c r="D1500" t="str">
        <f>Tableau3[[#This Row],[Famille]]&amp;"-"&amp;Tableau3[[#This Row],[Produit]]&amp;"-"&amp;Tableau3[[#This Row],[Conditionnement]]</f>
        <v>Epices-Badiane poudre -Saupoudreur 100 ml</v>
      </c>
      <c r="E1500" s="10">
        <v>5.5E-2</v>
      </c>
      <c r="F1500" s="16">
        <v>3760190101396</v>
      </c>
      <c r="G1500" s="4">
        <v>2.4</v>
      </c>
      <c r="H1500" s="4">
        <v>3.9</v>
      </c>
      <c r="I1500" s="4">
        <v>4.8</v>
      </c>
    </row>
    <row r="1501" spans="1:9" x14ac:dyDescent="0.2">
      <c r="A1501" t="s">
        <v>111</v>
      </c>
      <c r="B1501" t="s">
        <v>118</v>
      </c>
      <c r="C1501" t="s">
        <v>40</v>
      </c>
      <c r="D1501" t="str">
        <f>Tableau3[[#This Row],[Famille]]&amp;"-"&amp;Tableau3[[#This Row],[Produit]]&amp;"-"&amp;Tableau3[[#This Row],[Conditionnement]]</f>
        <v>Epices-Badiane poudre -Verrine 116 ml</v>
      </c>
      <c r="E1501" s="10">
        <v>5.5E-2</v>
      </c>
      <c r="F1501" s="16">
        <v>3760190100917</v>
      </c>
      <c r="G1501" s="4">
        <v>1.9</v>
      </c>
      <c r="H1501" s="4">
        <v>3.1</v>
      </c>
      <c r="I1501" s="4">
        <v>3.8000000000000003</v>
      </c>
    </row>
    <row r="1502" spans="1:9" x14ac:dyDescent="0.2">
      <c r="A1502" t="s">
        <v>111</v>
      </c>
      <c r="B1502" t="s">
        <v>118</v>
      </c>
      <c r="C1502" t="s">
        <v>41</v>
      </c>
      <c r="D1502" t="str">
        <f>Tableau3[[#This Row],[Famille]]&amp;"-"&amp;Tableau3[[#This Row],[Produit]]&amp;"-"&amp;Tableau3[[#This Row],[Conditionnement]]</f>
        <v>Epices-Badiane poudre -Verrine 47 ml</v>
      </c>
      <c r="E1502" s="10">
        <v>5.5E-2</v>
      </c>
      <c r="F1502" s="16">
        <v>3700897902742</v>
      </c>
      <c r="G1502" s="4">
        <v>1.4</v>
      </c>
      <c r="H1502" s="4">
        <v>2.3000000000000003</v>
      </c>
      <c r="I1502" s="4">
        <v>2.8000000000000003</v>
      </c>
    </row>
    <row r="1503" spans="1:9" x14ac:dyDescent="0.2">
      <c r="A1503" t="s">
        <v>111</v>
      </c>
      <c r="B1503" t="s">
        <v>118</v>
      </c>
      <c r="C1503" t="s">
        <v>42</v>
      </c>
      <c r="D1503" t="str">
        <f>Tableau3[[#This Row],[Famille]]&amp;"-"&amp;Tableau3[[#This Row],[Produit]]&amp;"-"&amp;Tableau3[[#This Row],[Conditionnement]]</f>
        <v>Epices-Badiane poudre -Vrac</v>
      </c>
      <c r="E1503" s="10">
        <v>5.5E-2</v>
      </c>
      <c r="F1503" s="16">
        <v>3700897937065</v>
      </c>
      <c r="G1503" s="4">
        <v>1.3</v>
      </c>
      <c r="H1503" s="4">
        <v>1.8</v>
      </c>
      <c r="I1503" s="4">
        <v>2.166666666666667</v>
      </c>
    </row>
    <row r="1504" spans="1:9" x14ac:dyDescent="0.2">
      <c r="A1504" t="s">
        <v>111</v>
      </c>
      <c r="B1504" t="s">
        <v>118</v>
      </c>
      <c r="C1504" t="s">
        <v>43</v>
      </c>
      <c r="D1504" t="str">
        <f>Tableau3[[#This Row],[Famille]]&amp;"-"&amp;Tableau3[[#This Row],[Produit]]&amp;"-"&amp;Tableau3[[#This Row],[Conditionnement]]</f>
        <v>Epices-Badiane poudre -Vrac 100 g</v>
      </c>
      <c r="E1504" s="10">
        <v>5.5E-2</v>
      </c>
      <c r="F1504" s="16">
        <v>3700897907426</v>
      </c>
      <c r="G1504" s="4">
        <v>2.1</v>
      </c>
      <c r="H1504" s="4">
        <v>3.8000000000000003</v>
      </c>
      <c r="I1504" s="4">
        <v>4.666666666666667</v>
      </c>
    </row>
    <row r="1505" spans="1:9" x14ac:dyDescent="0.2">
      <c r="A1505" t="s">
        <v>111</v>
      </c>
      <c r="B1505" t="s">
        <v>118</v>
      </c>
      <c r="C1505" t="s">
        <v>44</v>
      </c>
      <c r="D1505" t="str">
        <f>Tableau3[[#This Row],[Famille]]&amp;"-"&amp;Tableau3[[#This Row],[Produit]]&amp;"-"&amp;Tableau3[[#This Row],[Conditionnement]]</f>
        <v>Epices-Badiane poudre -Vrac 1000 g</v>
      </c>
      <c r="E1505" s="10">
        <v>5.5E-2</v>
      </c>
      <c r="F1505" s="16">
        <v>3760190105806</v>
      </c>
      <c r="G1505" s="4">
        <v>10.5</v>
      </c>
      <c r="H1505" s="4">
        <v>18.700000000000003</v>
      </c>
      <c r="I1505" s="4">
        <v>23.333333333333332</v>
      </c>
    </row>
    <row r="1506" spans="1:9" x14ac:dyDescent="0.2">
      <c r="A1506" t="s">
        <v>111</v>
      </c>
      <c r="B1506" t="s">
        <v>118</v>
      </c>
      <c r="C1506" t="s">
        <v>45</v>
      </c>
      <c r="D1506" t="str">
        <f>Tableau3[[#This Row],[Famille]]&amp;"-"&amp;Tableau3[[#This Row],[Produit]]&amp;"-"&amp;Tableau3[[#This Row],[Conditionnement]]</f>
        <v>Epices-Badiane poudre -Vrac 250 g</v>
      </c>
      <c r="E1506" s="10">
        <v>5.5E-2</v>
      </c>
      <c r="F1506" s="16">
        <v>3700897910051</v>
      </c>
      <c r="G1506" s="4">
        <v>3.5</v>
      </c>
      <c r="H1506" s="4">
        <v>6.6999999999999993</v>
      </c>
      <c r="I1506" s="4">
        <v>8.3333333333333339</v>
      </c>
    </row>
    <row r="1507" spans="1:9" x14ac:dyDescent="0.2">
      <c r="A1507" t="s">
        <v>111</v>
      </c>
      <c r="B1507" t="s">
        <v>118</v>
      </c>
      <c r="C1507" t="s">
        <v>46</v>
      </c>
      <c r="D1507" t="str">
        <f>Tableau3[[#This Row],[Famille]]&amp;"-"&amp;Tableau3[[#This Row],[Produit]]&amp;"-"&amp;Tableau3[[#This Row],[Conditionnement]]</f>
        <v>Epices-Badiane poudre -Vrac 500 g</v>
      </c>
      <c r="E1507" s="10">
        <v>5.5E-2</v>
      </c>
      <c r="F1507" s="16">
        <v>3700897912680</v>
      </c>
      <c r="G1507" s="4">
        <v>5.8</v>
      </c>
      <c r="H1507" s="4">
        <v>11.1</v>
      </c>
      <c r="I1507" s="4">
        <v>13.80952380952381</v>
      </c>
    </row>
    <row r="1508" spans="1:9" x14ac:dyDescent="0.2">
      <c r="A1508" t="s">
        <v>111</v>
      </c>
      <c r="B1508" t="s">
        <v>119</v>
      </c>
      <c r="C1508" t="s">
        <v>42</v>
      </c>
      <c r="D1508" t="str">
        <f>Tableau3[[#This Row],[Famille]]&amp;"-"&amp;Tableau3[[#This Row],[Produit]]&amp;"-"&amp;Tableau3[[#This Row],[Conditionnement]]</f>
        <v>Epices-Cannelle bâton 22 cm-Vrac</v>
      </c>
      <c r="E1508" s="10">
        <v>5.5E-2</v>
      </c>
      <c r="F1508" s="16">
        <v>3700897937133</v>
      </c>
      <c r="G1508" s="4">
        <v>1.7</v>
      </c>
      <c r="H1508" s="4">
        <v>2.3000000000000003</v>
      </c>
      <c r="I1508" s="4">
        <v>2.8333333333333339</v>
      </c>
    </row>
    <row r="1509" spans="1:9" x14ac:dyDescent="0.2">
      <c r="A1509" t="s">
        <v>111</v>
      </c>
      <c r="B1509" t="s">
        <v>119</v>
      </c>
      <c r="C1509" t="s">
        <v>43</v>
      </c>
      <c r="D1509" t="str">
        <f>Tableau3[[#This Row],[Famille]]&amp;"-"&amp;Tableau3[[#This Row],[Produit]]&amp;"-"&amp;Tableau3[[#This Row],[Conditionnement]]</f>
        <v>Epices-Cannelle bâton 22 cm-Vrac 100 g</v>
      </c>
      <c r="E1509" s="10">
        <v>5.5E-2</v>
      </c>
      <c r="F1509" s="16">
        <v>3700897907488</v>
      </c>
      <c r="G1509" s="4">
        <v>2.5</v>
      </c>
      <c r="H1509" s="4">
        <v>4.5</v>
      </c>
      <c r="I1509" s="4">
        <v>5.5555555555555554</v>
      </c>
    </row>
    <row r="1510" spans="1:9" x14ac:dyDescent="0.2">
      <c r="A1510" t="s">
        <v>111</v>
      </c>
      <c r="B1510" t="s">
        <v>119</v>
      </c>
      <c r="C1510" t="s">
        <v>44</v>
      </c>
      <c r="D1510" t="str">
        <f>Tableau3[[#This Row],[Famille]]&amp;"-"&amp;Tableau3[[#This Row],[Produit]]&amp;"-"&amp;Tableau3[[#This Row],[Conditionnement]]</f>
        <v>Epices-Cannelle bâton 22 cm-Vrac 1000 g</v>
      </c>
      <c r="E1510" s="10">
        <v>5.5E-2</v>
      </c>
      <c r="F1510" s="16">
        <v>3760190105868</v>
      </c>
      <c r="G1510" s="4">
        <v>14.3</v>
      </c>
      <c r="H1510" s="4">
        <v>25.5</v>
      </c>
      <c r="I1510" s="4">
        <v>31.777777777777775</v>
      </c>
    </row>
    <row r="1511" spans="1:9" x14ac:dyDescent="0.2">
      <c r="A1511" t="s">
        <v>111</v>
      </c>
      <c r="B1511" t="s">
        <v>119</v>
      </c>
      <c r="C1511" t="s">
        <v>45</v>
      </c>
      <c r="D1511" t="str">
        <f>Tableau3[[#This Row],[Famille]]&amp;"-"&amp;Tableau3[[#This Row],[Produit]]&amp;"-"&amp;Tableau3[[#This Row],[Conditionnement]]</f>
        <v>Epices-Cannelle bâton 22 cm-Vrac 250 g</v>
      </c>
      <c r="E1511" s="10">
        <v>5.5E-2</v>
      </c>
      <c r="F1511" s="16">
        <v>3700897910112</v>
      </c>
      <c r="G1511" s="4">
        <v>4.4000000000000004</v>
      </c>
      <c r="H1511" s="4">
        <v>8.4</v>
      </c>
      <c r="I1511" s="4">
        <v>10.476190476190474</v>
      </c>
    </row>
    <row r="1512" spans="1:9" x14ac:dyDescent="0.2">
      <c r="A1512" t="s">
        <v>111</v>
      </c>
      <c r="B1512" t="s">
        <v>119</v>
      </c>
      <c r="C1512" t="s">
        <v>46</v>
      </c>
      <c r="D1512" t="str">
        <f>Tableau3[[#This Row],[Famille]]&amp;"-"&amp;Tableau3[[#This Row],[Produit]]&amp;"-"&amp;Tableau3[[#This Row],[Conditionnement]]</f>
        <v>Epices-Cannelle bâton 22 cm-Vrac 500 g</v>
      </c>
      <c r="E1512" s="10">
        <v>5.5E-2</v>
      </c>
      <c r="F1512" s="16">
        <v>3700897912741</v>
      </c>
      <c r="G1512" s="4">
        <v>7.7</v>
      </c>
      <c r="H1512" s="4">
        <v>14.7</v>
      </c>
      <c r="I1512" s="4">
        <v>18.333333333333332</v>
      </c>
    </row>
    <row r="1513" spans="1:9" x14ac:dyDescent="0.2">
      <c r="A1513" t="s">
        <v>111</v>
      </c>
      <c r="B1513" t="s">
        <v>120</v>
      </c>
      <c r="C1513" t="s">
        <v>39</v>
      </c>
      <c r="D1513" t="str">
        <f>Tableau3[[#This Row],[Famille]]&amp;"-"&amp;Tableau3[[#This Row],[Produit]]&amp;"-"&amp;Tableau3[[#This Row],[Conditionnement]]</f>
        <v>Epices-Cannelle bâton 6 cm-Saupoudreur 100 ml</v>
      </c>
      <c r="E1513" s="10">
        <v>5.5E-2</v>
      </c>
      <c r="F1513" s="16">
        <v>3700897920333</v>
      </c>
      <c r="G1513" s="4">
        <v>2</v>
      </c>
      <c r="H1513" s="4">
        <v>3.2</v>
      </c>
      <c r="I1513" s="4">
        <v>4</v>
      </c>
    </row>
    <row r="1514" spans="1:9" x14ac:dyDescent="0.2">
      <c r="A1514" t="s">
        <v>111</v>
      </c>
      <c r="B1514" t="s">
        <v>120</v>
      </c>
      <c r="C1514" t="s">
        <v>40</v>
      </c>
      <c r="D1514" t="str">
        <f>Tableau3[[#This Row],[Famille]]&amp;"-"&amp;Tableau3[[#This Row],[Produit]]&amp;"-"&amp;Tableau3[[#This Row],[Conditionnement]]</f>
        <v>Epices-Cannelle bâton 6 cm-Verrine 116 ml</v>
      </c>
      <c r="E1514" s="10">
        <v>5.5E-2</v>
      </c>
      <c r="F1514" s="16">
        <v>3700897920326</v>
      </c>
      <c r="G1514" s="4">
        <v>1.9</v>
      </c>
      <c r="H1514" s="4">
        <v>3.1</v>
      </c>
      <c r="I1514" s="4">
        <v>3.8000000000000003</v>
      </c>
    </row>
    <row r="1515" spans="1:9" x14ac:dyDescent="0.2">
      <c r="A1515" t="s">
        <v>111</v>
      </c>
      <c r="B1515" t="s">
        <v>120</v>
      </c>
      <c r="C1515" t="s">
        <v>41</v>
      </c>
      <c r="D1515" t="str">
        <f>Tableau3[[#This Row],[Famille]]&amp;"-"&amp;Tableau3[[#This Row],[Produit]]&amp;"-"&amp;Tableau3[[#This Row],[Conditionnement]]</f>
        <v>Epices-Cannelle bâton 6 cm-Verrine 47 ml</v>
      </c>
      <c r="E1515" s="10">
        <v>5.5E-2</v>
      </c>
      <c r="F1515" s="16">
        <v>0</v>
      </c>
      <c r="G1515" s="4">
        <v>1.2</v>
      </c>
      <c r="H1515" s="4">
        <v>2</v>
      </c>
      <c r="I1515" s="4">
        <v>2.4000000000000004</v>
      </c>
    </row>
    <row r="1516" spans="1:9" x14ac:dyDescent="0.2">
      <c r="A1516" t="s">
        <v>111</v>
      </c>
      <c r="B1516" t="s">
        <v>120</v>
      </c>
      <c r="C1516" t="s">
        <v>42</v>
      </c>
      <c r="D1516" t="str">
        <f>Tableau3[[#This Row],[Famille]]&amp;"-"&amp;Tableau3[[#This Row],[Produit]]&amp;"-"&amp;Tableau3[[#This Row],[Conditionnement]]</f>
        <v>Epices-Cannelle bâton 6 cm-Vrac</v>
      </c>
      <c r="E1516" s="10">
        <v>5.5E-2</v>
      </c>
      <c r="F1516" s="16">
        <v>3700897937140</v>
      </c>
      <c r="G1516" s="4">
        <v>1.6</v>
      </c>
      <c r="H1516" s="4">
        <v>2.2000000000000002</v>
      </c>
      <c r="I1516" s="4">
        <v>2.666666666666667</v>
      </c>
    </row>
    <row r="1517" spans="1:9" x14ac:dyDescent="0.2">
      <c r="A1517" t="s">
        <v>111</v>
      </c>
      <c r="B1517" t="s">
        <v>120</v>
      </c>
      <c r="C1517" t="s">
        <v>43</v>
      </c>
      <c r="D1517" t="str">
        <f>Tableau3[[#This Row],[Famille]]&amp;"-"&amp;Tableau3[[#This Row],[Produit]]&amp;"-"&amp;Tableau3[[#This Row],[Conditionnement]]</f>
        <v>Epices-Cannelle bâton 6 cm-Vrac 100 g</v>
      </c>
      <c r="E1517" s="10">
        <v>5.5E-2</v>
      </c>
      <c r="F1517" s="16">
        <v>3700897907495</v>
      </c>
      <c r="G1517" s="4">
        <v>2.2999999999999998</v>
      </c>
      <c r="H1517" s="4">
        <v>4.0999999999999996</v>
      </c>
      <c r="I1517" s="4">
        <v>5.1111111111111116</v>
      </c>
    </row>
    <row r="1518" spans="1:9" x14ac:dyDescent="0.2">
      <c r="A1518" t="s">
        <v>111</v>
      </c>
      <c r="B1518" t="s">
        <v>120</v>
      </c>
      <c r="C1518" t="s">
        <v>44</v>
      </c>
      <c r="D1518" t="str">
        <f>Tableau3[[#This Row],[Famille]]&amp;"-"&amp;Tableau3[[#This Row],[Produit]]&amp;"-"&amp;Tableau3[[#This Row],[Conditionnement]]</f>
        <v>Epices-Cannelle bâton 6 cm-Vrac 1000 g</v>
      </c>
      <c r="E1518" s="10">
        <v>5.5E-2</v>
      </c>
      <c r="F1518" s="16">
        <v>3760190105875</v>
      </c>
      <c r="G1518" s="4">
        <v>12.2</v>
      </c>
      <c r="H1518" s="4">
        <v>21.700000000000003</v>
      </c>
      <c r="I1518" s="4">
        <v>27.111111111111107</v>
      </c>
    </row>
    <row r="1519" spans="1:9" x14ac:dyDescent="0.2">
      <c r="A1519" t="s">
        <v>111</v>
      </c>
      <c r="B1519" t="s">
        <v>120</v>
      </c>
      <c r="C1519" t="s">
        <v>45</v>
      </c>
      <c r="D1519" t="str">
        <f>Tableau3[[#This Row],[Famille]]&amp;"-"&amp;Tableau3[[#This Row],[Produit]]&amp;"-"&amp;Tableau3[[#This Row],[Conditionnement]]</f>
        <v>Epices-Cannelle bâton 6 cm-Vrac 250 g</v>
      </c>
      <c r="E1519" s="10">
        <v>5.5E-2</v>
      </c>
      <c r="F1519" s="16">
        <v>3700897910129</v>
      </c>
      <c r="G1519" s="4">
        <v>3.9</v>
      </c>
      <c r="H1519" s="4">
        <v>7.5</v>
      </c>
      <c r="I1519" s="4">
        <v>9.2857142857142865</v>
      </c>
    </row>
    <row r="1520" spans="1:9" x14ac:dyDescent="0.2">
      <c r="A1520" t="s">
        <v>111</v>
      </c>
      <c r="B1520" t="s">
        <v>120</v>
      </c>
      <c r="C1520" t="s">
        <v>46</v>
      </c>
      <c r="D1520" t="str">
        <f>Tableau3[[#This Row],[Famille]]&amp;"-"&amp;Tableau3[[#This Row],[Produit]]&amp;"-"&amp;Tableau3[[#This Row],[Conditionnement]]</f>
        <v>Epices-Cannelle bâton 6 cm-Vrac 500 g</v>
      </c>
      <c r="E1520" s="10">
        <v>5.5E-2</v>
      </c>
      <c r="F1520" s="16">
        <v>3700897912758</v>
      </c>
      <c r="G1520" s="4">
        <v>6.7</v>
      </c>
      <c r="H1520" s="4">
        <v>12.799999999999999</v>
      </c>
      <c r="I1520" s="4">
        <v>15.952380952380951</v>
      </c>
    </row>
    <row r="1521" spans="1:9" x14ac:dyDescent="0.2">
      <c r="A1521" t="s">
        <v>111</v>
      </c>
      <c r="B1521" t="s">
        <v>121</v>
      </c>
      <c r="C1521" t="s">
        <v>42</v>
      </c>
      <c r="D1521" t="str">
        <f>Tableau3[[#This Row],[Famille]]&amp;"-"&amp;Tableau3[[#This Row],[Produit]]&amp;"-"&amp;Tableau3[[#This Row],[Conditionnement]]</f>
        <v>Epices-Cannelle casse -Vrac</v>
      </c>
      <c r="E1521" s="10">
        <v>5.5E-2</v>
      </c>
      <c r="F1521" s="16">
        <v>3700897937157</v>
      </c>
      <c r="G1521" s="4">
        <v>1.8</v>
      </c>
      <c r="H1521" s="4">
        <v>2.4</v>
      </c>
      <c r="I1521" s="4">
        <v>3</v>
      </c>
    </row>
    <row r="1522" spans="1:9" x14ac:dyDescent="0.2">
      <c r="A1522" t="s">
        <v>111</v>
      </c>
      <c r="B1522" t="s">
        <v>121</v>
      </c>
      <c r="C1522" t="s">
        <v>43</v>
      </c>
      <c r="D1522" t="str">
        <f>Tableau3[[#This Row],[Famille]]&amp;"-"&amp;Tableau3[[#This Row],[Produit]]&amp;"-"&amp;Tableau3[[#This Row],[Conditionnement]]</f>
        <v>Epices-Cannelle casse -Vrac 100 g</v>
      </c>
      <c r="E1522" s="10">
        <v>5.5E-2</v>
      </c>
      <c r="F1522" s="16">
        <v>3700897907464</v>
      </c>
      <c r="G1522" s="4">
        <v>2.8</v>
      </c>
      <c r="H1522" s="4">
        <v>5</v>
      </c>
      <c r="I1522" s="4">
        <v>6.2222222222222223</v>
      </c>
    </row>
    <row r="1523" spans="1:9" x14ac:dyDescent="0.2">
      <c r="A1523" t="s">
        <v>111</v>
      </c>
      <c r="B1523" t="s">
        <v>121</v>
      </c>
      <c r="C1523" t="s">
        <v>44</v>
      </c>
      <c r="D1523" t="str">
        <f>Tableau3[[#This Row],[Famille]]&amp;"-"&amp;Tableau3[[#This Row],[Produit]]&amp;"-"&amp;Tableau3[[#This Row],[Conditionnement]]</f>
        <v>Epices-Cannelle casse -Vrac 1000 g</v>
      </c>
      <c r="E1523" s="10">
        <v>5.5E-2</v>
      </c>
      <c r="F1523" s="16">
        <v>3760190105844</v>
      </c>
      <c r="G1523" s="4">
        <v>17.7</v>
      </c>
      <c r="H1523" s="4">
        <v>31.5</v>
      </c>
      <c r="I1523" s="4">
        <v>39.333333333333336</v>
      </c>
    </row>
    <row r="1524" spans="1:9" x14ac:dyDescent="0.2">
      <c r="A1524" t="s">
        <v>111</v>
      </c>
      <c r="B1524" t="s">
        <v>121</v>
      </c>
      <c r="C1524" t="s">
        <v>45</v>
      </c>
      <c r="D1524" t="str">
        <f>Tableau3[[#This Row],[Famille]]&amp;"-"&amp;Tableau3[[#This Row],[Produit]]&amp;"-"&amp;Tableau3[[#This Row],[Conditionnement]]</f>
        <v>Epices-Cannelle casse -Vrac 250 g</v>
      </c>
      <c r="E1524" s="10">
        <v>5.5E-2</v>
      </c>
      <c r="F1524" s="16">
        <v>3700897910099</v>
      </c>
      <c r="G1524" s="4">
        <v>5.3</v>
      </c>
      <c r="H1524" s="4">
        <v>10.1</v>
      </c>
      <c r="I1524" s="4">
        <v>12.619047619047619</v>
      </c>
    </row>
    <row r="1525" spans="1:9" x14ac:dyDescent="0.2">
      <c r="A1525" t="s">
        <v>111</v>
      </c>
      <c r="B1525" t="s">
        <v>121</v>
      </c>
      <c r="C1525" t="s">
        <v>46</v>
      </c>
      <c r="D1525" t="str">
        <f>Tableau3[[#This Row],[Famille]]&amp;"-"&amp;Tableau3[[#This Row],[Produit]]&amp;"-"&amp;Tableau3[[#This Row],[Conditionnement]]</f>
        <v>Epices-Cannelle casse -Vrac 500 g</v>
      </c>
      <c r="E1525" s="10">
        <v>5.5E-2</v>
      </c>
      <c r="F1525" s="16">
        <v>3700897912727</v>
      </c>
      <c r="G1525" s="4">
        <v>9.4</v>
      </c>
      <c r="H1525" s="4">
        <v>18</v>
      </c>
      <c r="I1525" s="4">
        <v>22.380952380952383</v>
      </c>
    </row>
    <row r="1526" spans="1:9" x14ac:dyDescent="0.2">
      <c r="A1526" t="s">
        <v>111</v>
      </c>
      <c r="B1526" t="s">
        <v>122</v>
      </c>
      <c r="C1526" t="s">
        <v>39</v>
      </c>
      <c r="D1526" t="str">
        <f>Tableau3[[#This Row],[Famille]]&amp;"-"&amp;Tableau3[[#This Row],[Produit]]&amp;"-"&amp;Tableau3[[#This Row],[Conditionnement]]</f>
        <v>Epices-Cannelle poudre -Saupoudreur 100 ml</v>
      </c>
      <c r="E1526" s="10">
        <v>5.5E-2</v>
      </c>
      <c r="F1526" s="16">
        <v>3760190101419</v>
      </c>
      <c r="G1526" s="4">
        <v>2.2999999999999998</v>
      </c>
      <c r="H1526" s="4">
        <v>3.7</v>
      </c>
      <c r="I1526" s="4">
        <v>4.6000000000000005</v>
      </c>
    </row>
    <row r="1527" spans="1:9" x14ac:dyDescent="0.2">
      <c r="A1527" t="s">
        <v>111</v>
      </c>
      <c r="B1527" t="s">
        <v>122</v>
      </c>
      <c r="C1527" t="s">
        <v>40</v>
      </c>
      <c r="D1527" t="str">
        <f>Tableau3[[#This Row],[Famille]]&amp;"-"&amp;Tableau3[[#This Row],[Produit]]&amp;"-"&amp;Tableau3[[#This Row],[Conditionnement]]</f>
        <v>Epices-Cannelle poudre -Verrine 116 ml</v>
      </c>
      <c r="E1527" s="10">
        <v>5.5E-2</v>
      </c>
      <c r="F1527" s="16">
        <v>3760190100931</v>
      </c>
      <c r="G1527" s="4">
        <v>1.9</v>
      </c>
      <c r="H1527" s="4">
        <v>3.1</v>
      </c>
      <c r="I1527" s="4">
        <v>3.8000000000000003</v>
      </c>
    </row>
    <row r="1528" spans="1:9" x14ac:dyDescent="0.2">
      <c r="A1528" t="s">
        <v>111</v>
      </c>
      <c r="B1528" t="s">
        <v>122</v>
      </c>
      <c r="C1528" t="s">
        <v>41</v>
      </c>
      <c r="D1528" t="str">
        <f>Tableau3[[#This Row],[Famille]]&amp;"-"&amp;Tableau3[[#This Row],[Produit]]&amp;"-"&amp;Tableau3[[#This Row],[Conditionnement]]</f>
        <v>Epices-Cannelle poudre -Verrine 47 ml</v>
      </c>
      <c r="E1528" s="10">
        <v>5.5E-2</v>
      </c>
      <c r="F1528" s="16">
        <v>3700897902766</v>
      </c>
      <c r="G1528" s="4">
        <v>1.4</v>
      </c>
      <c r="H1528" s="4">
        <v>2.3000000000000003</v>
      </c>
      <c r="I1528" s="4">
        <v>2.8000000000000003</v>
      </c>
    </row>
    <row r="1529" spans="1:9" x14ac:dyDescent="0.2">
      <c r="A1529" t="s">
        <v>111</v>
      </c>
      <c r="B1529" t="s">
        <v>122</v>
      </c>
      <c r="C1529" t="s">
        <v>42</v>
      </c>
      <c r="D1529" t="str">
        <f>Tableau3[[#This Row],[Famille]]&amp;"-"&amp;Tableau3[[#This Row],[Produit]]&amp;"-"&amp;Tableau3[[#This Row],[Conditionnement]]</f>
        <v>Epices-Cannelle poudre -Vrac</v>
      </c>
      <c r="E1529" s="10">
        <v>5.5E-2</v>
      </c>
      <c r="F1529" s="16">
        <v>3700897937164</v>
      </c>
      <c r="G1529" s="4">
        <v>1.4</v>
      </c>
      <c r="H1529" s="4">
        <v>1.9000000000000001</v>
      </c>
      <c r="I1529" s="4">
        <v>2.3333333333333335</v>
      </c>
    </row>
    <row r="1530" spans="1:9" x14ac:dyDescent="0.2">
      <c r="A1530" t="s">
        <v>111</v>
      </c>
      <c r="B1530" t="s">
        <v>122</v>
      </c>
      <c r="C1530" t="s">
        <v>43</v>
      </c>
      <c r="D1530" t="str">
        <f>Tableau3[[#This Row],[Famille]]&amp;"-"&amp;Tableau3[[#This Row],[Produit]]&amp;"-"&amp;Tableau3[[#This Row],[Conditionnement]]</f>
        <v>Epices-Cannelle poudre -Vrac 100 g</v>
      </c>
      <c r="E1530" s="10">
        <v>5.5E-2</v>
      </c>
      <c r="F1530" s="16">
        <v>3700897907471</v>
      </c>
      <c r="G1530" s="4">
        <v>1.7</v>
      </c>
      <c r="H1530" s="4">
        <v>3.1</v>
      </c>
      <c r="I1530" s="4">
        <v>3.7777777777777781</v>
      </c>
    </row>
    <row r="1531" spans="1:9" x14ac:dyDescent="0.2">
      <c r="A1531" t="s">
        <v>111</v>
      </c>
      <c r="B1531" t="s">
        <v>122</v>
      </c>
      <c r="C1531" t="s">
        <v>44</v>
      </c>
      <c r="D1531" t="str">
        <f>Tableau3[[#This Row],[Famille]]&amp;"-"&amp;Tableau3[[#This Row],[Produit]]&amp;"-"&amp;Tableau3[[#This Row],[Conditionnement]]</f>
        <v>Epices-Cannelle poudre -Vrac 1000 g</v>
      </c>
      <c r="E1531" s="10">
        <v>5.5E-2</v>
      </c>
      <c r="F1531" s="16">
        <v>3760190105851</v>
      </c>
      <c r="G1531" s="4">
        <v>7.1</v>
      </c>
      <c r="H1531" s="4">
        <v>12.7</v>
      </c>
      <c r="I1531" s="4">
        <v>15.777777777777777</v>
      </c>
    </row>
    <row r="1532" spans="1:9" x14ac:dyDescent="0.2">
      <c r="A1532" t="s">
        <v>111</v>
      </c>
      <c r="B1532" t="s">
        <v>122</v>
      </c>
      <c r="C1532" t="s">
        <v>45</v>
      </c>
      <c r="D1532" t="str">
        <f>Tableau3[[#This Row],[Famille]]&amp;"-"&amp;Tableau3[[#This Row],[Produit]]&amp;"-"&amp;Tableau3[[#This Row],[Conditionnement]]</f>
        <v>Epices-Cannelle poudre -Vrac 250 g</v>
      </c>
      <c r="E1532" s="10">
        <v>5.5E-2</v>
      </c>
      <c r="F1532" s="16">
        <v>3700897910105</v>
      </c>
      <c r="G1532" s="4">
        <v>2.6</v>
      </c>
      <c r="H1532" s="4">
        <v>5</v>
      </c>
      <c r="I1532" s="4">
        <v>6.1904761904761907</v>
      </c>
    </row>
    <row r="1533" spans="1:9" x14ac:dyDescent="0.2">
      <c r="A1533" t="s">
        <v>111</v>
      </c>
      <c r="B1533" t="s">
        <v>122</v>
      </c>
      <c r="C1533" t="s">
        <v>46</v>
      </c>
      <c r="D1533" t="str">
        <f>Tableau3[[#This Row],[Famille]]&amp;"-"&amp;Tableau3[[#This Row],[Produit]]&amp;"-"&amp;Tableau3[[#This Row],[Conditionnement]]</f>
        <v>Epices-Cannelle poudre -Vrac 500 g</v>
      </c>
      <c r="E1533" s="10">
        <v>5.5E-2</v>
      </c>
      <c r="F1533" s="16">
        <v>3700897912734</v>
      </c>
      <c r="G1533" s="4">
        <v>4.0999999999999996</v>
      </c>
      <c r="H1533" s="4">
        <v>7.8999999999999995</v>
      </c>
      <c r="I1533" s="4">
        <v>9.761904761904761</v>
      </c>
    </row>
    <row r="1534" spans="1:9" x14ac:dyDescent="0.2">
      <c r="A1534" t="s">
        <v>111</v>
      </c>
      <c r="B1534" t="s">
        <v>123</v>
      </c>
      <c r="C1534" t="s">
        <v>39</v>
      </c>
      <c r="D1534" t="str">
        <f>Tableau3[[#This Row],[Famille]]&amp;"-"&amp;Tableau3[[#This Row],[Produit]]&amp;"-"&amp;Tableau3[[#This Row],[Conditionnement]]</f>
        <v>Epices-Cardamome blanche-Saupoudreur 100 ml</v>
      </c>
      <c r="E1534" s="10">
        <v>5.5E-2</v>
      </c>
      <c r="F1534" s="16">
        <v>3700897900922</v>
      </c>
      <c r="G1534" s="4">
        <v>2.7</v>
      </c>
      <c r="H1534" s="4">
        <v>4.3999999999999995</v>
      </c>
      <c r="I1534" s="4">
        <v>5.4</v>
      </c>
    </row>
    <row r="1535" spans="1:9" x14ac:dyDescent="0.2">
      <c r="A1535" t="s">
        <v>111</v>
      </c>
      <c r="B1535" t="s">
        <v>123</v>
      </c>
      <c r="C1535" t="s">
        <v>40</v>
      </c>
      <c r="D1535" t="str">
        <f>Tableau3[[#This Row],[Famille]]&amp;"-"&amp;Tableau3[[#This Row],[Produit]]&amp;"-"&amp;Tableau3[[#This Row],[Conditionnement]]</f>
        <v>Epices-Cardamome blanche-Verrine 116 ml</v>
      </c>
      <c r="E1535" s="10">
        <v>5.5E-2</v>
      </c>
      <c r="F1535" s="16">
        <v>3700897900816</v>
      </c>
      <c r="G1535" s="4">
        <v>2.6</v>
      </c>
      <c r="H1535" s="4">
        <v>3</v>
      </c>
      <c r="I1535" s="4">
        <v>3.7142857142857149</v>
      </c>
    </row>
    <row r="1536" spans="1:9" x14ac:dyDescent="0.2">
      <c r="A1536" t="s">
        <v>111</v>
      </c>
      <c r="B1536" t="s">
        <v>123</v>
      </c>
      <c r="C1536" t="s">
        <v>41</v>
      </c>
      <c r="D1536" t="str">
        <f>Tableau3[[#This Row],[Famille]]&amp;"-"&amp;Tableau3[[#This Row],[Produit]]&amp;"-"&amp;Tableau3[[#This Row],[Conditionnement]]</f>
        <v>Epices-Cardamome blanche-Verrine 47 ml</v>
      </c>
      <c r="E1536" s="10">
        <v>5.5E-2</v>
      </c>
      <c r="F1536" s="16">
        <v>3700897901141</v>
      </c>
      <c r="G1536" s="4">
        <v>1.5</v>
      </c>
      <c r="H1536" s="4">
        <v>2.4</v>
      </c>
      <c r="I1536" s="4">
        <v>3</v>
      </c>
    </row>
    <row r="1537" spans="1:9" x14ac:dyDescent="0.2">
      <c r="A1537" t="s">
        <v>111</v>
      </c>
      <c r="B1537" t="s">
        <v>123</v>
      </c>
      <c r="C1537" t="s">
        <v>42</v>
      </c>
      <c r="D1537" t="str">
        <f>Tableau3[[#This Row],[Famille]]&amp;"-"&amp;Tableau3[[#This Row],[Produit]]&amp;"-"&amp;Tableau3[[#This Row],[Conditionnement]]</f>
        <v>Epices-Cardamome blanche-Vrac</v>
      </c>
      <c r="E1537" s="10">
        <v>5.5E-2</v>
      </c>
      <c r="F1537" s="16">
        <v>3700897937171</v>
      </c>
      <c r="G1537" s="4">
        <v>2.2999999999999998</v>
      </c>
      <c r="H1537" s="4">
        <v>3.1</v>
      </c>
      <c r="I1537" s="4">
        <v>3.8333333333333339</v>
      </c>
    </row>
    <row r="1538" spans="1:9" x14ac:dyDescent="0.2">
      <c r="A1538" t="s">
        <v>111</v>
      </c>
      <c r="B1538" t="s">
        <v>123</v>
      </c>
      <c r="C1538" t="s">
        <v>43</v>
      </c>
      <c r="D1538" t="str">
        <f>Tableau3[[#This Row],[Famille]]&amp;"-"&amp;Tableau3[[#This Row],[Produit]]&amp;"-"&amp;Tableau3[[#This Row],[Conditionnement]]</f>
        <v>Epices-Cardamome blanche-Vrac 100 g</v>
      </c>
      <c r="E1538" s="10">
        <v>5.5E-2</v>
      </c>
      <c r="F1538" s="16">
        <v>3700897909550</v>
      </c>
      <c r="G1538" s="4">
        <v>7.4</v>
      </c>
      <c r="H1538" s="4">
        <v>13.2</v>
      </c>
      <c r="I1538" s="4">
        <v>16.444444444444443</v>
      </c>
    </row>
    <row r="1539" spans="1:9" x14ac:dyDescent="0.2">
      <c r="A1539" t="s">
        <v>111</v>
      </c>
      <c r="B1539" t="s">
        <v>123</v>
      </c>
      <c r="C1539" t="s">
        <v>44</v>
      </c>
      <c r="D1539" t="str">
        <f>Tableau3[[#This Row],[Famille]]&amp;"-"&amp;Tableau3[[#This Row],[Produit]]&amp;"-"&amp;Tableau3[[#This Row],[Conditionnement]]</f>
        <v>Epices-Cardamome blanche-Vrac 1000 g</v>
      </c>
      <c r="E1539" s="10">
        <v>5.5E-2</v>
      </c>
      <c r="F1539" s="16">
        <v>3700897902209</v>
      </c>
      <c r="G1539" s="4">
        <v>65.3</v>
      </c>
      <c r="H1539" s="4">
        <v>116.1</v>
      </c>
      <c r="I1539" s="4">
        <v>145.11111111111111</v>
      </c>
    </row>
    <row r="1540" spans="1:9" x14ac:dyDescent="0.2">
      <c r="A1540" t="s">
        <v>111</v>
      </c>
      <c r="B1540" t="s">
        <v>123</v>
      </c>
      <c r="C1540" t="s">
        <v>45</v>
      </c>
      <c r="D1540" t="str">
        <f>Tableau3[[#This Row],[Famille]]&amp;"-"&amp;Tableau3[[#This Row],[Produit]]&amp;"-"&amp;Tableau3[[#This Row],[Conditionnement]]</f>
        <v>Epices-Cardamome blanche-Vrac 250 g</v>
      </c>
      <c r="E1540" s="10">
        <v>5.5E-2</v>
      </c>
      <c r="F1540" s="16">
        <v>3700897912185</v>
      </c>
      <c r="G1540" s="4">
        <v>17.100000000000001</v>
      </c>
      <c r="H1540" s="4">
        <v>32.6</v>
      </c>
      <c r="I1540" s="4">
        <v>40.714285714285722</v>
      </c>
    </row>
    <row r="1541" spans="1:9" x14ac:dyDescent="0.2">
      <c r="A1541" t="s">
        <v>111</v>
      </c>
      <c r="B1541" t="s">
        <v>123</v>
      </c>
      <c r="C1541" t="s">
        <v>46</v>
      </c>
      <c r="D1541" t="str">
        <f>Tableau3[[#This Row],[Famille]]&amp;"-"&amp;Tableau3[[#This Row],[Produit]]&amp;"-"&amp;Tableau3[[#This Row],[Conditionnement]]</f>
        <v>Epices-Cardamome blanche-Vrac 500 g</v>
      </c>
      <c r="E1541" s="10">
        <v>5.5E-2</v>
      </c>
      <c r="F1541" s="16">
        <v>3700897914813</v>
      </c>
      <c r="G1541" s="4">
        <v>33.1</v>
      </c>
      <c r="H1541" s="4">
        <v>63.1</v>
      </c>
      <c r="I1541" s="4">
        <v>78.80952380952381</v>
      </c>
    </row>
    <row r="1542" spans="1:9" x14ac:dyDescent="0.2">
      <c r="A1542" t="s">
        <v>111</v>
      </c>
      <c r="B1542" t="s">
        <v>124</v>
      </c>
      <c r="C1542" t="s">
        <v>39</v>
      </c>
      <c r="D1542" t="str">
        <f>Tableau3[[#This Row],[Famille]]&amp;"-"&amp;Tableau3[[#This Row],[Produit]]&amp;"-"&amp;Tableau3[[#This Row],[Conditionnement]]</f>
        <v>Epices-Cardamome noire-Saupoudreur 100 ml</v>
      </c>
      <c r="E1542" s="10">
        <v>5.5E-2</v>
      </c>
      <c r="F1542" s="16">
        <v>3700897900939</v>
      </c>
      <c r="G1542" s="4">
        <v>3.4</v>
      </c>
      <c r="H1542" s="4">
        <v>5.5</v>
      </c>
      <c r="I1542" s="4">
        <v>6.8</v>
      </c>
    </row>
    <row r="1543" spans="1:9" x14ac:dyDescent="0.2">
      <c r="A1543" t="s">
        <v>111</v>
      </c>
      <c r="B1543" t="s">
        <v>124</v>
      </c>
      <c r="C1543" t="s">
        <v>40</v>
      </c>
      <c r="D1543" t="str">
        <f>Tableau3[[#This Row],[Famille]]&amp;"-"&amp;Tableau3[[#This Row],[Produit]]&amp;"-"&amp;Tableau3[[#This Row],[Conditionnement]]</f>
        <v>Epices-Cardamome noire-Verrine 116 ml</v>
      </c>
      <c r="E1543" s="10">
        <v>5.5E-2</v>
      </c>
      <c r="F1543" s="16">
        <v>3700897900823</v>
      </c>
      <c r="G1543" s="4">
        <v>3.1</v>
      </c>
      <c r="H1543" s="4">
        <v>5</v>
      </c>
      <c r="I1543" s="4">
        <v>6.2</v>
      </c>
    </row>
    <row r="1544" spans="1:9" x14ac:dyDescent="0.2">
      <c r="A1544" t="s">
        <v>111</v>
      </c>
      <c r="B1544" t="s">
        <v>124</v>
      </c>
      <c r="C1544" t="s">
        <v>41</v>
      </c>
      <c r="D1544" t="str">
        <f>Tableau3[[#This Row],[Famille]]&amp;"-"&amp;Tableau3[[#This Row],[Produit]]&amp;"-"&amp;Tableau3[[#This Row],[Conditionnement]]</f>
        <v>Epices-Cardamome noire-Verrine 47 ml</v>
      </c>
      <c r="E1544" s="10">
        <v>5.5E-2</v>
      </c>
      <c r="F1544" s="16">
        <v>3700897901158</v>
      </c>
      <c r="G1544" s="4">
        <v>1.9</v>
      </c>
      <c r="H1544" s="4">
        <v>3.1</v>
      </c>
      <c r="I1544" s="4">
        <v>3.8000000000000003</v>
      </c>
    </row>
    <row r="1545" spans="1:9" x14ac:dyDescent="0.2">
      <c r="A1545" t="s">
        <v>111</v>
      </c>
      <c r="B1545" t="s">
        <v>124</v>
      </c>
      <c r="C1545" t="s">
        <v>42</v>
      </c>
      <c r="D1545" t="str">
        <f>Tableau3[[#This Row],[Famille]]&amp;"-"&amp;Tableau3[[#This Row],[Produit]]&amp;"-"&amp;Tableau3[[#This Row],[Conditionnement]]</f>
        <v>Epices-Cardamome noire-Vrac</v>
      </c>
      <c r="E1545" s="10">
        <v>5.5E-2</v>
      </c>
      <c r="F1545" s="16">
        <v>3700897937195</v>
      </c>
      <c r="G1545" s="4">
        <v>2.1</v>
      </c>
      <c r="H1545" s="4">
        <v>2.8</v>
      </c>
      <c r="I1545" s="4">
        <v>3.5000000000000004</v>
      </c>
    </row>
    <row r="1546" spans="1:9" x14ac:dyDescent="0.2">
      <c r="A1546" t="s">
        <v>111</v>
      </c>
      <c r="B1546" t="s">
        <v>124</v>
      </c>
      <c r="C1546" t="s">
        <v>43</v>
      </c>
      <c r="D1546" t="str">
        <f>Tableau3[[#This Row],[Famille]]&amp;"-"&amp;Tableau3[[#This Row],[Produit]]&amp;"-"&amp;Tableau3[[#This Row],[Conditionnement]]</f>
        <v>Epices-Cardamome noire-Vrac 100 g</v>
      </c>
      <c r="E1546" s="10">
        <v>5.5E-2</v>
      </c>
      <c r="F1546" s="16">
        <v>3700897909567</v>
      </c>
      <c r="G1546" s="4">
        <v>5.7</v>
      </c>
      <c r="H1546" s="4">
        <v>10.199999999999999</v>
      </c>
      <c r="I1546" s="4">
        <v>12.666666666666664</v>
      </c>
    </row>
    <row r="1547" spans="1:9" x14ac:dyDescent="0.2">
      <c r="A1547" t="s">
        <v>111</v>
      </c>
      <c r="B1547" t="s">
        <v>124</v>
      </c>
      <c r="C1547" t="s">
        <v>44</v>
      </c>
      <c r="D1547" t="str">
        <f>Tableau3[[#This Row],[Famille]]&amp;"-"&amp;Tableau3[[#This Row],[Produit]]&amp;"-"&amp;Tableau3[[#This Row],[Conditionnement]]</f>
        <v>Epices-Cardamome noire-Vrac 1000 g</v>
      </c>
      <c r="E1547" s="10">
        <v>5.5E-2</v>
      </c>
      <c r="F1547" s="16">
        <v>3700897902216</v>
      </c>
      <c r="G1547" s="4">
        <v>46.8</v>
      </c>
      <c r="H1547" s="4">
        <v>83.2</v>
      </c>
      <c r="I1547" s="4">
        <v>104</v>
      </c>
    </row>
    <row r="1548" spans="1:9" x14ac:dyDescent="0.2">
      <c r="A1548" t="s">
        <v>111</v>
      </c>
      <c r="B1548" t="s">
        <v>124</v>
      </c>
      <c r="C1548" t="s">
        <v>45</v>
      </c>
      <c r="D1548" t="str">
        <f>Tableau3[[#This Row],[Famille]]&amp;"-"&amp;Tableau3[[#This Row],[Produit]]&amp;"-"&amp;Tableau3[[#This Row],[Conditionnement]]</f>
        <v>Epices-Cardamome noire-Vrac 250 g</v>
      </c>
      <c r="E1548" s="10">
        <v>5.5E-2</v>
      </c>
      <c r="F1548" s="16">
        <v>3700897912192</v>
      </c>
      <c r="G1548" s="4">
        <v>12.6</v>
      </c>
      <c r="H1548" s="4">
        <v>24</v>
      </c>
      <c r="I1548" s="4">
        <v>30</v>
      </c>
    </row>
    <row r="1549" spans="1:9" x14ac:dyDescent="0.2">
      <c r="A1549" t="s">
        <v>111</v>
      </c>
      <c r="B1549" t="s">
        <v>124</v>
      </c>
      <c r="C1549" t="s">
        <v>46</v>
      </c>
      <c r="D1549" t="str">
        <f>Tableau3[[#This Row],[Famille]]&amp;"-"&amp;Tableau3[[#This Row],[Produit]]&amp;"-"&amp;Tableau3[[#This Row],[Conditionnement]]</f>
        <v>Epices-Cardamome noire-Vrac 500 g</v>
      </c>
      <c r="E1549" s="10">
        <v>5.5E-2</v>
      </c>
      <c r="F1549" s="16">
        <v>3700897914820</v>
      </c>
      <c r="G1549" s="4">
        <v>24</v>
      </c>
      <c r="H1549" s="4">
        <v>45.800000000000004</v>
      </c>
      <c r="I1549" s="4">
        <v>57.142857142857146</v>
      </c>
    </row>
    <row r="1550" spans="1:9" x14ac:dyDescent="0.2">
      <c r="A1550" t="s">
        <v>111</v>
      </c>
      <c r="B1550" t="s">
        <v>125</v>
      </c>
      <c r="C1550" t="s">
        <v>39</v>
      </c>
      <c r="D1550" t="str">
        <f>Tableau3[[#This Row],[Famille]]&amp;"-"&amp;Tableau3[[#This Row],[Produit]]&amp;"-"&amp;Tableau3[[#This Row],[Conditionnement]]</f>
        <v>Epices-Cardamome verte-Saupoudreur 100 ml</v>
      </c>
      <c r="E1550" s="10">
        <v>5.5E-2</v>
      </c>
      <c r="F1550" s="16">
        <v>3760190101433</v>
      </c>
      <c r="G1550" s="4">
        <v>3.3</v>
      </c>
      <c r="H1550" s="4">
        <v>5.3</v>
      </c>
      <c r="I1550" s="4">
        <v>6.6000000000000005</v>
      </c>
    </row>
    <row r="1551" spans="1:9" x14ac:dyDescent="0.2">
      <c r="A1551" t="s">
        <v>111</v>
      </c>
      <c r="B1551" t="s">
        <v>125</v>
      </c>
      <c r="C1551" t="s">
        <v>40</v>
      </c>
      <c r="D1551" t="str">
        <f>Tableau3[[#This Row],[Famille]]&amp;"-"&amp;Tableau3[[#This Row],[Produit]]&amp;"-"&amp;Tableau3[[#This Row],[Conditionnement]]</f>
        <v>Epices-Cardamome verte-Verrine 116 ml</v>
      </c>
      <c r="E1551" s="10">
        <v>5.5E-2</v>
      </c>
      <c r="F1551" s="16">
        <v>3760190100955</v>
      </c>
      <c r="G1551" s="4">
        <v>3.1</v>
      </c>
      <c r="H1551" s="4">
        <v>5</v>
      </c>
      <c r="I1551" s="4">
        <v>6.2</v>
      </c>
    </row>
    <row r="1552" spans="1:9" x14ac:dyDescent="0.2">
      <c r="A1552" t="s">
        <v>111</v>
      </c>
      <c r="B1552" t="s">
        <v>125</v>
      </c>
      <c r="C1552" t="s">
        <v>41</v>
      </c>
      <c r="D1552" t="str">
        <f>Tableau3[[#This Row],[Famille]]&amp;"-"&amp;Tableau3[[#This Row],[Produit]]&amp;"-"&amp;Tableau3[[#This Row],[Conditionnement]]</f>
        <v>Epices-Cardamome verte-Verrine 47 ml</v>
      </c>
      <c r="E1552" s="10">
        <v>5.5E-2</v>
      </c>
      <c r="F1552" s="16">
        <v>3700897902780</v>
      </c>
      <c r="G1552" s="4">
        <v>1.9</v>
      </c>
      <c r="H1552" s="4">
        <v>3.1</v>
      </c>
      <c r="I1552" s="4">
        <v>3.8000000000000003</v>
      </c>
    </row>
    <row r="1553" spans="1:9" x14ac:dyDescent="0.2">
      <c r="A1553" t="s">
        <v>111</v>
      </c>
      <c r="B1553" t="s">
        <v>125</v>
      </c>
      <c r="C1553" t="s">
        <v>42</v>
      </c>
      <c r="D1553" t="str">
        <f>Tableau3[[#This Row],[Famille]]&amp;"-"&amp;Tableau3[[#This Row],[Produit]]&amp;"-"&amp;Tableau3[[#This Row],[Conditionnement]]</f>
        <v>Epices-Cardamome verte-Vrac</v>
      </c>
      <c r="E1553" s="10">
        <v>5.5E-2</v>
      </c>
      <c r="F1553" s="16">
        <v>3700897937201</v>
      </c>
      <c r="G1553" s="4">
        <v>1.9</v>
      </c>
      <c r="H1553" s="4">
        <v>2.6</v>
      </c>
      <c r="I1553" s="4">
        <v>3.166666666666667</v>
      </c>
    </row>
    <row r="1554" spans="1:9" x14ac:dyDescent="0.2">
      <c r="A1554" t="s">
        <v>111</v>
      </c>
      <c r="B1554" t="s">
        <v>125</v>
      </c>
      <c r="C1554" t="s">
        <v>43</v>
      </c>
      <c r="D1554" t="str">
        <f>Tableau3[[#This Row],[Famille]]&amp;"-"&amp;Tableau3[[#This Row],[Produit]]&amp;"-"&amp;Tableau3[[#This Row],[Conditionnement]]</f>
        <v>Epices-Cardamome verte-Vrac 100 g</v>
      </c>
      <c r="E1554" s="10">
        <v>5.5E-2</v>
      </c>
      <c r="F1554" s="16">
        <v>3700897907501</v>
      </c>
      <c r="G1554" s="4">
        <v>4.9000000000000004</v>
      </c>
      <c r="H1554" s="4">
        <v>8.7999999999999989</v>
      </c>
      <c r="I1554" s="4">
        <v>10.888888888888888</v>
      </c>
    </row>
    <row r="1555" spans="1:9" x14ac:dyDescent="0.2">
      <c r="A1555" t="s">
        <v>111</v>
      </c>
      <c r="B1555" t="s">
        <v>125</v>
      </c>
      <c r="C1555" t="s">
        <v>44</v>
      </c>
      <c r="D1555" t="str">
        <f>Tableau3[[#This Row],[Famille]]&amp;"-"&amp;Tableau3[[#This Row],[Produit]]&amp;"-"&amp;Tableau3[[#This Row],[Conditionnement]]</f>
        <v>Epices-Cardamome verte-Vrac 1000 g</v>
      </c>
      <c r="E1555" s="10">
        <v>5.5E-2</v>
      </c>
      <c r="F1555" s="16">
        <v>3760190105882</v>
      </c>
      <c r="G1555" s="4">
        <v>38.299999999999997</v>
      </c>
      <c r="H1555" s="4">
        <v>68.099999999999994</v>
      </c>
      <c r="I1555" s="4">
        <v>85.111111111111114</v>
      </c>
    </row>
    <row r="1556" spans="1:9" x14ac:dyDescent="0.2">
      <c r="A1556" t="s">
        <v>111</v>
      </c>
      <c r="B1556" t="s">
        <v>125</v>
      </c>
      <c r="C1556" t="s">
        <v>45</v>
      </c>
      <c r="D1556" t="str">
        <f>Tableau3[[#This Row],[Famille]]&amp;"-"&amp;Tableau3[[#This Row],[Produit]]&amp;"-"&amp;Tableau3[[#This Row],[Conditionnement]]</f>
        <v>Epices-Cardamome verte-Vrac 250 g</v>
      </c>
      <c r="E1556" s="10">
        <v>5.5E-2</v>
      </c>
      <c r="F1556" s="16">
        <v>3700897910136</v>
      </c>
      <c r="G1556" s="4">
        <v>10.5</v>
      </c>
      <c r="H1556" s="4">
        <v>20</v>
      </c>
      <c r="I1556" s="4">
        <v>25</v>
      </c>
    </row>
    <row r="1557" spans="1:9" x14ac:dyDescent="0.2">
      <c r="A1557" t="s">
        <v>111</v>
      </c>
      <c r="B1557" t="s">
        <v>125</v>
      </c>
      <c r="C1557" t="s">
        <v>46</v>
      </c>
      <c r="D1557" t="str">
        <f>Tableau3[[#This Row],[Famille]]&amp;"-"&amp;Tableau3[[#This Row],[Produit]]&amp;"-"&amp;Tableau3[[#This Row],[Conditionnement]]</f>
        <v>Epices-Cardamome verte-Vrac 500 g</v>
      </c>
      <c r="E1557" s="10">
        <v>5.5E-2</v>
      </c>
      <c r="F1557" s="16">
        <v>3700897912765</v>
      </c>
      <c r="G1557" s="4">
        <v>19.7</v>
      </c>
      <c r="H1557" s="4">
        <v>37.6</v>
      </c>
      <c r="I1557" s="4">
        <v>46.904761904761912</v>
      </c>
    </row>
    <row r="1558" spans="1:9" x14ac:dyDescent="0.2">
      <c r="A1558" t="s">
        <v>111</v>
      </c>
      <c r="B1558" t="s">
        <v>126</v>
      </c>
      <c r="C1558" t="s">
        <v>39</v>
      </c>
      <c r="D1558" t="str">
        <f>Tableau3[[#This Row],[Famille]]&amp;"-"&amp;Tableau3[[#This Row],[Produit]]&amp;"-"&amp;Tableau3[[#This Row],[Conditionnement]]</f>
        <v>Epices-Cardamome verte  poudre-Saupoudreur 100 ml</v>
      </c>
      <c r="E1558" s="10">
        <v>5.5E-2</v>
      </c>
      <c r="F1558" s="16">
        <v>3760190101426</v>
      </c>
      <c r="G1558" s="4">
        <v>2.7</v>
      </c>
      <c r="H1558" s="4">
        <v>4.3999999999999995</v>
      </c>
      <c r="I1558" s="4">
        <v>5.4</v>
      </c>
    </row>
    <row r="1559" spans="1:9" x14ac:dyDescent="0.2">
      <c r="A1559" t="s">
        <v>111</v>
      </c>
      <c r="B1559" t="s">
        <v>126</v>
      </c>
      <c r="C1559" t="s">
        <v>40</v>
      </c>
      <c r="D1559" t="str">
        <f>Tableau3[[#This Row],[Famille]]&amp;"-"&amp;Tableau3[[#This Row],[Produit]]&amp;"-"&amp;Tableau3[[#This Row],[Conditionnement]]</f>
        <v>Epices-Cardamome verte  poudre-Verrine 116 ml</v>
      </c>
      <c r="E1559" s="10">
        <v>5.5E-2</v>
      </c>
      <c r="F1559" s="16">
        <v>3760190100948</v>
      </c>
      <c r="G1559" s="4">
        <v>2.2999999999999998</v>
      </c>
      <c r="H1559" s="4">
        <v>3.7</v>
      </c>
      <c r="I1559" s="4">
        <v>4.6000000000000005</v>
      </c>
    </row>
    <row r="1560" spans="1:9" x14ac:dyDescent="0.2">
      <c r="A1560" t="s">
        <v>111</v>
      </c>
      <c r="B1560" t="s">
        <v>126</v>
      </c>
      <c r="C1560" t="s">
        <v>41</v>
      </c>
      <c r="D1560" t="str">
        <f>Tableau3[[#This Row],[Famille]]&amp;"-"&amp;Tableau3[[#This Row],[Produit]]&amp;"-"&amp;Tableau3[[#This Row],[Conditionnement]]</f>
        <v>Epices-Cardamome verte  poudre-Verrine 47 ml</v>
      </c>
      <c r="E1560" s="10">
        <v>5.5E-2</v>
      </c>
      <c r="F1560" s="16">
        <v>3700897902773</v>
      </c>
      <c r="G1560" s="4">
        <v>1.6</v>
      </c>
      <c r="H1560" s="4">
        <v>2.6</v>
      </c>
      <c r="I1560" s="4">
        <v>3.2</v>
      </c>
    </row>
    <row r="1561" spans="1:9" x14ac:dyDescent="0.2">
      <c r="A1561" t="s">
        <v>111</v>
      </c>
      <c r="B1561" t="s">
        <v>126</v>
      </c>
      <c r="C1561" t="s">
        <v>42</v>
      </c>
      <c r="D1561" t="str">
        <f>Tableau3[[#This Row],[Famille]]&amp;"-"&amp;Tableau3[[#This Row],[Produit]]&amp;"-"&amp;Tableau3[[#This Row],[Conditionnement]]</f>
        <v>Epices-Cardamome verte  poudre-Vrac</v>
      </c>
      <c r="E1561" s="10">
        <v>5.5E-2</v>
      </c>
      <c r="F1561" s="16">
        <v>3700897937218</v>
      </c>
      <c r="G1561" s="4">
        <v>1.5</v>
      </c>
      <c r="H1561" s="4">
        <v>2</v>
      </c>
      <c r="I1561" s="4">
        <v>2.5</v>
      </c>
    </row>
    <row r="1562" spans="1:9" x14ac:dyDescent="0.2">
      <c r="A1562" t="s">
        <v>111</v>
      </c>
      <c r="B1562" t="s">
        <v>126</v>
      </c>
      <c r="C1562" t="s">
        <v>43</v>
      </c>
      <c r="D1562" t="str">
        <f>Tableau3[[#This Row],[Famille]]&amp;"-"&amp;Tableau3[[#This Row],[Produit]]&amp;"-"&amp;Tableau3[[#This Row],[Conditionnement]]</f>
        <v>Epices-Cardamome verte  poudre-Vrac 100 g</v>
      </c>
      <c r="E1562" s="10">
        <v>5.5E-2</v>
      </c>
      <c r="F1562" s="16">
        <v>3700897907518</v>
      </c>
      <c r="G1562" s="4">
        <v>2.9</v>
      </c>
      <c r="H1562" s="4">
        <v>5.1999999999999993</v>
      </c>
      <c r="I1562" s="4">
        <v>6.4444444444444438</v>
      </c>
    </row>
    <row r="1563" spans="1:9" x14ac:dyDescent="0.2">
      <c r="A1563" t="s">
        <v>111</v>
      </c>
      <c r="B1563" t="s">
        <v>126</v>
      </c>
      <c r="C1563" t="s">
        <v>44</v>
      </c>
      <c r="D1563" t="str">
        <f>Tableau3[[#This Row],[Famille]]&amp;"-"&amp;Tableau3[[#This Row],[Produit]]&amp;"-"&amp;Tableau3[[#This Row],[Conditionnement]]</f>
        <v>Epices-Cardamome verte  poudre-Vrac 1000 g</v>
      </c>
      <c r="E1563" s="10">
        <v>5.5E-2</v>
      </c>
      <c r="F1563" s="16">
        <v>3760190105899</v>
      </c>
      <c r="G1563" s="4">
        <v>19.100000000000001</v>
      </c>
      <c r="H1563" s="4">
        <v>34</v>
      </c>
      <c r="I1563" s="4">
        <v>42.44444444444445</v>
      </c>
    </row>
    <row r="1564" spans="1:9" x14ac:dyDescent="0.2">
      <c r="A1564" t="s">
        <v>111</v>
      </c>
      <c r="B1564" t="s">
        <v>126</v>
      </c>
      <c r="C1564" t="s">
        <v>45</v>
      </c>
      <c r="D1564" t="str">
        <f>Tableau3[[#This Row],[Famille]]&amp;"-"&amp;Tableau3[[#This Row],[Produit]]&amp;"-"&amp;Tableau3[[#This Row],[Conditionnement]]</f>
        <v>Epices-Cardamome verte  poudre-Vrac 250 g</v>
      </c>
      <c r="E1564" s="10">
        <v>5.5E-2</v>
      </c>
      <c r="F1564" s="16">
        <v>3700897910143</v>
      </c>
      <c r="G1564" s="4">
        <v>5.6</v>
      </c>
      <c r="H1564" s="4">
        <v>10.7</v>
      </c>
      <c r="I1564" s="4">
        <v>13.333333333333332</v>
      </c>
    </row>
    <row r="1565" spans="1:9" x14ac:dyDescent="0.2">
      <c r="A1565" t="s">
        <v>111</v>
      </c>
      <c r="B1565" t="s">
        <v>126</v>
      </c>
      <c r="C1565" t="s">
        <v>46</v>
      </c>
      <c r="D1565" t="str">
        <f>Tableau3[[#This Row],[Famille]]&amp;"-"&amp;Tableau3[[#This Row],[Produit]]&amp;"-"&amp;Tableau3[[#This Row],[Conditionnement]]</f>
        <v>Epices-Cardamome verte  poudre-Vrac 500 g</v>
      </c>
      <c r="E1565" s="10">
        <v>5.5E-2</v>
      </c>
      <c r="F1565" s="16">
        <v>3700897912772</v>
      </c>
      <c r="G1565" s="4">
        <v>10.1</v>
      </c>
      <c r="H1565" s="4">
        <v>19.3</v>
      </c>
      <c r="I1565" s="4">
        <v>24.047619047619047</v>
      </c>
    </row>
    <row r="1566" spans="1:9" x14ac:dyDescent="0.2">
      <c r="A1566" t="s">
        <v>111</v>
      </c>
      <c r="B1566" t="s">
        <v>127</v>
      </c>
      <c r="C1566" t="s">
        <v>39</v>
      </c>
      <c r="D1566" t="str">
        <f>Tableau3[[#This Row],[Famille]]&amp;"-"&amp;Tableau3[[#This Row],[Produit]]&amp;"-"&amp;Tableau3[[#This Row],[Conditionnement]]</f>
        <v>Epices-Carvi  graines -Saupoudreur 100 ml</v>
      </c>
      <c r="E1566" s="10">
        <v>5.5E-2</v>
      </c>
      <c r="F1566" s="16">
        <v>3760190101440</v>
      </c>
      <c r="G1566" s="4">
        <v>2.2999999999999998</v>
      </c>
      <c r="H1566" s="4">
        <v>3.7</v>
      </c>
      <c r="I1566" s="4">
        <v>4.6000000000000005</v>
      </c>
    </row>
    <row r="1567" spans="1:9" x14ac:dyDescent="0.2">
      <c r="A1567" t="s">
        <v>111</v>
      </c>
      <c r="B1567" t="s">
        <v>127</v>
      </c>
      <c r="C1567" t="s">
        <v>40</v>
      </c>
      <c r="D1567" t="str">
        <f>Tableau3[[#This Row],[Famille]]&amp;"-"&amp;Tableau3[[#This Row],[Produit]]&amp;"-"&amp;Tableau3[[#This Row],[Conditionnement]]</f>
        <v>Epices-Carvi  graines -Verrine 116 ml</v>
      </c>
      <c r="E1567" s="10">
        <v>5.5E-2</v>
      </c>
      <c r="F1567" s="16">
        <v>3760190100962</v>
      </c>
      <c r="G1567" s="4">
        <v>1.8</v>
      </c>
      <c r="H1567" s="4">
        <v>2.9</v>
      </c>
      <c r="I1567" s="4">
        <v>3.6</v>
      </c>
    </row>
    <row r="1568" spans="1:9" x14ac:dyDescent="0.2">
      <c r="A1568" t="s">
        <v>111</v>
      </c>
      <c r="B1568" t="s">
        <v>127</v>
      </c>
      <c r="C1568" t="s">
        <v>41</v>
      </c>
      <c r="D1568" t="str">
        <f>Tableau3[[#This Row],[Famille]]&amp;"-"&amp;Tableau3[[#This Row],[Produit]]&amp;"-"&amp;Tableau3[[#This Row],[Conditionnement]]</f>
        <v>Epices-Carvi  graines -Verrine 47 ml</v>
      </c>
      <c r="E1568" s="10">
        <v>5.5E-2</v>
      </c>
      <c r="F1568" s="16">
        <v>3700897902797</v>
      </c>
      <c r="G1568" s="4">
        <v>1.4</v>
      </c>
      <c r="H1568" s="4">
        <v>2.3000000000000003</v>
      </c>
      <c r="I1568" s="4">
        <v>2.8000000000000003</v>
      </c>
    </row>
    <row r="1569" spans="1:9" x14ac:dyDescent="0.2">
      <c r="A1569" t="s">
        <v>111</v>
      </c>
      <c r="B1569" t="s">
        <v>127</v>
      </c>
      <c r="C1569" t="s">
        <v>42</v>
      </c>
      <c r="D1569" t="str">
        <f>Tableau3[[#This Row],[Famille]]&amp;"-"&amp;Tableau3[[#This Row],[Produit]]&amp;"-"&amp;Tableau3[[#This Row],[Conditionnement]]</f>
        <v>Epices-Carvi  graines -Vrac</v>
      </c>
      <c r="E1569" s="10">
        <v>5.5E-2</v>
      </c>
      <c r="F1569" s="16">
        <v>3700897937232</v>
      </c>
      <c r="G1569" s="4">
        <v>1.4</v>
      </c>
      <c r="H1569" s="4">
        <v>1.9000000000000001</v>
      </c>
      <c r="I1569" s="4">
        <v>2.3333333333333335</v>
      </c>
    </row>
    <row r="1570" spans="1:9" x14ac:dyDescent="0.2">
      <c r="A1570" t="s">
        <v>111</v>
      </c>
      <c r="B1570" t="s">
        <v>127</v>
      </c>
      <c r="C1570" t="s">
        <v>43</v>
      </c>
      <c r="D1570" t="str">
        <f>Tableau3[[#This Row],[Famille]]&amp;"-"&amp;Tableau3[[#This Row],[Produit]]&amp;"-"&amp;Tableau3[[#This Row],[Conditionnement]]</f>
        <v>Epices-Carvi  graines -Vrac 100 g</v>
      </c>
      <c r="E1570" s="10">
        <v>5.5E-2</v>
      </c>
      <c r="F1570" s="16">
        <v>3700897907525</v>
      </c>
      <c r="G1570" s="4">
        <v>1.7</v>
      </c>
      <c r="H1570" s="4">
        <v>3.1</v>
      </c>
      <c r="I1570" s="4">
        <v>3.7777777777777781</v>
      </c>
    </row>
    <row r="1571" spans="1:9" x14ac:dyDescent="0.2">
      <c r="A1571" t="s">
        <v>111</v>
      </c>
      <c r="B1571" t="s">
        <v>127</v>
      </c>
      <c r="C1571" t="s">
        <v>44</v>
      </c>
      <c r="D1571" t="str">
        <f>Tableau3[[#This Row],[Famille]]&amp;"-"&amp;Tableau3[[#This Row],[Produit]]&amp;"-"&amp;Tableau3[[#This Row],[Conditionnement]]</f>
        <v>Epices-Carvi  graines -Vrac 1000 g</v>
      </c>
      <c r="E1571" s="10">
        <v>5.5E-2</v>
      </c>
      <c r="F1571" s="16">
        <v>3760190105905</v>
      </c>
      <c r="G1571" s="4">
        <v>6.9</v>
      </c>
      <c r="H1571" s="4">
        <v>12.299999999999999</v>
      </c>
      <c r="I1571" s="4">
        <v>15.333333333333332</v>
      </c>
    </row>
    <row r="1572" spans="1:9" x14ac:dyDescent="0.2">
      <c r="A1572" t="s">
        <v>111</v>
      </c>
      <c r="B1572" t="s">
        <v>127</v>
      </c>
      <c r="C1572" t="s">
        <v>45</v>
      </c>
      <c r="D1572" t="str">
        <f>Tableau3[[#This Row],[Famille]]&amp;"-"&amp;Tableau3[[#This Row],[Produit]]&amp;"-"&amp;Tableau3[[#This Row],[Conditionnement]]</f>
        <v>Epices-Carvi  graines -Vrac 250 g</v>
      </c>
      <c r="E1572" s="10">
        <v>5.5E-2</v>
      </c>
      <c r="F1572" s="16">
        <v>3700897910150</v>
      </c>
      <c r="G1572" s="4">
        <v>2.6</v>
      </c>
      <c r="H1572" s="4">
        <v>5</v>
      </c>
      <c r="I1572" s="4">
        <v>6.1904761904761907</v>
      </c>
    </row>
    <row r="1573" spans="1:9" x14ac:dyDescent="0.2">
      <c r="A1573" t="s">
        <v>111</v>
      </c>
      <c r="B1573" t="s">
        <v>127</v>
      </c>
      <c r="C1573" t="s">
        <v>46</v>
      </c>
      <c r="D1573" t="str">
        <f>Tableau3[[#This Row],[Famille]]&amp;"-"&amp;Tableau3[[#This Row],[Produit]]&amp;"-"&amp;Tableau3[[#This Row],[Conditionnement]]</f>
        <v>Epices-Carvi  graines -Vrac 500 g</v>
      </c>
      <c r="E1573" s="10">
        <v>5.5E-2</v>
      </c>
      <c r="F1573" s="16">
        <v>3700897912789</v>
      </c>
      <c r="G1573" s="4">
        <v>4</v>
      </c>
      <c r="H1573" s="4">
        <v>7.6999999999999993</v>
      </c>
      <c r="I1573" s="4">
        <v>9.5238095238095237</v>
      </c>
    </row>
    <row r="1574" spans="1:9" x14ac:dyDescent="0.2">
      <c r="A1574" t="s">
        <v>111</v>
      </c>
      <c r="B1574" t="s">
        <v>128</v>
      </c>
      <c r="C1574" t="s">
        <v>39</v>
      </c>
      <c r="D1574" t="str">
        <f>Tableau3[[#This Row],[Famille]]&amp;"-"&amp;Tableau3[[#This Row],[Produit]]&amp;"-"&amp;Tableau3[[#This Row],[Conditionnement]]</f>
        <v>Epices-Carvi poudre-Saupoudreur 100 ml</v>
      </c>
      <c r="E1574" s="10">
        <v>5.5E-2</v>
      </c>
      <c r="F1574" s="16">
        <v>3760190101457</v>
      </c>
      <c r="G1574" s="4">
        <v>2.4</v>
      </c>
      <c r="H1574" s="4">
        <v>3.9</v>
      </c>
      <c r="I1574" s="4">
        <v>4.8</v>
      </c>
    </row>
    <row r="1575" spans="1:9" x14ac:dyDescent="0.2">
      <c r="A1575" t="s">
        <v>111</v>
      </c>
      <c r="B1575" t="s">
        <v>128</v>
      </c>
      <c r="C1575" t="s">
        <v>40</v>
      </c>
      <c r="D1575" t="str">
        <f>Tableau3[[#This Row],[Famille]]&amp;"-"&amp;Tableau3[[#This Row],[Produit]]&amp;"-"&amp;Tableau3[[#This Row],[Conditionnement]]</f>
        <v>Epices-Carvi poudre-Verrine 116 ml</v>
      </c>
      <c r="E1575" s="10">
        <v>5.5E-2</v>
      </c>
      <c r="F1575" s="16">
        <v>3760190100979</v>
      </c>
      <c r="G1575" s="4">
        <v>1.9</v>
      </c>
      <c r="H1575" s="4">
        <v>3.1</v>
      </c>
      <c r="I1575" s="4">
        <v>3.8000000000000003</v>
      </c>
    </row>
    <row r="1576" spans="1:9" x14ac:dyDescent="0.2">
      <c r="A1576" t="s">
        <v>111</v>
      </c>
      <c r="B1576" t="s">
        <v>128</v>
      </c>
      <c r="C1576" t="s">
        <v>41</v>
      </c>
      <c r="D1576" t="str">
        <f>Tableau3[[#This Row],[Famille]]&amp;"-"&amp;Tableau3[[#This Row],[Produit]]&amp;"-"&amp;Tableau3[[#This Row],[Conditionnement]]</f>
        <v>Epices-Carvi poudre-Verrine 47 ml</v>
      </c>
      <c r="E1576" s="10">
        <v>5.5E-2</v>
      </c>
      <c r="F1576" s="16">
        <v>3700897902803</v>
      </c>
      <c r="G1576" s="4">
        <v>1.4</v>
      </c>
      <c r="H1576" s="4">
        <v>2.3000000000000003</v>
      </c>
      <c r="I1576" s="4">
        <v>2.8000000000000003</v>
      </c>
    </row>
    <row r="1577" spans="1:9" x14ac:dyDescent="0.2">
      <c r="A1577" t="s">
        <v>111</v>
      </c>
      <c r="B1577" t="s">
        <v>128</v>
      </c>
      <c r="C1577" t="s">
        <v>42</v>
      </c>
      <c r="D1577" t="str">
        <f>Tableau3[[#This Row],[Famille]]&amp;"-"&amp;Tableau3[[#This Row],[Produit]]&amp;"-"&amp;Tableau3[[#This Row],[Conditionnement]]</f>
        <v>Epices-Carvi poudre-Vrac</v>
      </c>
      <c r="E1577" s="10">
        <v>5.5E-2</v>
      </c>
      <c r="F1577" s="16">
        <v>3700897937249</v>
      </c>
      <c r="G1577" s="4">
        <v>1.4</v>
      </c>
      <c r="H1577" s="4">
        <v>1.9000000000000001</v>
      </c>
      <c r="I1577" s="4">
        <v>2.3333333333333335</v>
      </c>
    </row>
    <row r="1578" spans="1:9" x14ac:dyDescent="0.2">
      <c r="A1578" t="s">
        <v>111</v>
      </c>
      <c r="B1578" t="s">
        <v>128</v>
      </c>
      <c r="C1578" t="s">
        <v>43</v>
      </c>
      <c r="D1578" t="str">
        <f>Tableau3[[#This Row],[Famille]]&amp;"-"&amp;Tableau3[[#This Row],[Produit]]&amp;"-"&amp;Tableau3[[#This Row],[Conditionnement]]</f>
        <v>Epices-Carvi poudre-Vrac 100 g</v>
      </c>
      <c r="E1578" s="10">
        <v>5.5E-2</v>
      </c>
      <c r="F1578" s="16">
        <v>3700897907532</v>
      </c>
      <c r="G1578" s="4">
        <v>1.8</v>
      </c>
      <c r="H1578" s="4">
        <v>3.2</v>
      </c>
      <c r="I1578" s="4">
        <v>4</v>
      </c>
    </row>
    <row r="1579" spans="1:9" x14ac:dyDescent="0.2">
      <c r="A1579" t="s">
        <v>111</v>
      </c>
      <c r="B1579" t="s">
        <v>128</v>
      </c>
      <c r="C1579" t="s">
        <v>44</v>
      </c>
      <c r="D1579" t="str">
        <f>Tableau3[[#This Row],[Famille]]&amp;"-"&amp;Tableau3[[#This Row],[Produit]]&amp;"-"&amp;Tableau3[[#This Row],[Conditionnement]]</f>
        <v>Epices-Carvi poudre-Vrac 1000 g</v>
      </c>
      <c r="E1579" s="10">
        <v>5.5E-2</v>
      </c>
      <c r="F1579" s="16">
        <v>3760190105912</v>
      </c>
      <c r="G1579" s="4">
        <v>7.1</v>
      </c>
      <c r="H1579" s="4">
        <v>12.7</v>
      </c>
      <c r="I1579" s="4">
        <v>15.777777777777777</v>
      </c>
    </row>
    <row r="1580" spans="1:9" x14ac:dyDescent="0.2">
      <c r="A1580" t="s">
        <v>111</v>
      </c>
      <c r="B1580" t="s">
        <v>128</v>
      </c>
      <c r="C1580" t="s">
        <v>45</v>
      </c>
      <c r="D1580" t="str">
        <f>Tableau3[[#This Row],[Famille]]&amp;"-"&amp;Tableau3[[#This Row],[Produit]]&amp;"-"&amp;Tableau3[[#This Row],[Conditionnement]]</f>
        <v>Epices-Carvi poudre-Vrac 250 g</v>
      </c>
      <c r="E1580" s="10">
        <v>5.5E-2</v>
      </c>
      <c r="F1580" s="16">
        <v>3700897910167</v>
      </c>
      <c r="G1580" s="4">
        <v>2.6</v>
      </c>
      <c r="H1580" s="4">
        <v>5</v>
      </c>
      <c r="I1580" s="4">
        <v>6.1904761904761907</v>
      </c>
    </row>
    <row r="1581" spans="1:9" x14ac:dyDescent="0.2">
      <c r="A1581" t="s">
        <v>111</v>
      </c>
      <c r="B1581" t="s">
        <v>128</v>
      </c>
      <c r="C1581" t="s">
        <v>46</v>
      </c>
      <c r="D1581" t="str">
        <f>Tableau3[[#This Row],[Famille]]&amp;"-"&amp;Tableau3[[#This Row],[Produit]]&amp;"-"&amp;Tableau3[[#This Row],[Conditionnement]]</f>
        <v>Epices-Carvi poudre-Vrac 500 g</v>
      </c>
      <c r="E1581" s="10">
        <v>5.5E-2</v>
      </c>
      <c r="F1581" s="16">
        <v>3700897912796</v>
      </c>
      <c r="G1581" s="4">
        <v>4.0999999999999996</v>
      </c>
      <c r="H1581" s="4">
        <v>7.8999999999999995</v>
      </c>
      <c r="I1581" s="4">
        <v>9.761904761904761</v>
      </c>
    </row>
    <row r="1582" spans="1:9" x14ac:dyDescent="0.2">
      <c r="A1582" t="s">
        <v>111</v>
      </c>
      <c r="B1582" t="s">
        <v>129</v>
      </c>
      <c r="C1582" t="s">
        <v>39</v>
      </c>
      <c r="D1582" t="str">
        <f>Tableau3[[#This Row],[Famille]]&amp;"-"&amp;Tableau3[[#This Row],[Produit]]&amp;"-"&amp;Tableau3[[#This Row],[Conditionnement]]</f>
        <v>Epices-Céleri  graines-Saupoudreur 100 ml</v>
      </c>
      <c r="E1582" s="10">
        <v>5.5E-2</v>
      </c>
      <c r="F1582" s="16">
        <v>3760190101464</v>
      </c>
      <c r="G1582" s="4">
        <v>2.2999999999999998</v>
      </c>
      <c r="H1582" s="4">
        <v>3.7</v>
      </c>
      <c r="I1582" s="4">
        <v>4.6000000000000005</v>
      </c>
    </row>
    <row r="1583" spans="1:9" x14ac:dyDescent="0.2">
      <c r="A1583" t="s">
        <v>111</v>
      </c>
      <c r="B1583" t="s">
        <v>129</v>
      </c>
      <c r="C1583" t="s">
        <v>40</v>
      </c>
      <c r="D1583" t="str">
        <f>Tableau3[[#This Row],[Famille]]&amp;"-"&amp;Tableau3[[#This Row],[Produit]]&amp;"-"&amp;Tableau3[[#This Row],[Conditionnement]]</f>
        <v>Epices-Céleri  graines-Verrine 116 ml</v>
      </c>
      <c r="E1583" s="10">
        <v>5.5E-2</v>
      </c>
      <c r="F1583" s="16">
        <v>3760190100986</v>
      </c>
      <c r="G1583" s="4">
        <v>1.8</v>
      </c>
      <c r="H1583" s="4">
        <v>2.9</v>
      </c>
      <c r="I1583" s="4">
        <v>3.6</v>
      </c>
    </row>
    <row r="1584" spans="1:9" x14ac:dyDescent="0.2">
      <c r="A1584" t="s">
        <v>111</v>
      </c>
      <c r="B1584" t="s">
        <v>129</v>
      </c>
      <c r="C1584" t="s">
        <v>41</v>
      </c>
      <c r="D1584" t="str">
        <f>Tableau3[[#This Row],[Famille]]&amp;"-"&amp;Tableau3[[#This Row],[Produit]]&amp;"-"&amp;Tableau3[[#This Row],[Conditionnement]]</f>
        <v>Epices-Céleri  graines-Verrine 47 ml</v>
      </c>
      <c r="E1584" s="10">
        <v>5.5E-2</v>
      </c>
      <c r="F1584" s="16">
        <v>3700897902810</v>
      </c>
      <c r="G1584" s="4">
        <v>1.4</v>
      </c>
      <c r="H1584" s="4">
        <v>2.3000000000000003</v>
      </c>
      <c r="I1584" s="4">
        <v>2.8000000000000003</v>
      </c>
    </row>
    <row r="1585" spans="1:9" x14ac:dyDescent="0.2">
      <c r="A1585" t="s">
        <v>111</v>
      </c>
      <c r="B1585" t="s">
        <v>129</v>
      </c>
      <c r="C1585" t="s">
        <v>42</v>
      </c>
      <c r="D1585" t="str">
        <f>Tableau3[[#This Row],[Famille]]&amp;"-"&amp;Tableau3[[#This Row],[Produit]]&amp;"-"&amp;Tableau3[[#This Row],[Conditionnement]]</f>
        <v>Epices-Céleri  graines-Vrac</v>
      </c>
      <c r="E1585" s="10">
        <v>5.5E-2</v>
      </c>
      <c r="F1585" s="16">
        <v>3700897937256</v>
      </c>
      <c r="G1585" s="4">
        <v>1.4</v>
      </c>
      <c r="H1585" s="4">
        <v>1.9000000000000001</v>
      </c>
      <c r="I1585" s="4">
        <v>2.3333333333333335</v>
      </c>
    </row>
    <row r="1586" spans="1:9" x14ac:dyDescent="0.2">
      <c r="A1586" t="s">
        <v>111</v>
      </c>
      <c r="B1586" t="s">
        <v>129</v>
      </c>
      <c r="C1586" t="s">
        <v>43</v>
      </c>
      <c r="D1586" t="str">
        <f>Tableau3[[#This Row],[Famille]]&amp;"-"&amp;Tableau3[[#This Row],[Produit]]&amp;"-"&amp;Tableau3[[#This Row],[Conditionnement]]</f>
        <v>Epices-Céleri  graines-Vrac 100 g</v>
      </c>
      <c r="E1586" s="10">
        <v>5.5E-2</v>
      </c>
      <c r="F1586" s="16">
        <v>3700897907549</v>
      </c>
      <c r="G1586" s="4">
        <v>1.9</v>
      </c>
      <c r="H1586" s="4">
        <v>3.4</v>
      </c>
      <c r="I1586" s="4">
        <v>4.2222222222222223</v>
      </c>
    </row>
    <row r="1587" spans="1:9" x14ac:dyDescent="0.2">
      <c r="A1587" t="s">
        <v>111</v>
      </c>
      <c r="B1587" t="s">
        <v>129</v>
      </c>
      <c r="C1587" t="s">
        <v>44</v>
      </c>
      <c r="D1587" t="str">
        <f>Tableau3[[#This Row],[Famille]]&amp;"-"&amp;Tableau3[[#This Row],[Produit]]&amp;"-"&amp;Tableau3[[#This Row],[Conditionnement]]</f>
        <v>Epices-Céleri  graines-Vrac 1000 g</v>
      </c>
      <c r="E1587" s="10">
        <v>5.5E-2</v>
      </c>
      <c r="F1587" s="16">
        <v>3760190105929</v>
      </c>
      <c r="G1587" s="4">
        <v>8.1999999999999993</v>
      </c>
      <c r="H1587" s="4">
        <v>14.6</v>
      </c>
      <c r="I1587" s="4">
        <v>18.222222222222221</v>
      </c>
    </row>
    <row r="1588" spans="1:9" x14ac:dyDescent="0.2">
      <c r="A1588" t="s">
        <v>111</v>
      </c>
      <c r="B1588" t="s">
        <v>129</v>
      </c>
      <c r="C1588" t="s">
        <v>45</v>
      </c>
      <c r="D1588" t="str">
        <f>Tableau3[[#This Row],[Famille]]&amp;"-"&amp;Tableau3[[#This Row],[Produit]]&amp;"-"&amp;Tableau3[[#This Row],[Conditionnement]]</f>
        <v>Epices-Céleri  graines-Vrac 250 g</v>
      </c>
      <c r="E1588" s="10">
        <v>5.5E-2</v>
      </c>
      <c r="F1588" s="16">
        <v>3700897910174</v>
      </c>
      <c r="G1588" s="4">
        <v>2.9</v>
      </c>
      <c r="H1588" s="4">
        <v>5.6</v>
      </c>
      <c r="I1588" s="4">
        <v>6.9047619047619051</v>
      </c>
    </row>
    <row r="1589" spans="1:9" x14ac:dyDescent="0.2">
      <c r="A1589" t="s">
        <v>111</v>
      </c>
      <c r="B1589" t="s">
        <v>129</v>
      </c>
      <c r="C1589" t="s">
        <v>46</v>
      </c>
      <c r="D1589" t="str">
        <f>Tableau3[[#This Row],[Famille]]&amp;"-"&amp;Tableau3[[#This Row],[Produit]]&amp;"-"&amp;Tableau3[[#This Row],[Conditionnement]]</f>
        <v>Epices-Céleri  graines-Vrac 500 g</v>
      </c>
      <c r="E1589" s="10">
        <v>5.5E-2</v>
      </c>
      <c r="F1589" s="16">
        <v>3700897912802</v>
      </c>
      <c r="G1589" s="4">
        <v>4.7</v>
      </c>
      <c r="H1589" s="4">
        <v>9</v>
      </c>
      <c r="I1589" s="4">
        <v>11.19047619047619</v>
      </c>
    </row>
    <row r="1590" spans="1:9" x14ac:dyDescent="0.2">
      <c r="A1590" t="s">
        <v>111</v>
      </c>
      <c r="B1590" t="s">
        <v>130</v>
      </c>
      <c r="C1590" t="s">
        <v>39</v>
      </c>
      <c r="D1590" t="str">
        <f>Tableau3[[#This Row],[Famille]]&amp;"-"&amp;Tableau3[[#This Row],[Produit]]&amp;"-"&amp;Tableau3[[#This Row],[Conditionnement]]</f>
        <v>Epices-Céleri poudre-Saupoudreur 100 ml</v>
      </c>
      <c r="E1590" s="10">
        <v>5.5E-2</v>
      </c>
      <c r="F1590" s="16">
        <v>3760190101471</v>
      </c>
      <c r="G1590" s="4">
        <v>2.4</v>
      </c>
      <c r="H1590" s="4">
        <v>3.9</v>
      </c>
      <c r="I1590" s="4">
        <v>4.8</v>
      </c>
    </row>
    <row r="1591" spans="1:9" x14ac:dyDescent="0.2">
      <c r="A1591" t="s">
        <v>111</v>
      </c>
      <c r="B1591" t="s">
        <v>130</v>
      </c>
      <c r="C1591" t="s">
        <v>40</v>
      </c>
      <c r="D1591" t="str">
        <f>Tableau3[[#This Row],[Famille]]&amp;"-"&amp;Tableau3[[#This Row],[Produit]]&amp;"-"&amp;Tableau3[[#This Row],[Conditionnement]]</f>
        <v>Epices-Céleri poudre-Verrine 116 ml</v>
      </c>
      <c r="E1591" s="10">
        <v>5.5E-2</v>
      </c>
      <c r="F1591" s="16">
        <v>3760190100993</v>
      </c>
      <c r="G1591" s="4">
        <v>1.9</v>
      </c>
      <c r="H1591" s="4">
        <v>3.1</v>
      </c>
      <c r="I1591" s="4">
        <v>3.8000000000000003</v>
      </c>
    </row>
    <row r="1592" spans="1:9" x14ac:dyDescent="0.2">
      <c r="A1592" t="s">
        <v>111</v>
      </c>
      <c r="B1592" t="s">
        <v>130</v>
      </c>
      <c r="C1592" t="s">
        <v>41</v>
      </c>
      <c r="D1592" t="str">
        <f>Tableau3[[#This Row],[Famille]]&amp;"-"&amp;Tableau3[[#This Row],[Produit]]&amp;"-"&amp;Tableau3[[#This Row],[Conditionnement]]</f>
        <v>Epices-Céleri poudre-Verrine 47 ml</v>
      </c>
      <c r="E1592" s="10">
        <v>5.5E-2</v>
      </c>
      <c r="F1592" s="16">
        <v>3700897902827</v>
      </c>
      <c r="G1592" s="4">
        <v>1.4</v>
      </c>
      <c r="H1592" s="4">
        <v>2.3000000000000003</v>
      </c>
      <c r="I1592" s="4">
        <v>2.8000000000000003</v>
      </c>
    </row>
    <row r="1593" spans="1:9" x14ac:dyDescent="0.2">
      <c r="A1593" t="s">
        <v>111</v>
      </c>
      <c r="B1593" t="s">
        <v>130</v>
      </c>
      <c r="C1593" t="s">
        <v>42</v>
      </c>
      <c r="D1593" t="str">
        <f>Tableau3[[#This Row],[Famille]]&amp;"-"&amp;Tableau3[[#This Row],[Produit]]&amp;"-"&amp;Tableau3[[#This Row],[Conditionnement]]</f>
        <v>Epices-Céleri poudre-Vrac</v>
      </c>
      <c r="E1593" s="10">
        <v>5.5E-2</v>
      </c>
      <c r="F1593" s="16">
        <v>3700897937270</v>
      </c>
      <c r="G1593" s="4">
        <v>1.4</v>
      </c>
      <c r="H1593" s="4">
        <v>1.9000000000000001</v>
      </c>
      <c r="I1593" s="4">
        <v>2.3333333333333335</v>
      </c>
    </row>
    <row r="1594" spans="1:9" x14ac:dyDescent="0.2">
      <c r="A1594" t="s">
        <v>111</v>
      </c>
      <c r="B1594" t="s">
        <v>130</v>
      </c>
      <c r="C1594" t="s">
        <v>43</v>
      </c>
      <c r="D1594" t="str">
        <f>Tableau3[[#This Row],[Famille]]&amp;"-"&amp;Tableau3[[#This Row],[Produit]]&amp;"-"&amp;Tableau3[[#This Row],[Conditionnement]]</f>
        <v>Epices-Céleri poudre-Vrac 100 g</v>
      </c>
      <c r="E1594" s="10">
        <v>5.5E-2</v>
      </c>
      <c r="F1594" s="16">
        <v>3700897907556</v>
      </c>
      <c r="G1594" s="4">
        <v>1.8</v>
      </c>
      <c r="H1594" s="4">
        <v>3.2</v>
      </c>
      <c r="I1594" s="4">
        <v>4</v>
      </c>
    </row>
    <row r="1595" spans="1:9" x14ac:dyDescent="0.2">
      <c r="A1595" t="s">
        <v>111</v>
      </c>
      <c r="B1595" t="s">
        <v>130</v>
      </c>
      <c r="C1595" t="s">
        <v>44</v>
      </c>
      <c r="D1595" t="str">
        <f>Tableau3[[#This Row],[Famille]]&amp;"-"&amp;Tableau3[[#This Row],[Produit]]&amp;"-"&amp;Tableau3[[#This Row],[Conditionnement]]</f>
        <v>Epices-Céleri poudre-Vrac 1000 g</v>
      </c>
      <c r="E1595" s="10">
        <v>5.5E-2</v>
      </c>
      <c r="F1595" s="16">
        <v>3760190105936</v>
      </c>
      <c r="G1595" s="4">
        <v>8</v>
      </c>
      <c r="H1595" s="4">
        <v>14.299999999999999</v>
      </c>
      <c r="I1595" s="4">
        <v>17.777777777777779</v>
      </c>
    </row>
    <row r="1596" spans="1:9" x14ac:dyDescent="0.2">
      <c r="A1596" t="s">
        <v>111</v>
      </c>
      <c r="B1596" t="s">
        <v>130</v>
      </c>
      <c r="C1596" t="s">
        <v>45</v>
      </c>
      <c r="D1596" t="str">
        <f>Tableau3[[#This Row],[Famille]]&amp;"-"&amp;Tableau3[[#This Row],[Produit]]&amp;"-"&amp;Tableau3[[#This Row],[Conditionnement]]</f>
        <v>Epices-Céleri poudre-Vrac 250 g</v>
      </c>
      <c r="E1596" s="10">
        <v>5.5E-2</v>
      </c>
      <c r="F1596" s="16">
        <v>3700897910181</v>
      </c>
      <c r="G1596" s="4">
        <v>2.9</v>
      </c>
      <c r="H1596" s="4">
        <v>5.6</v>
      </c>
      <c r="I1596" s="4">
        <v>6.9047619047619051</v>
      </c>
    </row>
    <row r="1597" spans="1:9" x14ac:dyDescent="0.2">
      <c r="A1597" t="s">
        <v>111</v>
      </c>
      <c r="B1597" t="s">
        <v>130</v>
      </c>
      <c r="C1597" t="s">
        <v>46</v>
      </c>
      <c r="D1597" t="str">
        <f>Tableau3[[#This Row],[Famille]]&amp;"-"&amp;Tableau3[[#This Row],[Produit]]&amp;"-"&amp;Tableau3[[#This Row],[Conditionnement]]</f>
        <v>Epices-Céleri poudre-Vrac 500 g</v>
      </c>
      <c r="E1597" s="10">
        <v>5.5E-2</v>
      </c>
      <c r="F1597" s="16">
        <v>3700897912819</v>
      </c>
      <c r="G1597" s="4">
        <v>4.5999999999999996</v>
      </c>
      <c r="H1597" s="4">
        <v>8.7999999999999989</v>
      </c>
      <c r="I1597" s="4">
        <v>10.952380952380953</v>
      </c>
    </row>
    <row r="1598" spans="1:9" x14ac:dyDescent="0.2">
      <c r="A1598" t="s">
        <v>111</v>
      </c>
      <c r="B1598" t="s">
        <v>131</v>
      </c>
      <c r="C1598" t="s">
        <v>40</v>
      </c>
      <c r="D1598" t="str">
        <f>Tableau3[[#This Row],[Famille]]&amp;"-"&amp;Tableau3[[#This Row],[Produit]]&amp;"-"&amp;Tableau3[[#This Row],[Conditionnement]]</f>
        <v>Epices-Chia graines-Verrine 116 ml</v>
      </c>
      <c r="E1598" s="10">
        <v>5.5E-2</v>
      </c>
      <c r="F1598" s="16">
        <v>3700897952846</v>
      </c>
      <c r="G1598" s="4">
        <v>1.6</v>
      </c>
      <c r="H1598" s="4">
        <v>2.6</v>
      </c>
      <c r="I1598" s="4">
        <v>3.2</v>
      </c>
    </row>
    <row r="1599" spans="1:9" x14ac:dyDescent="0.2">
      <c r="A1599" t="s">
        <v>111</v>
      </c>
      <c r="B1599" t="s">
        <v>131</v>
      </c>
      <c r="C1599" t="s">
        <v>41</v>
      </c>
      <c r="D1599" t="str">
        <f>Tableau3[[#This Row],[Famille]]&amp;"-"&amp;Tableau3[[#This Row],[Produit]]&amp;"-"&amp;Tableau3[[#This Row],[Conditionnement]]</f>
        <v>Epices-Chia graines-Verrine 47 ml</v>
      </c>
      <c r="E1599" s="10">
        <v>5.5E-2</v>
      </c>
      <c r="F1599" s="16">
        <v>3700897952877</v>
      </c>
      <c r="G1599" s="4">
        <v>1.3</v>
      </c>
      <c r="H1599" s="4">
        <v>2.1</v>
      </c>
      <c r="I1599" s="4">
        <v>2.6</v>
      </c>
    </row>
    <row r="1600" spans="1:9" x14ac:dyDescent="0.2">
      <c r="A1600" t="s">
        <v>111</v>
      </c>
      <c r="B1600" t="s">
        <v>131</v>
      </c>
      <c r="C1600" t="s">
        <v>42</v>
      </c>
      <c r="D1600" t="str">
        <f>Tableau3[[#This Row],[Famille]]&amp;"-"&amp;Tableau3[[#This Row],[Produit]]&amp;"-"&amp;Tableau3[[#This Row],[Conditionnement]]</f>
        <v>Epices-Chia graines-Vrac</v>
      </c>
      <c r="E1600" s="10">
        <v>5.5E-2</v>
      </c>
      <c r="F1600" s="16">
        <v>3700897952860</v>
      </c>
      <c r="G1600" s="4">
        <v>1.3</v>
      </c>
      <c r="H1600" s="4">
        <v>1.8</v>
      </c>
      <c r="I1600" s="4">
        <v>2.166666666666667</v>
      </c>
    </row>
    <row r="1601" spans="1:9" x14ac:dyDescent="0.2">
      <c r="A1601" t="s">
        <v>111</v>
      </c>
      <c r="B1601" t="s">
        <v>131</v>
      </c>
      <c r="C1601" t="s">
        <v>43</v>
      </c>
      <c r="D1601" t="str">
        <f>Tableau3[[#This Row],[Famille]]&amp;"-"&amp;Tableau3[[#This Row],[Produit]]&amp;"-"&amp;Tableau3[[#This Row],[Conditionnement]]</f>
        <v>Epices-Chia graines-Vrac 100 g</v>
      </c>
      <c r="E1601" s="10">
        <v>5.5E-2</v>
      </c>
      <c r="F1601" s="16">
        <v>3700897952853</v>
      </c>
      <c r="G1601" s="4">
        <v>1.4</v>
      </c>
      <c r="H1601" s="4">
        <v>2.5</v>
      </c>
      <c r="I1601" s="4">
        <v>3.1111111111111112</v>
      </c>
    </row>
    <row r="1602" spans="1:9" x14ac:dyDescent="0.2">
      <c r="A1602" t="s">
        <v>111</v>
      </c>
      <c r="B1602" t="s">
        <v>131</v>
      </c>
      <c r="C1602" t="s">
        <v>44</v>
      </c>
      <c r="D1602" t="str">
        <f>Tableau3[[#This Row],[Famille]]&amp;"-"&amp;Tableau3[[#This Row],[Produit]]&amp;"-"&amp;Tableau3[[#This Row],[Conditionnement]]</f>
        <v>Epices-Chia graines-Vrac 1000 g</v>
      </c>
      <c r="E1602" s="10">
        <v>5.5E-2</v>
      </c>
      <c r="F1602" s="16">
        <v>3700897955069</v>
      </c>
      <c r="G1602" s="4">
        <v>3.3</v>
      </c>
      <c r="H1602" s="4">
        <v>5.8999999999999995</v>
      </c>
      <c r="I1602" s="4">
        <v>7.3333333333333339</v>
      </c>
    </row>
    <row r="1603" spans="1:9" x14ac:dyDescent="0.2">
      <c r="A1603" t="s">
        <v>111</v>
      </c>
      <c r="B1603" t="s">
        <v>131</v>
      </c>
      <c r="C1603" t="s">
        <v>45</v>
      </c>
      <c r="D1603" t="str">
        <f>Tableau3[[#This Row],[Famille]]&amp;"-"&amp;Tableau3[[#This Row],[Produit]]&amp;"-"&amp;Tableau3[[#This Row],[Conditionnement]]</f>
        <v>Epices-Chia graines-Vrac 250 g</v>
      </c>
      <c r="E1603" s="10">
        <v>5.5E-2</v>
      </c>
      <c r="F1603" s="16">
        <v>3700897954123</v>
      </c>
      <c r="G1603" s="4">
        <v>1.7</v>
      </c>
      <c r="H1603" s="4">
        <v>3.3000000000000003</v>
      </c>
      <c r="I1603" s="4">
        <v>4.0476190476190483</v>
      </c>
    </row>
    <row r="1604" spans="1:9" x14ac:dyDescent="0.2">
      <c r="A1604" t="s">
        <v>111</v>
      </c>
      <c r="B1604" t="s">
        <v>131</v>
      </c>
      <c r="C1604" t="s">
        <v>46</v>
      </c>
      <c r="D1604" t="str">
        <f>Tableau3[[#This Row],[Famille]]&amp;"-"&amp;Tableau3[[#This Row],[Produit]]&amp;"-"&amp;Tableau3[[#This Row],[Conditionnement]]</f>
        <v>Epices-Chia graines-Vrac 500 g</v>
      </c>
      <c r="E1604" s="10">
        <v>5.5E-2</v>
      </c>
      <c r="F1604" s="16">
        <v>3700897954598</v>
      </c>
      <c r="G1604" s="4">
        <v>2.2000000000000002</v>
      </c>
      <c r="H1604" s="4">
        <v>4.1999999999999993</v>
      </c>
      <c r="I1604" s="4">
        <v>5.238095238095239</v>
      </c>
    </row>
    <row r="1605" spans="1:9" x14ac:dyDescent="0.2">
      <c r="A1605" t="s">
        <v>111</v>
      </c>
      <c r="B1605" t="s">
        <v>132</v>
      </c>
      <c r="C1605" t="s">
        <v>39</v>
      </c>
      <c r="D1605" t="str">
        <f>Tableau3[[#This Row],[Famille]]&amp;"-"&amp;Tableau3[[#This Row],[Produit]]&amp;"-"&amp;Tableau3[[#This Row],[Conditionnement]]</f>
        <v>Epices-Cola noix poudre-Saupoudreur 100 ml</v>
      </c>
      <c r="E1605" s="10">
        <v>5.5E-2</v>
      </c>
      <c r="F1605" s="16">
        <v>3700897920418</v>
      </c>
      <c r="G1605" s="4">
        <v>2.6</v>
      </c>
      <c r="H1605" s="4">
        <v>4.1999999999999993</v>
      </c>
      <c r="I1605" s="4">
        <v>5.2</v>
      </c>
    </row>
    <row r="1606" spans="1:9" x14ac:dyDescent="0.2">
      <c r="A1606" t="s">
        <v>111</v>
      </c>
      <c r="B1606" t="s">
        <v>132</v>
      </c>
      <c r="C1606" t="s">
        <v>40</v>
      </c>
      <c r="D1606" t="str">
        <f>Tableau3[[#This Row],[Famille]]&amp;"-"&amp;Tableau3[[#This Row],[Produit]]&amp;"-"&amp;Tableau3[[#This Row],[Conditionnement]]</f>
        <v>Epices-Cola noix poudre-Verrine 116 ml</v>
      </c>
      <c r="E1606" s="10">
        <v>5.5E-2</v>
      </c>
      <c r="F1606" s="16">
        <v>3700897920395</v>
      </c>
      <c r="G1606" s="4">
        <v>2.1</v>
      </c>
      <c r="H1606" s="4">
        <v>3.4</v>
      </c>
      <c r="I1606" s="4">
        <v>4.2</v>
      </c>
    </row>
    <row r="1607" spans="1:9" x14ac:dyDescent="0.2">
      <c r="A1607" t="s">
        <v>111</v>
      </c>
      <c r="B1607" t="s">
        <v>132</v>
      </c>
      <c r="C1607" t="s">
        <v>41</v>
      </c>
      <c r="D1607" t="str">
        <f>Tableau3[[#This Row],[Famille]]&amp;"-"&amp;Tableau3[[#This Row],[Produit]]&amp;"-"&amp;Tableau3[[#This Row],[Conditionnement]]</f>
        <v>Epices-Cola noix poudre-Verrine 47 ml</v>
      </c>
      <c r="E1607" s="10">
        <v>5.5E-2</v>
      </c>
      <c r="F1607" s="16">
        <v>3700897920401</v>
      </c>
      <c r="G1607" s="4">
        <v>1.5</v>
      </c>
      <c r="H1607" s="4">
        <v>2.4</v>
      </c>
      <c r="I1607" s="4">
        <v>3</v>
      </c>
    </row>
    <row r="1608" spans="1:9" x14ac:dyDescent="0.2">
      <c r="A1608" t="s">
        <v>111</v>
      </c>
      <c r="B1608" t="s">
        <v>132</v>
      </c>
      <c r="C1608" t="s">
        <v>42</v>
      </c>
      <c r="D1608" t="str">
        <f>Tableau3[[#This Row],[Famille]]&amp;"-"&amp;Tableau3[[#This Row],[Produit]]&amp;"-"&amp;Tableau3[[#This Row],[Conditionnement]]</f>
        <v>Epices-Cola noix poudre-Vrac</v>
      </c>
      <c r="E1608" s="10">
        <v>5.5E-2</v>
      </c>
      <c r="F1608" s="16">
        <v>3700897937362</v>
      </c>
      <c r="G1608" s="4">
        <v>1.5</v>
      </c>
      <c r="H1608" s="4">
        <v>2</v>
      </c>
      <c r="I1608" s="4">
        <v>2.5</v>
      </c>
    </row>
    <row r="1609" spans="1:9" x14ac:dyDescent="0.2">
      <c r="A1609" t="s">
        <v>111</v>
      </c>
      <c r="B1609" t="s">
        <v>132</v>
      </c>
      <c r="C1609" t="s">
        <v>43</v>
      </c>
      <c r="D1609" t="str">
        <f>Tableau3[[#This Row],[Famille]]&amp;"-"&amp;Tableau3[[#This Row],[Produit]]&amp;"-"&amp;Tableau3[[#This Row],[Conditionnement]]</f>
        <v>Epices-Cola noix poudre-Vrac 100 g</v>
      </c>
      <c r="E1609" s="10">
        <v>5.5E-2</v>
      </c>
      <c r="F1609" s="16">
        <v>3700897920357</v>
      </c>
      <c r="G1609" s="4">
        <v>2</v>
      </c>
      <c r="H1609" s="4">
        <v>3.6</v>
      </c>
      <c r="I1609" s="4">
        <v>4.4444444444444446</v>
      </c>
    </row>
    <row r="1610" spans="1:9" x14ac:dyDescent="0.2">
      <c r="A1610" t="s">
        <v>111</v>
      </c>
      <c r="B1610" t="s">
        <v>132</v>
      </c>
      <c r="C1610" t="s">
        <v>44</v>
      </c>
      <c r="D1610" t="str">
        <f>Tableau3[[#This Row],[Famille]]&amp;"-"&amp;Tableau3[[#This Row],[Produit]]&amp;"-"&amp;Tableau3[[#This Row],[Conditionnement]]</f>
        <v>Epices-Cola noix poudre-Vrac 1000 g</v>
      </c>
      <c r="E1610" s="10">
        <v>5.5E-2</v>
      </c>
      <c r="F1610" s="16">
        <v>3700897920388</v>
      </c>
      <c r="G1610" s="4">
        <v>9.8000000000000007</v>
      </c>
      <c r="H1610" s="4">
        <v>17.5</v>
      </c>
      <c r="I1610" s="4">
        <v>21.777777777777775</v>
      </c>
    </row>
    <row r="1611" spans="1:9" x14ac:dyDescent="0.2">
      <c r="A1611" t="s">
        <v>111</v>
      </c>
      <c r="B1611" t="s">
        <v>132</v>
      </c>
      <c r="C1611" t="s">
        <v>45</v>
      </c>
      <c r="D1611" t="str">
        <f>Tableau3[[#This Row],[Famille]]&amp;"-"&amp;Tableau3[[#This Row],[Produit]]&amp;"-"&amp;Tableau3[[#This Row],[Conditionnement]]</f>
        <v>Epices-Cola noix poudre-Vrac 250 g</v>
      </c>
      <c r="E1611" s="10">
        <v>5.5E-2</v>
      </c>
      <c r="F1611" s="16">
        <v>3700897920364</v>
      </c>
      <c r="G1611" s="4">
        <v>3.3</v>
      </c>
      <c r="H1611" s="4">
        <v>6.3</v>
      </c>
      <c r="I1611" s="4">
        <v>7.8571428571428577</v>
      </c>
    </row>
    <row r="1612" spans="1:9" x14ac:dyDescent="0.2">
      <c r="A1612" t="s">
        <v>111</v>
      </c>
      <c r="B1612" t="s">
        <v>132</v>
      </c>
      <c r="C1612" t="s">
        <v>46</v>
      </c>
      <c r="D1612" t="str">
        <f>Tableau3[[#This Row],[Famille]]&amp;"-"&amp;Tableau3[[#This Row],[Produit]]&amp;"-"&amp;Tableau3[[#This Row],[Conditionnement]]</f>
        <v>Epices-Cola noix poudre-Vrac 500 g</v>
      </c>
      <c r="E1612" s="10">
        <v>5.5E-2</v>
      </c>
      <c r="F1612" s="16">
        <v>3700897920371</v>
      </c>
      <c r="G1612" s="4">
        <v>5.5</v>
      </c>
      <c r="H1612" s="4">
        <v>10.5</v>
      </c>
      <c r="I1612" s="4">
        <v>13.095238095238095</v>
      </c>
    </row>
    <row r="1613" spans="1:9" x14ac:dyDescent="0.2">
      <c r="A1613" t="s">
        <v>111</v>
      </c>
      <c r="B1613" t="s">
        <v>133</v>
      </c>
      <c r="C1613" t="s">
        <v>39</v>
      </c>
      <c r="D1613" t="str">
        <f>Tableau3[[#This Row],[Famille]]&amp;"-"&amp;Tableau3[[#This Row],[Produit]]&amp;"-"&amp;Tableau3[[#This Row],[Conditionnement]]</f>
        <v>Epices-Combava poudre -Saupoudreur 100 ml</v>
      </c>
      <c r="E1613" s="10">
        <v>5.5E-2</v>
      </c>
      <c r="F1613" s="16">
        <v>3700897920456</v>
      </c>
      <c r="G1613" s="4">
        <v>4.3</v>
      </c>
      <c r="H1613" s="4">
        <v>6.8999999999999995</v>
      </c>
      <c r="I1613" s="4">
        <v>8.6</v>
      </c>
    </row>
    <row r="1614" spans="1:9" x14ac:dyDescent="0.2">
      <c r="A1614" t="s">
        <v>111</v>
      </c>
      <c r="B1614" t="s">
        <v>133</v>
      </c>
      <c r="C1614" t="s">
        <v>40</v>
      </c>
      <c r="D1614" t="str">
        <f>Tableau3[[#This Row],[Famille]]&amp;"-"&amp;Tableau3[[#This Row],[Produit]]&amp;"-"&amp;Tableau3[[#This Row],[Conditionnement]]</f>
        <v>Epices-Combava poudre -Verrine 116 ml</v>
      </c>
      <c r="E1614" s="10">
        <v>5.5E-2</v>
      </c>
      <c r="F1614" s="16">
        <v>3700897920432</v>
      </c>
      <c r="G1614" s="4">
        <v>4.4000000000000004</v>
      </c>
      <c r="H1614" s="4">
        <v>5.0999999999999996</v>
      </c>
      <c r="I1614" s="4">
        <v>6.2857142857142856</v>
      </c>
    </row>
    <row r="1615" spans="1:9" x14ac:dyDescent="0.2">
      <c r="A1615" t="s">
        <v>111</v>
      </c>
      <c r="B1615" t="s">
        <v>133</v>
      </c>
      <c r="C1615" t="s">
        <v>41</v>
      </c>
      <c r="D1615" t="str">
        <f>Tableau3[[#This Row],[Famille]]&amp;"-"&amp;Tableau3[[#This Row],[Produit]]&amp;"-"&amp;Tableau3[[#This Row],[Conditionnement]]</f>
        <v>Epices-Combava poudre -Verrine 47 ml</v>
      </c>
      <c r="E1615" s="10">
        <v>5.5E-2</v>
      </c>
      <c r="F1615" s="16">
        <v>3700897920449</v>
      </c>
      <c r="G1615" s="4">
        <v>2.2000000000000002</v>
      </c>
      <c r="H1615" s="4">
        <v>3.6</v>
      </c>
      <c r="I1615" s="4">
        <v>4.4000000000000004</v>
      </c>
    </row>
    <row r="1616" spans="1:9" x14ac:dyDescent="0.2">
      <c r="A1616" t="s">
        <v>111</v>
      </c>
      <c r="B1616" t="s">
        <v>133</v>
      </c>
      <c r="C1616" t="s">
        <v>42</v>
      </c>
      <c r="D1616" t="str">
        <f>Tableau3[[#This Row],[Famille]]&amp;"-"&amp;Tableau3[[#This Row],[Produit]]&amp;"-"&amp;Tableau3[[#This Row],[Conditionnement]]</f>
        <v>Epices-Combava poudre -Vrac</v>
      </c>
      <c r="E1616" s="10">
        <v>5.5E-2</v>
      </c>
      <c r="F1616" s="16">
        <v>3700897937379</v>
      </c>
      <c r="G1616" s="4">
        <v>2.7</v>
      </c>
      <c r="H1616" s="4">
        <v>3.6</v>
      </c>
      <c r="I1616" s="4">
        <v>4.5000000000000009</v>
      </c>
    </row>
    <row r="1617" spans="1:9" x14ac:dyDescent="0.2">
      <c r="A1617" t="s">
        <v>111</v>
      </c>
      <c r="B1617" t="s">
        <v>133</v>
      </c>
      <c r="C1617" t="s">
        <v>43</v>
      </c>
      <c r="D1617" t="str">
        <f>Tableau3[[#This Row],[Famille]]&amp;"-"&amp;Tableau3[[#This Row],[Produit]]&amp;"-"&amp;Tableau3[[#This Row],[Conditionnement]]</f>
        <v>Epices-Combava poudre -Vrac 100 g</v>
      </c>
      <c r="E1617" s="10">
        <v>5.5E-2</v>
      </c>
      <c r="F1617" s="16">
        <v>3700897907693</v>
      </c>
      <c r="G1617" s="4">
        <v>9.4</v>
      </c>
      <c r="H1617" s="4">
        <v>16.8</v>
      </c>
      <c r="I1617" s="4">
        <v>20.888888888888889</v>
      </c>
    </row>
    <row r="1618" spans="1:9" x14ac:dyDescent="0.2">
      <c r="A1618" t="s">
        <v>111</v>
      </c>
      <c r="B1618" t="s">
        <v>133</v>
      </c>
      <c r="C1618" t="s">
        <v>44</v>
      </c>
      <c r="D1618" t="str">
        <f>Tableau3[[#This Row],[Famille]]&amp;"-"&amp;Tableau3[[#This Row],[Produit]]&amp;"-"&amp;Tableau3[[#This Row],[Conditionnement]]</f>
        <v>Epices-Combava poudre -Vrac 1000 g</v>
      </c>
      <c r="E1618" s="10">
        <v>5.5E-2</v>
      </c>
      <c r="F1618" s="16">
        <v>3760190106070</v>
      </c>
      <c r="G1618" s="4">
        <v>85.3</v>
      </c>
      <c r="H1618" s="4">
        <v>151.69999999999999</v>
      </c>
      <c r="I1618" s="4">
        <v>189.55555555555554</v>
      </c>
    </row>
    <row r="1619" spans="1:9" x14ac:dyDescent="0.2">
      <c r="A1619" t="s">
        <v>111</v>
      </c>
      <c r="B1619" t="s">
        <v>133</v>
      </c>
      <c r="C1619" t="s">
        <v>45</v>
      </c>
      <c r="D1619" t="str">
        <f>Tableau3[[#This Row],[Famille]]&amp;"-"&amp;Tableau3[[#This Row],[Produit]]&amp;"-"&amp;Tableau3[[#This Row],[Conditionnement]]</f>
        <v>Epices-Combava poudre -Vrac 250 g</v>
      </c>
      <c r="E1619" s="10">
        <v>5.5E-2</v>
      </c>
      <c r="F1619" s="16">
        <v>3700897910327</v>
      </c>
      <c r="G1619" s="4">
        <v>22.1</v>
      </c>
      <c r="H1619" s="4">
        <v>42.1</v>
      </c>
      <c r="I1619" s="4">
        <v>52.619047619047628</v>
      </c>
    </row>
    <row r="1620" spans="1:9" x14ac:dyDescent="0.2">
      <c r="A1620" t="s">
        <v>111</v>
      </c>
      <c r="B1620" t="s">
        <v>133</v>
      </c>
      <c r="C1620" t="s">
        <v>46</v>
      </c>
      <c r="D1620" t="str">
        <f>Tableau3[[#This Row],[Famille]]&amp;"-"&amp;Tableau3[[#This Row],[Produit]]&amp;"-"&amp;Tableau3[[#This Row],[Conditionnement]]</f>
        <v>Epices-Combava poudre -Vrac 500 g</v>
      </c>
      <c r="E1620" s="10">
        <v>5.5E-2</v>
      </c>
      <c r="F1620" s="16">
        <v>3700897912956</v>
      </c>
      <c r="G1620" s="4">
        <v>43.1</v>
      </c>
      <c r="H1620" s="4">
        <v>82.1</v>
      </c>
      <c r="I1620" s="4">
        <v>102.61904761904762</v>
      </c>
    </row>
    <row r="1621" spans="1:9" x14ac:dyDescent="0.2">
      <c r="A1621" t="s">
        <v>111</v>
      </c>
      <c r="B1621" t="s">
        <v>134</v>
      </c>
      <c r="C1621" t="s">
        <v>39</v>
      </c>
      <c r="D1621" t="str">
        <f>Tableau3[[#This Row],[Famille]]&amp;"-"&amp;Tableau3[[#This Row],[Produit]]&amp;"-"&amp;Tableau3[[#This Row],[Conditionnement]]</f>
        <v>Epices-Coriandre graines-Saupoudreur 100 ml</v>
      </c>
      <c r="E1621" s="10">
        <v>5.5E-2</v>
      </c>
      <c r="F1621" s="16">
        <v>3760190101532</v>
      </c>
      <c r="G1621" s="4">
        <v>2.1</v>
      </c>
      <c r="H1621" s="4">
        <v>3.4</v>
      </c>
      <c r="I1621" s="4">
        <v>4.2</v>
      </c>
    </row>
    <row r="1622" spans="1:9" x14ac:dyDescent="0.2">
      <c r="A1622" t="s">
        <v>111</v>
      </c>
      <c r="B1622" t="s">
        <v>134</v>
      </c>
      <c r="C1622" t="s">
        <v>40</v>
      </c>
      <c r="D1622" t="str">
        <f>Tableau3[[#This Row],[Famille]]&amp;"-"&amp;Tableau3[[#This Row],[Produit]]&amp;"-"&amp;Tableau3[[#This Row],[Conditionnement]]</f>
        <v>Epices-Coriandre graines-Verrine 116 ml</v>
      </c>
      <c r="E1622" s="10">
        <v>5.5E-2</v>
      </c>
      <c r="F1622" s="16">
        <v>3760190101051</v>
      </c>
      <c r="G1622" s="4">
        <v>1.6</v>
      </c>
      <c r="H1622" s="4">
        <v>2.6</v>
      </c>
      <c r="I1622" s="4">
        <v>3.2</v>
      </c>
    </row>
    <row r="1623" spans="1:9" x14ac:dyDescent="0.2">
      <c r="A1623" t="s">
        <v>111</v>
      </c>
      <c r="B1623" t="s">
        <v>134</v>
      </c>
      <c r="C1623" t="s">
        <v>41</v>
      </c>
      <c r="D1623" t="str">
        <f>Tableau3[[#This Row],[Famille]]&amp;"-"&amp;Tableau3[[#This Row],[Produit]]&amp;"-"&amp;Tableau3[[#This Row],[Conditionnement]]</f>
        <v>Epices-Coriandre graines-Verrine 47 ml</v>
      </c>
      <c r="E1623" s="10">
        <v>5.5E-2</v>
      </c>
      <c r="F1623" s="16">
        <v>3700897902889</v>
      </c>
      <c r="G1623" s="4">
        <v>1.3</v>
      </c>
      <c r="H1623" s="4">
        <v>2.1</v>
      </c>
      <c r="I1623" s="4">
        <v>2.6</v>
      </c>
    </row>
    <row r="1624" spans="1:9" x14ac:dyDescent="0.2">
      <c r="A1624" t="s">
        <v>111</v>
      </c>
      <c r="B1624" t="s">
        <v>134</v>
      </c>
      <c r="C1624" t="s">
        <v>42</v>
      </c>
      <c r="D1624" t="str">
        <f>Tableau3[[#This Row],[Famille]]&amp;"-"&amp;Tableau3[[#This Row],[Produit]]&amp;"-"&amp;Tableau3[[#This Row],[Conditionnement]]</f>
        <v>Epices-Coriandre graines-Vrac</v>
      </c>
      <c r="E1624" s="10">
        <v>5.5E-2</v>
      </c>
      <c r="F1624" s="16">
        <v>3700897937393</v>
      </c>
      <c r="G1624" s="4">
        <v>1.3</v>
      </c>
      <c r="H1624" s="4">
        <v>1.8</v>
      </c>
      <c r="I1624" s="4">
        <v>2.166666666666667</v>
      </c>
    </row>
    <row r="1625" spans="1:9" x14ac:dyDescent="0.2">
      <c r="A1625" t="s">
        <v>111</v>
      </c>
      <c r="B1625" t="s">
        <v>134</v>
      </c>
      <c r="C1625" t="s">
        <v>43</v>
      </c>
      <c r="D1625" t="str">
        <f>Tableau3[[#This Row],[Famille]]&amp;"-"&amp;Tableau3[[#This Row],[Produit]]&amp;"-"&amp;Tableau3[[#This Row],[Conditionnement]]</f>
        <v>Epices-Coriandre graines-Vrac 100 g</v>
      </c>
      <c r="E1625" s="10">
        <v>5.5E-2</v>
      </c>
      <c r="F1625" s="16">
        <v>3700897907716</v>
      </c>
      <c r="G1625" s="4">
        <v>1.5</v>
      </c>
      <c r="H1625" s="4">
        <v>2.7</v>
      </c>
      <c r="I1625" s="4">
        <v>3.333333333333333</v>
      </c>
    </row>
    <row r="1626" spans="1:9" x14ac:dyDescent="0.2">
      <c r="A1626" t="s">
        <v>111</v>
      </c>
      <c r="B1626" t="s">
        <v>134</v>
      </c>
      <c r="C1626" t="s">
        <v>44</v>
      </c>
      <c r="D1626" t="str">
        <f>Tableau3[[#This Row],[Famille]]&amp;"-"&amp;Tableau3[[#This Row],[Produit]]&amp;"-"&amp;Tableau3[[#This Row],[Conditionnement]]</f>
        <v>Epices-Coriandre graines-Vrac 1000 g</v>
      </c>
      <c r="E1626" s="10">
        <v>5.5E-2</v>
      </c>
      <c r="F1626" s="16">
        <v>3760190106094</v>
      </c>
      <c r="G1626" s="4">
        <v>4.4000000000000004</v>
      </c>
      <c r="H1626" s="4">
        <v>7.8999999999999995</v>
      </c>
      <c r="I1626" s="4">
        <v>9.7777777777777768</v>
      </c>
    </row>
    <row r="1627" spans="1:9" x14ac:dyDescent="0.2">
      <c r="A1627" t="s">
        <v>111</v>
      </c>
      <c r="B1627" t="s">
        <v>134</v>
      </c>
      <c r="C1627" t="s">
        <v>45</v>
      </c>
      <c r="D1627" t="str">
        <f>Tableau3[[#This Row],[Famille]]&amp;"-"&amp;Tableau3[[#This Row],[Produit]]&amp;"-"&amp;Tableau3[[#This Row],[Conditionnement]]</f>
        <v>Epices-Coriandre graines-Vrac 250 g</v>
      </c>
      <c r="E1627" s="10">
        <v>5.5E-2</v>
      </c>
      <c r="F1627" s="16">
        <v>3700897910341</v>
      </c>
      <c r="G1627" s="4">
        <v>2</v>
      </c>
      <c r="H1627" s="4">
        <v>3.9</v>
      </c>
      <c r="I1627" s="4">
        <v>4.7619047619047619</v>
      </c>
    </row>
    <row r="1628" spans="1:9" x14ac:dyDescent="0.2">
      <c r="A1628" t="s">
        <v>111</v>
      </c>
      <c r="B1628" t="s">
        <v>134</v>
      </c>
      <c r="C1628" t="s">
        <v>46</v>
      </c>
      <c r="D1628" t="str">
        <f>Tableau3[[#This Row],[Famille]]&amp;"-"&amp;Tableau3[[#This Row],[Produit]]&amp;"-"&amp;Tableau3[[#This Row],[Conditionnement]]</f>
        <v>Epices-Coriandre graines-Vrac 500 g</v>
      </c>
      <c r="E1628" s="10">
        <v>5.5E-2</v>
      </c>
      <c r="F1628" s="16">
        <v>3700897912970</v>
      </c>
      <c r="G1628" s="4">
        <v>2.8</v>
      </c>
      <c r="H1628" s="4">
        <v>5.3999999999999995</v>
      </c>
      <c r="I1628" s="4">
        <v>6.6666666666666679</v>
      </c>
    </row>
    <row r="1629" spans="1:9" x14ac:dyDescent="0.2">
      <c r="A1629" t="s">
        <v>111</v>
      </c>
      <c r="B1629" t="s">
        <v>135</v>
      </c>
      <c r="C1629" t="s">
        <v>39</v>
      </c>
      <c r="D1629" t="str">
        <f>Tableau3[[#This Row],[Famille]]&amp;"-"&amp;Tableau3[[#This Row],[Produit]]&amp;"-"&amp;Tableau3[[#This Row],[Conditionnement]]</f>
        <v>Epices-Coriandre poudre -Saupoudreur 100 ml</v>
      </c>
      <c r="E1629" s="10">
        <v>5.5E-2</v>
      </c>
      <c r="F1629" s="16">
        <v>3760190101549</v>
      </c>
      <c r="G1629" s="4">
        <v>2.2000000000000002</v>
      </c>
      <c r="H1629" s="4">
        <v>3.6</v>
      </c>
      <c r="I1629" s="4">
        <v>4.4000000000000004</v>
      </c>
    </row>
    <row r="1630" spans="1:9" x14ac:dyDescent="0.2">
      <c r="A1630" t="s">
        <v>111</v>
      </c>
      <c r="B1630" t="s">
        <v>135</v>
      </c>
      <c r="C1630" t="s">
        <v>40</v>
      </c>
      <c r="D1630" t="str">
        <f>Tableau3[[#This Row],[Famille]]&amp;"-"&amp;Tableau3[[#This Row],[Produit]]&amp;"-"&amp;Tableau3[[#This Row],[Conditionnement]]</f>
        <v>Epices-Coriandre poudre -Verrine 116 ml</v>
      </c>
      <c r="E1630" s="10">
        <v>5.5E-2</v>
      </c>
      <c r="F1630" s="16">
        <v>3760190101068</v>
      </c>
      <c r="G1630" s="4">
        <v>1.7</v>
      </c>
      <c r="H1630" s="4">
        <v>2.8000000000000003</v>
      </c>
      <c r="I1630" s="4">
        <v>3.4000000000000004</v>
      </c>
    </row>
    <row r="1631" spans="1:9" x14ac:dyDescent="0.2">
      <c r="A1631" t="s">
        <v>111</v>
      </c>
      <c r="B1631" t="s">
        <v>135</v>
      </c>
      <c r="C1631" t="s">
        <v>41</v>
      </c>
      <c r="D1631" t="str">
        <f>Tableau3[[#This Row],[Famille]]&amp;"-"&amp;Tableau3[[#This Row],[Produit]]&amp;"-"&amp;Tableau3[[#This Row],[Conditionnement]]</f>
        <v>Epices-Coriandre poudre -Verrine 47 ml</v>
      </c>
      <c r="E1631" s="10">
        <v>5.5E-2</v>
      </c>
      <c r="F1631" s="16">
        <v>3700897902896</v>
      </c>
      <c r="G1631" s="4">
        <v>1.3</v>
      </c>
      <c r="H1631" s="4">
        <v>2.1</v>
      </c>
      <c r="I1631" s="4">
        <v>2.6</v>
      </c>
    </row>
    <row r="1632" spans="1:9" x14ac:dyDescent="0.2">
      <c r="A1632" t="s">
        <v>111</v>
      </c>
      <c r="B1632" t="s">
        <v>135</v>
      </c>
      <c r="C1632" t="s">
        <v>42</v>
      </c>
      <c r="D1632" t="str">
        <f>Tableau3[[#This Row],[Famille]]&amp;"-"&amp;Tableau3[[#This Row],[Produit]]&amp;"-"&amp;Tableau3[[#This Row],[Conditionnement]]</f>
        <v>Epices-Coriandre poudre -Vrac</v>
      </c>
      <c r="E1632" s="10">
        <v>5.5E-2</v>
      </c>
      <c r="F1632" s="16">
        <v>3700897937409</v>
      </c>
      <c r="G1632" s="4">
        <v>1.3</v>
      </c>
      <c r="H1632" s="4">
        <v>1.8</v>
      </c>
      <c r="I1632" s="4">
        <v>2.166666666666667</v>
      </c>
    </row>
    <row r="1633" spans="1:9" x14ac:dyDescent="0.2">
      <c r="A1633" t="s">
        <v>111</v>
      </c>
      <c r="B1633" t="s">
        <v>135</v>
      </c>
      <c r="C1633" t="s">
        <v>43</v>
      </c>
      <c r="D1633" t="str">
        <f>Tableau3[[#This Row],[Famille]]&amp;"-"&amp;Tableau3[[#This Row],[Produit]]&amp;"-"&amp;Tableau3[[#This Row],[Conditionnement]]</f>
        <v>Epices-Coriandre poudre -Vrac 100 g</v>
      </c>
      <c r="E1633" s="10">
        <v>5.5E-2</v>
      </c>
      <c r="F1633" s="16">
        <v>3700897907709</v>
      </c>
      <c r="G1633" s="4">
        <v>1.5</v>
      </c>
      <c r="H1633" s="4">
        <v>2.7</v>
      </c>
      <c r="I1633" s="4">
        <v>3.333333333333333</v>
      </c>
    </row>
    <row r="1634" spans="1:9" x14ac:dyDescent="0.2">
      <c r="A1634" t="s">
        <v>111</v>
      </c>
      <c r="B1634" t="s">
        <v>135</v>
      </c>
      <c r="C1634" t="s">
        <v>44</v>
      </c>
      <c r="D1634" t="str">
        <f>Tableau3[[#This Row],[Famille]]&amp;"-"&amp;Tableau3[[#This Row],[Produit]]&amp;"-"&amp;Tableau3[[#This Row],[Conditionnement]]</f>
        <v>Epices-Coriandre poudre -Vrac 1000 g</v>
      </c>
      <c r="E1634" s="10">
        <v>5.5E-2</v>
      </c>
      <c r="F1634" s="16">
        <v>3760190106087</v>
      </c>
      <c r="G1634" s="4">
        <v>4.7</v>
      </c>
      <c r="H1634" s="4">
        <v>8.4</v>
      </c>
      <c r="I1634" s="4">
        <v>10.444444444444443</v>
      </c>
    </row>
    <row r="1635" spans="1:9" x14ac:dyDescent="0.2">
      <c r="A1635" t="s">
        <v>111</v>
      </c>
      <c r="B1635" t="s">
        <v>135</v>
      </c>
      <c r="C1635" t="s">
        <v>45</v>
      </c>
      <c r="D1635" t="str">
        <f>Tableau3[[#This Row],[Famille]]&amp;"-"&amp;Tableau3[[#This Row],[Produit]]&amp;"-"&amp;Tableau3[[#This Row],[Conditionnement]]</f>
        <v>Epices-Coriandre poudre -Vrac 250 g</v>
      </c>
      <c r="E1635" s="10">
        <v>5.5E-2</v>
      </c>
      <c r="F1635" s="16">
        <v>3700897910334</v>
      </c>
      <c r="G1635" s="4">
        <v>2</v>
      </c>
      <c r="H1635" s="4">
        <v>3.9</v>
      </c>
      <c r="I1635" s="4">
        <v>4.7619047619047619</v>
      </c>
    </row>
    <row r="1636" spans="1:9" x14ac:dyDescent="0.2">
      <c r="A1636" t="s">
        <v>111</v>
      </c>
      <c r="B1636" t="s">
        <v>135</v>
      </c>
      <c r="C1636" t="s">
        <v>46</v>
      </c>
      <c r="D1636" t="str">
        <f>Tableau3[[#This Row],[Famille]]&amp;"-"&amp;Tableau3[[#This Row],[Produit]]&amp;"-"&amp;Tableau3[[#This Row],[Conditionnement]]</f>
        <v>Epices-Coriandre poudre -Vrac 500 g</v>
      </c>
      <c r="E1636" s="10">
        <v>5.5E-2</v>
      </c>
      <c r="F1636" s="16">
        <v>3700897912963</v>
      </c>
      <c r="G1636" s="4">
        <v>2.9</v>
      </c>
      <c r="H1636" s="4">
        <v>5.6</v>
      </c>
      <c r="I1636" s="4">
        <v>6.9047619047619051</v>
      </c>
    </row>
    <row r="1637" spans="1:9" x14ac:dyDescent="0.2">
      <c r="A1637" t="s">
        <v>111</v>
      </c>
      <c r="B1637" t="s">
        <v>136</v>
      </c>
      <c r="C1637" t="s">
        <v>39</v>
      </c>
      <c r="D1637" t="str">
        <f>Tableau3[[#This Row],[Famille]]&amp;"-"&amp;Tableau3[[#This Row],[Produit]]&amp;"-"&amp;Tableau3[[#This Row],[Conditionnement]]</f>
        <v>Epices-Cumin  poudre-Saupoudreur 100 ml</v>
      </c>
      <c r="E1637" s="10">
        <v>5.5E-2</v>
      </c>
      <c r="F1637" s="16">
        <v>3760190101563</v>
      </c>
      <c r="G1637" s="4">
        <v>2.4</v>
      </c>
      <c r="H1637" s="4">
        <v>3.9</v>
      </c>
      <c r="I1637" s="4">
        <v>4.8</v>
      </c>
    </row>
    <row r="1638" spans="1:9" x14ac:dyDescent="0.2">
      <c r="A1638" t="s">
        <v>111</v>
      </c>
      <c r="B1638" t="s">
        <v>136</v>
      </c>
      <c r="C1638" t="s">
        <v>40</v>
      </c>
      <c r="D1638" t="str">
        <f>Tableau3[[#This Row],[Famille]]&amp;"-"&amp;Tableau3[[#This Row],[Produit]]&amp;"-"&amp;Tableau3[[#This Row],[Conditionnement]]</f>
        <v>Epices-Cumin  poudre-Verrine 116 ml</v>
      </c>
      <c r="E1638" s="10">
        <v>5.5E-2</v>
      </c>
      <c r="F1638" s="16">
        <v>3760190101082</v>
      </c>
      <c r="G1638" s="4">
        <v>1.9</v>
      </c>
      <c r="H1638" s="4">
        <v>3.1</v>
      </c>
      <c r="I1638" s="4">
        <v>3.8000000000000003</v>
      </c>
    </row>
    <row r="1639" spans="1:9" x14ac:dyDescent="0.2">
      <c r="A1639" t="s">
        <v>111</v>
      </c>
      <c r="B1639" t="s">
        <v>136</v>
      </c>
      <c r="C1639" t="s">
        <v>41</v>
      </c>
      <c r="D1639" t="str">
        <f>Tableau3[[#This Row],[Famille]]&amp;"-"&amp;Tableau3[[#This Row],[Produit]]&amp;"-"&amp;Tableau3[[#This Row],[Conditionnement]]</f>
        <v>Epices-Cumin  poudre-Verrine 47 ml</v>
      </c>
      <c r="E1639" s="10">
        <v>5.5E-2</v>
      </c>
      <c r="F1639" s="16">
        <v>3700897902919</v>
      </c>
      <c r="G1639" s="4">
        <v>1.4</v>
      </c>
      <c r="H1639" s="4">
        <v>2.3000000000000003</v>
      </c>
      <c r="I1639" s="4">
        <v>2.8000000000000003</v>
      </c>
    </row>
    <row r="1640" spans="1:9" x14ac:dyDescent="0.2">
      <c r="A1640" t="s">
        <v>111</v>
      </c>
      <c r="B1640" t="s">
        <v>136</v>
      </c>
      <c r="C1640" t="s">
        <v>42</v>
      </c>
      <c r="D1640" t="str">
        <f>Tableau3[[#This Row],[Famille]]&amp;"-"&amp;Tableau3[[#This Row],[Produit]]&amp;"-"&amp;Tableau3[[#This Row],[Conditionnement]]</f>
        <v>Epices-Cumin  poudre-Vrac</v>
      </c>
      <c r="E1640" s="10">
        <v>5.5E-2</v>
      </c>
      <c r="F1640" s="16">
        <v>3700897937416</v>
      </c>
      <c r="G1640" s="4">
        <v>1.4</v>
      </c>
      <c r="H1640" s="4">
        <v>1.9000000000000001</v>
      </c>
      <c r="I1640" s="4">
        <v>2.3333333333333335</v>
      </c>
    </row>
    <row r="1641" spans="1:9" x14ac:dyDescent="0.2">
      <c r="A1641" t="s">
        <v>111</v>
      </c>
      <c r="B1641" t="s">
        <v>136</v>
      </c>
      <c r="C1641" t="s">
        <v>43</v>
      </c>
      <c r="D1641" t="str">
        <f>Tableau3[[#This Row],[Famille]]&amp;"-"&amp;Tableau3[[#This Row],[Produit]]&amp;"-"&amp;Tableau3[[#This Row],[Conditionnement]]</f>
        <v>Epices-Cumin  poudre-Vrac 100 g</v>
      </c>
      <c r="E1641" s="10">
        <v>5.5E-2</v>
      </c>
      <c r="F1641" s="16">
        <v>3700897907747</v>
      </c>
      <c r="G1641" s="4">
        <v>1.8</v>
      </c>
      <c r="H1641" s="4">
        <v>3.2</v>
      </c>
      <c r="I1641" s="4">
        <v>4</v>
      </c>
    </row>
    <row r="1642" spans="1:9" x14ac:dyDescent="0.2">
      <c r="A1642" t="s">
        <v>111</v>
      </c>
      <c r="B1642" t="s">
        <v>136</v>
      </c>
      <c r="C1642" t="s">
        <v>44</v>
      </c>
      <c r="D1642" t="str">
        <f>Tableau3[[#This Row],[Famille]]&amp;"-"&amp;Tableau3[[#This Row],[Produit]]&amp;"-"&amp;Tableau3[[#This Row],[Conditionnement]]</f>
        <v>Epices-Cumin  poudre-Vrac 1000 g</v>
      </c>
      <c r="E1642" s="10">
        <v>5.5E-2</v>
      </c>
      <c r="F1642" s="16">
        <v>3760190106124</v>
      </c>
      <c r="G1642" s="4">
        <v>7.8</v>
      </c>
      <c r="H1642" s="4">
        <v>13.9</v>
      </c>
      <c r="I1642" s="4">
        <v>17.333333333333332</v>
      </c>
    </row>
    <row r="1643" spans="1:9" x14ac:dyDescent="0.2">
      <c r="A1643" t="s">
        <v>111</v>
      </c>
      <c r="B1643" t="s">
        <v>136</v>
      </c>
      <c r="C1643" t="s">
        <v>45</v>
      </c>
      <c r="D1643" t="str">
        <f>Tableau3[[#This Row],[Famille]]&amp;"-"&amp;Tableau3[[#This Row],[Produit]]&amp;"-"&amp;Tableau3[[#This Row],[Conditionnement]]</f>
        <v>Epices-Cumin  poudre-Vrac 250 g</v>
      </c>
      <c r="E1643" s="10">
        <v>5.5E-2</v>
      </c>
      <c r="F1643" s="16">
        <v>3700897910372</v>
      </c>
      <c r="G1643" s="4">
        <v>2.8</v>
      </c>
      <c r="H1643" s="4">
        <v>5.3999999999999995</v>
      </c>
      <c r="I1643" s="4">
        <v>6.6666666666666679</v>
      </c>
    </row>
    <row r="1644" spans="1:9" x14ac:dyDescent="0.2">
      <c r="A1644" t="s">
        <v>111</v>
      </c>
      <c r="B1644" t="s">
        <v>136</v>
      </c>
      <c r="C1644" t="s">
        <v>46</v>
      </c>
      <c r="D1644" t="str">
        <f>Tableau3[[#This Row],[Famille]]&amp;"-"&amp;Tableau3[[#This Row],[Produit]]&amp;"-"&amp;Tableau3[[#This Row],[Conditionnement]]</f>
        <v>Epices-Cumin  poudre-Vrac 500 g</v>
      </c>
      <c r="E1644" s="10">
        <v>5.5E-2</v>
      </c>
      <c r="F1644" s="16">
        <v>3700897913007</v>
      </c>
      <c r="G1644" s="4">
        <v>4.5</v>
      </c>
      <c r="H1644" s="4">
        <v>8.6</v>
      </c>
      <c r="I1644" s="4">
        <v>10.714285714285715</v>
      </c>
    </row>
    <row r="1645" spans="1:9" x14ac:dyDescent="0.2">
      <c r="A1645" t="s">
        <v>111</v>
      </c>
      <c r="B1645" t="s">
        <v>137</v>
      </c>
      <c r="C1645" t="s">
        <v>39</v>
      </c>
      <c r="D1645" t="str">
        <f>Tableau3[[#This Row],[Famille]]&amp;"-"&amp;Tableau3[[#This Row],[Produit]]&amp;"-"&amp;Tableau3[[#This Row],[Conditionnement]]</f>
        <v>Epices-Cumin graines-Saupoudreur 100 ml</v>
      </c>
      <c r="E1645" s="10">
        <v>5.5E-2</v>
      </c>
      <c r="F1645" s="16">
        <v>3760190101556</v>
      </c>
      <c r="G1645" s="4">
        <v>2.4</v>
      </c>
      <c r="H1645" s="4">
        <v>3.9</v>
      </c>
      <c r="I1645" s="4">
        <v>4.8</v>
      </c>
    </row>
    <row r="1646" spans="1:9" x14ac:dyDescent="0.2">
      <c r="A1646" t="s">
        <v>111</v>
      </c>
      <c r="B1646" t="s">
        <v>137</v>
      </c>
      <c r="C1646" t="s">
        <v>40</v>
      </c>
      <c r="D1646" t="str">
        <f>Tableau3[[#This Row],[Famille]]&amp;"-"&amp;Tableau3[[#This Row],[Produit]]&amp;"-"&amp;Tableau3[[#This Row],[Conditionnement]]</f>
        <v>Epices-Cumin graines-Verrine 116 ml</v>
      </c>
      <c r="E1646" s="10">
        <v>5.5E-2</v>
      </c>
      <c r="F1646" s="16">
        <v>3760190101075</v>
      </c>
      <c r="G1646" s="4">
        <v>1.9</v>
      </c>
      <c r="H1646" s="4">
        <v>3.1</v>
      </c>
      <c r="I1646" s="4">
        <v>3.8000000000000003</v>
      </c>
    </row>
    <row r="1647" spans="1:9" x14ac:dyDescent="0.2">
      <c r="A1647" t="s">
        <v>111</v>
      </c>
      <c r="B1647" t="s">
        <v>137</v>
      </c>
      <c r="C1647" t="s">
        <v>41</v>
      </c>
      <c r="D1647" t="str">
        <f>Tableau3[[#This Row],[Famille]]&amp;"-"&amp;Tableau3[[#This Row],[Produit]]&amp;"-"&amp;Tableau3[[#This Row],[Conditionnement]]</f>
        <v>Epices-Cumin graines-Verrine 47 ml</v>
      </c>
      <c r="E1647" s="10">
        <v>5.5E-2</v>
      </c>
      <c r="F1647" s="16">
        <v>3700897902902</v>
      </c>
      <c r="G1647" s="4">
        <v>1.4</v>
      </c>
      <c r="H1647" s="4">
        <v>2.3000000000000003</v>
      </c>
      <c r="I1647" s="4">
        <v>2.8000000000000003</v>
      </c>
    </row>
    <row r="1648" spans="1:9" x14ac:dyDescent="0.2">
      <c r="A1648" t="s">
        <v>111</v>
      </c>
      <c r="B1648" t="s">
        <v>137</v>
      </c>
      <c r="C1648" t="s">
        <v>42</v>
      </c>
      <c r="D1648" t="str">
        <f>Tableau3[[#This Row],[Famille]]&amp;"-"&amp;Tableau3[[#This Row],[Produit]]&amp;"-"&amp;Tableau3[[#This Row],[Conditionnement]]</f>
        <v>Epices-Cumin graines-Vrac</v>
      </c>
      <c r="E1648" s="10">
        <v>5.5E-2</v>
      </c>
      <c r="F1648" s="16">
        <v>3700897937423</v>
      </c>
      <c r="G1648" s="4">
        <v>1.4</v>
      </c>
      <c r="H1648" s="4">
        <v>1.9000000000000001</v>
      </c>
      <c r="I1648" s="4">
        <v>2.3333333333333335</v>
      </c>
    </row>
    <row r="1649" spans="1:9" x14ac:dyDescent="0.2">
      <c r="A1649" t="s">
        <v>111</v>
      </c>
      <c r="B1649" t="s">
        <v>137</v>
      </c>
      <c r="C1649" t="s">
        <v>43</v>
      </c>
      <c r="D1649" t="str">
        <f>Tableau3[[#This Row],[Famille]]&amp;"-"&amp;Tableau3[[#This Row],[Produit]]&amp;"-"&amp;Tableau3[[#This Row],[Conditionnement]]</f>
        <v>Epices-Cumin graines-Vrac 100 g</v>
      </c>
      <c r="E1649" s="10">
        <v>5.5E-2</v>
      </c>
      <c r="F1649" s="16">
        <v>3700897907754</v>
      </c>
      <c r="G1649" s="4">
        <v>1.7</v>
      </c>
      <c r="H1649" s="4">
        <v>3.1</v>
      </c>
      <c r="I1649" s="4">
        <v>3.7777777777777781</v>
      </c>
    </row>
    <row r="1650" spans="1:9" x14ac:dyDescent="0.2">
      <c r="A1650" t="s">
        <v>111</v>
      </c>
      <c r="B1650" t="s">
        <v>137</v>
      </c>
      <c r="C1650" t="s">
        <v>44</v>
      </c>
      <c r="D1650" t="str">
        <f>Tableau3[[#This Row],[Famille]]&amp;"-"&amp;Tableau3[[#This Row],[Produit]]&amp;"-"&amp;Tableau3[[#This Row],[Conditionnement]]</f>
        <v>Epices-Cumin graines-Vrac 1000 g</v>
      </c>
      <c r="E1650" s="10">
        <v>5.5E-2</v>
      </c>
      <c r="F1650" s="16">
        <v>3760190106131</v>
      </c>
      <c r="G1650" s="4">
        <v>6.9</v>
      </c>
      <c r="H1650" s="4">
        <v>12.299999999999999</v>
      </c>
      <c r="I1650" s="4">
        <v>15.333333333333332</v>
      </c>
    </row>
    <row r="1651" spans="1:9" x14ac:dyDescent="0.2">
      <c r="A1651" t="s">
        <v>111</v>
      </c>
      <c r="B1651" t="s">
        <v>137</v>
      </c>
      <c r="C1651" t="s">
        <v>45</v>
      </c>
      <c r="D1651" t="str">
        <f>Tableau3[[#This Row],[Famille]]&amp;"-"&amp;Tableau3[[#This Row],[Produit]]&amp;"-"&amp;Tableau3[[#This Row],[Conditionnement]]</f>
        <v>Epices-Cumin graines-Vrac 250 g</v>
      </c>
      <c r="E1651" s="10">
        <v>5.5E-2</v>
      </c>
      <c r="F1651" s="16">
        <v>3700897910389</v>
      </c>
      <c r="G1651" s="4">
        <v>2.6</v>
      </c>
      <c r="H1651" s="4">
        <v>5</v>
      </c>
      <c r="I1651" s="4">
        <v>6.1904761904761907</v>
      </c>
    </row>
    <row r="1652" spans="1:9" x14ac:dyDescent="0.2">
      <c r="A1652" t="s">
        <v>111</v>
      </c>
      <c r="B1652" t="s">
        <v>137</v>
      </c>
      <c r="C1652" t="s">
        <v>46</v>
      </c>
      <c r="D1652" t="str">
        <f>Tableau3[[#This Row],[Famille]]&amp;"-"&amp;Tableau3[[#This Row],[Produit]]&amp;"-"&amp;Tableau3[[#This Row],[Conditionnement]]</f>
        <v>Epices-Cumin graines-Vrac 500 g</v>
      </c>
      <c r="E1652" s="10">
        <v>5.5E-2</v>
      </c>
      <c r="F1652" s="16">
        <v>3700897913014</v>
      </c>
      <c r="G1652" s="4">
        <v>4</v>
      </c>
      <c r="H1652" s="4">
        <v>7.6999999999999993</v>
      </c>
      <c r="I1652" s="4">
        <v>9.5238095238095237</v>
      </c>
    </row>
    <row r="1653" spans="1:9" x14ac:dyDescent="0.2">
      <c r="A1653" t="s">
        <v>111</v>
      </c>
      <c r="B1653" t="s">
        <v>138</v>
      </c>
      <c r="C1653" t="s">
        <v>39</v>
      </c>
      <c r="D1653" t="str">
        <f>Tableau3[[#This Row],[Famille]]&amp;"-"&amp;Tableau3[[#This Row],[Produit]]&amp;"-"&amp;Tableau3[[#This Row],[Conditionnement]]</f>
        <v>Epices-Curcuma -Saupoudreur 100 ml</v>
      </c>
      <c r="E1653" s="10">
        <v>5.5E-2</v>
      </c>
      <c r="F1653" s="16">
        <v>3760190101570</v>
      </c>
      <c r="G1653" s="4">
        <v>2.2999999999999998</v>
      </c>
      <c r="H1653" s="4">
        <v>3.7</v>
      </c>
      <c r="I1653" s="4">
        <v>4.6000000000000005</v>
      </c>
    </row>
    <row r="1654" spans="1:9" x14ac:dyDescent="0.2">
      <c r="A1654" t="s">
        <v>111</v>
      </c>
      <c r="B1654" t="s">
        <v>138</v>
      </c>
      <c r="C1654" t="s">
        <v>40</v>
      </c>
      <c r="D1654" t="str">
        <f>Tableau3[[#This Row],[Famille]]&amp;"-"&amp;Tableau3[[#This Row],[Produit]]&amp;"-"&amp;Tableau3[[#This Row],[Conditionnement]]</f>
        <v>Epices-Curcuma -Verrine 116 ml</v>
      </c>
      <c r="E1654" s="10">
        <v>5.5E-2</v>
      </c>
      <c r="F1654" s="16">
        <v>3760190101099</v>
      </c>
      <c r="G1654" s="4">
        <v>1.9</v>
      </c>
      <c r="H1654" s="4">
        <v>3.1</v>
      </c>
      <c r="I1654" s="4">
        <v>3.8000000000000003</v>
      </c>
    </row>
    <row r="1655" spans="1:9" x14ac:dyDescent="0.2">
      <c r="A1655" t="s">
        <v>111</v>
      </c>
      <c r="B1655" t="s">
        <v>138</v>
      </c>
      <c r="C1655" t="s">
        <v>41</v>
      </c>
      <c r="D1655" t="str">
        <f>Tableau3[[#This Row],[Famille]]&amp;"-"&amp;Tableau3[[#This Row],[Produit]]&amp;"-"&amp;Tableau3[[#This Row],[Conditionnement]]</f>
        <v>Epices-Curcuma -Verrine 47 ml</v>
      </c>
      <c r="E1655" s="10">
        <v>5.5E-2</v>
      </c>
      <c r="F1655" s="16">
        <v>3700897902926</v>
      </c>
      <c r="G1655" s="4">
        <v>1.4</v>
      </c>
      <c r="H1655" s="4">
        <v>2.3000000000000003</v>
      </c>
      <c r="I1655" s="4">
        <v>2.8000000000000003</v>
      </c>
    </row>
    <row r="1656" spans="1:9" x14ac:dyDescent="0.2">
      <c r="A1656" t="s">
        <v>111</v>
      </c>
      <c r="B1656" t="s">
        <v>138</v>
      </c>
      <c r="C1656" t="s">
        <v>42</v>
      </c>
      <c r="D1656" t="str">
        <f>Tableau3[[#This Row],[Famille]]&amp;"-"&amp;Tableau3[[#This Row],[Produit]]&amp;"-"&amp;Tableau3[[#This Row],[Conditionnement]]</f>
        <v>Epices-Curcuma -Vrac</v>
      </c>
      <c r="E1656" s="10">
        <v>5.5E-2</v>
      </c>
      <c r="F1656" s="16">
        <v>3700897937430</v>
      </c>
      <c r="G1656" s="4">
        <v>1.4</v>
      </c>
      <c r="H1656" s="4">
        <v>1.9000000000000001</v>
      </c>
      <c r="I1656" s="4">
        <v>2.3333333333333335</v>
      </c>
    </row>
    <row r="1657" spans="1:9" x14ac:dyDescent="0.2">
      <c r="A1657" t="s">
        <v>111</v>
      </c>
      <c r="B1657" t="s">
        <v>138</v>
      </c>
      <c r="C1657" t="s">
        <v>43</v>
      </c>
      <c r="D1657" t="str">
        <f>Tableau3[[#This Row],[Famille]]&amp;"-"&amp;Tableau3[[#This Row],[Produit]]&amp;"-"&amp;Tableau3[[#This Row],[Conditionnement]]</f>
        <v>Epices-Curcuma -Vrac 100 g</v>
      </c>
      <c r="E1657" s="10">
        <v>5.5E-2</v>
      </c>
      <c r="F1657" s="16">
        <v>3700897907761</v>
      </c>
      <c r="G1657" s="4">
        <v>1.7</v>
      </c>
      <c r="H1657" s="4">
        <v>3.1</v>
      </c>
      <c r="I1657" s="4">
        <v>3.7777777777777781</v>
      </c>
    </row>
    <row r="1658" spans="1:9" x14ac:dyDescent="0.2">
      <c r="A1658" t="s">
        <v>111</v>
      </c>
      <c r="B1658" t="s">
        <v>138</v>
      </c>
      <c r="C1658" t="s">
        <v>44</v>
      </c>
      <c r="D1658" t="str">
        <f>Tableau3[[#This Row],[Famille]]&amp;"-"&amp;Tableau3[[#This Row],[Produit]]&amp;"-"&amp;Tableau3[[#This Row],[Conditionnement]]</f>
        <v>Epices-Curcuma -Vrac 1000 g</v>
      </c>
      <c r="E1658" s="10">
        <v>5.5E-2</v>
      </c>
      <c r="F1658" s="16">
        <v>3760190106148</v>
      </c>
      <c r="G1658" s="4">
        <v>6.7</v>
      </c>
      <c r="H1658" s="4">
        <v>12</v>
      </c>
      <c r="I1658" s="4">
        <v>14.888888888888888</v>
      </c>
    </row>
    <row r="1659" spans="1:9" x14ac:dyDescent="0.2">
      <c r="A1659" t="s">
        <v>111</v>
      </c>
      <c r="B1659" t="s">
        <v>138</v>
      </c>
      <c r="C1659" t="s">
        <v>45</v>
      </c>
      <c r="D1659" t="str">
        <f>Tableau3[[#This Row],[Famille]]&amp;"-"&amp;Tableau3[[#This Row],[Produit]]&amp;"-"&amp;Tableau3[[#This Row],[Conditionnement]]</f>
        <v>Epices-Curcuma -Vrac 250 g</v>
      </c>
      <c r="E1659" s="10">
        <v>5.5E-2</v>
      </c>
      <c r="F1659" s="16">
        <v>3700897910396</v>
      </c>
      <c r="G1659" s="4">
        <v>2.6</v>
      </c>
      <c r="H1659" s="4">
        <v>5</v>
      </c>
      <c r="I1659" s="4">
        <v>6.1904761904761907</v>
      </c>
    </row>
    <row r="1660" spans="1:9" x14ac:dyDescent="0.2">
      <c r="A1660" t="s">
        <v>111</v>
      </c>
      <c r="B1660" t="s">
        <v>138</v>
      </c>
      <c r="C1660" t="s">
        <v>46</v>
      </c>
      <c r="D1660" t="str">
        <f>Tableau3[[#This Row],[Famille]]&amp;"-"&amp;Tableau3[[#This Row],[Produit]]&amp;"-"&amp;Tableau3[[#This Row],[Conditionnement]]</f>
        <v>Epices-Curcuma -Vrac 500 g</v>
      </c>
      <c r="E1660" s="10">
        <v>5.5E-2</v>
      </c>
      <c r="F1660" s="16">
        <v>3700897913021</v>
      </c>
      <c r="G1660" s="4">
        <v>3.9</v>
      </c>
      <c r="H1660" s="4">
        <v>7.5</v>
      </c>
      <c r="I1660" s="4">
        <v>9.2857142857142865</v>
      </c>
    </row>
    <row r="1661" spans="1:9" x14ac:dyDescent="0.2">
      <c r="A1661" t="s">
        <v>111</v>
      </c>
      <c r="B1661" t="s">
        <v>139</v>
      </c>
      <c r="C1661" t="s">
        <v>39</v>
      </c>
      <c r="D1661" t="str">
        <f>Tableau3[[#This Row],[Famille]]&amp;"-"&amp;Tableau3[[#This Row],[Produit]]&amp;"-"&amp;Tableau3[[#This Row],[Conditionnement]]</f>
        <v>Epices-Ecorces de citrons  dés-Saupoudreur 100 ml</v>
      </c>
      <c r="E1661" s="10">
        <v>5.5E-2</v>
      </c>
      <c r="F1661" s="16">
        <v>3760190101587</v>
      </c>
      <c r="G1661" s="4">
        <v>2.5</v>
      </c>
      <c r="H1661" s="4">
        <v>4</v>
      </c>
      <c r="I1661" s="4">
        <v>5</v>
      </c>
    </row>
    <row r="1662" spans="1:9" x14ac:dyDescent="0.2">
      <c r="A1662" t="s">
        <v>111</v>
      </c>
      <c r="B1662" t="s">
        <v>139</v>
      </c>
      <c r="C1662" t="s">
        <v>40</v>
      </c>
      <c r="D1662" t="str">
        <f>Tableau3[[#This Row],[Famille]]&amp;"-"&amp;Tableau3[[#This Row],[Produit]]&amp;"-"&amp;Tableau3[[#This Row],[Conditionnement]]</f>
        <v>Epices-Ecorces de citrons  dés-Verrine 116 ml</v>
      </c>
      <c r="E1662" s="10">
        <v>5.5E-2</v>
      </c>
      <c r="F1662" s="16">
        <v>3760190101105</v>
      </c>
      <c r="G1662" s="4">
        <v>2.1</v>
      </c>
      <c r="H1662" s="4">
        <v>3.4</v>
      </c>
      <c r="I1662" s="4">
        <v>4.2</v>
      </c>
    </row>
    <row r="1663" spans="1:9" x14ac:dyDescent="0.2">
      <c r="A1663" t="s">
        <v>111</v>
      </c>
      <c r="B1663" t="s">
        <v>139</v>
      </c>
      <c r="C1663" t="s">
        <v>41</v>
      </c>
      <c r="D1663" t="str">
        <f>Tableau3[[#This Row],[Famille]]&amp;"-"&amp;Tableau3[[#This Row],[Produit]]&amp;"-"&amp;Tableau3[[#This Row],[Conditionnement]]</f>
        <v>Epices-Ecorces de citrons  dés-Verrine 47 ml</v>
      </c>
      <c r="E1663" s="10">
        <v>5.5E-2</v>
      </c>
      <c r="F1663" s="16">
        <v>3700897902933</v>
      </c>
      <c r="G1663" s="4">
        <v>1.5</v>
      </c>
      <c r="H1663" s="4">
        <v>2.4</v>
      </c>
      <c r="I1663" s="4">
        <v>3</v>
      </c>
    </row>
    <row r="1664" spans="1:9" x14ac:dyDescent="0.2">
      <c r="A1664" t="s">
        <v>111</v>
      </c>
      <c r="B1664" t="s">
        <v>139</v>
      </c>
      <c r="C1664" t="s">
        <v>42</v>
      </c>
      <c r="D1664" t="str">
        <f>Tableau3[[#This Row],[Famille]]&amp;"-"&amp;Tableau3[[#This Row],[Produit]]&amp;"-"&amp;Tableau3[[#This Row],[Conditionnement]]</f>
        <v>Epices-Ecorces de citrons  dés-Vrac</v>
      </c>
      <c r="E1664" s="10">
        <v>5.5E-2</v>
      </c>
      <c r="F1664" s="16">
        <v>3700897937454</v>
      </c>
      <c r="G1664" s="4">
        <v>1.8</v>
      </c>
      <c r="H1664" s="4">
        <v>2.4</v>
      </c>
      <c r="I1664" s="4">
        <v>3</v>
      </c>
    </row>
    <row r="1665" spans="1:9" x14ac:dyDescent="0.2">
      <c r="A1665" t="s">
        <v>111</v>
      </c>
      <c r="B1665" t="s">
        <v>139</v>
      </c>
      <c r="C1665" t="s">
        <v>43</v>
      </c>
      <c r="D1665" t="str">
        <f>Tableau3[[#This Row],[Famille]]&amp;"-"&amp;Tableau3[[#This Row],[Produit]]&amp;"-"&amp;Tableau3[[#This Row],[Conditionnement]]</f>
        <v>Epices-Ecorces de citrons  dés-Vrac 100 g</v>
      </c>
      <c r="E1665" s="10">
        <v>5.5E-2</v>
      </c>
      <c r="F1665" s="16">
        <v>3700897907631</v>
      </c>
      <c r="G1665" s="4">
        <v>2.9</v>
      </c>
      <c r="H1665" s="4">
        <v>5.1999999999999993</v>
      </c>
      <c r="I1665" s="4">
        <v>6.4444444444444438</v>
      </c>
    </row>
    <row r="1666" spans="1:9" x14ac:dyDescent="0.2">
      <c r="A1666" t="s">
        <v>111</v>
      </c>
      <c r="B1666" t="s">
        <v>139</v>
      </c>
      <c r="C1666" t="s">
        <v>44</v>
      </c>
      <c r="D1666" t="str">
        <f>Tableau3[[#This Row],[Famille]]&amp;"-"&amp;Tableau3[[#This Row],[Produit]]&amp;"-"&amp;Tableau3[[#This Row],[Conditionnement]]</f>
        <v>Epices-Ecorces de citrons  dés-Vrac 1000 g</v>
      </c>
      <c r="E1666" s="10">
        <v>5.5E-2</v>
      </c>
      <c r="F1666" s="16">
        <v>3760190106018</v>
      </c>
      <c r="G1666" s="4">
        <v>18.7</v>
      </c>
      <c r="H1666" s="4">
        <v>33.300000000000004</v>
      </c>
      <c r="I1666" s="4">
        <v>41.555555555555564</v>
      </c>
    </row>
    <row r="1667" spans="1:9" x14ac:dyDescent="0.2">
      <c r="A1667" t="s">
        <v>111</v>
      </c>
      <c r="B1667" t="s">
        <v>139</v>
      </c>
      <c r="C1667" t="s">
        <v>45</v>
      </c>
      <c r="D1667" t="str">
        <f>Tableau3[[#This Row],[Famille]]&amp;"-"&amp;Tableau3[[#This Row],[Produit]]&amp;"-"&amp;Tableau3[[#This Row],[Conditionnement]]</f>
        <v>Epices-Ecorces de citrons  dés-Vrac 250 g</v>
      </c>
      <c r="E1667" s="10">
        <v>5.5E-2</v>
      </c>
      <c r="F1667" s="16">
        <v>3700897910266</v>
      </c>
      <c r="G1667" s="4">
        <v>5.5</v>
      </c>
      <c r="H1667" s="4">
        <v>10.5</v>
      </c>
      <c r="I1667" s="4">
        <v>13.095238095238095</v>
      </c>
    </row>
    <row r="1668" spans="1:9" x14ac:dyDescent="0.2">
      <c r="A1668" t="s">
        <v>111</v>
      </c>
      <c r="B1668" t="s">
        <v>139</v>
      </c>
      <c r="C1668" t="s">
        <v>46</v>
      </c>
      <c r="D1668" t="str">
        <f>Tableau3[[#This Row],[Famille]]&amp;"-"&amp;Tableau3[[#This Row],[Produit]]&amp;"-"&amp;Tableau3[[#This Row],[Conditionnement]]</f>
        <v>Epices-Ecorces de citrons  dés-Vrac 500 g</v>
      </c>
      <c r="E1668" s="10">
        <v>5.5E-2</v>
      </c>
      <c r="F1668" s="16">
        <v>3700897912895</v>
      </c>
      <c r="G1668" s="4">
        <v>9.9</v>
      </c>
      <c r="H1668" s="4">
        <v>18.900000000000002</v>
      </c>
      <c r="I1668" s="4">
        <v>23.571428571428573</v>
      </c>
    </row>
    <row r="1669" spans="1:9" x14ac:dyDescent="0.2">
      <c r="A1669" t="s">
        <v>111</v>
      </c>
      <c r="B1669" t="s">
        <v>140</v>
      </c>
      <c r="C1669" t="s">
        <v>39</v>
      </c>
      <c r="D1669" t="str">
        <f>Tableau3[[#This Row],[Famille]]&amp;"-"&amp;Tableau3[[#This Row],[Produit]]&amp;"-"&amp;Tableau3[[#This Row],[Conditionnement]]</f>
        <v>Epices-Ecorces de citrons  poudre-Saupoudreur 100 ml</v>
      </c>
      <c r="E1669" s="10">
        <v>5.5E-2</v>
      </c>
      <c r="F1669" s="16">
        <v>3760190101594</v>
      </c>
      <c r="G1669" s="4">
        <v>2.6</v>
      </c>
      <c r="H1669" s="4">
        <v>4.1999999999999993</v>
      </c>
      <c r="I1669" s="4">
        <v>5.2</v>
      </c>
    </row>
    <row r="1670" spans="1:9" x14ac:dyDescent="0.2">
      <c r="A1670" t="s">
        <v>111</v>
      </c>
      <c r="B1670" t="s">
        <v>140</v>
      </c>
      <c r="C1670" t="s">
        <v>40</v>
      </c>
      <c r="D1670" t="str">
        <f>Tableau3[[#This Row],[Famille]]&amp;"-"&amp;Tableau3[[#This Row],[Produit]]&amp;"-"&amp;Tableau3[[#This Row],[Conditionnement]]</f>
        <v>Epices-Ecorces de citrons  poudre-Verrine 116 ml</v>
      </c>
      <c r="E1670" s="10">
        <v>5.5E-2</v>
      </c>
      <c r="F1670" s="16">
        <v>3760190101112</v>
      </c>
      <c r="G1670" s="4">
        <v>2.2000000000000002</v>
      </c>
      <c r="H1670" s="4">
        <v>3.6</v>
      </c>
      <c r="I1670" s="4">
        <v>4.4000000000000004</v>
      </c>
    </row>
    <row r="1671" spans="1:9" x14ac:dyDescent="0.2">
      <c r="A1671" t="s">
        <v>111</v>
      </c>
      <c r="B1671" t="s">
        <v>140</v>
      </c>
      <c r="C1671" t="s">
        <v>41</v>
      </c>
      <c r="D1671" t="str">
        <f>Tableau3[[#This Row],[Famille]]&amp;"-"&amp;Tableau3[[#This Row],[Produit]]&amp;"-"&amp;Tableau3[[#This Row],[Conditionnement]]</f>
        <v>Epices-Ecorces de citrons  poudre-Verrine 47 ml</v>
      </c>
      <c r="E1671" s="10">
        <v>5.5E-2</v>
      </c>
      <c r="F1671" s="16">
        <v>3700897902940</v>
      </c>
      <c r="G1671" s="4">
        <v>1.5</v>
      </c>
      <c r="H1671" s="4">
        <v>2.4</v>
      </c>
      <c r="I1671" s="4">
        <v>3</v>
      </c>
    </row>
    <row r="1672" spans="1:9" x14ac:dyDescent="0.2">
      <c r="A1672" t="s">
        <v>111</v>
      </c>
      <c r="B1672" t="s">
        <v>140</v>
      </c>
      <c r="C1672" t="s">
        <v>42</v>
      </c>
      <c r="D1672" t="str">
        <f>Tableau3[[#This Row],[Famille]]&amp;"-"&amp;Tableau3[[#This Row],[Produit]]&amp;"-"&amp;Tableau3[[#This Row],[Conditionnement]]</f>
        <v>Epices-Ecorces de citrons  poudre-Vrac</v>
      </c>
      <c r="E1672" s="10">
        <v>5.5E-2</v>
      </c>
      <c r="F1672" s="16">
        <v>3700897937461</v>
      </c>
      <c r="G1672" s="4">
        <v>1.8</v>
      </c>
      <c r="H1672" s="4">
        <v>2.4</v>
      </c>
      <c r="I1672" s="4">
        <v>3</v>
      </c>
    </row>
    <row r="1673" spans="1:9" x14ac:dyDescent="0.2">
      <c r="A1673" t="s">
        <v>111</v>
      </c>
      <c r="B1673" t="s">
        <v>140</v>
      </c>
      <c r="C1673" t="s">
        <v>43</v>
      </c>
      <c r="D1673" t="str">
        <f>Tableau3[[#This Row],[Famille]]&amp;"-"&amp;Tableau3[[#This Row],[Produit]]&amp;"-"&amp;Tableau3[[#This Row],[Conditionnement]]</f>
        <v>Epices-Ecorces de citrons  poudre-Vrac 100 g</v>
      </c>
      <c r="E1673" s="10">
        <v>5.5E-2</v>
      </c>
      <c r="F1673" s="16">
        <v>3700897907648</v>
      </c>
      <c r="G1673" s="4">
        <v>2.9</v>
      </c>
      <c r="H1673" s="4">
        <v>5.1999999999999993</v>
      </c>
      <c r="I1673" s="4">
        <v>6.4444444444444438</v>
      </c>
    </row>
    <row r="1674" spans="1:9" x14ac:dyDescent="0.2">
      <c r="A1674" t="s">
        <v>111</v>
      </c>
      <c r="B1674" t="s">
        <v>140</v>
      </c>
      <c r="C1674" t="s">
        <v>44</v>
      </c>
      <c r="D1674" t="str">
        <f>Tableau3[[#This Row],[Famille]]&amp;"-"&amp;Tableau3[[#This Row],[Produit]]&amp;"-"&amp;Tableau3[[#This Row],[Conditionnement]]</f>
        <v>Epices-Ecorces de citrons  poudre-Vrac 1000 g</v>
      </c>
      <c r="E1674" s="10">
        <v>5.5E-2</v>
      </c>
      <c r="F1674" s="16">
        <v>3760190106025</v>
      </c>
      <c r="G1674" s="4">
        <v>18.600000000000001</v>
      </c>
      <c r="H1674" s="4">
        <v>33.1</v>
      </c>
      <c r="I1674" s="4">
        <v>41.333333333333336</v>
      </c>
    </row>
    <row r="1675" spans="1:9" x14ac:dyDescent="0.2">
      <c r="A1675" t="s">
        <v>111</v>
      </c>
      <c r="B1675" t="s">
        <v>140</v>
      </c>
      <c r="C1675" t="s">
        <v>45</v>
      </c>
      <c r="D1675" t="str">
        <f>Tableau3[[#This Row],[Famille]]&amp;"-"&amp;Tableau3[[#This Row],[Produit]]&amp;"-"&amp;Tableau3[[#This Row],[Conditionnement]]</f>
        <v>Epices-Ecorces de citrons  poudre-Vrac 250 g</v>
      </c>
      <c r="E1675" s="10">
        <v>5.5E-2</v>
      </c>
      <c r="F1675" s="16">
        <v>3700897910273</v>
      </c>
      <c r="G1675" s="4">
        <v>5.5</v>
      </c>
      <c r="H1675" s="4">
        <v>10.5</v>
      </c>
      <c r="I1675" s="4">
        <v>13.095238095238095</v>
      </c>
    </row>
    <row r="1676" spans="1:9" x14ac:dyDescent="0.2">
      <c r="A1676" t="s">
        <v>111</v>
      </c>
      <c r="B1676" t="s">
        <v>140</v>
      </c>
      <c r="C1676" t="s">
        <v>46</v>
      </c>
      <c r="D1676" t="str">
        <f>Tableau3[[#This Row],[Famille]]&amp;"-"&amp;Tableau3[[#This Row],[Produit]]&amp;"-"&amp;Tableau3[[#This Row],[Conditionnement]]</f>
        <v>Epices-Ecorces de citrons  poudre-Vrac 500 g</v>
      </c>
      <c r="E1676" s="10">
        <v>5.5E-2</v>
      </c>
      <c r="F1676" s="16">
        <v>3700897912901</v>
      </c>
      <c r="G1676" s="4">
        <v>9.9</v>
      </c>
      <c r="H1676" s="4">
        <v>18.900000000000002</v>
      </c>
      <c r="I1676" s="4">
        <v>23.571428571428573</v>
      </c>
    </row>
    <row r="1677" spans="1:9" x14ac:dyDescent="0.2">
      <c r="A1677" t="s">
        <v>111</v>
      </c>
      <c r="B1677" t="s">
        <v>141</v>
      </c>
      <c r="C1677" t="s">
        <v>39</v>
      </c>
      <c r="D1677" t="str">
        <f>Tableau3[[#This Row],[Famille]]&amp;"-"&amp;Tableau3[[#This Row],[Produit]]&amp;"-"&amp;Tableau3[[#This Row],[Conditionnement]]</f>
        <v>Epices-Ecorces d'oranges amères  poudre-Saupoudreur 100 ml</v>
      </c>
      <c r="E1677" s="10">
        <v>5.5E-2</v>
      </c>
      <c r="F1677" s="16">
        <v>3760190101617</v>
      </c>
      <c r="G1677" s="4">
        <v>2.5</v>
      </c>
      <c r="H1677" s="4">
        <v>4</v>
      </c>
      <c r="I1677" s="4">
        <v>5</v>
      </c>
    </row>
    <row r="1678" spans="1:9" x14ac:dyDescent="0.2">
      <c r="A1678" t="s">
        <v>111</v>
      </c>
      <c r="B1678" t="s">
        <v>141</v>
      </c>
      <c r="C1678" t="s">
        <v>40</v>
      </c>
      <c r="D1678" t="str">
        <f>Tableau3[[#This Row],[Famille]]&amp;"-"&amp;Tableau3[[#This Row],[Produit]]&amp;"-"&amp;Tableau3[[#This Row],[Conditionnement]]</f>
        <v>Epices-Ecorces d'oranges amères  poudre-Verrine 116 ml</v>
      </c>
      <c r="E1678" s="10">
        <v>5.5E-2</v>
      </c>
      <c r="F1678" s="16">
        <v>3760190101136</v>
      </c>
      <c r="G1678" s="4">
        <v>2.1</v>
      </c>
      <c r="H1678" s="4">
        <v>3.4</v>
      </c>
      <c r="I1678" s="4">
        <v>4.2</v>
      </c>
    </row>
    <row r="1679" spans="1:9" x14ac:dyDescent="0.2">
      <c r="A1679" t="s">
        <v>111</v>
      </c>
      <c r="B1679" t="s">
        <v>141</v>
      </c>
      <c r="C1679" t="s">
        <v>41</v>
      </c>
      <c r="D1679" t="str">
        <f>Tableau3[[#This Row],[Famille]]&amp;"-"&amp;Tableau3[[#This Row],[Produit]]&amp;"-"&amp;Tableau3[[#This Row],[Conditionnement]]</f>
        <v>Epices-Ecorces d'oranges amères  poudre-Verrine 47 ml</v>
      </c>
      <c r="E1679" s="10">
        <v>5.5E-2</v>
      </c>
      <c r="F1679" s="16">
        <v>3700897902964</v>
      </c>
      <c r="G1679" s="4">
        <v>1.5</v>
      </c>
      <c r="H1679" s="4">
        <v>2.4</v>
      </c>
      <c r="I1679" s="4">
        <v>3</v>
      </c>
    </row>
    <row r="1680" spans="1:9" x14ac:dyDescent="0.2">
      <c r="A1680" t="s">
        <v>111</v>
      </c>
      <c r="B1680" t="s">
        <v>141</v>
      </c>
      <c r="C1680" t="s">
        <v>42</v>
      </c>
      <c r="D1680" t="str">
        <f>Tableau3[[#This Row],[Famille]]&amp;"-"&amp;Tableau3[[#This Row],[Produit]]&amp;"-"&amp;Tableau3[[#This Row],[Conditionnement]]</f>
        <v>Epices-Ecorces d'oranges amères  poudre-Vrac</v>
      </c>
      <c r="E1680" s="10">
        <v>5.5E-2</v>
      </c>
      <c r="F1680" s="16">
        <v>3700897937478</v>
      </c>
      <c r="G1680" s="4">
        <v>1.7</v>
      </c>
      <c r="H1680" s="4">
        <v>2.3000000000000003</v>
      </c>
      <c r="I1680" s="4">
        <v>2.8333333333333339</v>
      </c>
    </row>
    <row r="1681" spans="1:9" x14ac:dyDescent="0.2">
      <c r="A1681" t="s">
        <v>111</v>
      </c>
      <c r="B1681" t="s">
        <v>141</v>
      </c>
      <c r="C1681" t="s">
        <v>43</v>
      </c>
      <c r="D1681" t="str">
        <f>Tableau3[[#This Row],[Famille]]&amp;"-"&amp;Tableau3[[#This Row],[Produit]]&amp;"-"&amp;Tableau3[[#This Row],[Conditionnement]]</f>
        <v>Epices-Ecorces d'oranges amères  poudre-Vrac 100 g</v>
      </c>
      <c r="E1681" s="10">
        <v>5.5E-2</v>
      </c>
      <c r="F1681" s="16">
        <v>3700897907815</v>
      </c>
      <c r="G1681" s="4">
        <v>2.6</v>
      </c>
      <c r="H1681" s="4">
        <v>4.6999999999999993</v>
      </c>
      <c r="I1681" s="4">
        <v>5.7777777777777777</v>
      </c>
    </row>
    <row r="1682" spans="1:9" x14ac:dyDescent="0.2">
      <c r="A1682" t="s">
        <v>111</v>
      </c>
      <c r="B1682" t="s">
        <v>141</v>
      </c>
      <c r="C1682" t="s">
        <v>44</v>
      </c>
      <c r="D1682" t="str">
        <f>Tableau3[[#This Row],[Famille]]&amp;"-"&amp;Tableau3[[#This Row],[Produit]]&amp;"-"&amp;Tableau3[[#This Row],[Conditionnement]]</f>
        <v>Epices-Ecorces d'oranges amères  poudre-Vrac 1000 g</v>
      </c>
      <c r="E1682" s="10">
        <v>5.5E-2</v>
      </c>
      <c r="F1682" s="16">
        <v>3760190106193</v>
      </c>
      <c r="G1682" s="4">
        <v>15.6</v>
      </c>
      <c r="H1682" s="4">
        <v>27.8</v>
      </c>
      <c r="I1682" s="4">
        <v>34.666666666666664</v>
      </c>
    </row>
    <row r="1683" spans="1:9" x14ac:dyDescent="0.2">
      <c r="A1683" t="s">
        <v>111</v>
      </c>
      <c r="B1683" t="s">
        <v>141</v>
      </c>
      <c r="C1683" t="s">
        <v>45</v>
      </c>
      <c r="D1683" t="str">
        <f>Tableau3[[#This Row],[Famille]]&amp;"-"&amp;Tableau3[[#This Row],[Produit]]&amp;"-"&amp;Tableau3[[#This Row],[Conditionnement]]</f>
        <v>Epices-Ecorces d'oranges amères  poudre-Vrac 250 g</v>
      </c>
      <c r="E1683" s="10">
        <v>5.5E-2</v>
      </c>
      <c r="F1683" s="16">
        <v>3700897910440</v>
      </c>
      <c r="G1683" s="4">
        <v>4.8</v>
      </c>
      <c r="H1683" s="4">
        <v>9.1999999999999993</v>
      </c>
      <c r="I1683" s="4">
        <v>11.428571428571429</v>
      </c>
    </row>
    <row r="1684" spans="1:9" x14ac:dyDescent="0.2">
      <c r="A1684" t="s">
        <v>111</v>
      </c>
      <c r="B1684" t="s">
        <v>141</v>
      </c>
      <c r="C1684" t="s">
        <v>46</v>
      </c>
      <c r="D1684" t="str">
        <f>Tableau3[[#This Row],[Famille]]&amp;"-"&amp;Tableau3[[#This Row],[Produit]]&amp;"-"&amp;Tableau3[[#This Row],[Conditionnement]]</f>
        <v>Epices-Ecorces d'oranges amères  poudre-Vrac 500 g</v>
      </c>
      <c r="E1684" s="10">
        <v>5.5E-2</v>
      </c>
      <c r="F1684" s="16">
        <v>3700897913076</v>
      </c>
      <c r="G1684" s="4">
        <v>8.4</v>
      </c>
      <c r="H1684" s="4">
        <v>16</v>
      </c>
      <c r="I1684" s="4">
        <v>20</v>
      </c>
    </row>
    <row r="1685" spans="1:9" x14ac:dyDescent="0.2">
      <c r="A1685" t="s">
        <v>111</v>
      </c>
      <c r="B1685" t="s">
        <v>142</v>
      </c>
      <c r="C1685" t="s">
        <v>39</v>
      </c>
      <c r="D1685" t="str">
        <f>Tableau3[[#This Row],[Famille]]&amp;"-"&amp;Tableau3[[#This Row],[Produit]]&amp;"-"&amp;Tableau3[[#This Row],[Conditionnement]]</f>
        <v>Epices-Ecorces d'oranges amères dés -Saupoudreur 100 ml</v>
      </c>
      <c r="E1685" s="10">
        <v>5.5E-2</v>
      </c>
      <c r="F1685" s="16">
        <v>3760190101600</v>
      </c>
      <c r="G1685" s="4">
        <v>2.4</v>
      </c>
      <c r="H1685" s="4">
        <v>3.9</v>
      </c>
      <c r="I1685" s="4">
        <v>4.8</v>
      </c>
    </row>
    <row r="1686" spans="1:9" x14ac:dyDescent="0.2">
      <c r="A1686" t="s">
        <v>111</v>
      </c>
      <c r="B1686" t="s">
        <v>142</v>
      </c>
      <c r="C1686" t="s">
        <v>40</v>
      </c>
      <c r="D1686" t="str">
        <f>Tableau3[[#This Row],[Famille]]&amp;"-"&amp;Tableau3[[#This Row],[Produit]]&amp;"-"&amp;Tableau3[[#This Row],[Conditionnement]]</f>
        <v>Epices-Ecorces d'oranges amères dés -Verrine 116 ml</v>
      </c>
      <c r="E1686" s="10">
        <v>5.5E-2</v>
      </c>
      <c r="F1686" s="16">
        <v>3760190101129</v>
      </c>
      <c r="G1686" s="4">
        <v>2</v>
      </c>
      <c r="H1686" s="4">
        <v>3.2</v>
      </c>
      <c r="I1686" s="4">
        <v>4</v>
      </c>
    </row>
    <row r="1687" spans="1:9" x14ac:dyDescent="0.2">
      <c r="A1687" t="s">
        <v>111</v>
      </c>
      <c r="B1687" t="s">
        <v>142</v>
      </c>
      <c r="C1687" t="s">
        <v>41</v>
      </c>
      <c r="D1687" t="str">
        <f>Tableau3[[#This Row],[Famille]]&amp;"-"&amp;Tableau3[[#This Row],[Produit]]&amp;"-"&amp;Tableau3[[#This Row],[Conditionnement]]</f>
        <v>Epices-Ecorces d'oranges amères dés -Verrine 47 ml</v>
      </c>
      <c r="E1687" s="10">
        <v>5.5E-2</v>
      </c>
      <c r="F1687" s="16">
        <v>3700897902957</v>
      </c>
      <c r="G1687" s="4">
        <v>1.4</v>
      </c>
      <c r="H1687" s="4">
        <v>2.3000000000000003</v>
      </c>
      <c r="I1687" s="4">
        <v>2.8000000000000003</v>
      </c>
    </row>
    <row r="1688" spans="1:9" x14ac:dyDescent="0.2">
      <c r="A1688" t="s">
        <v>111</v>
      </c>
      <c r="B1688" t="s">
        <v>142</v>
      </c>
      <c r="C1688" t="s">
        <v>42</v>
      </c>
      <c r="D1688" t="str">
        <f>Tableau3[[#This Row],[Famille]]&amp;"-"&amp;Tableau3[[#This Row],[Produit]]&amp;"-"&amp;Tableau3[[#This Row],[Conditionnement]]</f>
        <v>Epices-Ecorces d'oranges amères dés -Vrac</v>
      </c>
      <c r="E1688" s="10">
        <v>5.5E-2</v>
      </c>
      <c r="F1688" s="16">
        <v>3700897937485</v>
      </c>
      <c r="G1688" s="4">
        <v>1.7</v>
      </c>
      <c r="H1688" s="4">
        <v>2.3000000000000003</v>
      </c>
      <c r="I1688" s="4">
        <v>2.8333333333333339</v>
      </c>
    </row>
    <row r="1689" spans="1:9" x14ac:dyDescent="0.2">
      <c r="A1689" t="s">
        <v>111</v>
      </c>
      <c r="B1689" t="s">
        <v>142</v>
      </c>
      <c r="C1689" t="s">
        <v>43</v>
      </c>
      <c r="D1689" t="str">
        <f>Tableau3[[#This Row],[Famille]]&amp;"-"&amp;Tableau3[[#This Row],[Produit]]&amp;"-"&amp;Tableau3[[#This Row],[Conditionnement]]</f>
        <v>Epices-Ecorces d'oranges amères dés -Vrac 100 g</v>
      </c>
      <c r="E1689" s="10">
        <v>5.5E-2</v>
      </c>
      <c r="F1689" s="16">
        <v>3700897907808</v>
      </c>
      <c r="G1689" s="4">
        <v>2.6</v>
      </c>
      <c r="H1689" s="4">
        <v>4.6999999999999993</v>
      </c>
      <c r="I1689" s="4">
        <v>5.7777777777777777</v>
      </c>
    </row>
    <row r="1690" spans="1:9" x14ac:dyDescent="0.2">
      <c r="A1690" t="s">
        <v>111</v>
      </c>
      <c r="B1690" t="s">
        <v>142</v>
      </c>
      <c r="C1690" t="s">
        <v>44</v>
      </c>
      <c r="D1690" t="str">
        <f>Tableau3[[#This Row],[Famille]]&amp;"-"&amp;Tableau3[[#This Row],[Produit]]&amp;"-"&amp;Tableau3[[#This Row],[Conditionnement]]</f>
        <v>Epices-Ecorces d'oranges amères dés -Vrac 1000 g</v>
      </c>
      <c r="E1690" s="10">
        <v>5.5E-2</v>
      </c>
      <c r="F1690" s="16">
        <v>3760190106186</v>
      </c>
      <c r="G1690" s="4">
        <v>15.3</v>
      </c>
      <c r="H1690" s="4">
        <v>27.2</v>
      </c>
      <c r="I1690" s="4">
        <v>34</v>
      </c>
    </row>
    <row r="1691" spans="1:9" x14ac:dyDescent="0.2">
      <c r="A1691" t="s">
        <v>111</v>
      </c>
      <c r="B1691" t="s">
        <v>142</v>
      </c>
      <c r="C1691" t="s">
        <v>45</v>
      </c>
      <c r="D1691" t="str">
        <f>Tableau3[[#This Row],[Famille]]&amp;"-"&amp;Tableau3[[#This Row],[Produit]]&amp;"-"&amp;Tableau3[[#This Row],[Conditionnement]]</f>
        <v>Epices-Ecorces d'oranges amères dés -Vrac 250 g</v>
      </c>
      <c r="E1691" s="10">
        <v>5.5E-2</v>
      </c>
      <c r="F1691" s="16">
        <v>3700897910433</v>
      </c>
      <c r="G1691" s="4">
        <v>4.7</v>
      </c>
      <c r="H1691" s="4">
        <v>9</v>
      </c>
      <c r="I1691" s="4">
        <v>11.19047619047619</v>
      </c>
    </row>
    <row r="1692" spans="1:9" x14ac:dyDescent="0.2">
      <c r="A1692" t="s">
        <v>111</v>
      </c>
      <c r="B1692" t="s">
        <v>142</v>
      </c>
      <c r="C1692" t="s">
        <v>46</v>
      </c>
      <c r="D1692" t="str">
        <f>Tableau3[[#This Row],[Famille]]&amp;"-"&amp;Tableau3[[#This Row],[Produit]]&amp;"-"&amp;Tableau3[[#This Row],[Conditionnement]]</f>
        <v>Epices-Ecorces d'oranges amères dés -Vrac 500 g</v>
      </c>
      <c r="E1692" s="10">
        <v>5.5E-2</v>
      </c>
      <c r="F1692" s="16">
        <v>3700897913069</v>
      </c>
      <c r="G1692" s="4">
        <v>8.1999999999999993</v>
      </c>
      <c r="H1692" s="4">
        <v>15.7</v>
      </c>
      <c r="I1692" s="4">
        <v>19.523809523809522</v>
      </c>
    </row>
    <row r="1693" spans="1:9" x14ac:dyDescent="0.2">
      <c r="A1693" t="s">
        <v>111</v>
      </c>
      <c r="B1693" t="s">
        <v>143</v>
      </c>
      <c r="C1693" t="s">
        <v>39</v>
      </c>
      <c r="D1693" t="str">
        <f>Tableau3[[#This Row],[Famille]]&amp;"-"&amp;Tableau3[[#This Row],[Produit]]&amp;"-"&amp;Tableau3[[#This Row],[Conditionnement]]</f>
        <v>Epices-Epeautre-Saupoudreur 100 ml</v>
      </c>
      <c r="E1693" s="10">
        <v>5.5E-2</v>
      </c>
      <c r="F1693" s="16">
        <v>3700897900977</v>
      </c>
      <c r="G1693" s="4">
        <v>2.4</v>
      </c>
      <c r="H1693" s="4">
        <v>3.9</v>
      </c>
      <c r="I1693" s="4">
        <v>4.8</v>
      </c>
    </row>
    <row r="1694" spans="1:9" x14ac:dyDescent="0.2">
      <c r="A1694" t="s">
        <v>111</v>
      </c>
      <c r="B1694" t="s">
        <v>143</v>
      </c>
      <c r="C1694" t="s">
        <v>40</v>
      </c>
      <c r="D1694" t="str">
        <f>Tableau3[[#This Row],[Famille]]&amp;"-"&amp;Tableau3[[#This Row],[Produit]]&amp;"-"&amp;Tableau3[[#This Row],[Conditionnement]]</f>
        <v>Epices-Epeautre-Verrine 116 ml</v>
      </c>
      <c r="E1694" s="10">
        <v>5.5E-2</v>
      </c>
      <c r="F1694" s="16">
        <v>3700897900861</v>
      </c>
      <c r="G1694" s="4">
        <v>2</v>
      </c>
      <c r="H1694" s="4">
        <v>3.2</v>
      </c>
      <c r="I1694" s="4">
        <v>4</v>
      </c>
    </row>
    <row r="1695" spans="1:9" x14ac:dyDescent="0.2">
      <c r="A1695" t="s">
        <v>111</v>
      </c>
      <c r="B1695" t="s">
        <v>143</v>
      </c>
      <c r="C1695" t="s">
        <v>41</v>
      </c>
      <c r="D1695" t="str">
        <f>Tableau3[[#This Row],[Famille]]&amp;"-"&amp;Tableau3[[#This Row],[Produit]]&amp;"-"&amp;Tableau3[[#This Row],[Conditionnement]]</f>
        <v>Epices-Epeautre-Verrine 47 ml</v>
      </c>
      <c r="E1695" s="10">
        <v>5.5E-2</v>
      </c>
      <c r="F1695" s="16">
        <v>3700897901196</v>
      </c>
      <c r="G1695" s="4">
        <v>1.4</v>
      </c>
      <c r="H1695" s="4">
        <v>2.3000000000000003</v>
      </c>
      <c r="I1695" s="4">
        <v>2.8000000000000003</v>
      </c>
    </row>
    <row r="1696" spans="1:9" x14ac:dyDescent="0.2">
      <c r="A1696" t="s">
        <v>111</v>
      </c>
      <c r="B1696" t="s">
        <v>143</v>
      </c>
      <c r="C1696" t="s">
        <v>42</v>
      </c>
      <c r="D1696" t="str">
        <f>Tableau3[[#This Row],[Famille]]&amp;"-"&amp;Tableau3[[#This Row],[Produit]]&amp;"-"&amp;Tableau3[[#This Row],[Conditionnement]]</f>
        <v>Epices-Epeautre-Vrac</v>
      </c>
      <c r="E1696" s="10">
        <v>5.5E-2</v>
      </c>
      <c r="F1696" s="16">
        <v>3700897937492</v>
      </c>
      <c r="G1696" s="4">
        <v>1.4</v>
      </c>
      <c r="H1696" s="4">
        <v>1.9000000000000001</v>
      </c>
      <c r="I1696" s="4">
        <v>2.3333333333333335</v>
      </c>
    </row>
    <row r="1697" spans="1:9" x14ac:dyDescent="0.2">
      <c r="A1697" t="s">
        <v>111</v>
      </c>
      <c r="B1697" t="s">
        <v>143</v>
      </c>
      <c r="C1697" t="s">
        <v>43</v>
      </c>
      <c r="D1697" t="str">
        <f>Tableau3[[#This Row],[Famille]]&amp;"-"&amp;Tableau3[[#This Row],[Produit]]&amp;"-"&amp;Tableau3[[#This Row],[Conditionnement]]</f>
        <v>Epices-Epeautre-Vrac 100 g</v>
      </c>
      <c r="E1697" s="10">
        <v>5.5E-2</v>
      </c>
      <c r="F1697" s="16">
        <v>3700897909628</v>
      </c>
      <c r="G1697" s="4">
        <v>1.7</v>
      </c>
      <c r="H1697" s="4">
        <v>3.1</v>
      </c>
      <c r="I1697" s="4">
        <v>3.7777777777777781</v>
      </c>
    </row>
    <row r="1698" spans="1:9" x14ac:dyDescent="0.2">
      <c r="A1698" t="s">
        <v>111</v>
      </c>
      <c r="B1698" t="s">
        <v>143</v>
      </c>
      <c r="C1698" t="s">
        <v>44</v>
      </c>
      <c r="D1698" t="str">
        <f>Tableau3[[#This Row],[Famille]]&amp;"-"&amp;Tableau3[[#This Row],[Produit]]&amp;"-"&amp;Tableau3[[#This Row],[Conditionnement]]</f>
        <v>Epices-Epeautre-Vrac 1000 g</v>
      </c>
      <c r="E1698" s="10">
        <v>5.5E-2</v>
      </c>
      <c r="F1698" s="16">
        <v>3700897902278</v>
      </c>
      <c r="G1698" s="4">
        <v>6.5</v>
      </c>
      <c r="H1698" s="4">
        <v>11.6</v>
      </c>
      <c r="I1698" s="4">
        <v>14.444444444444445</v>
      </c>
    </row>
    <row r="1699" spans="1:9" x14ac:dyDescent="0.2">
      <c r="A1699" t="s">
        <v>111</v>
      </c>
      <c r="B1699" t="s">
        <v>143</v>
      </c>
      <c r="C1699" t="s">
        <v>45</v>
      </c>
      <c r="D1699" t="str">
        <f>Tableau3[[#This Row],[Famille]]&amp;"-"&amp;Tableau3[[#This Row],[Produit]]&amp;"-"&amp;Tableau3[[#This Row],[Conditionnement]]</f>
        <v>Epices-Epeautre-Vrac 250 g</v>
      </c>
      <c r="E1699" s="10">
        <v>5.5E-2</v>
      </c>
      <c r="F1699" s="16">
        <v>3700897912253</v>
      </c>
      <c r="G1699" s="4">
        <v>2.5</v>
      </c>
      <c r="H1699" s="4">
        <v>4.8</v>
      </c>
      <c r="I1699" s="4">
        <v>5.9523809523809526</v>
      </c>
    </row>
    <row r="1700" spans="1:9" x14ac:dyDescent="0.2">
      <c r="A1700" t="s">
        <v>111</v>
      </c>
      <c r="B1700" t="s">
        <v>143</v>
      </c>
      <c r="C1700" t="s">
        <v>46</v>
      </c>
      <c r="D1700" t="str">
        <f>Tableau3[[#This Row],[Famille]]&amp;"-"&amp;Tableau3[[#This Row],[Produit]]&amp;"-"&amp;Tableau3[[#This Row],[Conditionnement]]</f>
        <v>Epices-Epeautre-Vrac 500 g</v>
      </c>
      <c r="E1700" s="10">
        <v>5.5E-2</v>
      </c>
      <c r="F1700" s="16">
        <v>3700897914882</v>
      </c>
      <c r="G1700" s="4">
        <v>3.8</v>
      </c>
      <c r="H1700" s="4">
        <v>7.3</v>
      </c>
      <c r="I1700" s="4">
        <v>9.0476190476190492</v>
      </c>
    </row>
    <row r="1701" spans="1:9" x14ac:dyDescent="0.2">
      <c r="A1701" t="s">
        <v>111</v>
      </c>
      <c r="B1701" t="s">
        <v>144</v>
      </c>
      <c r="C1701" t="s">
        <v>39</v>
      </c>
      <c r="D1701" t="str">
        <f>Tableau3[[#This Row],[Famille]]&amp;"-"&amp;Tableau3[[#This Row],[Produit]]&amp;"-"&amp;Tableau3[[#This Row],[Conditionnement]]</f>
        <v>Epices-Fenouil graines -Saupoudreur 100 ml</v>
      </c>
      <c r="E1701" s="10">
        <v>5.5E-2</v>
      </c>
      <c r="F1701" s="16">
        <v>3760190101624</v>
      </c>
      <c r="G1701" s="4">
        <v>2.2000000000000002</v>
      </c>
      <c r="H1701" s="4">
        <v>3.6</v>
      </c>
      <c r="I1701" s="4">
        <v>4.4000000000000004</v>
      </c>
    </row>
    <row r="1702" spans="1:9" x14ac:dyDescent="0.2">
      <c r="A1702" t="s">
        <v>111</v>
      </c>
      <c r="B1702" t="s">
        <v>144</v>
      </c>
      <c r="C1702" t="s">
        <v>40</v>
      </c>
      <c r="D1702" t="str">
        <f>Tableau3[[#This Row],[Famille]]&amp;"-"&amp;Tableau3[[#This Row],[Produit]]&amp;"-"&amp;Tableau3[[#This Row],[Conditionnement]]</f>
        <v>Epices-Fenouil graines -Verrine 116 ml</v>
      </c>
      <c r="E1702" s="10">
        <v>5.5E-2</v>
      </c>
      <c r="F1702" s="16">
        <v>3760190101143</v>
      </c>
      <c r="G1702" s="4">
        <v>1.7</v>
      </c>
      <c r="H1702" s="4">
        <v>2.8000000000000003</v>
      </c>
      <c r="I1702" s="4">
        <v>3.4000000000000004</v>
      </c>
    </row>
    <row r="1703" spans="1:9" x14ac:dyDescent="0.2">
      <c r="A1703" t="s">
        <v>111</v>
      </c>
      <c r="B1703" t="s">
        <v>144</v>
      </c>
      <c r="C1703" t="s">
        <v>41</v>
      </c>
      <c r="D1703" t="str">
        <f>Tableau3[[#This Row],[Famille]]&amp;"-"&amp;Tableau3[[#This Row],[Produit]]&amp;"-"&amp;Tableau3[[#This Row],[Conditionnement]]</f>
        <v>Epices-Fenouil graines -Verrine 47 ml</v>
      </c>
      <c r="E1703" s="10">
        <v>5.5E-2</v>
      </c>
      <c r="F1703" s="16">
        <v>3700897902971</v>
      </c>
      <c r="G1703" s="4">
        <v>1.3</v>
      </c>
      <c r="H1703" s="4">
        <v>2.1</v>
      </c>
      <c r="I1703" s="4">
        <v>2.6</v>
      </c>
    </row>
    <row r="1704" spans="1:9" x14ac:dyDescent="0.2">
      <c r="A1704" t="s">
        <v>111</v>
      </c>
      <c r="B1704" t="s">
        <v>144</v>
      </c>
      <c r="C1704" t="s">
        <v>42</v>
      </c>
      <c r="D1704" t="str">
        <f>Tableau3[[#This Row],[Famille]]&amp;"-"&amp;Tableau3[[#This Row],[Produit]]&amp;"-"&amp;Tableau3[[#This Row],[Conditionnement]]</f>
        <v>Epices-Fenouil graines -Vrac</v>
      </c>
      <c r="E1704" s="10">
        <v>5.5E-2</v>
      </c>
      <c r="F1704" s="16">
        <v>3700897937522</v>
      </c>
      <c r="G1704" s="4">
        <v>1.3</v>
      </c>
      <c r="H1704" s="4">
        <v>1.8</v>
      </c>
      <c r="I1704" s="4">
        <v>2.166666666666667</v>
      </c>
    </row>
    <row r="1705" spans="1:9" x14ac:dyDescent="0.2">
      <c r="A1705" t="s">
        <v>111</v>
      </c>
      <c r="B1705" t="s">
        <v>144</v>
      </c>
      <c r="C1705" t="s">
        <v>43</v>
      </c>
      <c r="D1705" t="str">
        <f>Tableau3[[#This Row],[Famille]]&amp;"-"&amp;Tableau3[[#This Row],[Produit]]&amp;"-"&amp;Tableau3[[#This Row],[Conditionnement]]</f>
        <v>Epices-Fenouil graines -Vrac 100 g</v>
      </c>
      <c r="E1705" s="10">
        <v>5.5E-2</v>
      </c>
      <c r="F1705" s="16">
        <v>3700897907839</v>
      </c>
      <c r="G1705" s="4">
        <v>1.6</v>
      </c>
      <c r="H1705" s="4">
        <v>2.9</v>
      </c>
      <c r="I1705" s="4">
        <v>3.5555555555555558</v>
      </c>
    </row>
    <row r="1706" spans="1:9" x14ac:dyDescent="0.2">
      <c r="A1706" t="s">
        <v>111</v>
      </c>
      <c r="B1706" t="s">
        <v>144</v>
      </c>
      <c r="C1706" t="s">
        <v>44</v>
      </c>
      <c r="D1706" t="str">
        <f>Tableau3[[#This Row],[Famille]]&amp;"-"&amp;Tableau3[[#This Row],[Produit]]&amp;"-"&amp;Tableau3[[#This Row],[Conditionnement]]</f>
        <v>Epices-Fenouil graines -Vrac 1000 g</v>
      </c>
      <c r="E1706" s="10">
        <v>5.5E-2</v>
      </c>
      <c r="F1706" s="16">
        <v>3760190106216</v>
      </c>
      <c r="G1706" s="4">
        <v>6.1</v>
      </c>
      <c r="H1706" s="4">
        <v>10.9</v>
      </c>
      <c r="I1706" s="4">
        <v>13.555555555555554</v>
      </c>
    </row>
    <row r="1707" spans="1:9" x14ac:dyDescent="0.2">
      <c r="A1707" t="s">
        <v>111</v>
      </c>
      <c r="B1707" t="s">
        <v>144</v>
      </c>
      <c r="C1707" t="s">
        <v>45</v>
      </c>
      <c r="D1707" t="str">
        <f>Tableau3[[#This Row],[Famille]]&amp;"-"&amp;Tableau3[[#This Row],[Produit]]&amp;"-"&amp;Tableau3[[#This Row],[Conditionnement]]</f>
        <v>Epices-Fenouil graines -Vrac 250 g</v>
      </c>
      <c r="E1707" s="10">
        <v>5.5E-2</v>
      </c>
      <c r="F1707" s="16">
        <v>3700897910464</v>
      </c>
      <c r="G1707" s="4">
        <v>2.4</v>
      </c>
      <c r="H1707" s="4">
        <v>4.5999999999999996</v>
      </c>
      <c r="I1707" s="4">
        <v>5.7142857142857144</v>
      </c>
    </row>
    <row r="1708" spans="1:9" x14ac:dyDescent="0.2">
      <c r="A1708" t="s">
        <v>111</v>
      </c>
      <c r="B1708" t="s">
        <v>144</v>
      </c>
      <c r="C1708" t="s">
        <v>46</v>
      </c>
      <c r="D1708" t="str">
        <f>Tableau3[[#This Row],[Famille]]&amp;"-"&amp;Tableau3[[#This Row],[Produit]]&amp;"-"&amp;Tableau3[[#This Row],[Conditionnement]]</f>
        <v>Epices-Fenouil graines -Vrac 500 g</v>
      </c>
      <c r="E1708" s="10">
        <v>5.5E-2</v>
      </c>
      <c r="F1708" s="16">
        <v>3700897913090</v>
      </c>
      <c r="G1708" s="4">
        <v>3.6</v>
      </c>
      <c r="H1708" s="4">
        <v>6.8999999999999995</v>
      </c>
      <c r="I1708" s="4">
        <v>8.5714285714285712</v>
      </c>
    </row>
    <row r="1709" spans="1:9" x14ac:dyDescent="0.2">
      <c r="A1709" t="s">
        <v>111</v>
      </c>
      <c r="B1709" t="s">
        <v>145</v>
      </c>
      <c r="C1709" t="s">
        <v>39</v>
      </c>
      <c r="D1709" t="str">
        <f>Tableau3[[#This Row],[Famille]]&amp;"-"&amp;Tableau3[[#This Row],[Produit]]&amp;"-"&amp;Tableau3[[#This Row],[Conditionnement]]</f>
        <v>Epices-Fenouil poudre -Saupoudreur 100 ml</v>
      </c>
      <c r="E1709" s="10">
        <v>5.5E-2</v>
      </c>
      <c r="F1709" s="16">
        <v>3760190101631</v>
      </c>
      <c r="G1709" s="4">
        <v>2.2000000000000002</v>
      </c>
      <c r="H1709" s="4">
        <v>3.6</v>
      </c>
      <c r="I1709" s="4">
        <v>4.4000000000000004</v>
      </c>
    </row>
    <row r="1710" spans="1:9" x14ac:dyDescent="0.2">
      <c r="A1710" t="s">
        <v>111</v>
      </c>
      <c r="B1710" t="s">
        <v>145</v>
      </c>
      <c r="C1710" t="s">
        <v>40</v>
      </c>
      <c r="D1710" t="str">
        <f>Tableau3[[#This Row],[Famille]]&amp;"-"&amp;Tableau3[[#This Row],[Produit]]&amp;"-"&amp;Tableau3[[#This Row],[Conditionnement]]</f>
        <v>Epices-Fenouil poudre -Verrine 116 ml</v>
      </c>
      <c r="E1710" s="10">
        <v>5.5E-2</v>
      </c>
      <c r="F1710" s="16">
        <v>3760190101150</v>
      </c>
      <c r="G1710" s="4">
        <v>1.7</v>
      </c>
      <c r="H1710" s="4">
        <v>2.8000000000000003</v>
      </c>
      <c r="I1710" s="4">
        <v>3.4000000000000004</v>
      </c>
    </row>
    <row r="1711" spans="1:9" x14ac:dyDescent="0.2">
      <c r="A1711" t="s">
        <v>111</v>
      </c>
      <c r="B1711" t="s">
        <v>145</v>
      </c>
      <c r="C1711" t="s">
        <v>41</v>
      </c>
      <c r="D1711" t="str">
        <f>Tableau3[[#This Row],[Famille]]&amp;"-"&amp;Tableau3[[#This Row],[Produit]]&amp;"-"&amp;Tableau3[[#This Row],[Conditionnement]]</f>
        <v>Epices-Fenouil poudre -Verrine 47 ml</v>
      </c>
      <c r="E1711" s="10">
        <v>5.5E-2</v>
      </c>
      <c r="F1711" s="16">
        <v>3700897902988</v>
      </c>
      <c r="G1711" s="4">
        <v>1.3</v>
      </c>
      <c r="H1711" s="4">
        <v>2.1</v>
      </c>
      <c r="I1711" s="4">
        <v>2.6</v>
      </c>
    </row>
    <row r="1712" spans="1:9" x14ac:dyDescent="0.2">
      <c r="A1712" t="s">
        <v>111</v>
      </c>
      <c r="B1712" t="s">
        <v>145</v>
      </c>
      <c r="C1712" t="s">
        <v>42</v>
      </c>
      <c r="D1712" t="str">
        <f>Tableau3[[#This Row],[Famille]]&amp;"-"&amp;Tableau3[[#This Row],[Produit]]&amp;"-"&amp;Tableau3[[#This Row],[Conditionnement]]</f>
        <v>Epices-Fenouil poudre -Vrac</v>
      </c>
      <c r="E1712" s="10">
        <v>5.5E-2</v>
      </c>
      <c r="F1712" s="16">
        <v>3700897937539</v>
      </c>
      <c r="G1712" s="4">
        <v>1.3</v>
      </c>
      <c r="H1712" s="4">
        <v>1.8</v>
      </c>
      <c r="I1712" s="4">
        <v>2.166666666666667</v>
      </c>
    </row>
    <row r="1713" spans="1:9" x14ac:dyDescent="0.2">
      <c r="A1713" t="s">
        <v>111</v>
      </c>
      <c r="B1713" t="s">
        <v>145</v>
      </c>
      <c r="C1713" t="s">
        <v>43</v>
      </c>
      <c r="D1713" t="str">
        <f>Tableau3[[#This Row],[Famille]]&amp;"-"&amp;Tableau3[[#This Row],[Produit]]&amp;"-"&amp;Tableau3[[#This Row],[Conditionnement]]</f>
        <v>Epices-Fenouil poudre -Vrac 100 g</v>
      </c>
      <c r="E1713" s="10">
        <v>5.5E-2</v>
      </c>
      <c r="F1713" s="16">
        <v>3700897907846</v>
      </c>
      <c r="G1713" s="4">
        <v>1.6</v>
      </c>
      <c r="H1713" s="4">
        <v>2.9</v>
      </c>
      <c r="I1713" s="4">
        <v>3.5555555555555558</v>
      </c>
    </row>
    <row r="1714" spans="1:9" x14ac:dyDescent="0.2">
      <c r="A1714" t="s">
        <v>111</v>
      </c>
      <c r="B1714" t="s">
        <v>145</v>
      </c>
      <c r="C1714" t="s">
        <v>44</v>
      </c>
      <c r="D1714" t="str">
        <f>Tableau3[[#This Row],[Famille]]&amp;"-"&amp;Tableau3[[#This Row],[Produit]]&amp;"-"&amp;Tableau3[[#This Row],[Conditionnement]]</f>
        <v>Epices-Fenouil poudre -Vrac 1000 g</v>
      </c>
      <c r="E1714" s="10">
        <v>5.5E-2</v>
      </c>
      <c r="F1714" s="16">
        <v>3760190106223</v>
      </c>
      <c r="G1714" s="4">
        <v>6.1</v>
      </c>
      <c r="H1714" s="4">
        <v>10.9</v>
      </c>
      <c r="I1714" s="4">
        <v>13.555555555555554</v>
      </c>
    </row>
    <row r="1715" spans="1:9" x14ac:dyDescent="0.2">
      <c r="A1715" t="s">
        <v>111</v>
      </c>
      <c r="B1715" t="s">
        <v>145</v>
      </c>
      <c r="C1715" t="s">
        <v>45</v>
      </c>
      <c r="D1715" t="str">
        <f>Tableau3[[#This Row],[Famille]]&amp;"-"&amp;Tableau3[[#This Row],[Produit]]&amp;"-"&amp;Tableau3[[#This Row],[Conditionnement]]</f>
        <v>Epices-Fenouil poudre -Vrac 250 g</v>
      </c>
      <c r="E1715" s="10">
        <v>5.5E-2</v>
      </c>
      <c r="F1715" s="16">
        <v>3700897910471</v>
      </c>
      <c r="G1715" s="4">
        <v>2.4</v>
      </c>
      <c r="H1715" s="4">
        <v>4.5999999999999996</v>
      </c>
      <c r="I1715" s="4">
        <v>5.7142857142857144</v>
      </c>
    </row>
    <row r="1716" spans="1:9" x14ac:dyDescent="0.2">
      <c r="A1716" t="s">
        <v>111</v>
      </c>
      <c r="B1716" t="s">
        <v>145</v>
      </c>
      <c r="C1716" t="s">
        <v>46</v>
      </c>
      <c r="D1716" t="str">
        <f>Tableau3[[#This Row],[Famille]]&amp;"-"&amp;Tableau3[[#This Row],[Produit]]&amp;"-"&amp;Tableau3[[#This Row],[Conditionnement]]</f>
        <v>Epices-Fenouil poudre -Vrac 500 g</v>
      </c>
      <c r="E1716" s="10">
        <v>5.5E-2</v>
      </c>
      <c r="F1716" s="16">
        <v>3700897913106</v>
      </c>
      <c r="G1716" s="4">
        <v>3.6</v>
      </c>
      <c r="H1716" s="4">
        <v>6.8999999999999995</v>
      </c>
      <c r="I1716" s="4">
        <v>8.5714285714285712</v>
      </c>
    </row>
    <row r="1717" spans="1:9" x14ac:dyDescent="0.2">
      <c r="A1717" t="s">
        <v>111</v>
      </c>
      <c r="B1717" t="s">
        <v>146</v>
      </c>
      <c r="C1717" t="s">
        <v>39</v>
      </c>
      <c r="D1717" t="str">
        <f>Tableau3[[#This Row],[Famille]]&amp;"-"&amp;Tableau3[[#This Row],[Produit]]&amp;"-"&amp;Tableau3[[#This Row],[Conditionnement]]</f>
        <v>Epices-Fenugrec graines-Saupoudreur 100 ml</v>
      </c>
      <c r="E1717" s="10">
        <v>5.5E-2</v>
      </c>
      <c r="F1717" s="16">
        <v>3760190101648</v>
      </c>
      <c r="G1717" s="4">
        <v>2.2999999999999998</v>
      </c>
      <c r="H1717" s="4">
        <v>3.7</v>
      </c>
      <c r="I1717" s="4">
        <v>4.6000000000000005</v>
      </c>
    </row>
    <row r="1718" spans="1:9" x14ac:dyDescent="0.2">
      <c r="A1718" t="s">
        <v>111</v>
      </c>
      <c r="B1718" t="s">
        <v>146</v>
      </c>
      <c r="C1718" t="s">
        <v>40</v>
      </c>
      <c r="D1718" t="str">
        <f>Tableau3[[#This Row],[Famille]]&amp;"-"&amp;Tableau3[[#This Row],[Produit]]&amp;"-"&amp;Tableau3[[#This Row],[Conditionnement]]</f>
        <v>Epices-Fenugrec graines-Verrine 116 ml</v>
      </c>
      <c r="E1718" s="10">
        <v>5.5E-2</v>
      </c>
      <c r="F1718" s="16">
        <v>3760190101167</v>
      </c>
      <c r="G1718" s="4">
        <v>1.9</v>
      </c>
      <c r="H1718" s="4">
        <v>3.1</v>
      </c>
      <c r="I1718" s="4">
        <v>3.8000000000000003</v>
      </c>
    </row>
    <row r="1719" spans="1:9" x14ac:dyDescent="0.2">
      <c r="A1719" t="s">
        <v>111</v>
      </c>
      <c r="B1719" t="s">
        <v>146</v>
      </c>
      <c r="C1719" t="s">
        <v>41</v>
      </c>
      <c r="D1719" t="str">
        <f>Tableau3[[#This Row],[Famille]]&amp;"-"&amp;Tableau3[[#This Row],[Produit]]&amp;"-"&amp;Tableau3[[#This Row],[Conditionnement]]</f>
        <v>Epices-Fenugrec graines-Verrine 47 ml</v>
      </c>
      <c r="E1719" s="10">
        <v>5.5E-2</v>
      </c>
      <c r="F1719" s="16">
        <v>3700897902995</v>
      </c>
      <c r="G1719" s="4">
        <v>1.4</v>
      </c>
      <c r="H1719" s="4">
        <v>2.3000000000000003</v>
      </c>
      <c r="I1719" s="4">
        <v>2.8000000000000003</v>
      </c>
    </row>
    <row r="1720" spans="1:9" x14ac:dyDescent="0.2">
      <c r="A1720" t="s">
        <v>111</v>
      </c>
      <c r="B1720" t="s">
        <v>146</v>
      </c>
      <c r="C1720" t="s">
        <v>42</v>
      </c>
      <c r="D1720" t="str">
        <f>Tableau3[[#This Row],[Famille]]&amp;"-"&amp;Tableau3[[#This Row],[Produit]]&amp;"-"&amp;Tableau3[[#This Row],[Conditionnement]]</f>
        <v>Epices-Fenugrec graines-Vrac</v>
      </c>
      <c r="E1720" s="10">
        <v>5.5E-2</v>
      </c>
      <c r="F1720" s="16">
        <v>3700897937546</v>
      </c>
      <c r="G1720" s="4">
        <v>1.3</v>
      </c>
      <c r="H1720" s="4">
        <v>1.8</v>
      </c>
      <c r="I1720" s="4">
        <v>2.166666666666667</v>
      </c>
    </row>
    <row r="1721" spans="1:9" x14ac:dyDescent="0.2">
      <c r="A1721" t="s">
        <v>111</v>
      </c>
      <c r="B1721" t="s">
        <v>146</v>
      </c>
      <c r="C1721" t="s">
        <v>43</v>
      </c>
      <c r="D1721" t="str">
        <f>Tableau3[[#This Row],[Famille]]&amp;"-"&amp;Tableau3[[#This Row],[Produit]]&amp;"-"&amp;Tableau3[[#This Row],[Conditionnement]]</f>
        <v>Epices-Fenugrec graines-Vrac 100 g</v>
      </c>
      <c r="E1721" s="10">
        <v>5.5E-2</v>
      </c>
      <c r="F1721" s="16">
        <v>3700897907853</v>
      </c>
      <c r="G1721" s="4">
        <v>1.6</v>
      </c>
      <c r="H1721" s="4">
        <v>2.9</v>
      </c>
      <c r="I1721" s="4">
        <v>3.5555555555555558</v>
      </c>
    </row>
    <row r="1722" spans="1:9" x14ac:dyDescent="0.2">
      <c r="A1722" t="s">
        <v>111</v>
      </c>
      <c r="B1722" t="s">
        <v>146</v>
      </c>
      <c r="C1722" t="s">
        <v>44</v>
      </c>
      <c r="D1722" t="str">
        <f>Tableau3[[#This Row],[Famille]]&amp;"-"&amp;Tableau3[[#This Row],[Produit]]&amp;"-"&amp;Tableau3[[#This Row],[Conditionnement]]</f>
        <v>Epices-Fenugrec graines-Vrac 1000 g</v>
      </c>
      <c r="E1722" s="10">
        <v>5.5E-2</v>
      </c>
      <c r="F1722" s="16">
        <v>3760190106230</v>
      </c>
      <c r="G1722" s="4">
        <v>5.4</v>
      </c>
      <c r="H1722" s="4">
        <v>9.6</v>
      </c>
      <c r="I1722" s="4">
        <v>11.999999999999998</v>
      </c>
    </row>
    <row r="1723" spans="1:9" x14ac:dyDescent="0.2">
      <c r="A1723" t="s">
        <v>111</v>
      </c>
      <c r="B1723" t="s">
        <v>146</v>
      </c>
      <c r="C1723" t="s">
        <v>45</v>
      </c>
      <c r="D1723" t="str">
        <f>Tableau3[[#This Row],[Famille]]&amp;"-"&amp;Tableau3[[#This Row],[Produit]]&amp;"-"&amp;Tableau3[[#This Row],[Conditionnement]]</f>
        <v>Epices-Fenugrec graines-Vrac 250 g</v>
      </c>
      <c r="E1723" s="10">
        <v>5.5E-2</v>
      </c>
      <c r="F1723" s="16">
        <v>3700897910488</v>
      </c>
      <c r="G1723" s="4">
        <v>2.2000000000000002</v>
      </c>
      <c r="H1723" s="4">
        <v>4.1999999999999993</v>
      </c>
      <c r="I1723" s="4">
        <v>5.238095238095239</v>
      </c>
    </row>
    <row r="1724" spans="1:9" x14ac:dyDescent="0.2">
      <c r="A1724" t="s">
        <v>111</v>
      </c>
      <c r="B1724" t="s">
        <v>146</v>
      </c>
      <c r="C1724" t="s">
        <v>46</v>
      </c>
      <c r="D1724" t="str">
        <f>Tableau3[[#This Row],[Famille]]&amp;"-"&amp;Tableau3[[#This Row],[Produit]]&amp;"-"&amp;Tableau3[[#This Row],[Conditionnement]]</f>
        <v>Epices-Fenugrec graines-Vrac 500 g</v>
      </c>
      <c r="E1724" s="10">
        <v>5.5E-2</v>
      </c>
      <c r="F1724" s="16">
        <v>3700897913113</v>
      </c>
      <c r="G1724" s="4">
        <v>3.3</v>
      </c>
      <c r="H1724" s="4">
        <v>6.3</v>
      </c>
      <c r="I1724" s="4">
        <v>7.8571428571428577</v>
      </c>
    </row>
    <row r="1725" spans="1:9" x14ac:dyDescent="0.2">
      <c r="A1725" t="s">
        <v>111</v>
      </c>
      <c r="B1725" t="s">
        <v>147</v>
      </c>
      <c r="C1725" t="s">
        <v>39</v>
      </c>
      <c r="D1725" t="str">
        <f>Tableau3[[#This Row],[Famille]]&amp;"-"&amp;Tableau3[[#This Row],[Produit]]&amp;"-"&amp;Tableau3[[#This Row],[Conditionnement]]</f>
        <v>Epices-Fenugrec moulu-Saupoudreur 100 ml</v>
      </c>
      <c r="E1725" s="10">
        <v>5.5E-2</v>
      </c>
      <c r="F1725" s="16">
        <v>3700897901394</v>
      </c>
      <c r="G1725" s="4">
        <v>2.4</v>
      </c>
      <c r="H1725" s="4">
        <v>3.9</v>
      </c>
      <c r="I1725" s="4">
        <v>4.8</v>
      </c>
    </row>
    <row r="1726" spans="1:9" x14ac:dyDescent="0.2">
      <c r="A1726" t="s">
        <v>111</v>
      </c>
      <c r="B1726" t="s">
        <v>147</v>
      </c>
      <c r="C1726" t="s">
        <v>40</v>
      </c>
      <c r="D1726" t="str">
        <f>Tableau3[[#This Row],[Famille]]&amp;"-"&amp;Tableau3[[#This Row],[Produit]]&amp;"-"&amp;Tableau3[[#This Row],[Conditionnement]]</f>
        <v>Epices-Fenugrec moulu-Verrine 116 ml</v>
      </c>
      <c r="E1726" s="10">
        <v>5.5E-2</v>
      </c>
      <c r="F1726" s="16">
        <v>3700897901288</v>
      </c>
      <c r="G1726" s="4">
        <v>2</v>
      </c>
      <c r="H1726" s="4">
        <v>3.2</v>
      </c>
      <c r="I1726" s="4">
        <v>4</v>
      </c>
    </row>
    <row r="1727" spans="1:9" x14ac:dyDescent="0.2">
      <c r="A1727" t="s">
        <v>111</v>
      </c>
      <c r="B1727" t="s">
        <v>147</v>
      </c>
      <c r="C1727" t="s">
        <v>41</v>
      </c>
      <c r="D1727" t="str">
        <f>Tableau3[[#This Row],[Famille]]&amp;"-"&amp;Tableau3[[#This Row],[Produit]]&amp;"-"&amp;Tableau3[[#This Row],[Conditionnement]]</f>
        <v>Epices-Fenugrec moulu-Verrine 47 ml</v>
      </c>
      <c r="E1727" s="10">
        <v>5.5E-2</v>
      </c>
      <c r="F1727" s="16">
        <v>3700897901615</v>
      </c>
      <c r="G1727" s="4">
        <v>1.4</v>
      </c>
      <c r="H1727" s="4">
        <v>2.3000000000000003</v>
      </c>
      <c r="I1727" s="4">
        <v>2.8000000000000003</v>
      </c>
    </row>
    <row r="1728" spans="1:9" x14ac:dyDescent="0.2">
      <c r="A1728" t="s">
        <v>111</v>
      </c>
      <c r="B1728" t="s">
        <v>147</v>
      </c>
      <c r="C1728" t="s">
        <v>42</v>
      </c>
      <c r="D1728" t="str">
        <f>Tableau3[[#This Row],[Famille]]&amp;"-"&amp;Tableau3[[#This Row],[Produit]]&amp;"-"&amp;Tableau3[[#This Row],[Conditionnement]]</f>
        <v>Epices-Fenugrec moulu-Vrac</v>
      </c>
      <c r="E1728" s="10">
        <v>5.5E-2</v>
      </c>
      <c r="F1728" s="16">
        <v>3700897937553</v>
      </c>
      <c r="G1728" s="4">
        <v>1.3</v>
      </c>
      <c r="H1728" s="4">
        <v>1.8</v>
      </c>
      <c r="I1728" s="4">
        <v>2.166666666666667</v>
      </c>
    </row>
    <row r="1729" spans="1:9" x14ac:dyDescent="0.2">
      <c r="A1729" t="s">
        <v>111</v>
      </c>
      <c r="B1729" t="s">
        <v>147</v>
      </c>
      <c r="C1729" t="s">
        <v>43</v>
      </c>
      <c r="D1729" t="str">
        <f>Tableau3[[#This Row],[Famille]]&amp;"-"&amp;Tableau3[[#This Row],[Produit]]&amp;"-"&amp;Tableau3[[#This Row],[Conditionnement]]</f>
        <v>Epices-Fenugrec moulu-Vrac 100 g</v>
      </c>
      <c r="E1729" s="10">
        <v>5.5E-2</v>
      </c>
      <c r="F1729" s="16">
        <v>3700897909321</v>
      </c>
      <c r="G1729" s="4">
        <v>1.6</v>
      </c>
      <c r="H1729" s="4">
        <v>2.9</v>
      </c>
      <c r="I1729" s="4">
        <v>3.5555555555555558</v>
      </c>
    </row>
    <row r="1730" spans="1:9" x14ac:dyDescent="0.2">
      <c r="A1730" t="s">
        <v>111</v>
      </c>
      <c r="B1730" t="s">
        <v>147</v>
      </c>
      <c r="C1730" t="s">
        <v>44</v>
      </c>
      <c r="D1730" t="str">
        <f>Tableau3[[#This Row],[Famille]]&amp;"-"&amp;Tableau3[[#This Row],[Produit]]&amp;"-"&amp;Tableau3[[#This Row],[Conditionnement]]</f>
        <v>Epices-Fenugrec moulu-Vrac 1000 g</v>
      </c>
      <c r="E1730" s="10">
        <v>5.5E-2</v>
      </c>
      <c r="F1730" s="16">
        <v>3700897901974</v>
      </c>
      <c r="G1730" s="4">
        <v>6</v>
      </c>
      <c r="H1730" s="4">
        <v>10.7</v>
      </c>
      <c r="I1730" s="4">
        <v>13.333333333333332</v>
      </c>
    </row>
    <row r="1731" spans="1:9" x14ac:dyDescent="0.2">
      <c r="A1731" t="s">
        <v>111</v>
      </c>
      <c r="B1731" t="s">
        <v>147</v>
      </c>
      <c r="C1731" t="s">
        <v>45</v>
      </c>
      <c r="D1731" t="str">
        <f>Tableau3[[#This Row],[Famille]]&amp;"-"&amp;Tableau3[[#This Row],[Produit]]&amp;"-"&amp;Tableau3[[#This Row],[Conditionnement]]</f>
        <v>Epices-Fenugrec moulu-Vrac 250 g</v>
      </c>
      <c r="E1731" s="10">
        <v>5.5E-2</v>
      </c>
      <c r="F1731" s="16">
        <v>3700897911959</v>
      </c>
      <c r="G1731" s="4">
        <v>2.4</v>
      </c>
      <c r="H1731" s="4">
        <v>4.5999999999999996</v>
      </c>
      <c r="I1731" s="4">
        <v>5.7142857142857144</v>
      </c>
    </row>
    <row r="1732" spans="1:9" x14ac:dyDescent="0.2">
      <c r="A1732" t="s">
        <v>111</v>
      </c>
      <c r="B1732" t="s">
        <v>147</v>
      </c>
      <c r="C1732" t="s">
        <v>46</v>
      </c>
      <c r="D1732" t="str">
        <f>Tableau3[[#This Row],[Famille]]&amp;"-"&amp;Tableau3[[#This Row],[Produit]]&amp;"-"&amp;Tableau3[[#This Row],[Conditionnement]]</f>
        <v>Epices-Fenugrec moulu-Vrac 500 g</v>
      </c>
      <c r="E1732" s="10">
        <v>5.5E-2</v>
      </c>
      <c r="F1732" s="16">
        <v>3700897914585</v>
      </c>
      <c r="G1732" s="4">
        <v>3.6</v>
      </c>
      <c r="H1732" s="4">
        <v>6.8999999999999995</v>
      </c>
      <c r="I1732" s="4">
        <v>8.5714285714285712</v>
      </c>
    </row>
    <row r="1733" spans="1:9" x14ac:dyDescent="0.2">
      <c r="A1733" t="s">
        <v>111</v>
      </c>
      <c r="B1733" t="s">
        <v>148</v>
      </c>
      <c r="C1733" t="s">
        <v>39</v>
      </c>
      <c r="D1733" t="str">
        <f>Tableau3[[#This Row],[Famille]]&amp;"-"&amp;Tableau3[[#This Row],[Produit]]&amp;"-"&amp;Tableau3[[#This Row],[Conditionnement]]</f>
        <v>Epices-Fèves de cacao entières-Saupoudreur 100 ml</v>
      </c>
      <c r="E1733" s="10">
        <v>5.5E-2</v>
      </c>
      <c r="F1733" s="16">
        <v>3760190101655</v>
      </c>
      <c r="G1733" s="4">
        <v>3.3</v>
      </c>
      <c r="H1733" s="4">
        <v>5.3</v>
      </c>
      <c r="I1733" s="4">
        <v>6.6000000000000005</v>
      </c>
    </row>
    <row r="1734" spans="1:9" x14ac:dyDescent="0.2">
      <c r="A1734" t="s">
        <v>111</v>
      </c>
      <c r="B1734" t="s">
        <v>148</v>
      </c>
      <c r="C1734" t="s">
        <v>40</v>
      </c>
      <c r="D1734" t="str">
        <f>Tableau3[[#This Row],[Famille]]&amp;"-"&amp;Tableau3[[#This Row],[Produit]]&amp;"-"&amp;Tableau3[[#This Row],[Conditionnement]]</f>
        <v>Epices-Fèves de cacao entières-Verrine 116 ml</v>
      </c>
      <c r="E1734" s="10">
        <v>5.5E-2</v>
      </c>
      <c r="F1734" s="16">
        <v>3760190101174</v>
      </c>
      <c r="G1734" s="4">
        <v>3</v>
      </c>
      <c r="H1734" s="4">
        <v>4.8</v>
      </c>
      <c r="I1734" s="4">
        <v>6</v>
      </c>
    </row>
    <row r="1735" spans="1:9" x14ac:dyDescent="0.2">
      <c r="A1735" t="s">
        <v>111</v>
      </c>
      <c r="B1735" t="s">
        <v>148</v>
      </c>
      <c r="C1735" t="s">
        <v>41</v>
      </c>
      <c r="D1735" t="str">
        <f>Tableau3[[#This Row],[Famille]]&amp;"-"&amp;Tableau3[[#This Row],[Produit]]&amp;"-"&amp;Tableau3[[#This Row],[Conditionnement]]</f>
        <v>Epices-Fèves de cacao entières-Verrine 47 ml</v>
      </c>
      <c r="E1735" s="10">
        <v>5.5E-2</v>
      </c>
      <c r="F1735" s="16">
        <v>3700897903008</v>
      </c>
      <c r="G1735" s="4">
        <v>1.8</v>
      </c>
      <c r="H1735" s="4">
        <v>2.9</v>
      </c>
      <c r="I1735" s="4">
        <v>3.6</v>
      </c>
    </row>
    <row r="1736" spans="1:9" x14ac:dyDescent="0.2">
      <c r="A1736" t="s">
        <v>111</v>
      </c>
      <c r="B1736" t="s">
        <v>148</v>
      </c>
      <c r="C1736" t="s">
        <v>42</v>
      </c>
      <c r="D1736" t="str">
        <f>Tableau3[[#This Row],[Famille]]&amp;"-"&amp;Tableau3[[#This Row],[Produit]]&amp;"-"&amp;Tableau3[[#This Row],[Conditionnement]]</f>
        <v>Epices-Fèves de cacao entières-Vrac</v>
      </c>
      <c r="E1736" s="10">
        <v>5.5E-2</v>
      </c>
      <c r="F1736" s="16">
        <v>3700897937560</v>
      </c>
      <c r="G1736" s="4">
        <v>2.2000000000000002</v>
      </c>
      <c r="H1736" s="4">
        <v>3</v>
      </c>
      <c r="I1736" s="4">
        <v>3.666666666666667</v>
      </c>
    </row>
    <row r="1737" spans="1:9" x14ac:dyDescent="0.2">
      <c r="A1737" t="s">
        <v>111</v>
      </c>
      <c r="B1737" t="s">
        <v>148</v>
      </c>
      <c r="C1737" t="s">
        <v>43</v>
      </c>
      <c r="D1737" t="str">
        <f>Tableau3[[#This Row],[Famille]]&amp;"-"&amp;Tableau3[[#This Row],[Produit]]&amp;"-"&amp;Tableau3[[#This Row],[Conditionnement]]</f>
        <v>Epices-Fèves de cacao entières-Vrac 100 g</v>
      </c>
      <c r="E1737" s="10">
        <v>5.5E-2</v>
      </c>
      <c r="F1737" s="16">
        <v>3700897907860</v>
      </c>
      <c r="G1737" s="4">
        <v>3.9</v>
      </c>
      <c r="H1737" s="4">
        <v>7</v>
      </c>
      <c r="I1737" s="4">
        <v>8.6666666666666661</v>
      </c>
    </row>
    <row r="1738" spans="1:9" x14ac:dyDescent="0.2">
      <c r="A1738" t="s">
        <v>111</v>
      </c>
      <c r="B1738" t="s">
        <v>148</v>
      </c>
      <c r="C1738" t="s">
        <v>44</v>
      </c>
      <c r="D1738" t="str">
        <f>Tableau3[[#This Row],[Famille]]&amp;"-"&amp;Tableau3[[#This Row],[Produit]]&amp;"-"&amp;Tableau3[[#This Row],[Conditionnement]]</f>
        <v>Epices-Fèves de cacao entières-Vrac 1000 g</v>
      </c>
      <c r="E1738" s="10">
        <v>5.5E-2</v>
      </c>
      <c r="F1738" s="16">
        <v>3760190106247</v>
      </c>
      <c r="G1738" s="4">
        <v>28.7</v>
      </c>
      <c r="H1738" s="4">
        <v>51.1</v>
      </c>
      <c r="I1738" s="4">
        <v>63.777777777777786</v>
      </c>
    </row>
    <row r="1739" spans="1:9" x14ac:dyDescent="0.2">
      <c r="A1739" t="s">
        <v>111</v>
      </c>
      <c r="B1739" t="s">
        <v>148</v>
      </c>
      <c r="C1739" t="s">
        <v>45</v>
      </c>
      <c r="D1739" t="str">
        <f>Tableau3[[#This Row],[Famille]]&amp;"-"&amp;Tableau3[[#This Row],[Produit]]&amp;"-"&amp;Tableau3[[#This Row],[Conditionnement]]</f>
        <v>Epices-Fèves de cacao entières-Vrac 250 g</v>
      </c>
      <c r="E1739" s="10">
        <v>5.5E-2</v>
      </c>
      <c r="F1739" s="16">
        <v>3700897910495</v>
      </c>
      <c r="G1739" s="4">
        <v>8</v>
      </c>
      <c r="H1739" s="4">
        <v>15.299999999999999</v>
      </c>
      <c r="I1739" s="4">
        <v>19.047619047619047</v>
      </c>
    </row>
    <row r="1740" spans="1:9" x14ac:dyDescent="0.2">
      <c r="A1740" t="s">
        <v>111</v>
      </c>
      <c r="B1740" t="s">
        <v>148</v>
      </c>
      <c r="C1740" t="s">
        <v>46</v>
      </c>
      <c r="D1740" t="str">
        <f>Tableau3[[#This Row],[Famille]]&amp;"-"&amp;Tableau3[[#This Row],[Produit]]&amp;"-"&amp;Tableau3[[#This Row],[Conditionnement]]</f>
        <v>Epices-Fèves de cacao entières-Vrac 500 g</v>
      </c>
      <c r="E1740" s="10">
        <v>5.5E-2</v>
      </c>
      <c r="F1740" s="16">
        <v>3700897913120</v>
      </c>
      <c r="G1740" s="4">
        <v>14.9</v>
      </c>
      <c r="H1740" s="4">
        <v>28.400000000000002</v>
      </c>
      <c r="I1740" s="4">
        <v>35.476190476190482</v>
      </c>
    </row>
    <row r="1741" spans="1:9" x14ac:dyDescent="0.2">
      <c r="A1741" t="s">
        <v>111</v>
      </c>
      <c r="B1741" t="s">
        <v>149</v>
      </c>
      <c r="C1741" t="s">
        <v>39</v>
      </c>
      <c r="D1741" t="str">
        <f>Tableau3[[#This Row],[Famille]]&amp;"-"&amp;Tableau3[[#This Row],[Produit]]&amp;"-"&amp;Tableau3[[#This Row],[Conditionnement]]</f>
        <v>Epices-Fèves de tonka entière-Saupoudreur 100 ml</v>
      </c>
      <c r="E1741" s="10">
        <v>5.5E-2</v>
      </c>
      <c r="F1741" s="16">
        <v>3760190101679</v>
      </c>
      <c r="G1741" s="4">
        <v>2.8</v>
      </c>
      <c r="H1741" s="4">
        <v>4.5</v>
      </c>
      <c r="I1741" s="4">
        <v>5.6000000000000005</v>
      </c>
    </row>
    <row r="1742" spans="1:9" x14ac:dyDescent="0.2">
      <c r="A1742" t="s">
        <v>111</v>
      </c>
      <c r="B1742" t="s">
        <v>149</v>
      </c>
      <c r="C1742" t="s">
        <v>40</v>
      </c>
      <c r="D1742" t="str">
        <f>Tableau3[[#This Row],[Famille]]&amp;"-"&amp;Tableau3[[#This Row],[Produit]]&amp;"-"&amp;Tableau3[[#This Row],[Conditionnement]]</f>
        <v>Epices-Fèves de tonka entière-Verrine 116 ml</v>
      </c>
      <c r="E1742" s="10">
        <v>5.5E-2</v>
      </c>
      <c r="F1742" s="16">
        <v>3760190101198</v>
      </c>
      <c r="G1742" s="4">
        <v>0</v>
      </c>
      <c r="H1742" s="4">
        <v>1.3</v>
      </c>
      <c r="I1742" s="4">
        <v>1.5714285714285716</v>
      </c>
    </row>
    <row r="1743" spans="1:9" x14ac:dyDescent="0.2">
      <c r="A1743" t="s">
        <v>111</v>
      </c>
      <c r="B1743" t="s">
        <v>149</v>
      </c>
      <c r="C1743" t="s">
        <v>41</v>
      </c>
      <c r="D1743" t="str">
        <f>Tableau3[[#This Row],[Famille]]&amp;"-"&amp;Tableau3[[#This Row],[Produit]]&amp;"-"&amp;Tableau3[[#This Row],[Conditionnement]]</f>
        <v>Epices-Fèves de tonka entière-Verrine 47 ml</v>
      </c>
      <c r="E1743" s="10">
        <v>5.5E-2</v>
      </c>
      <c r="F1743" s="16">
        <v>3700897903015</v>
      </c>
      <c r="G1743" s="4">
        <v>1.6</v>
      </c>
      <c r="H1743" s="4">
        <v>2.6</v>
      </c>
      <c r="I1743" s="4">
        <v>3.2</v>
      </c>
    </row>
    <row r="1744" spans="1:9" x14ac:dyDescent="0.2">
      <c r="A1744" t="s">
        <v>111</v>
      </c>
      <c r="B1744" t="s">
        <v>149</v>
      </c>
      <c r="C1744" t="s">
        <v>42</v>
      </c>
      <c r="D1744" t="str">
        <f>Tableau3[[#This Row],[Famille]]&amp;"-"&amp;Tableau3[[#This Row],[Produit]]&amp;"-"&amp;Tableau3[[#This Row],[Conditionnement]]</f>
        <v>Epices-Fèves de tonka entière-Vrac</v>
      </c>
      <c r="E1744" s="10">
        <v>5.5E-2</v>
      </c>
      <c r="F1744" s="16">
        <v>3700897937577</v>
      </c>
      <c r="G1744" s="4">
        <v>1.6</v>
      </c>
      <c r="H1744" s="4">
        <v>2.2000000000000002</v>
      </c>
      <c r="I1744" s="4">
        <v>2.666666666666667</v>
      </c>
    </row>
    <row r="1745" spans="1:9" x14ac:dyDescent="0.2">
      <c r="A1745" t="s">
        <v>111</v>
      </c>
      <c r="B1745" t="s">
        <v>149</v>
      </c>
      <c r="C1745" t="s">
        <v>43</v>
      </c>
      <c r="D1745" t="str">
        <f>Tableau3[[#This Row],[Famille]]&amp;"-"&amp;Tableau3[[#This Row],[Produit]]&amp;"-"&amp;Tableau3[[#This Row],[Conditionnement]]</f>
        <v>Epices-Fèves de tonka entière-Vrac 100 g</v>
      </c>
      <c r="E1745" s="10">
        <v>5.5E-2</v>
      </c>
      <c r="F1745" s="16">
        <v>3700897907877</v>
      </c>
      <c r="G1745" s="4">
        <v>7.6</v>
      </c>
      <c r="H1745" s="4">
        <v>13.6</v>
      </c>
      <c r="I1745" s="4">
        <v>16.888888888888889</v>
      </c>
    </row>
    <row r="1746" spans="1:9" x14ac:dyDescent="0.2">
      <c r="A1746" t="s">
        <v>111</v>
      </c>
      <c r="B1746" t="s">
        <v>149</v>
      </c>
      <c r="C1746" t="s">
        <v>44</v>
      </c>
      <c r="D1746" t="str">
        <f>Tableau3[[#This Row],[Famille]]&amp;"-"&amp;Tableau3[[#This Row],[Produit]]&amp;"-"&amp;Tableau3[[#This Row],[Conditionnement]]</f>
        <v>Epices-Fèves de tonka entière-Vrac 1000 g</v>
      </c>
      <c r="E1746" s="10">
        <v>5.5E-2</v>
      </c>
      <c r="F1746" s="16">
        <v>3760190106254</v>
      </c>
      <c r="G1746" s="4">
        <v>66.7</v>
      </c>
      <c r="H1746" s="4">
        <v>118.6</v>
      </c>
      <c r="I1746" s="4">
        <v>148.2222222222222</v>
      </c>
    </row>
    <row r="1747" spans="1:9" x14ac:dyDescent="0.2">
      <c r="A1747" t="s">
        <v>111</v>
      </c>
      <c r="B1747" t="s">
        <v>149</v>
      </c>
      <c r="C1747" t="s">
        <v>45</v>
      </c>
      <c r="D1747" t="str">
        <f>Tableau3[[#This Row],[Famille]]&amp;"-"&amp;Tableau3[[#This Row],[Produit]]&amp;"-"&amp;Tableau3[[#This Row],[Conditionnement]]</f>
        <v>Epices-Fèves de tonka entière-Vrac 250 g</v>
      </c>
      <c r="E1747" s="10">
        <v>5.5E-2</v>
      </c>
      <c r="F1747" s="16">
        <v>3700897910501</v>
      </c>
      <c r="G1747" s="4">
        <v>17.399999999999999</v>
      </c>
      <c r="H1747" s="4">
        <v>33.200000000000003</v>
      </c>
      <c r="I1747" s="4">
        <v>41.428571428571438</v>
      </c>
    </row>
    <row r="1748" spans="1:9" x14ac:dyDescent="0.2">
      <c r="A1748" t="s">
        <v>111</v>
      </c>
      <c r="B1748" t="s">
        <v>149</v>
      </c>
      <c r="C1748" t="s">
        <v>46</v>
      </c>
      <c r="D1748" t="str">
        <f>Tableau3[[#This Row],[Famille]]&amp;"-"&amp;Tableau3[[#This Row],[Produit]]&amp;"-"&amp;Tableau3[[#This Row],[Conditionnement]]</f>
        <v>Epices-Fèves de tonka entière-Vrac 500 g</v>
      </c>
      <c r="E1748" s="10">
        <v>5.5E-2</v>
      </c>
      <c r="F1748" s="16">
        <v>3700897913137</v>
      </c>
      <c r="G1748" s="4">
        <v>33.9</v>
      </c>
      <c r="H1748" s="4">
        <v>64.599999999999994</v>
      </c>
      <c r="I1748" s="4">
        <v>80.714285714285708</v>
      </c>
    </row>
    <row r="1749" spans="1:9" x14ac:dyDescent="0.2">
      <c r="A1749" t="s">
        <v>111</v>
      </c>
      <c r="B1749" t="s">
        <v>150</v>
      </c>
      <c r="C1749" t="s">
        <v>39</v>
      </c>
      <c r="D1749" t="str">
        <f>Tableau3[[#This Row],[Famille]]&amp;"-"&amp;Tableau3[[#This Row],[Produit]]&amp;"-"&amp;Tableau3[[#This Row],[Conditionnement]]</f>
        <v>Epices-Galanga racines-Saupoudreur 100 ml</v>
      </c>
      <c r="E1749" s="10">
        <v>5.5E-2</v>
      </c>
      <c r="F1749" s="16">
        <v>3700897920494</v>
      </c>
      <c r="G1749" s="4">
        <v>2.5</v>
      </c>
      <c r="H1749" s="4">
        <v>4</v>
      </c>
      <c r="I1749" s="4">
        <v>5</v>
      </c>
    </row>
    <row r="1750" spans="1:9" x14ac:dyDescent="0.2">
      <c r="A1750" t="s">
        <v>111</v>
      </c>
      <c r="B1750" t="s">
        <v>150</v>
      </c>
      <c r="C1750" t="s">
        <v>40</v>
      </c>
      <c r="D1750" t="str">
        <f>Tableau3[[#This Row],[Famille]]&amp;"-"&amp;Tableau3[[#This Row],[Produit]]&amp;"-"&amp;Tableau3[[#This Row],[Conditionnement]]</f>
        <v>Epices-Galanga racines-Verrine 116 ml</v>
      </c>
      <c r="E1750" s="10">
        <v>5.5E-2</v>
      </c>
      <c r="F1750" s="16">
        <v>3700897920487</v>
      </c>
      <c r="G1750" s="4">
        <v>2.1</v>
      </c>
      <c r="H1750" s="4">
        <v>3.4</v>
      </c>
      <c r="I1750" s="4">
        <v>4.2</v>
      </c>
    </row>
    <row r="1751" spans="1:9" x14ac:dyDescent="0.2">
      <c r="A1751" t="s">
        <v>111</v>
      </c>
      <c r="B1751" t="s">
        <v>150</v>
      </c>
      <c r="C1751" t="s">
        <v>42</v>
      </c>
      <c r="D1751" t="str">
        <f>Tableau3[[#This Row],[Famille]]&amp;"-"&amp;Tableau3[[#This Row],[Produit]]&amp;"-"&amp;Tableau3[[#This Row],[Conditionnement]]</f>
        <v>Epices-Galanga racines-Vrac</v>
      </c>
      <c r="E1751" s="10">
        <v>5.5E-2</v>
      </c>
      <c r="F1751" s="16">
        <v>3700897937584</v>
      </c>
      <c r="G1751" s="4">
        <v>1.7</v>
      </c>
      <c r="H1751" s="4">
        <v>2.3000000000000003</v>
      </c>
      <c r="I1751" s="4">
        <v>2.8333333333333339</v>
      </c>
    </row>
    <row r="1752" spans="1:9" x14ac:dyDescent="0.2">
      <c r="A1752" t="s">
        <v>111</v>
      </c>
      <c r="B1752" t="s">
        <v>150</v>
      </c>
      <c r="C1752" t="s">
        <v>43</v>
      </c>
      <c r="D1752" t="str">
        <f>Tableau3[[#This Row],[Famille]]&amp;"-"&amp;Tableau3[[#This Row],[Produit]]&amp;"-"&amp;Tableau3[[#This Row],[Conditionnement]]</f>
        <v>Epices-Galanga racines-Vrac 100 g</v>
      </c>
      <c r="E1752" s="10">
        <v>5.5E-2</v>
      </c>
      <c r="F1752" s="16">
        <v>3700897907891</v>
      </c>
      <c r="G1752" s="4">
        <v>2.6</v>
      </c>
      <c r="H1752" s="4">
        <v>4.6999999999999993</v>
      </c>
      <c r="I1752" s="4">
        <v>5.7777777777777777</v>
      </c>
    </row>
    <row r="1753" spans="1:9" x14ac:dyDescent="0.2">
      <c r="A1753" t="s">
        <v>111</v>
      </c>
      <c r="B1753" t="s">
        <v>150</v>
      </c>
      <c r="C1753" t="s">
        <v>44</v>
      </c>
      <c r="D1753" t="str">
        <f>Tableau3[[#This Row],[Famille]]&amp;"-"&amp;Tableau3[[#This Row],[Produit]]&amp;"-"&amp;Tableau3[[#This Row],[Conditionnement]]</f>
        <v>Epices-Galanga racines-Vrac 1000 g</v>
      </c>
      <c r="E1753" s="10">
        <v>5.5E-2</v>
      </c>
      <c r="F1753" s="16">
        <v>3760190106292</v>
      </c>
      <c r="G1753" s="4">
        <v>15.8</v>
      </c>
      <c r="H1753" s="4">
        <v>28.1</v>
      </c>
      <c r="I1753" s="4">
        <v>35.111111111111107</v>
      </c>
    </row>
    <row r="1754" spans="1:9" x14ac:dyDescent="0.2">
      <c r="A1754" t="s">
        <v>111</v>
      </c>
      <c r="B1754" t="s">
        <v>150</v>
      </c>
      <c r="C1754" t="s">
        <v>45</v>
      </c>
      <c r="D1754" t="str">
        <f>Tableau3[[#This Row],[Famille]]&amp;"-"&amp;Tableau3[[#This Row],[Produit]]&amp;"-"&amp;Tableau3[[#This Row],[Conditionnement]]</f>
        <v>Epices-Galanga racines-Vrac 250 g</v>
      </c>
      <c r="E1754" s="10">
        <v>5.5E-2</v>
      </c>
      <c r="F1754" s="16">
        <v>3700897910525</v>
      </c>
      <c r="G1754" s="4">
        <v>4.8</v>
      </c>
      <c r="H1754" s="4">
        <v>9.1999999999999993</v>
      </c>
      <c r="I1754" s="4">
        <v>11.428571428571429</v>
      </c>
    </row>
    <row r="1755" spans="1:9" x14ac:dyDescent="0.2">
      <c r="A1755" t="s">
        <v>111</v>
      </c>
      <c r="B1755" t="s">
        <v>150</v>
      </c>
      <c r="C1755" t="s">
        <v>46</v>
      </c>
      <c r="D1755" t="str">
        <f>Tableau3[[#This Row],[Famille]]&amp;"-"&amp;Tableau3[[#This Row],[Produit]]&amp;"-"&amp;Tableau3[[#This Row],[Conditionnement]]</f>
        <v>Epices-Galanga racines-Vrac 500 g</v>
      </c>
      <c r="E1755" s="10">
        <v>5.5E-2</v>
      </c>
      <c r="F1755" s="16">
        <v>3700897913151</v>
      </c>
      <c r="G1755" s="4">
        <v>8.5</v>
      </c>
      <c r="H1755" s="4">
        <v>16.200000000000003</v>
      </c>
      <c r="I1755" s="4">
        <v>20.238095238095237</v>
      </c>
    </row>
    <row r="1756" spans="1:9" x14ac:dyDescent="0.2">
      <c r="A1756" t="s">
        <v>111</v>
      </c>
      <c r="B1756" t="s">
        <v>151</v>
      </c>
      <c r="C1756" t="s">
        <v>39</v>
      </c>
      <c r="D1756" t="str">
        <f>Tableau3[[#This Row],[Famille]]&amp;"-"&amp;Tableau3[[#This Row],[Produit]]&amp;"-"&amp;Tableau3[[#This Row],[Conditionnement]]</f>
        <v>Epices-Gingembre poudre -Saupoudreur 100 ml</v>
      </c>
      <c r="E1756" s="10">
        <v>5.5E-2</v>
      </c>
      <c r="F1756" s="16">
        <v>3760190101686</v>
      </c>
      <c r="G1756" s="4">
        <v>2.2999999999999998</v>
      </c>
      <c r="H1756" s="4">
        <v>3.7</v>
      </c>
      <c r="I1756" s="4">
        <v>4.6000000000000005</v>
      </c>
    </row>
    <row r="1757" spans="1:9" x14ac:dyDescent="0.2">
      <c r="A1757" t="s">
        <v>111</v>
      </c>
      <c r="B1757" t="s">
        <v>151</v>
      </c>
      <c r="C1757" t="s">
        <v>40</v>
      </c>
      <c r="D1757" t="str">
        <f>Tableau3[[#This Row],[Famille]]&amp;"-"&amp;Tableau3[[#This Row],[Produit]]&amp;"-"&amp;Tableau3[[#This Row],[Conditionnement]]</f>
        <v>Epices-Gingembre poudre -Verrine 116 ml</v>
      </c>
      <c r="E1757" s="10">
        <v>5.5E-2</v>
      </c>
      <c r="F1757" s="16">
        <v>3760190101204</v>
      </c>
      <c r="G1757" s="4">
        <v>1.8</v>
      </c>
      <c r="H1757" s="4">
        <v>2.9</v>
      </c>
      <c r="I1757" s="4">
        <v>3.6</v>
      </c>
    </row>
    <row r="1758" spans="1:9" x14ac:dyDescent="0.2">
      <c r="A1758" t="s">
        <v>111</v>
      </c>
      <c r="B1758" t="s">
        <v>151</v>
      </c>
      <c r="C1758" t="s">
        <v>41</v>
      </c>
      <c r="D1758" t="str">
        <f>Tableau3[[#This Row],[Famille]]&amp;"-"&amp;Tableau3[[#This Row],[Produit]]&amp;"-"&amp;Tableau3[[#This Row],[Conditionnement]]</f>
        <v>Epices-Gingembre poudre -Verrine 47 ml</v>
      </c>
      <c r="E1758" s="10">
        <v>5.5E-2</v>
      </c>
      <c r="F1758" s="16">
        <v>3700897903022</v>
      </c>
      <c r="G1758" s="4">
        <v>1.4</v>
      </c>
      <c r="H1758" s="4">
        <v>2.3000000000000003</v>
      </c>
      <c r="I1758" s="4">
        <v>2.8000000000000003</v>
      </c>
    </row>
    <row r="1759" spans="1:9" x14ac:dyDescent="0.2">
      <c r="A1759" t="s">
        <v>111</v>
      </c>
      <c r="B1759" t="s">
        <v>151</v>
      </c>
      <c r="C1759" t="s">
        <v>42</v>
      </c>
      <c r="D1759" t="str">
        <f>Tableau3[[#This Row],[Famille]]&amp;"-"&amp;Tableau3[[#This Row],[Produit]]&amp;"-"&amp;Tableau3[[#This Row],[Conditionnement]]</f>
        <v>Epices-Gingembre poudre -Vrac</v>
      </c>
      <c r="E1759" s="10">
        <v>5.5E-2</v>
      </c>
      <c r="F1759" s="16">
        <v>3700897937607</v>
      </c>
      <c r="G1759" s="4">
        <v>1.4</v>
      </c>
      <c r="H1759" s="4">
        <v>1.9000000000000001</v>
      </c>
      <c r="I1759" s="4">
        <v>2.3333333333333335</v>
      </c>
    </row>
    <row r="1760" spans="1:9" x14ac:dyDescent="0.2">
      <c r="A1760" t="s">
        <v>111</v>
      </c>
      <c r="B1760" t="s">
        <v>151</v>
      </c>
      <c r="C1760" t="s">
        <v>43</v>
      </c>
      <c r="D1760" t="str">
        <f>Tableau3[[#This Row],[Famille]]&amp;"-"&amp;Tableau3[[#This Row],[Produit]]&amp;"-"&amp;Tableau3[[#This Row],[Conditionnement]]</f>
        <v>Epices-Gingembre poudre -Vrac 100 g</v>
      </c>
      <c r="E1760" s="10">
        <v>5.5E-2</v>
      </c>
      <c r="F1760" s="16">
        <v>3700897907921</v>
      </c>
      <c r="G1760" s="4">
        <v>1.8</v>
      </c>
      <c r="H1760" s="4">
        <v>3.2</v>
      </c>
      <c r="I1760" s="4">
        <v>4</v>
      </c>
    </row>
    <row r="1761" spans="1:9" x14ac:dyDescent="0.2">
      <c r="A1761" t="s">
        <v>111</v>
      </c>
      <c r="B1761" t="s">
        <v>151</v>
      </c>
      <c r="C1761" t="s">
        <v>44</v>
      </c>
      <c r="D1761" t="str">
        <f>Tableau3[[#This Row],[Famille]]&amp;"-"&amp;Tableau3[[#This Row],[Produit]]&amp;"-"&amp;Tableau3[[#This Row],[Conditionnement]]</f>
        <v>Epices-Gingembre poudre -Vrac 1000 g</v>
      </c>
      <c r="E1761" s="10">
        <v>5.5E-2</v>
      </c>
      <c r="F1761" s="16">
        <v>3760190106322</v>
      </c>
      <c r="G1761" s="4">
        <v>7.9</v>
      </c>
      <c r="H1761" s="4">
        <v>14.1</v>
      </c>
      <c r="I1761" s="4">
        <v>17.555555555555554</v>
      </c>
    </row>
    <row r="1762" spans="1:9" x14ac:dyDescent="0.2">
      <c r="A1762" t="s">
        <v>111</v>
      </c>
      <c r="B1762" t="s">
        <v>151</v>
      </c>
      <c r="C1762" t="s">
        <v>45</v>
      </c>
      <c r="D1762" t="str">
        <f>Tableau3[[#This Row],[Famille]]&amp;"-"&amp;Tableau3[[#This Row],[Produit]]&amp;"-"&amp;Tableau3[[#This Row],[Conditionnement]]</f>
        <v>Epices-Gingembre poudre -Vrac 250 g</v>
      </c>
      <c r="E1762" s="10">
        <v>5.5E-2</v>
      </c>
      <c r="F1762" s="16">
        <v>3700897910556</v>
      </c>
      <c r="G1762" s="4">
        <v>2.8</v>
      </c>
      <c r="H1762" s="4">
        <v>5.3999999999999995</v>
      </c>
      <c r="I1762" s="4">
        <v>6.6666666666666679</v>
      </c>
    </row>
    <row r="1763" spans="1:9" x14ac:dyDescent="0.2">
      <c r="A1763" t="s">
        <v>111</v>
      </c>
      <c r="B1763" t="s">
        <v>151</v>
      </c>
      <c r="C1763" t="s">
        <v>46</v>
      </c>
      <c r="D1763" t="str">
        <f>Tableau3[[#This Row],[Famille]]&amp;"-"&amp;Tableau3[[#This Row],[Produit]]&amp;"-"&amp;Tableau3[[#This Row],[Conditionnement]]</f>
        <v>Epices-Gingembre poudre -Vrac 500 g</v>
      </c>
      <c r="E1763" s="10">
        <v>5.5E-2</v>
      </c>
      <c r="F1763" s="16">
        <v>3700897913182</v>
      </c>
      <c r="G1763" s="4">
        <v>4.5</v>
      </c>
      <c r="H1763" s="4">
        <v>8.6</v>
      </c>
      <c r="I1763" s="4">
        <v>10.714285714285715</v>
      </c>
    </row>
    <row r="1764" spans="1:9" x14ac:dyDescent="0.2">
      <c r="A1764" t="s">
        <v>111</v>
      </c>
      <c r="B1764" t="s">
        <v>152</v>
      </c>
      <c r="C1764" t="s">
        <v>39</v>
      </c>
      <c r="D1764" t="str">
        <f>Tableau3[[#This Row],[Famille]]&amp;"-"&amp;Tableau3[[#This Row],[Produit]]&amp;"-"&amp;Tableau3[[#This Row],[Conditionnement]]</f>
        <v>Epices-Gingembre racines-Saupoudreur 100 ml</v>
      </c>
      <c r="E1764" s="10">
        <v>5.5E-2</v>
      </c>
      <c r="F1764" s="16">
        <v>3700897920531</v>
      </c>
      <c r="G1764" s="4">
        <v>2.8</v>
      </c>
      <c r="H1764" s="4">
        <v>4.5</v>
      </c>
      <c r="I1764" s="4">
        <v>5.6000000000000005</v>
      </c>
    </row>
    <row r="1765" spans="1:9" x14ac:dyDescent="0.2">
      <c r="A1765" t="s">
        <v>111</v>
      </c>
      <c r="B1765" t="s">
        <v>152</v>
      </c>
      <c r="C1765" t="s">
        <v>40</v>
      </c>
      <c r="D1765" t="str">
        <f>Tableau3[[#This Row],[Famille]]&amp;"-"&amp;Tableau3[[#This Row],[Produit]]&amp;"-"&amp;Tableau3[[#This Row],[Conditionnement]]</f>
        <v>Epices-Gingembre racines-Verrine 116 ml</v>
      </c>
      <c r="E1765" s="10">
        <v>5.5E-2</v>
      </c>
      <c r="F1765" s="16">
        <v>3700897920524</v>
      </c>
      <c r="G1765" s="4">
        <v>2.4</v>
      </c>
      <c r="H1765" s="4">
        <v>3.9</v>
      </c>
      <c r="I1765" s="4">
        <v>4.8</v>
      </c>
    </row>
    <row r="1766" spans="1:9" x14ac:dyDescent="0.2">
      <c r="A1766" t="s">
        <v>111</v>
      </c>
      <c r="B1766" t="s">
        <v>152</v>
      </c>
      <c r="C1766" t="s">
        <v>42</v>
      </c>
      <c r="D1766" t="str">
        <f>Tableau3[[#This Row],[Famille]]&amp;"-"&amp;Tableau3[[#This Row],[Produit]]&amp;"-"&amp;Tableau3[[#This Row],[Conditionnement]]</f>
        <v>Epices-Gingembre racines-Vrac</v>
      </c>
      <c r="E1766" s="10">
        <v>5.5E-2</v>
      </c>
      <c r="F1766" s="16">
        <v>3700897937614</v>
      </c>
      <c r="G1766" s="4">
        <v>1.8</v>
      </c>
      <c r="H1766" s="4">
        <v>2.4</v>
      </c>
      <c r="I1766" s="4">
        <v>3</v>
      </c>
    </row>
    <row r="1767" spans="1:9" x14ac:dyDescent="0.2">
      <c r="A1767" t="s">
        <v>111</v>
      </c>
      <c r="B1767" t="s">
        <v>152</v>
      </c>
      <c r="C1767" t="s">
        <v>43</v>
      </c>
      <c r="D1767" t="str">
        <f>Tableau3[[#This Row],[Famille]]&amp;"-"&amp;Tableau3[[#This Row],[Produit]]&amp;"-"&amp;Tableau3[[#This Row],[Conditionnement]]</f>
        <v>Epices-Gingembre racines-Vrac 100 g</v>
      </c>
      <c r="E1767" s="10">
        <v>5.5E-2</v>
      </c>
      <c r="F1767" s="16">
        <v>3700897907938</v>
      </c>
      <c r="G1767" s="4">
        <v>2.8</v>
      </c>
      <c r="H1767" s="4">
        <v>5</v>
      </c>
      <c r="I1767" s="4">
        <v>6.2222222222222223</v>
      </c>
    </row>
    <row r="1768" spans="1:9" x14ac:dyDescent="0.2">
      <c r="A1768" t="s">
        <v>111</v>
      </c>
      <c r="B1768" t="s">
        <v>152</v>
      </c>
      <c r="C1768" t="s">
        <v>44</v>
      </c>
      <c r="D1768" t="str">
        <f>Tableau3[[#This Row],[Famille]]&amp;"-"&amp;Tableau3[[#This Row],[Produit]]&amp;"-"&amp;Tableau3[[#This Row],[Conditionnement]]</f>
        <v>Epices-Gingembre racines-Vrac 1000 g</v>
      </c>
      <c r="E1768" s="10">
        <v>5.5E-2</v>
      </c>
      <c r="F1768" s="16">
        <v>3760190106339</v>
      </c>
      <c r="G1768" s="4">
        <v>17.2</v>
      </c>
      <c r="H1768" s="4">
        <v>30.6</v>
      </c>
      <c r="I1768" s="4">
        <v>38.222222222222229</v>
      </c>
    </row>
    <row r="1769" spans="1:9" x14ac:dyDescent="0.2">
      <c r="A1769" t="s">
        <v>111</v>
      </c>
      <c r="B1769" t="s">
        <v>152</v>
      </c>
      <c r="C1769" t="s">
        <v>45</v>
      </c>
      <c r="D1769" t="str">
        <f>Tableau3[[#This Row],[Famille]]&amp;"-"&amp;Tableau3[[#This Row],[Produit]]&amp;"-"&amp;Tableau3[[#This Row],[Conditionnement]]</f>
        <v>Epices-Gingembre racines-Vrac 250 g</v>
      </c>
      <c r="E1769" s="10">
        <v>5.5E-2</v>
      </c>
      <c r="F1769" s="16">
        <v>3700897910563</v>
      </c>
      <c r="G1769" s="4">
        <v>5.2</v>
      </c>
      <c r="H1769" s="4">
        <v>10</v>
      </c>
      <c r="I1769" s="4">
        <v>12.38095238095238</v>
      </c>
    </row>
    <row r="1770" spans="1:9" x14ac:dyDescent="0.2">
      <c r="A1770" t="s">
        <v>111</v>
      </c>
      <c r="B1770" t="s">
        <v>152</v>
      </c>
      <c r="C1770" t="s">
        <v>46</v>
      </c>
      <c r="D1770" t="str">
        <f>Tableau3[[#This Row],[Famille]]&amp;"-"&amp;Tableau3[[#This Row],[Produit]]&amp;"-"&amp;Tableau3[[#This Row],[Conditionnement]]</f>
        <v>Epices-Gingembre racines-Vrac 500 g</v>
      </c>
      <c r="E1770" s="10">
        <v>5.5E-2</v>
      </c>
      <c r="F1770" s="16">
        <v>3700897913199</v>
      </c>
      <c r="G1770" s="4">
        <v>9.1999999999999993</v>
      </c>
      <c r="H1770" s="4">
        <v>17.600000000000001</v>
      </c>
      <c r="I1770" s="4">
        <v>21.904761904761905</v>
      </c>
    </row>
    <row r="1771" spans="1:9" x14ac:dyDescent="0.2">
      <c r="A1771" t="s">
        <v>111</v>
      </c>
      <c r="B1771" t="s">
        <v>153</v>
      </c>
      <c r="C1771" t="s">
        <v>39</v>
      </c>
      <c r="D1771" t="str">
        <f>Tableau3[[#This Row],[Famille]]&amp;"-"&amp;Tableau3[[#This Row],[Produit]]&amp;"-"&amp;Tableau3[[#This Row],[Conditionnement]]</f>
        <v>Epices-Girofle  poudre -Saupoudreur 100 ml</v>
      </c>
      <c r="E1771" s="10">
        <v>5.5E-2</v>
      </c>
      <c r="F1771" s="16">
        <v>3760190101518</v>
      </c>
      <c r="G1771" s="4">
        <v>2.9</v>
      </c>
      <c r="H1771" s="4">
        <v>4.6999999999999993</v>
      </c>
      <c r="I1771" s="4">
        <v>5.8</v>
      </c>
    </row>
    <row r="1772" spans="1:9" x14ac:dyDescent="0.2">
      <c r="A1772" t="s">
        <v>111</v>
      </c>
      <c r="B1772" t="s">
        <v>153</v>
      </c>
      <c r="C1772" t="s">
        <v>40</v>
      </c>
      <c r="D1772" t="str">
        <f>Tableau3[[#This Row],[Famille]]&amp;"-"&amp;Tableau3[[#This Row],[Produit]]&amp;"-"&amp;Tableau3[[#This Row],[Conditionnement]]</f>
        <v>Epices-Girofle  poudre -Verrine 116 ml</v>
      </c>
      <c r="E1772" s="10">
        <v>5.5E-2</v>
      </c>
      <c r="F1772" s="16">
        <v>3760190101037</v>
      </c>
      <c r="G1772" s="4">
        <v>2.5</v>
      </c>
      <c r="H1772" s="4">
        <v>4</v>
      </c>
      <c r="I1772" s="4">
        <v>5</v>
      </c>
    </row>
    <row r="1773" spans="1:9" x14ac:dyDescent="0.2">
      <c r="A1773" t="s">
        <v>111</v>
      </c>
      <c r="B1773" t="s">
        <v>153</v>
      </c>
      <c r="C1773" t="s">
        <v>41</v>
      </c>
      <c r="D1773" t="str">
        <f>Tableau3[[#This Row],[Famille]]&amp;"-"&amp;Tableau3[[#This Row],[Produit]]&amp;"-"&amp;Tableau3[[#This Row],[Conditionnement]]</f>
        <v>Epices-Girofle  poudre -Verrine 47 ml</v>
      </c>
      <c r="E1773" s="10">
        <v>5.5E-2</v>
      </c>
      <c r="F1773" s="16">
        <v>3700897902865</v>
      </c>
      <c r="G1773" s="4">
        <v>1.7</v>
      </c>
      <c r="H1773" s="4">
        <v>2.8000000000000003</v>
      </c>
      <c r="I1773" s="4">
        <v>3.4000000000000004</v>
      </c>
    </row>
    <row r="1774" spans="1:9" x14ac:dyDescent="0.2">
      <c r="A1774" t="s">
        <v>111</v>
      </c>
      <c r="B1774" t="s">
        <v>153</v>
      </c>
      <c r="C1774" t="s">
        <v>42</v>
      </c>
      <c r="D1774" t="str">
        <f>Tableau3[[#This Row],[Famille]]&amp;"-"&amp;Tableau3[[#This Row],[Produit]]&amp;"-"&amp;Tableau3[[#This Row],[Conditionnement]]</f>
        <v>Epices-Girofle  poudre -Vrac</v>
      </c>
      <c r="E1774" s="10">
        <v>5.5E-2</v>
      </c>
      <c r="F1774" s="16">
        <v>3700897937621</v>
      </c>
      <c r="G1774" s="4">
        <v>1.4</v>
      </c>
      <c r="H1774" s="4">
        <v>1.9000000000000001</v>
      </c>
      <c r="I1774" s="4">
        <v>2.3333333333333335</v>
      </c>
    </row>
    <row r="1775" spans="1:9" x14ac:dyDescent="0.2">
      <c r="A1775" t="s">
        <v>111</v>
      </c>
      <c r="B1775" t="s">
        <v>153</v>
      </c>
      <c r="C1775" t="s">
        <v>43</v>
      </c>
      <c r="D1775" t="str">
        <f>Tableau3[[#This Row],[Famille]]&amp;"-"&amp;Tableau3[[#This Row],[Produit]]&amp;"-"&amp;Tableau3[[#This Row],[Conditionnement]]</f>
        <v>Epices-Girofle  poudre -Vrac 100 g</v>
      </c>
      <c r="E1775" s="10">
        <v>5.5E-2</v>
      </c>
      <c r="F1775" s="16">
        <v>3700897907952</v>
      </c>
      <c r="G1775" s="4">
        <v>2.6</v>
      </c>
      <c r="H1775" s="4">
        <v>4.6999999999999993</v>
      </c>
      <c r="I1775" s="4">
        <v>5.7777777777777777</v>
      </c>
    </row>
    <row r="1776" spans="1:9" x14ac:dyDescent="0.2">
      <c r="A1776" t="s">
        <v>111</v>
      </c>
      <c r="B1776" t="s">
        <v>153</v>
      </c>
      <c r="C1776" t="s">
        <v>44</v>
      </c>
      <c r="D1776" t="str">
        <f>Tableau3[[#This Row],[Famille]]&amp;"-"&amp;Tableau3[[#This Row],[Produit]]&amp;"-"&amp;Tableau3[[#This Row],[Conditionnement]]</f>
        <v>Epices-Girofle  poudre -Vrac 1000 g</v>
      </c>
      <c r="E1776" s="10">
        <v>5.5E-2</v>
      </c>
      <c r="F1776" s="16">
        <v>3760190106353</v>
      </c>
      <c r="G1776" s="4">
        <v>15.6</v>
      </c>
      <c r="H1776" s="4">
        <v>27.8</v>
      </c>
      <c r="I1776" s="4">
        <v>34.666666666666664</v>
      </c>
    </row>
    <row r="1777" spans="1:9" x14ac:dyDescent="0.2">
      <c r="A1777" t="s">
        <v>111</v>
      </c>
      <c r="B1777" t="s">
        <v>153</v>
      </c>
      <c r="C1777" t="s">
        <v>45</v>
      </c>
      <c r="D1777" t="str">
        <f>Tableau3[[#This Row],[Famille]]&amp;"-"&amp;Tableau3[[#This Row],[Produit]]&amp;"-"&amp;Tableau3[[#This Row],[Conditionnement]]</f>
        <v>Epices-Girofle  poudre -Vrac 250 g</v>
      </c>
      <c r="E1777" s="10">
        <v>5.5E-2</v>
      </c>
      <c r="F1777" s="16">
        <v>3700897910587</v>
      </c>
      <c r="G1777" s="4">
        <v>4.8</v>
      </c>
      <c r="H1777" s="4">
        <v>9.1999999999999993</v>
      </c>
      <c r="I1777" s="4">
        <v>11.428571428571429</v>
      </c>
    </row>
    <row r="1778" spans="1:9" x14ac:dyDescent="0.2">
      <c r="A1778" t="s">
        <v>111</v>
      </c>
      <c r="B1778" t="s">
        <v>153</v>
      </c>
      <c r="C1778" t="s">
        <v>46</v>
      </c>
      <c r="D1778" t="str">
        <f>Tableau3[[#This Row],[Famille]]&amp;"-"&amp;Tableau3[[#This Row],[Produit]]&amp;"-"&amp;Tableau3[[#This Row],[Conditionnement]]</f>
        <v>Epices-Girofle  poudre -Vrac 500 g</v>
      </c>
      <c r="E1778" s="10">
        <v>5.5E-2</v>
      </c>
      <c r="F1778" s="16">
        <v>3700897913212</v>
      </c>
      <c r="G1778" s="4">
        <v>8.4</v>
      </c>
      <c r="H1778" s="4">
        <v>16</v>
      </c>
      <c r="I1778" s="4">
        <v>20</v>
      </c>
    </row>
    <row r="1779" spans="1:9" x14ac:dyDescent="0.2">
      <c r="A1779" t="s">
        <v>111</v>
      </c>
      <c r="B1779" t="s">
        <v>154</v>
      </c>
      <c r="C1779" t="s">
        <v>39</v>
      </c>
      <c r="D1779" t="str">
        <f>Tableau3[[#This Row],[Famille]]&amp;"-"&amp;Tableau3[[#This Row],[Produit]]&amp;"-"&amp;Tableau3[[#This Row],[Conditionnement]]</f>
        <v>Epices-Girofle clous -Saupoudreur 100 ml</v>
      </c>
      <c r="E1779" s="10">
        <v>5.5E-2</v>
      </c>
      <c r="F1779" s="16">
        <v>3760190101525</v>
      </c>
      <c r="G1779" s="4">
        <v>2.8</v>
      </c>
      <c r="H1779" s="4">
        <v>4.5</v>
      </c>
      <c r="I1779" s="4">
        <v>5.6000000000000005</v>
      </c>
    </row>
    <row r="1780" spans="1:9" x14ac:dyDescent="0.2">
      <c r="A1780" t="s">
        <v>111</v>
      </c>
      <c r="B1780" t="s">
        <v>154</v>
      </c>
      <c r="C1780" t="s">
        <v>40</v>
      </c>
      <c r="D1780" t="str">
        <f>Tableau3[[#This Row],[Famille]]&amp;"-"&amp;Tableau3[[#This Row],[Produit]]&amp;"-"&amp;Tableau3[[#This Row],[Conditionnement]]</f>
        <v>Epices-Girofle clous -Verrine 116 ml</v>
      </c>
      <c r="E1780" s="10">
        <v>5.5E-2</v>
      </c>
      <c r="F1780" s="16">
        <v>3760190101044</v>
      </c>
      <c r="G1780" s="4">
        <v>2.4</v>
      </c>
      <c r="H1780" s="4">
        <v>3.9</v>
      </c>
      <c r="I1780" s="4">
        <v>4.8</v>
      </c>
    </row>
    <row r="1781" spans="1:9" x14ac:dyDescent="0.2">
      <c r="A1781" t="s">
        <v>111</v>
      </c>
      <c r="B1781" t="s">
        <v>154</v>
      </c>
      <c r="C1781" t="s">
        <v>41</v>
      </c>
      <c r="D1781" t="str">
        <f>Tableau3[[#This Row],[Famille]]&amp;"-"&amp;Tableau3[[#This Row],[Produit]]&amp;"-"&amp;Tableau3[[#This Row],[Conditionnement]]</f>
        <v>Epices-Girofle clous -Verrine 47 ml</v>
      </c>
      <c r="E1781" s="10">
        <v>5.5E-2</v>
      </c>
      <c r="F1781" s="16">
        <v>3700897902872</v>
      </c>
      <c r="G1781" s="4">
        <v>1.6</v>
      </c>
      <c r="H1781" s="4">
        <v>2.6</v>
      </c>
      <c r="I1781" s="4">
        <v>3.2</v>
      </c>
    </row>
    <row r="1782" spans="1:9" x14ac:dyDescent="0.2">
      <c r="A1782" t="s">
        <v>111</v>
      </c>
      <c r="B1782" t="s">
        <v>154</v>
      </c>
      <c r="C1782" t="s">
        <v>42</v>
      </c>
      <c r="D1782" t="str">
        <f>Tableau3[[#This Row],[Famille]]&amp;"-"&amp;Tableau3[[#This Row],[Produit]]&amp;"-"&amp;Tableau3[[#This Row],[Conditionnement]]</f>
        <v>Epices-Girofle clous -Vrac</v>
      </c>
      <c r="E1782" s="10">
        <v>5.5E-2</v>
      </c>
      <c r="F1782" s="16">
        <v>3700897937638</v>
      </c>
      <c r="G1782" s="4">
        <v>1.6</v>
      </c>
      <c r="H1782" s="4">
        <v>2.2000000000000002</v>
      </c>
      <c r="I1782" s="4">
        <v>2.666666666666667</v>
      </c>
    </row>
    <row r="1783" spans="1:9" x14ac:dyDescent="0.2">
      <c r="A1783" t="s">
        <v>111</v>
      </c>
      <c r="B1783" t="s">
        <v>154</v>
      </c>
      <c r="C1783" t="s">
        <v>43</v>
      </c>
      <c r="D1783" t="str">
        <f>Tableau3[[#This Row],[Famille]]&amp;"-"&amp;Tableau3[[#This Row],[Produit]]&amp;"-"&amp;Tableau3[[#This Row],[Conditionnement]]</f>
        <v>Epices-Girofle clous -Vrac 100 g</v>
      </c>
      <c r="E1783" s="10">
        <v>5.5E-2</v>
      </c>
      <c r="F1783" s="16">
        <v>3700897907945</v>
      </c>
      <c r="G1783" s="4">
        <v>3.4</v>
      </c>
      <c r="H1783" s="4">
        <v>6.1</v>
      </c>
      <c r="I1783" s="4">
        <v>7.5555555555555554</v>
      </c>
    </row>
    <row r="1784" spans="1:9" x14ac:dyDescent="0.2">
      <c r="A1784" t="s">
        <v>111</v>
      </c>
      <c r="B1784" t="s">
        <v>154</v>
      </c>
      <c r="C1784" t="s">
        <v>44</v>
      </c>
      <c r="D1784" t="str">
        <f>Tableau3[[#This Row],[Famille]]&amp;"-"&amp;Tableau3[[#This Row],[Produit]]&amp;"-"&amp;Tableau3[[#This Row],[Conditionnement]]</f>
        <v>Epices-Girofle clous -Vrac 1000 g</v>
      </c>
      <c r="E1784" s="10">
        <v>5.5E-2</v>
      </c>
      <c r="F1784" s="16">
        <v>3760190106346</v>
      </c>
      <c r="G1784" s="4">
        <v>23.8</v>
      </c>
      <c r="H1784" s="4">
        <v>42.4</v>
      </c>
      <c r="I1784" s="4">
        <v>52.888888888888886</v>
      </c>
    </row>
    <row r="1785" spans="1:9" x14ac:dyDescent="0.2">
      <c r="A1785" t="s">
        <v>111</v>
      </c>
      <c r="B1785" t="s">
        <v>154</v>
      </c>
      <c r="C1785" t="s">
        <v>45</v>
      </c>
      <c r="D1785" t="str">
        <f>Tableau3[[#This Row],[Famille]]&amp;"-"&amp;Tableau3[[#This Row],[Produit]]&amp;"-"&amp;Tableau3[[#This Row],[Conditionnement]]</f>
        <v>Epices-Girofle clous -Vrac 250 g</v>
      </c>
      <c r="E1785" s="10">
        <v>5.5E-2</v>
      </c>
      <c r="F1785" s="16">
        <v>3700897910570</v>
      </c>
      <c r="G1785" s="4">
        <v>6.8</v>
      </c>
      <c r="H1785" s="4">
        <v>13</v>
      </c>
      <c r="I1785" s="4">
        <v>16.19047619047619</v>
      </c>
    </row>
    <row r="1786" spans="1:9" x14ac:dyDescent="0.2">
      <c r="A1786" t="s">
        <v>111</v>
      </c>
      <c r="B1786" t="s">
        <v>154</v>
      </c>
      <c r="C1786" t="s">
        <v>46</v>
      </c>
      <c r="D1786" t="str">
        <f>Tableau3[[#This Row],[Famille]]&amp;"-"&amp;Tableau3[[#This Row],[Produit]]&amp;"-"&amp;Tableau3[[#This Row],[Conditionnement]]</f>
        <v>Epices-Girofle clous -Vrac 500 g</v>
      </c>
      <c r="E1786" s="10">
        <v>5.5E-2</v>
      </c>
      <c r="F1786" s="16">
        <v>3700897913205</v>
      </c>
      <c r="G1786" s="4">
        <v>12.5</v>
      </c>
      <c r="H1786" s="4">
        <v>23.900000000000002</v>
      </c>
      <c r="I1786" s="4">
        <v>29.761904761904763</v>
      </c>
    </row>
    <row r="1787" spans="1:9" x14ac:dyDescent="0.2">
      <c r="A1787" t="s">
        <v>111</v>
      </c>
      <c r="B1787" t="s">
        <v>155</v>
      </c>
      <c r="C1787" t="s">
        <v>39</v>
      </c>
      <c r="D1787" t="str">
        <f>Tableau3[[#This Row],[Famille]]&amp;"-"&amp;Tableau3[[#This Row],[Produit]]&amp;"-"&amp;Tableau3[[#This Row],[Conditionnement]]</f>
        <v>Epices-Guarana poudre-Saupoudreur 100 ml</v>
      </c>
      <c r="E1787" s="10">
        <v>5.5E-2</v>
      </c>
      <c r="F1787" s="16">
        <v>3700897920616</v>
      </c>
      <c r="G1787" s="4">
        <v>4.5999999999999996</v>
      </c>
      <c r="H1787" s="4">
        <v>7.3999999999999995</v>
      </c>
      <c r="I1787" s="4">
        <v>9.1999999999999993</v>
      </c>
    </row>
    <row r="1788" spans="1:9" x14ac:dyDescent="0.2">
      <c r="A1788" t="s">
        <v>111</v>
      </c>
      <c r="B1788" t="s">
        <v>155</v>
      </c>
      <c r="C1788" t="s">
        <v>40</v>
      </c>
      <c r="D1788" t="str">
        <f>Tableau3[[#This Row],[Famille]]&amp;"-"&amp;Tableau3[[#This Row],[Produit]]&amp;"-"&amp;Tableau3[[#This Row],[Conditionnement]]</f>
        <v>Epices-Guarana poudre-Verrine 116 ml</v>
      </c>
      <c r="E1788" s="10">
        <v>5.5E-2</v>
      </c>
      <c r="F1788" s="16">
        <v>3700897920593</v>
      </c>
      <c r="G1788" s="4">
        <v>4.5</v>
      </c>
      <c r="H1788" s="4">
        <v>7.2</v>
      </c>
      <c r="I1788" s="4">
        <v>9</v>
      </c>
    </row>
    <row r="1789" spans="1:9" x14ac:dyDescent="0.2">
      <c r="A1789" t="s">
        <v>111</v>
      </c>
      <c r="B1789" t="s">
        <v>155</v>
      </c>
      <c r="C1789" t="s">
        <v>41</v>
      </c>
      <c r="D1789" t="str">
        <f>Tableau3[[#This Row],[Famille]]&amp;"-"&amp;Tableau3[[#This Row],[Produit]]&amp;"-"&amp;Tableau3[[#This Row],[Conditionnement]]</f>
        <v>Epices-Guarana poudre-Verrine 47 ml</v>
      </c>
      <c r="E1789" s="10">
        <v>5.5E-2</v>
      </c>
      <c r="F1789" s="16">
        <v>3700897920609</v>
      </c>
      <c r="G1789" s="4">
        <v>2.5</v>
      </c>
      <c r="H1789" s="4">
        <v>4</v>
      </c>
      <c r="I1789" s="4">
        <v>5</v>
      </c>
    </row>
    <row r="1790" spans="1:9" x14ac:dyDescent="0.2">
      <c r="A1790" t="s">
        <v>111</v>
      </c>
      <c r="B1790" t="s">
        <v>155</v>
      </c>
      <c r="C1790" t="s">
        <v>42</v>
      </c>
      <c r="D1790" t="str">
        <f>Tableau3[[#This Row],[Famille]]&amp;"-"&amp;Tableau3[[#This Row],[Produit]]&amp;"-"&amp;Tableau3[[#This Row],[Conditionnement]]</f>
        <v>Epices-Guarana poudre-Vrac</v>
      </c>
      <c r="E1790" s="10">
        <v>5.5E-2</v>
      </c>
      <c r="F1790" s="16">
        <v>3700897937645</v>
      </c>
      <c r="G1790" s="4">
        <v>1.8</v>
      </c>
      <c r="H1790" s="4">
        <v>2.4</v>
      </c>
      <c r="I1790" s="4">
        <v>3</v>
      </c>
    </row>
    <row r="1791" spans="1:9" x14ac:dyDescent="0.2">
      <c r="A1791" t="s">
        <v>111</v>
      </c>
      <c r="B1791" t="s">
        <v>155</v>
      </c>
      <c r="C1791" t="s">
        <v>43</v>
      </c>
      <c r="D1791" t="str">
        <f>Tableau3[[#This Row],[Famille]]&amp;"-"&amp;Tableau3[[#This Row],[Produit]]&amp;"-"&amp;Tableau3[[#This Row],[Conditionnement]]</f>
        <v>Epices-Guarana poudre-Vrac 100 g</v>
      </c>
      <c r="E1791" s="10">
        <v>5.5E-2</v>
      </c>
      <c r="F1791" s="16">
        <v>3700897920555</v>
      </c>
      <c r="G1791" s="4">
        <v>4.7</v>
      </c>
      <c r="H1791" s="4">
        <v>8.4</v>
      </c>
      <c r="I1791" s="4">
        <v>10.444444444444443</v>
      </c>
    </row>
    <row r="1792" spans="1:9" x14ac:dyDescent="0.2">
      <c r="A1792" t="s">
        <v>111</v>
      </c>
      <c r="B1792" t="s">
        <v>155</v>
      </c>
      <c r="C1792" t="s">
        <v>44</v>
      </c>
      <c r="D1792" t="str">
        <f>Tableau3[[#This Row],[Famille]]&amp;"-"&amp;Tableau3[[#This Row],[Produit]]&amp;"-"&amp;Tableau3[[#This Row],[Conditionnement]]</f>
        <v>Epices-Guarana poudre-Vrac 1000 g</v>
      </c>
      <c r="E1792" s="10">
        <v>5.5E-2</v>
      </c>
      <c r="F1792" s="16">
        <v>3700897920586</v>
      </c>
      <c r="G1792" s="4">
        <v>36.200000000000003</v>
      </c>
      <c r="H1792" s="4">
        <v>64.399999999999991</v>
      </c>
      <c r="I1792" s="4">
        <v>80.444444444444443</v>
      </c>
    </row>
    <row r="1793" spans="1:9" x14ac:dyDescent="0.2">
      <c r="A1793" t="s">
        <v>111</v>
      </c>
      <c r="B1793" t="s">
        <v>155</v>
      </c>
      <c r="C1793" t="s">
        <v>45</v>
      </c>
      <c r="D1793" t="str">
        <f>Tableau3[[#This Row],[Famille]]&amp;"-"&amp;Tableau3[[#This Row],[Produit]]&amp;"-"&amp;Tableau3[[#This Row],[Conditionnement]]</f>
        <v>Epices-Guarana poudre-Vrac 250 g</v>
      </c>
      <c r="E1793" s="10">
        <v>5.5E-2</v>
      </c>
      <c r="F1793" s="16">
        <v>3700897920562</v>
      </c>
      <c r="G1793" s="4">
        <v>9.9</v>
      </c>
      <c r="H1793" s="4">
        <v>18.900000000000002</v>
      </c>
      <c r="I1793" s="4">
        <v>23.571428571428573</v>
      </c>
    </row>
    <row r="1794" spans="1:9" x14ac:dyDescent="0.2">
      <c r="A1794" t="s">
        <v>111</v>
      </c>
      <c r="B1794" t="s">
        <v>155</v>
      </c>
      <c r="C1794" t="s">
        <v>46</v>
      </c>
      <c r="D1794" t="str">
        <f>Tableau3[[#This Row],[Famille]]&amp;"-"&amp;Tableau3[[#This Row],[Produit]]&amp;"-"&amp;Tableau3[[#This Row],[Conditionnement]]</f>
        <v>Epices-Guarana poudre-Vrac 500 g</v>
      </c>
      <c r="E1794" s="10">
        <v>5.5E-2</v>
      </c>
      <c r="F1794" s="16">
        <v>3700897920579</v>
      </c>
      <c r="G1794" s="4">
        <v>18.7</v>
      </c>
      <c r="H1794" s="4">
        <v>35.700000000000003</v>
      </c>
      <c r="I1794" s="4">
        <v>44.523809523809533</v>
      </c>
    </row>
    <row r="1795" spans="1:9" x14ac:dyDescent="0.2">
      <c r="A1795" t="s">
        <v>111</v>
      </c>
      <c r="B1795" t="s">
        <v>156</v>
      </c>
      <c r="C1795" t="s">
        <v>39</v>
      </c>
      <c r="D1795" t="str">
        <f>Tableau3[[#This Row],[Famille]]&amp;"-"&amp;Tableau3[[#This Row],[Produit]]&amp;"-"&amp;Tableau3[[#This Row],[Conditionnement]]</f>
        <v>Epices-Lin graines-Saupoudreur 100 ml</v>
      </c>
      <c r="E1795" s="10">
        <v>5.5E-2</v>
      </c>
      <c r="F1795" s="16">
        <v>3700897920821</v>
      </c>
      <c r="G1795" s="4">
        <v>2.2999999999999998</v>
      </c>
      <c r="H1795" s="4">
        <v>3.7</v>
      </c>
      <c r="I1795" s="4">
        <v>4.6000000000000005</v>
      </c>
    </row>
    <row r="1796" spans="1:9" x14ac:dyDescent="0.2">
      <c r="A1796" t="s">
        <v>111</v>
      </c>
      <c r="B1796" t="s">
        <v>156</v>
      </c>
      <c r="C1796" t="s">
        <v>40</v>
      </c>
      <c r="D1796" t="str">
        <f>Tableau3[[#This Row],[Famille]]&amp;"-"&amp;Tableau3[[#This Row],[Produit]]&amp;"-"&amp;Tableau3[[#This Row],[Conditionnement]]</f>
        <v>Epices-Lin graines-Verrine 116 ml</v>
      </c>
      <c r="E1796" s="10">
        <v>5.5E-2</v>
      </c>
      <c r="F1796" s="16">
        <v>3700897920807</v>
      </c>
      <c r="G1796" s="4">
        <v>1.8</v>
      </c>
      <c r="H1796" s="4">
        <v>2.9</v>
      </c>
      <c r="I1796" s="4">
        <v>3.6</v>
      </c>
    </row>
    <row r="1797" spans="1:9" x14ac:dyDescent="0.2">
      <c r="A1797" t="s">
        <v>111</v>
      </c>
      <c r="B1797" t="s">
        <v>156</v>
      </c>
      <c r="C1797" t="s">
        <v>41</v>
      </c>
      <c r="D1797" t="str">
        <f>Tableau3[[#This Row],[Famille]]&amp;"-"&amp;Tableau3[[#This Row],[Produit]]&amp;"-"&amp;Tableau3[[#This Row],[Conditionnement]]</f>
        <v>Epices-Lin graines-Verrine 47 ml</v>
      </c>
      <c r="E1797" s="10">
        <v>5.5E-2</v>
      </c>
      <c r="F1797" s="16">
        <v>3700897920814</v>
      </c>
      <c r="G1797" s="4">
        <v>1.4</v>
      </c>
      <c r="H1797" s="4">
        <v>2.3000000000000003</v>
      </c>
      <c r="I1797" s="4">
        <v>2.8000000000000003</v>
      </c>
    </row>
    <row r="1798" spans="1:9" x14ac:dyDescent="0.2">
      <c r="A1798" t="s">
        <v>111</v>
      </c>
      <c r="B1798" t="s">
        <v>156</v>
      </c>
      <c r="C1798" t="s">
        <v>42</v>
      </c>
      <c r="D1798" t="str">
        <f>Tableau3[[#This Row],[Famille]]&amp;"-"&amp;Tableau3[[#This Row],[Produit]]&amp;"-"&amp;Tableau3[[#This Row],[Conditionnement]]</f>
        <v>Epices-Lin graines-Vrac</v>
      </c>
      <c r="E1798" s="10">
        <v>5.5E-2</v>
      </c>
      <c r="F1798" s="16">
        <v>3700897937706</v>
      </c>
      <c r="G1798" s="4">
        <v>1.3</v>
      </c>
      <c r="H1798" s="4">
        <v>1.8</v>
      </c>
      <c r="I1798" s="4">
        <v>2.166666666666667</v>
      </c>
    </row>
    <row r="1799" spans="1:9" x14ac:dyDescent="0.2">
      <c r="A1799" t="s">
        <v>111</v>
      </c>
      <c r="B1799" t="s">
        <v>156</v>
      </c>
      <c r="C1799" t="s">
        <v>43</v>
      </c>
      <c r="D1799" t="str">
        <f>Tableau3[[#This Row],[Famille]]&amp;"-"&amp;Tableau3[[#This Row],[Produit]]&amp;"-"&amp;Tableau3[[#This Row],[Conditionnement]]</f>
        <v>Epices-Lin graines-Vrac 100 g</v>
      </c>
      <c r="E1799" s="10">
        <v>5.5E-2</v>
      </c>
      <c r="F1799" s="16">
        <v>3700897908027</v>
      </c>
      <c r="G1799" s="4">
        <v>1.5</v>
      </c>
      <c r="H1799" s="4">
        <v>2.7</v>
      </c>
      <c r="I1799" s="4">
        <v>3.333333333333333</v>
      </c>
    </row>
    <row r="1800" spans="1:9" x14ac:dyDescent="0.2">
      <c r="A1800" t="s">
        <v>111</v>
      </c>
      <c r="B1800" t="s">
        <v>156</v>
      </c>
      <c r="C1800" t="s">
        <v>44</v>
      </c>
      <c r="D1800" t="str">
        <f>Tableau3[[#This Row],[Famille]]&amp;"-"&amp;Tableau3[[#This Row],[Produit]]&amp;"-"&amp;Tableau3[[#This Row],[Conditionnement]]</f>
        <v>Epices-Lin graines-Vrac 1000 g</v>
      </c>
      <c r="E1800" s="10">
        <v>5.5E-2</v>
      </c>
      <c r="F1800" s="16">
        <v>3760190106421</v>
      </c>
      <c r="G1800" s="4">
        <v>5.0999999999999996</v>
      </c>
      <c r="H1800" s="4">
        <v>9.1</v>
      </c>
      <c r="I1800" s="4">
        <v>11.333333333333332</v>
      </c>
    </row>
    <row r="1801" spans="1:9" x14ac:dyDescent="0.2">
      <c r="A1801" t="s">
        <v>111</v>
      </c>
      <c r="B1801" t="s">
        <v>156</v>
      </c>
      <c r="C1801" t="s">
        <v>45</v>
      </c>
      <c r="D1801" t="str">
        <f>Tableau3[[#This Row],[Famille]]&amp;"-"&amp;Tableau3[[#This Row],[Produit]]&amp;"-"&amp;Tableau3[[#This Row],[Conditionnement]]</f>
        <v>Epices-Lin graines-Vrac 250 g</v>
      </c>
      <c r="E1801" s="10">
        <v>5.5E-2</v>
      </c>
      <c r="F1801" s="16">
        <v>3700897910655</v>
      </c>
      <c r="G1801" s="4">
        <v>2.1</v>
      </c>
      <c r="H1801" s="4">
        <v>4</v>
      </c>
      <c r="I1801" s="4">
        <v>5</v>
      </c>
    </row>
    <row r="1802" spans="1:9" x14ac:dyDescent="0.2">
      <c r="A1802" t="s">
        <v>111</v>
      </c>
      <c r="B1802" t="s">
        <v>156</v>
      </c>
      <c r="C1802" t="s">
        <v>46</v>
      </c>
      <c r="D1802" t="str">
        <f>Tableau3[[#This Row],[Famille]]&amp;"-"&amp;Tableau3[[#This Row],[Produit]]&amp;"-"&amp;Tableau3[[#This Row],[Conditionnement]]</f>
        <v>Epices-Lin graines-Vrac 500 g</v>
      </c>
      <c r="E1802" s="10">
        <v>5.5E-2</v>
      </c>
      <c r="F1802" s="16">
        <v>3700897913281</v>
      </c>
      <c r="G1802" s="4">
        <v>3.1</v>
      </c>
      <c r="H1802" s="4">
        <v>6</v>
      </c>
      <c r="I1802" s="4">
        <v>7.3809523809523814</v>
      </c>
    </row>
    <row r="1803" spans="1:9" x14ac:dyDescent="0.2">
      <c r="A1803" t="s">
        <v>111</v>
      </c>
      <c r="B1803" t="s">
        <v>157</v>
      </c>
      <c r="C1803" t="s">
        <v>39</v>
      </c>
      <c r="D1803" t="str">
        <f>Tableau3[[#This Row],[Famille]]&amp;"-"&amp;Tableau3[[#This Row],[Produit]]&amp;"-"&amp;Tableau3[[#This Row],[Conditionnement]]</f>
        <v>Epices-Macis -Saupoudreur 100 ml</v>
      </c>
      <c r="E1803" s="10">
        <v>5.5E-2</v>
      </c>
      <c r="F1803" s="16">
        <v>3760190101693</v>
      </c>
      <c r="G1803" s="4">
        <v>2.7</v>
      </c>
      <c r="H1803" s="4">
        <v>4.3999999999999995</v>
      </c>
      <c r="I1803" s="4">
        <v>5.4</v>
      </c>
    </row>
    <row r="1804" spans="1:9" x14ac:dyDescent="0.2">
      <c r="A1804" t="s">
        <v>111</v>
      </c>
      <c r="B1804" t="s">
        <v>157</v>
      </c>
      <c r="C1804" t="s">
        <v>40</v>
      </c>
      <c r="D1804" t="str">
        <f>Tableau3[[#This Row],[Famille]]&amp;"-"&amp;Tableau3[[#This Row],[Produit]]&amp;"-"&amp;Tableau3[[#This Row],[Conditionnement]]</f>
        <v>Epices-Macis -Verrine 116 ml</v>
      </c>
      <c r="E1804" s="10">
        <v>5.5E-2</v>
      </c>
      <c r="F1804" s="16">
        <v>3760190101211</v>
      </c>
      <c r="G1804" s="4">
        <v>2.7</v>
      </c>
      <c r="H1804" s="4">
        <v>3.1</v>
      </c>
      <c r="I1804" s="4">
        <v>3.8571428571428577</v>
      </c>
    </row>
    <row r="1805" spans="1:9" x14ac:dyDescent="0.2">
      <c r="A1805" t="s">
        <v>111</v>
      </c>
      <c r="B1805" t="s">
        <v>157</v>
      </c>
      <c r="C1805" t="s">
        <v>41</v>
      </c>
      <c r="D1805" t="str">
        <f>Tableau3[[#This Row],[Famille]]&amp;"-"&amp;Tableau3[[#This Row],[Produit]]&amp;"-"&amp;Tableau3[[#This Row],[Conditionnement]]</f>
        <v>Epices-Macis -Verrine 47 ml</v>
      </c>
      <c r="E1805" s="10">
        <v>5.5E-2</v>
      </c>
      <c r="F1805" s="16">
        <v>3700897903039</v>
      </c>
      <c r="G1805" s="4">
        <v>1.5</v>
      </c>
      <c r="H1805" s="4">
        <v>2.4</v>
      </c>
      <c r="I1805" s="4">
        <v>3</v>
      </c>
    </row>
    <row r="1806" spans="1:9" x14ac:dyDescent="0.2">
      <c r="A1806" t="s">
        <v>111</v>
      </c>
      <c r="B1806" t="s">
        <v>157</v>
      </c>
      <c r="C1806" t="s">
        <v>42</v>
      </c>
      <c r="D1806" t="str">
        <f>Tableau3[[#This Row],[Famille]]&amp;"-"&amp;Tableau3[[#This Row],[Produit]]&amp;"-"&amp;Tableau3[[#This Row],[Conditionnement]]</f>
        <v>Epices-Macis -Vrac</v>
      </c>
      <c r="E1806" s="10">
        <v>5.5E-2</v>
      </c>
      <c r="F1806" s="16">
        <v>3700897937713</v>
      </c>
      <c r="G1806" s="4">
        <v>2.1</v>
      </c>
      <c r="H1806" s="4">
        <v>2.8</v>
      </c>
      <c r="I1806" s="4">
        <v>3.5000000000000004</v>
      </c>
    </row>
    <row r="1807" spans="1:9" x14ac:dyDescent="0.2">
      <c r="A1807" t="s">
        <v>111</v>
      </c>
      <c r="B1807" t="s">
        <v>157</v>
      </c>
      <c r="C1807" t="s">
        <v>43</v>
      </c>
      <c r="D1807" t="str">
        <f>Tableau3[[#This Row],[Famille]]&amp;"-"&amp;Tableau3[[#This Row],[Produit]]&amp;"-"&amp;Tableau3[[#This Row],[Conditionnement]]</f>
        <v>Epices-Macis -Vrac 100 g</v>
      </c>
      <c r="E1807" s="10">
        <v>5.5E-2</v>
      </c>
      <c r="F1807" s="16">
        <v>3700897908034</v>
      </c>
      <c r="G1807" s="4">
        <v>11.7</v>
      </c>
      <c r="H1807" s="4">
        <v>20.8</v>
      </c>
      <c r="I1807" s="4">
        <v>25.999999999999996</v>
      </c>
    </row>
    <row r="1808" spans="1:9" x14ac:dyDescent="0.2">
      <c r="A1808" t="s">
        <v>111</v>
      </c>
      <c r="B1808" t="s">
        <v>157</v>
      </c>
      <c r="C1808" t="s">
        <v>44</v>
      </c>
      <c r="D1808" t="str">
        <f>Tableau3[[#This Row],[Famille]]&amp;"-"&amp;Tableau3[[#This Row],[Produit]]&amp;"-"&amp;Tableau3[[#This Row],[Conditionnement]]</f>
        <v>Epices-Macis -Vrac 1000 g</v>
      </c>
      <c r="E1808" s="10">
        <v>5.5E-2</v>
      </c>
      <c r="F1808" s="16">
        <v>3760190106438</v>
      </c>
      <c r="G1808" s="4">
        <v>108.1</v>
      </c>
      <c r="H1808" s="4">
        <v>192.2</v>
      </c>
      <c r="I1808" s="4">
        <v>240.2222222222222</v>
      </c>
    </row>
    <row r="1809" spans="1:9" x14ac:dyDescent="0.2">
      <c r="A1809" t="s">
        <v>111</v>
      </c>
      <c r="B1809" t="s">
        <v>157</v>
      </c>
      <c r="C1809" t="s">
        <v>45</v>
      </c>
      <c r="D1809" t="str">
        <f>Tableau3[[#This Row],[Famille]]&amp;"-"&amp;Tableau3[[#This Row],[Produit]]&amp;"-"&amp;Tableau3[[#This Row],[Conditionnement]]</f>
        <v>Epices-Macis -Vrac 250 g</v>
      </c>
      <c r="E1809" s="10">
        <v>5.5E-2</v>
      </c>
      <c r="F1809" s="16">
        <v>3700897910662</v>
      </c>
      <c r="G1809" s="4">
        <v>27.8</v>
      </c>
      <c r="H1809" s="4">
        <v>53</v>
      </c>
      <c r="I1809" s="4">
        <v>66.19047619047619</v>
      </c>
    </row>
    <row r="1810" spans="1:9" x14ac:dyDescent="0.2">
      <c r="A1810" t="s">
        <v>111</v>
      </c>
      <c r="B1810" t="s">
        <v>157</v>
      </c>
      <c r="C1810" t="s">
        <v>46</v>
      </c>
      <c r="D1810" t="str">
        <f>Tableau3[[#This Row],[Famille]]&amp;"-"&amp;Tableau3[[#This Row],[Produit]]&amp;"-"&amp;Tableau3[[#This Row],[Conditionnement]]</f>
        <v>Epices-Macis -Vrac 500 g</v>
      </c>
      <c r="E1810" s="10">
        <v>5.5E-2</v>
      </c>
      <c r="F1810" s="16">
        <v>3700897913298</v>
      </c>
      <c r="G1810" s="4">
        <v>54.6</v>
      </c>
      <c r="H1810" s="4">
        <v>104</v>
      </c>
      <c r="I1810" s="4">
        <v>130</v>
      </c>
    </row>
    <row r="1811" spans="1:9" x14ac:dyDescent="0.2">
      <c r="A1811" t="s">
        <v>111</v>
      </c>
      <c r="B1811" t="s">
        <v>158</v>
      </c>
      <c r="C1811" t="s">
        <v>39</v>
      </c>
      <c r="D1811" t="str">
        <f>Tableau3[[#This Row],[Famille]]&amp;"-"&amp;Tableau3[[#This Row],[Produit]]&amp;"-"&amp;Tableau3[[#This Row],[Conditionnement]]</f>
        <v>Epices-Macis poudre-Saupoudreur 100 ml</v>
      </c>
      <c r="E1811" s="10">
        <v>5.5E-2</v>
      </c>
      <c r="F1811" s="16">
        <v>3700897920876</v>
      </c>
      <c r="G1811" s="4">
        <v>3.8</v>
      </c>
      <c r="H1811" s="4">
        <v>6.1</v>
      </c>
      <c r="I1811" s="4">
        <v>7.6000000000000005</v>
      </c>
    </row>
    <row r="1812" spans="1:9" x14ac:dyDescent="0.2">
      <c r="A1812" t="s">
        <v>111</v>
      </c>
      <c r="B1812" t="s">
        <v>158</v>
      </c>
      <c r="C1812" t="s">
        <v>41</v>
      </c>
      <c r="D1812" t="str">
        <f>Tableau3[[#This Row],[Famille]]&amp;"-"&amp;Tableau3[[#This Row],[Produit]]&amp;"-"&amp;Tableau3[[#This Row],[Conditionnement]]</f>
        <v>Epices-Macis poudre-Verrine 47 ml</v>
      </c>
      <c r="E1812" s="10">
        <v>5.5E-2</v>
      </c>
      <c r="F1812" s="16">
        <v>3700897920869</v>
      </c>
      <c r="G1812" s="4">
        <v>2.1</v>
      </c>
      <c r="H1812" s="4">
        <v>3.4</v>
      </c>
      <c r="I1812" s="4">
        <v>4.2</v>
      </c>
    </row>
    <row r="1813" spans="1:9" x14ac:dyDescent="0.2">
      <c r="A1813" t="s">
        <v>111</v>
      </c>
      <c r="B1813" t="s">
        <v>158</v>
      </c>
      <c r="C1813" t="s">
        <v>42</v>
      </c>
      <c r="D1813" t="str">
        <f>Tableau3[[#This Row],[Famille]]&amp;"-"&amp;Tableau3[[#This Row],[Produit]]&amp;"-"&amp;Tableau3[[#This Row],[Conditionnement]]</f>
        <v>Epices-Macis poudre-Vrac</v>
      </c>
      <c r="E1813" s="10">
        <v>5.5E-2</v>
      </c>
      <c r="F1813" s="16">
        <v>3700897937720</v>
      </c>
      <c r="G1813" s="4">
        <v>1.4</v>
      </c>
      <c r="H1813" s="4">
        <v>1.9000000000000001</v>
      </c>
      <c r="I1813" s="4">
        <v>2.3333333333333335</v>
      </c>
    </row>
    <row r="1814" spans="1:9" x14ac:dyDescent="0.2">
      <c r="A1814" t="s">
        <v>111</v>
      </c>
      <c r="B1814" t="s">
        <v>158</v>
      </c>
      <c r="C1814" t="s">
        <v>43</v>
      </c>
      <c r="D1814" t="str">
        <f>Tableau3[[#This Row],[Famille]]&amp;"-"&amp;Tableau3[[#This Row],[Produit]]&amp;"-"&amp;Tableau3[[#This Row],[Conditionnement]]</f>
        <v>Epices-Macis poudre-Vrac 100 g</v>
      </c>
      <c r="E1814" s="10">
        <v>5.5E-2</v>
      </c>
      <c r="F1814" s="16">
        <v>3700897908041</v>
      </c>
      <c r="G1814" s="4">
        <v>3.8</v>
      </c>
      <c r="H1814" s="4">
        <v>6.8</v>
      </c>
      <c r="I1814" s="4">
        <v>8.4444444444444446</v>
      </c>
    </row>
    <row r="1815" spans="1:9" x14ac:dyDescent="0.2">
      <c r="A1815" t="s">
        <v>111</v>
      </c>
      <c r="B1815" t="s">
        <v>158</v>
      </c>
      <c r="C1815" t="s">
        <v>44</v>
      </c>
      <c r="D1815" t="str">
        <f>Tableau3[[#This Row],[Famille]]&amp;"-"&amp;Tableau3[[#This Row],[Produit]]&amp;"-"&amp;Tableau3[[#This Row],[Conditionnement]]</f>
        <v>Epices-Macis poudre-Vrac 1000 g</v>
      </c>
      <c r="E1815" s="10">
        <v>5.5E-2</v>
      </c>
      <c r="F1815" s="16">
        <v>3760190106445</v>
      </c>
      <c r="G1815" s="4">
        <v>27.7</v>
      </c>
      <c r="H1815" s="4">
        <v>49.300000000000004</v>
      </c>
      <c r="I1815" s="4">
        <v>61.555555555555557</v>
      </c>
    </row>
    <row r="1816" spans="1:9" x14ac:dyDescent="0.2">
      <c r="A1816" t="s">
        <v>111</v>
      </c>
      <c r="B1816" t="s">
        <v>158</v>
      </c>
      <c r="C1816" t="s">
        <v>45</v>
      </c>
      <c r="D1816" t="str">
        <f>Tableau3[[#This Row],[Famille]]&amp;"-"&amp;Tableau3[[#This Row],[Produit]]&amp;"-"&amp;Tableau3[[#This Row],[Conditionnement]]</f>
        <v>Epices-Macis poudre-Vrac 250 g</v>
      </c>
      <c r="E1816" s="10">
        <v>5.5E-2</v>
      </c>
      <c r="F1816" s="16">
        <v>3700897910679</v>
      </c>
      <c r="G1816" s="4">
        <v>7.8</v>
      </c>
      <c r="H1816" s="4">
        <v>14.9</v>
      </c>
      <c r="I1816" s="4">
        <v>18.571428571428573</v>
      </c>
    </row>
    <row r="1817" spans="1:9" x14ac:dyDescent="0.2">
      <c r="A1817" t="s">
        <v>111</v>
      </c>
      <c r="B1817" t="s">
        <v>158</v>
      </c>
      <c r="C1817" t="s">
        <v>46</v>
      </c>
      <c r="D1817" t="str">
        <f>Tableau3[[#This Row],[Famille]]&amp;"-"&amp;Tableau3[[#This Row],[Produit]]&amp;"-"&amp;Tableau3[[#This Row],[Conditionnement]]</f>
        <v>Epices-Macis poudre-Vrac 500 g</v>
      </c>
      <c r="E1817" s="10">
        <v>5.5E-2</v>
      </c>
      <c r="F1817" s="16">
        <v>3700897913304</v>
      </c>
      <c r="G1817" s="4">
        <v>14.4</v>
      </c>
      <c r="H1817" s="4">
        <v>27.5</v>
      </c>
      <c r="I1817" s="4">
        <v>34.285714285714285</v>
      </c>
    </row>
    <row r="1818" spans="1:9" x14ac:dyDescent="0.2">
      <c r="A1818" t="s">
        <v>111</v>
      </c>
      <c r="B1818" t="s">
        <v>159</v>
      </c>
      <c r="C1818" t="s">
        <v>160</v>
      </c>
      <c r="D1818" t="str">
        <f>Tableau3[[#This Row],[Famille]]&amp;"-"&amp;Tableau3[[#This Row],[Produit]]&amp;"-"&amp;Tableau3[[#This Row],[Conditionnement]]</f>
        <v>Epices-Maniguette-Moulin 100 ml</v>
      </c>
      <c r="E1818" s="10">
        <v>5.5E-2</v>
      </c>
      <c r="F1818" s="16">
        <v>3760190104175</v>
      </c>
      <c r="G1818" s="4">
        <v>5.2</v>
      </c>
      <c r="H1818" s="4">
        <v>8.4</v>
      </c>
      <c r="I1818" s="4">
        <v>10.399999999999999</v>
      </c>
    </row>
    <row r="1819" spans="1:9" x14ac:dyDescent="0.2">
      <c r="A1819" t="s">
        <v>111</v>
      </c>
      <c r="B1819" t="s">
        <v>159</v>
      </c>
      <c r="C1819" t="s">
        <v>39</v>
      </c>
      <c r="D1819" t="str">
        <f>Tableau3[[#This Row],[Famille]]&amp;"-"&amp;Tableau3[[#This Row],[Produit]]&amp;"-"&amp;Tableau3[[#This Row],[Conditionnement]]</f>
        <v>Epices-Maniguette-Saupoudreur 100 ml</v>
      </c>
      <c r="E1819" s="10">
        <v>5.5E-2</v>
      </c>
      <c r="F1819" s="16">
        <v>3700897920906</v>
      </c>
      <c r="G1819" s="4">
        <v>6.2</v>
      </c>
      <c r="H1819" s="4">
        <v>10</v>
      </c>
      <c r="I1819" s="4">
        <v>12.399999999999999</v>
      </c>
    </row>
    <row r="1820" spans="1:9" x14ac:dyDescent="0.2">
      <c r="A1820" t="s">
        <v>111</v>
      </c>
      <c r="B1820" t="s">
        <v>159</v>
      </c>
      <c r="C1820" t="s">
        <v>40</v>
      </c>
      <c r="D1820" t="str">
        <f>Tableau3[[#This Row],[Famille]]&amp;"-"&amp;Tableau3[[#This Row],[Produit]]&amp;"-"&amp;Tableau3[[#This Row],[Conditionnement]]</f>
        <v>Epices-Maniguette-Verrine 116 ml</v>
      </c>
      <c r="E1820" s="10">
        <v>5.5E-2</v>
      </c>
      <c r="F1820" s="16">
        <v>3760190103901</v>
      </c>
      <c r="G1820" s="4">
        <v>6.4</v>
      </c>
      <c r="H1820" s="4">
        <v>10.299999999999999</v>
      </c>
      <c r="I1820" s="4">
        <v>12.799999999999999</v>
      </c>
    </row>
    <row r="1821" spans="1:9" x14ac:dyDescent="0.2">
      <c r="A1821" t="s">
        <v>111</v>
      </c>
      <c r="B1821" t="s">
        <v>159</v>
      </c>
      <c r="C1821" t="s">
        <v>41</v>
      </c>
      <c r="D1821" t="str">
        <f>Tableau3[[#This Row],[Famille]]&amp;"-"&amp;Tableau3[[#This Row],[Produit]]&amp;"-"&amp;Tableau3[[#This Row],[Conditionnement]]</f>
        <v>Epices-Maniguette-Verrine 47 ml</v>
      </c>
      <c r="E1821" s="10">
        <v>5.5E-2</v>
      </c>
      <c r="F1821" s="16">
        <v>3700897903589</v>
      </c>
      <c r="G1821" s="4">
        <v>3.2</v>
      </c>
      <c r="H1821" s="4">
        <v>5.1999999999999993</v>
      </c>
      <c r="I1821" s="4">
        <v>6.4</v>
      </c>
    </row>
    <row r="1822" spans="1:9" x14ac:dyDescent="0.2">
      <c r="A1822" t="s">
        <v>111</v>
      </c>
      <c r="B1822" t="s">
        <v>159</v>
      </c>
      <c r="C1822" t="s">
        <v>42</v>
      </c>
      <c r="D1822" t="str">
        <f>Tableau3[[#This Row],[Famille]]&amp;"-"&amp;Tableau3[[#This Row],[Produit]]&amp;"-"&amp;Tableau3[[#This Row],[Conditionnement]]</f>
        <v>Epices-Maniguette-Vrac</v>
      </c>
      <c r="E1822" s="10">
        <v>5.5E-2</v>
      </c>
      <c r="F1822" s="16">
        <v>3700897937737</v>
      </c>
      <c r="G1822" s="4">
        <v>2.2999999999999998</v>
      </c>
      <c r="H1822" s="4">
        <v>3.1</v>
      </c>
      <c r="I1822" s="4">
        <v>3.8333333333333339</v>
      </c>
    </row>
    <row r="1823" spans="1:9" x14ac:dyDescent="0.2">
      <c r="A1823" t="s">
        <v>111</v>
      </c>
      <c r="B1823" t="s">
        <v>159</v>
      </c>
      <c r="C1823" t="s">
        <v>43</v>
      </c>
      <c r="D1823" t="str">
        <f>Tableau3[[#This Row],[Famille]]&amp;"-"&amp;Tableau3[[#This Row],[Produit]]&amp;"-"&amp;Tableau3[[#This Row],[Conditionnement]]</f>
        <v>Epices-Maniguette-Vrac 100 g</v>
      </c>
      <c r="E1823" s="10">
        <v>5.5E-2</v>
      </c>
      <c r="F1823" s="16">
        <v>3700897908058</v>
      </c>
      <c r="G1823" s="4">
        <v>7</v>
      </c>
      <c r="H1823" s="4">
        <v>12.5</v>
      </c>
      <c r="I1823" s="4">
        <v>15.555555555555555</v>
      </c>
    </row>
    <row r="1824" spans="1:9" x14ac:dyDescent="0.2">
      <c r="A1824" t="s">
        <v>111</v>
      </c>
      <c r="B1824" t="s">
        <v>159</v>
      </c>
      <c r="C1824" t="s">
        <v>44</v>
      </c>
      <c r="D1824" t="str">
        <f>Tableau3[[#This Row],[Famille]]&amp;"-"&amp;Tableau3[[#This Row],[Produit]]&amp;"-"&amp;Tableau3[[#This Row],[Conditionnement]]</f>
        <v>Epices-Maniguette-Vrac 1000 g</v>
      </c>
      <c r="E1824" s="10">
        <v>5.5E-2</v>
      </c>
      <c r="F1824" s="16">
        <v>3760190106452</v>
      </c>
      <c r="G1824" s="4">
        <v>59.5</v>
      </c>
      <c r="H1824" s="4">
        <v>105.8</v>
      </c>
      <c r="I1824" s="4">
        <v>132.22222222222223</v>
      </c>
    </row>
    <row r="1825" spans="1:9" x14ac:dyDescent="0.2">
      <c r="A1825" t="s">
        <v>111</v>
      </c>
      <c r="B1825" t="s">
        <v>159</v>
      </c>
      <c r="C1825" t="s">
        <v>45</v>
      </c>
      <c r="D1825" t="str">
        <f>Tableau3[[#This Row],[Famille]]&amp;"-"&amp;Tableau3[[#This Row],[Produit]]&amp;"-"&amp;Tableau3[[#This Row],[Conditionnement]]</f>
        <v>Epices-Maniguette-Vrac 250 g</v>
      </c>
      <c r="E1825" s="10">
        <v>5.5E-2</v>
      </c>
      <c r="F1825" s="16">
        <v>3700897910686</v>
      </c>
      <c r="G1825" s="4">
        <v>15.7</v>
      </c>
      <c r="H1825" s="4">
        <v>30</v>
      </c>
      <c r="I1825" s="4">
        <v>37.38095238095238</v>
      </c>
    </row>
    <row r="1826" spans="1:9" x14ac:dyDescent="0.2">
      <c r="A1826" t="s">
        <v>111</v>
      </c>
      <c r="B1826" t="s">
        <v>159</v>
      </c>
      <c r="C1826" t="s">
        <v>46</v>
      </c>
      <c r="D1826" t="str">
        <f>Tableau3[[#This Row],[Famille]]&amp;"-"&amp;Tableau3[[#This Row],[Produit]]&amp;"-"&amp;Tableau3[[#This Row],[Conditionnement]]</f>
        <v>Epices-Maniguette-Vrac 500 g</v>
      </c>
      <c r="E1826" s="10">
        <v>5.5E-2</v>
      </c>
      <c r="F1826" s="16">
        <v>3700897913311</v>
      </c>
      <c r="G1826" s="4">
        <v>30.3</v>
      </c>
      <c r="H1826" s="4">
        <v>57.800000000000004</v>
      </c>
      <c r="I1826" s="4">
        <v>72.142857142857153</v>
      </c>
    </row>
    <row r="1827" spans="1:9" x14ac:dyDescent="0.2">
      <c r="A1827" t="s">
        <v>111</v>
      </c>
      <c r="B1827" t="s">
        <v>161</v>
      </c>
      <c r="C1827" t="s">
        <v>39</v>
      </c>
      <c r="D1827" t="str">
        <f>Tableau3[[#This Row],[Famille]]&amp;"-"&amp;Tableau3[[#This Row],[Produit]]&amp;"-"&amp;Tableau3[[#This Row],[Conditionnement]]</f>
        <v>Epices-Moutarde en poudre-Saupoudreur 100 ml</v>
      </c>
      <c r="E1827" s="10">
        <v>5.5E-2</v>
      </c>
      <c r="F1827" s="16">
        <v>3700897904418</v>
      </c>
      <c r="G1827" s="4">
        <v>2.2000000000000002</v>
      </c>
      <c r="H1827" s="4">
        <v>3.6</v>
      </c>
      <c r="I1827" s="4">
        <v>4.4000000000000004</v>
      </c>
    </row>
    <row r="1828" spans="1:9" x14ac:dyDescent="0.2">
      <c r="A1828" t="s">
        <v>111</v>
      </c>
      <c r="B1828" t="s">
        <v>161</v>
      </c>
      <c r="C1828" t="s">
        <v>40</v>
      </c>
      <c r="D1828" t="str">
        <f>Tableau3[[#This Row],[Famille]]&amp;"-"&amp;Tableau3[[#This Row],[Produit]]&amp;"-"&amp;Tableau3[[#This Row],[Conditionnement]]</f>
        <v>Epices-Moutarde en poudre-Verrine 116 ml</v>
      </c>
      <c r="E1828" s="10">
        <v>5.5E-2</v>
      </c>
      <c r="F1828" s="16">
        <v>3700897904401</v>
      </c>
      <c r="G1828" s="4">
        <v>1.7</v>
      </c>
      <c r="H1828" s="4">
        <v>2.8000000000000003</v>
      </c>
      <c r="I1828" s="4">
        <v>3.4000000000000004</v>
      </c>
    </row>
    <row r="1829" spans="1:9" x14ac:dyDescent="0.2">
      <c r="A1829" t="s">
        <v>111</v>
      </c>
      <c r="B1829" t="s">
        <v>161</v>
      </c>
      <c r="C1829" t="s">
        <v>41</v>
      </c>
      <c r="D1829" t="str">
        <f>Tableau3[[#This Row],[Famille]]&amp;"-"&amp;Tableau3[[#This Row],[Produit]]&amp;"-"&amp;Tableau3[[#This Row],[Conditionnement]]</f>
        <v>Epices-Moutarde en poudre-Verrine 47 ml</v>
      </c>
      <c r="E1829" s="10">
        <v>5.5E-2</v>
      </c>
      <c r="F1829" s="16">
        <v>3700897904432</v>
      </c>
      <c r="G1829" s="4">
        <v>1.3</v>
      </c>
      <c r="H1829" s="4">
        <v>2.1</v>
      </c>
      <c r="I1829" s="4">
        <v>2.6</v>
      </c>
    </row>
    <row r="1830" spans="1:9" x14ac:dyDescent="0.2">
      <c r="A1830" t="s">
        <v>111</v>
      </c>
      <c r="B1830" t="s">
        <v>161</v>
      </c>
      <c r="C1830" t="s">
        <v>42</v>
      </c>
      <c r="D1830" t="str">
        <f>Tableau3[[#This Row],[Famille]]&amp;"-"&amp;Tableau3[[#This Row],[Produit]]&amp;"-"&amp;Tableau3[[#This Row],[Conditionnement]]</f>
        <v>Epices-Moutarde en poudre-Vrac</v>
      </c>
      <c r="E1830" s="10">
        <v>5.5E-2</v>
      </c>
      <c r="F1830" s="16">
        <v>3700897937782</v>
      </c>
      <c r="G1830" s="4">
        <v>1.3</v>
      </c>
      <c r="H1830" s="4">
        <v>1.8</v>
      </c>
      <c r="I1830" s="4">
        <v>2.166666666666667</v>
      </c>
    </row>
    <row r="1831" spans="1:9" x14ac:dyDescent="0.2">
      <c r="A1831" t="s">
        <v>111</v>
      </c>
      <c r="B1831" t="s">
        <v>161</v>
      </c>
      <c r="C1831" t="s">
        <v>43</v>
      </c>
      <c r="D1831" t="str">
        <f>Tableau3[[#This Row],[Famille]]&amp;"-"&amp;Tableau3[[#This Row],[Produit]]&amp;"-"&amp;Tableau3[[#This Row],[Conditionnement]]</f>
        <v>Epices-Moutarde en poudre-Vrac 100 g</v>
      </c>
      <c r="E1831" s="10">
        <v>5.5E-2</v>
      </c>
      <c r="F1831" s="16">
        <v>3700897908348</v>
      </c>
      <c r="G1831" s="4">
        <v>1.6</v>
      </c>
      <c r="H1831" s="4">
        <v>2.9</v>
      </c>
      <c r="I1831" s="4">
        <v>3.5555555555555558</v>
      </c>
    </row>
    <row r="1832" spans="1:9" x14ac:dyDescent="0.2">
      <c r="A1832" t="s">
        <v>111</v>
      </c>
      <c r="B1832" t="s">
        <v>161</v>
      </c>
      <c r="C1832" t="s">
        <v>44</v>
      </c>
      <c r="D1832" t="str">
        <f>Tableau3[[#This Row],[Famille]]&amp;"-"&amp;Tableau3[[#This Row],[Produit]]&amp;"-"&amp;Tableau3[[#This Row],[Conditionnement]]</f>
        <v>Epices-Moutarde en poudre-Vrac 1000 g</v>
      </c>
      <c r="E1832" s="10">
        <v>5.5E-2</v>
      </c>
      <c r="F1832" s="16">
        <v>3760190106735</v>
      </c>
      <c r="G1832" s="4">
        <v>5.2</v>
      </c>
      <c r="H1832" s="4">
        <v>9.2999999999999989</v>
      </c>
      <c r="I1832" s="4">
        <v>11.555555555555554</v>
      </c>
    </row>
    <row r="1833" spans="1:9" x14ac:dyDescent="0.2">
      <c r="A1833" t="s">
        <v>111</v>
      </c>
      <c r="B1833" t="s">
        <v>161</v>
      </c>
      <c r="C1833" t="s">
        <v>45</v>
      </c>
      <c r="D1833" t="str">
        <f>Tableau3[[#This Row],[Famille]]&amp;"-"&amp;Tableau3[[#This Row],[Produit]]&amp;"-"&amp;Tableau3[[#This Row],[Conditionnement]]</f>
        <v>Epices-Moutarde en poudre-Vrac 250 g</v>
      </c>
      <c r="E1833" s="10">
        <v>5.5E-2</v>
      </c>
      <c r="F1833" s="16">
        <v>3700897910976</v>
      </c>
      <c r="G1833" s="4">
        <v>2.2000000000000002</v>
      </c>
      <c r="H1833" s="4">
        <v>4.1999999999999993</v>
      </c>
      <c r="I1833" s="4">
        <v>5.238095238095239</v>
      </c>
    </row>
    <row r="1834" spans="1:9" x14ac:dyDescent="0.2">
      <c r="A1834" t="s">
        <v>111</v>
      </c>
      <c r="B1834" t="s">
        <v>161</v>
      </c>
      <c r="C1834" t="s">
        <v>46</v>
      </c>
      <c r="D1834" t="str">
        <f>Tableau3[[#This Row],[Famille]]&amp;"-"&amp;Tableau3[[#This Row],[Produit]]&amp;"-"&amp;Tableau3[[#This Row],[Conditionnement]]</f>
        <v>Epices-Moutarde en poudre-Vrac 500 g</v>
      </c>
      <c r="E1834" s="10">
        <v>5.5E-2</v>
      </c>
      <c r="F1834" s="16">
        <v>3700897913601</v>
      </c>
      <c r="G1834" s="4">
        <v>3.2</v>
      </c>
      <c r="H1834" s="4">
        <v>6.1</v>
      </c>
      <c r="I1834" s="4">
        <v>7.6190476190476195</v>
      </c>
    </row>
    <row r="1835" spans="1:9" x14ac:dyDescent="0.2">
      <c r="A1835" t="s">
        <v>111</v>
      </c>
      <c r="B1835" t="s">
        <v>162</v>
      </c>
      <c r="C1835" t="s">
        <v>39</v>
      </c>
      <c r="D1835" t="str">
        <f>Tableau3[[#This Row],[Famille]]&amp;"-"&amp;Tableau3[[#This Row],[Produit]]&amp;"-"&amp;Tableau3[[#This Row],[Conditionnement]]</f>
        <v>Epices-Moutarde jaune graines-Saupoudreur 100 ml</v>
      </c>
      <c r="E1835" s="10">
        <v>5.5E-2</v>
      </c>
      <c r="F1835" s="16">
        <v>3760190101709</v>
      </c>
      <c r="G1835" s="4">
        <v>2.2999999999999998</v>
      </c>
      <c r="H1835" s="4">
        <v>3.7</v>
      </c>
      <c r="I1835" s="4">
        <v>4.6000000000000005</v>
      </c>
    </row>
    <row r="1836" spans="1:9" x14ac:dyDescent="0.2">
      <c r="A1836" t="s">
        <v>111</v>
      </c>
      <c r="B1836" t="s">
        <v>162</v>
      </c>
      <c r="C1836" t="s">
        <v>40</v>
      </c>
      <c r="D1836" t="str">
        <f>Tableau3[[#This Row],[Famille]]&amp;"-"&amp;Tableau3[[#This Row],[Produit]]&amp;"-"&amp;Tableau3[[#This Row],[Conditionnement]]</f>
        <v>Epices-Moutarde jaune graines-Verrine 116 ml</v>
      </c>
      <c r="E1836" s="10">
        <v>5.5E-2</v>
      </c>
      <c r="F1836" s="16">
        <v>3760190101228</v>
      </c>
      <c r="G1836" s="4">
        <v>1.9</v>
      </c>
      <c r="H1836" s="4">
        <v>3.1</v>
      </c>
      <c r="I1836" s="4">
        <v>3.8000000000000003</v>
      </c>
    </row>
    <row r="1837" spans="1:9" x14ac:dyDescent="0.2">
      <c r="A1837" t="s">
        <v>111</v>
      </c>
      <c r="B1837" t="s">
        <v>162</v>
      </c>
      <c r="C1837" t="s">
        <v>41</v>
      </c>
      <c r="D1837" t="str">
        <f>Tableau3[[#This Row],[Famille]]&amp;"-"&amp;Tableau3[[#This Row],[Produit]]&amp;"-"&amp;Tableau3[[#This Row],[Conditionnement]]</f>
        <v>Epices-Moutarde jaune graines-Verrine 47 ml</v>
      </c>
      <c r="E1837" s="10">
        <v>5.5E-2</v>
      </c>
      <c r="F1837" s="16">
        <v>3700897903046</v>
      </c>
      <c r="G1837" s="4">
        <v>1.4</v>
      </c>
      <c r="H1837" s="4">
        <v>2.3000000000000003</v>
      </c>
      <c r="I1837" s="4">
        <v>2.8000000000000003</v>
      </c>
    </row>
    <row r="1838" spans="1:9" x14ac:dyDescent="0.2">
      <c r="A1838" t="s">
        <v>111</v>
      </c>
      <c r="B1838" t="s">
        <v>162</v>
      </c>
      <c r="C1838" t="s">
        <v>42</v>
      </c>
      <c r="D1838" t="str">
        <f>Tableau3[[#This Row],[Famille]]&amp;"-"&amp;Tableau3[[#This Row],[Produit]]&amp;"-"&amp;Tableau3[[#This Row],[Conditionnement]]</f>
        <v>Epices-Moutarde jaune graines-Vrac</v>
      </c>
      <c r="E1838" s="10">
        <v>5.5E-2</v>
      </c>
      <c r="F1838" s="16">
        <v>3700897937799</v>
      </c>
      <c r="G1838" s="4">
        <v>1.3</v>
      </c>
      <c r="H1838" s="4">
        <v>1.8</v>
      </c>
      <c r="I1838" s="4">
        <v>2.166666666666667</v>
      </c>
    </row>
    <row r="1839" spans="1:9" x14ac:dyDescent="0.2">
      <c r="A1839" t="s">
        <v>111</v>
      </c>
      <c r="B1839" t="s">
        <v>162</v>
      </c>
      <c r="C1839" t="s">
        <v>43</v>
      </c>
      <c r="D1839" t="str">
        <f>Tableau3[[#This Row],[Famille]]&amp;"-"&amp;Tableau3[[#This Row],[Produit]]&amp;"-"&amp;Tableau3[[#This Row],[Conditionnement]]</f>
        <v>Epices-Moutarde jaune graines-Vrac 100 g</v>
      </c>
      <c r="E1839" s="10">
        <v>5.5E-2</v>
      </c>
      <c r="F1839" s="16">
        <v>3700897908324</v>
      </c>
      <c r="G1839" s="4">
        <v>1.6</v>
      </c>
      <c r="H1839" s="4">
        <v>2.9</v>
      </c>
      <c r="I1839" s="4">
        <v>3.5555555555555558</v>
      </c>
    </row>
    <row r="1840" spans="1:9" x14ac:dyDescent="0.2">
      <c r="A1840" t="s">
        <v>111</v>
      </c>
      <c r="B1840" t="s">
        <v>162</v>
      </c>
      <c r="C1840" t="s">
        <v>44</v>
      </c>
      <c r="D1840" t="str">
        <f>Tableau3[[#This Row],[Famille]]&amp;"-"&amp;Tableau3[[#This Row],[Produit]]&amp;"-"&amp;Tableau3[[#This Row],[Conditionnement]]</f>
        <v>Epices-Moutarde jaune graines-Vrac 1000 g</v>
      </c>
      <c r="E1840" s="10">
        <v>5.5E-2</v>
      </c>
      <c r="F1840" s="16">
        <v>3760190106711</v>
      </c>
      <c r="G1840" s="4">
        <v>5.2</v>
      </c>
      <c r="H1840" s="4">
        <v>9.2999999999999989</v>
      </c>
      <c r="I1840" s="4">
        <v>11.555555555555554</v>
      </c>
    </row>
    <row r="1841" spans="1:9" x14ac:dyDescent="0.2">
      <c r="A1841" t="s">
        <v>111</v>
      </c>
      <c r="B1841" t="s">
        <v>162</v>
      </c>
      <c r="C1841" t="s">
        <v>45</v>
      </c>
      <c r="D1841" t="str">
        <f>Tableau3[[#This Row],[Famille]]&amp;"-"&amp;Tableau3[[#This Row],[Produit]]&amp;"-"&amp;Tableau3[[#This Row],[Conditionnement]]</f>
        <v>Epices-Moutarde jaune graines-Vrac 250 g</v>
      </c>
      <c r="E1841" s="10">
        <v>5.5E-2</v>
      </c>
      <c r="F1841" s="16">
        <v>3700897910952</v>
      </c>
      <c r="G1841" s="4">
        <v>2.2000000000000002</v>
      </c>
      <c r="H1841" s="4">
        <v>4.1999999999999993</v>
      </c>
      <c r="I1841" s="4">
        <v>5.238095238095239</v>
      </c>
    </row>
    <row r="1842" spans="1:9" x14ac:dyDescent="0.2">
      <c r="A1842" t="s">
        <v>111</v>
      </c>
      <c r="B1842" t="s">
        <v>162</v>
      </c>
      <c r="C1842" t="s">
        <v>46</v>
      </c>
      <c r="D1842" t="str">
        <f>Tableau3[[#This Row],[Famille]]&amp;"-"&amp;Tableau3[[#This Row],[Produit]]&amp;"-"&amp;Tableau3[[#This Row],[Conditionnement]]</f>
        <v>Epices-Moutarde jaune graines-Vrac 500 g</v>
      </c>
      <c r="E1842" s="10">
        <v>5.5E-2</v>
      </c>
      <c r="F1842" s="16">
        <v>3700897913588</v>
      </c>
      <c r="G1842" s="4">
        <v>3.2</v>
      </c>
      <c r="H1842" s="4">
        <v>6.1</v>
      </c>
      <c r="I1842" s="4">
        <v>7.6190476190476195</v>
      </c>
    </row>
    <row r="1843" spans="1:9" x14ac:dyDescent="0.2">
      <c r="A1843" t="s">
        <v>111</v>
      </c>
      <c r="B1843" t="s">
        <v>163</v>
      </c>
      <c r="C1843" t="s">
        <v>39</v>
      </c>
      <c r="D1843" t="str">
        <f>Tableau3[[#This Row],[Famille]]&amp;"-"&amp;Tableau3[[#This Row],[Produit]]&amp;"-"&amp;Tableau3[[#This Row],[Conditionnement]]</f>
        <v>Epices-Moutarde noire graines-Saupoudreur 100 ml</v>
      </c>
      <c r="E1843" s="10">
        <v>5.5E-2</v>
      </c>
      <c r="F1843" s="16">
        <v>3760190101716</v>
      </c>
      <c r="G1843" s="4">
        <v>2.2999999999999998</v>
      </c>
      <c r="H1843" s="4">
        <v>3.7</v>
      </c>
      <c r="I1843" s="4">
        <v>4.6000000000000005</v>
      </c>
    </row>
    <row r="1844" spans="1:9" x14ac:dyDescent="0.2">
      <c r="A1844" t="s">
        <v>111</v>
      </c>
      <c r="B1844" t="s">
        <v>163</v>
      </c>
      <c r="C1844" t="s">
        <v>40</v>
      </c>
      <c r="D1844" t="str">
        <f>Tableau3[[#This Row],[Famille]]&amp;"-"&amp;Tableau3[[#This Row],[Produit]]&amp;"-"&amp;Tableau3[[#This Row],[Conditionnement]]</f>
        <v>Epices-Moutarde noire graines-Verrine 116 ml</v>
      </c>
      <c r="E1844" s="10">
        <v>5.5E-2</v>
      </c>
      <c r="F1844" s="16">
        <v>3760190101235</v>
      </c>
      <c r="G1844" s="4">
        <v>1.9</v>
      </c>
      <c r="H1844" s="4">
        <v>3.1</v>
      </c>
      <c r="I1844" s="4">
        <v>3.8000000000000003</v>
      </c>
    </row>
    <row r="1845" spans="1:9" x14ac:dyDescent="0.2">
      <c r="A1845" t="s">
        <v>111</v>
      </c>
      <c r="B1845" t="s">
        <v>163</v>
      </c>
      <c r="C1845" t="s">
        <v>41</v>
      </c>
      <c r="D1845" t="str">
        <f>Tableau3[[#This Row],[Famille]]&amp;"-"&amp;Tableau3[[#This Row],[Produit]]&amp;"-"&amp;Tableau3[[#This Row],[Conditionnement]]</f>
        <v>Epices-Moutarde noire graines-Verrine 47 ml</v>
      </c>
      <c r="E1845" s="10">
        <v>5.5E-2</v>
      </c>
      <c r="F1845" s="16">
        <v>3700897903053</v>
      </c>
      <c r="G1845" s="4">
        <v>1.4</v>
      </c>
      <c r="H1845" s="4">
        <v>2.3000000000000003</v>
      </c>
      <c r="I1845" s="4">
        <v>2.8000000000000003</v>
      </c>
    </row>
    <row r="1846" spans="1:9" x14ac:dyDescent="0.2">
      <c r="A1846" t="s">
        <v>111</v>
      </c>
      <c r="B1846" t="s">
        <v>163</v>
      </c>
      <c r="C1846" t="s">
        <v>42</v>
      </c>
      <c r="D1846" t="str">
        <f>Tableau3[[#This Row],[Famille]]&amp;"-"&amp;Tableau3[[#This Row],[Produit]]&amp;"-"&amp;Tableau3[[#This Row],[Conditionnement]]</f>
        <v>Epices-Moutarde noire graines-Vrac</v>
      </c>
      <c r="E1846" s="10">
        <v>5.5E-2</v>
      </c>
      <c r="F1846" s="16">
        <v>3700897937805</v>
      </c>
      <c r="G1846" s="4">
        <v>1.3</v>
      </c>
      <c r="H1846" s="4">
        <v>1.8</v>
      </c>
      <c r="I1846" s="4">
        <v>2.166666666666667</v>
      </c>
    </row>
    <row r="1847" spans="1:9" x14ac:dyDescent="0.2">
      <c r="A1847" t="s">
        <v>111</v>
      </c>
      <c r="B1847" t="s">
        <v>163</v>
      </c>
      <c r="C1847" t="s">
        <v>43</v>
      </c>
      <c r="D1847" t="str">
        <f>Tableau3[[#This Row],[Famille]]&amp;"-"&amp;Tableau3[[#This Row],[Produit]]&amp;"-"&amp;Tableau3[[#This Row],[Conditionnement]]</f>
        <v>Epices-Moutarde noire graines-Vrac 100 g</v>
      </c>
      <c r="E1847" s="10">
        <v>5.5E-2</v>
      </c>
      <c r="F1847" s="16">
        <v>3700897908331</v>
      </c>
      <c r="G1847" s="4">
        <v>1.6</v>
      </c>
      <c r="H1847" s="4">
        <v>2.9</v>
      </c>
      <c r="I1847" s="4">
        <v>3.5555555555555558</v>
      </c>
    </row>
    <row r="1848" spans="1:9" x14ac:dyDescent="0.2">
      <c r="A1848" t="s">
        <v>111</v>
      </c>
      <c r="B1848" t="s">
        <v>163</v>
      </c>
      <c r="C1848" t="s">
        <v>44</v>
      </c>
      <c r="D1848" t="str">
        <f>Tableau3[[#This Row],[Famille]]&amp;"-"&amp;Tableau3[[#This Row],[Produit]]&amp;"-"&amp;Tableau3[[#This Row],[Conditionnement]]</f>
        <v>Epices-Moutarde noire graines-Vrac 1000 g</v>
      </c>
      <c r="E1848" s="10">
        <v>5.5E-2</v>
      </c>
      <c r="F1848" s="16">
        <v>3760190106728</v>
      </c>
      <c r="G1848" s="4">
        <v>5.2</v>
      </c>
      <c r="H1848" s="4">
        <v>9.2999999999999989</v>
      </c>
      <c r="I1848" s="4">
        <v>11.555555555555554</v>
      </c>
    </row>
    <row r="1849" spans="1:9" x14ac:dyDescent="0.2">
      <c r="A1849" t="s">
        <v>111</v>
      </c>
      <c r="B1849" t="s">
        <v>163</v>
      </c>
      <c r="C1849" t="s">
        <v>45</v>
      </c>
      <c r="D1849" t="str">
        <f>Tableau3[[#This Row],[Famille]]&amp;"-"&amp;Tableau3[[#This Row],[Produit]]&amp;"-"&amp;Tableau3[[#This Row],[Conditionnement]]</f>
        <v>Epices-Moutarde noire graines-Vrac 250 g</v>
      </c>
      <c r="E1849" s="10">
        <v>5.5E-2</v>
      </c>
      <c r="F1849" s="16">
        <v>3700897910969</v>
      </c>
      <c r="G1849" s="4">
        <v>2.2000000000000002</v>
      </c>
      <c r="H1849" s="4">
        <v>4.1999999999999993</v>
      </c>
      <c r="I1849" s="4">
        <v>5.238095238095239</v>
      </c>
    </row>
    <row r="1850" spans="1:9" x14ac:dyDescent="0.2">
      <c r="A1850" t="s">
        <v>111</v>
      </c>
      <c r="B1850" t="s">
        <v>163</v>
      </c>
      <c r="C1850" t="s">
        <v>46</v>
      </c>
      <c r="D1850" t="str">
        <f>Tableau3[[#This Row],[Famille]]&amp;"-"&amp;Tableau3[[#This Row],[Produit]]&amp;"-"&amp;Tableau3[[#This Row],[Conditionnement]]</f>
        <v>Epices-Moutarde noire graines-Vrac 500 g</v>
      </c>
      <c r="E1850" s="10">
        <v>5.5E-2</v>
      </c>
      <c r="F1850" s="16">
        <v>3700897913595</v>
      </c>
      <c r="G1850" s="4">
        <v>3.2</v>
      </c>
      <c r="H1850" s="4">
        <v>6.1</v>
      </c>
      <c r="I1850" s="4">
        <v>7.6190476190476195</v>
      </c>
    </row>
    <row r="1851" spans="1:9" x14ac:dyDescent="0.2">
      <c r="A1851" t="s">
        <v>111</v>
      </c>
      <c r="B1851" t="s">
        <v>164</v>
      </c>
      <c r="C1851" t="s">
        <v>39</v>
      </c>
      <c r="D1851" t="str">
        <f>Tableau3[[#This Row],[Famille]]&amp;"-"&amp;Tableau3[[#This Row],[Produit]]&amp;"-"&amp;Tableau3[[#This Row],[Conditionnement]]</f>
        <v>Epices-Muscade noix -Saupoudreur 100 ml</v>
      </c>
      <c r="E1851" s="10">
        <v>5.5E-2</v>
      </c>
      <c r="F1851" s="16">
        <v>3760190101754</v>
      </c>
      <c r="G1851" s="4">
        <v>2.6</v>
      </c>
      <c r="H1851" s="4">
        <v>4.1999999999999993</v>
      </c>
      <c r="I1851" s="4">
        <v>5.2</v>
      </c>
    </row>
    <row r="1852" spans="1:9" x14ac:dyDescent="0.2">
      <c r="A1852" t="s">
        <v>111</v>
      </c>
      <c r="B1852" t="s">
        <v>164</v>
      </c>
      <c r="C1852" t="s">
        <v>40</v>
      </c>
      <c r="D1852" t="str">
        <f>Tableau3[[#This Row],[Famille]]&amp;"-"&amp;Tableau3[[#This Row],[Produit]]&amp;"-"&amp;Tableau3[[#This Row],[Conditionnement]]</f>
        <v>Epices-Muscade noix -Verrine 116 ml</v>
      </c>
      <c r="E1852" s="10">
        <v>5.5E-2</v>
      </c>
      <c r="F1852" s="16">
        <v>3760190101273</v>
      </c>
      <c r="G1852" s="4">
        <v>2.2000000000000002</v>
      </c>
      <c r="H1852" s="4">
        <v>3.6</v>
      </c>
      <c r="I1852" s="4">
        <v>4.4000000000000004</v>
      </c>
    </row>
    <row r="1853" spans="1:9" x14ac:dyDescent="0.2">
      <c r="A1853" t="s">
        <v>111</v>
      </c>
      <c r="B1853" t="s">
        <v>164</v>
      </c>
      <c r="C1853" t="s">
        <v>41</v>
      </c>
      <c r="D1853" t="str">
        <f>Tableau3[[#This Row],[Famille]]&amp;"-"&amp;Tableau3[[#This Row],[Produit]]&amp;"-"&amp;Tableau3[[#This Row],[Conditionnement]]</f>
        <v>Epices-Muscade noix -Verrine 47 ml</v>
      </c>
      <c r="E1853" s="10">
        <v>5.5E-2</v>
      </c>
      <c r="F1853" s="16">
        <v>3700897903091</v>
      </c>
      <c r="G1853" s="4">
        <v>1.5</v>
      </c>
      <c r="H1853" s="4">
        <v>2.4</v>
      </c>
      <c r="I1853" s="4">
        <v>3</v>
      </c>
    </row>
    <row r="1854" spans="1:9" x14ac:dyDescent="0.2">
      <c r="A1854" t="s">
        <v>111</v>
      </c>
      <c r="B1854" t="s">
        <v>164</v>
      </c>
      <c r="C1854" t="s">
        <v>42</v>
      </c>
      <c r="D1854" t="str">
        <f>Tableau3[[#This Row],[Famille]]&amp;"-"&amp;Tableau3[[#This Row],[Produit]]&amp;"-"&amp;Tableau3[[#This Row],[Conditionnement]]</f>
        <v>Epices-Muscade noix -Vrac</v>
      </c>
      <c r="E1854" s="10">
        <v>5.5E-2</v>
      </c>
      <c r="F1854" s="16">
        <v>3700897937812</v>
      </c>
      <c r="G1854" s="4">
        <v>1.5</v>
      </c>
      <c r="H1854" s="4">
        <v>2</v>
      </c>
      <c r="I1854" s="4">
        <v>2.5</v>
      </c>
    </row>
    <row r="1855" spans="1:9" x14ac:dyDescent="0.2">
      <c r="A1855" t="s">
        <v>111</v>
      </c>
      <c r="B1855" t="s">
        <v>164</v>
      </c>
      <c r="C1855" t="s">
        <v>43</v>
      </c>
      <c r="D1855" t="str">
        <f>Tableau3[[#This Row],[Famille]]&amp;"-"&amp;Tableau3[[#This Row],[Produit]]&amp;"-"&amp;Tableau3[[#This Row],[Conditionnement]]</f>
        <v>Epices-Muscade noix -Vrac 100 g</v>
      </c>
      <c r="E1855" s="10">
        <v>5.5E-2</v>
      </c>
      <c r="F1855" s="16">
        <v>3700897908386</v>
      </c>
      <c r="G1855" s="4">
        <v>4.2</v>
      </c>
      <c r="H1855" s="4">
        <v>7.5</v>
      </c>
      <c r="I1855" s="4">
        <v>9.3333333333333321</v>
      </c>
    </row>
    <row r="1856" spans="1:9" x14ac:dyDescent="0.2">
      <c r="A1856" t="s">
        <v>111</v>
      </c>
      <c r="B1856" t="s">
        <v>164</v>
      </c>
      <c r="C1856" t="s">
        <v>44</v>
      </c>
      <c r="D1856" t="str">
        <f>Tableau3[[#This Row],[Famille]]&amp;"-"&amp;Tableau3[[#This Row],[Produit]]&amp;"-"&amp;Tableau3[[#This Row],[Conditionnement]]</f>
        <v>Epices-Muscade noix -Vrac 1000 g</v>
      </c>
      <c r="E1856" s="10">
        <v>5.5E-2</v>
      </c>
      <c r="F1856" s="16">
        <v>3760190106773</v>
      </c>
      <c r="G1856" s="4">
        <v>31.4</v>
      </c>
      <c r="H1856" s="4">
        <v>55.9</v>
      </c>
      <c r="I1856" s="4">
        <v>69.777777777777786</v>
      </c>
    </row>
    <row r="1857" spans="1:9" x14ac:dyDescent="0.2">
      <c r="A1857" t="s">
        <v>111</v>
      </c>
      <c r="B1857" t="s">
        <v>164</v>
      </c>
      <c r="C1857" t="s">
        <v>45</v>
      </c>
      <c r="D1857" t="str">
        <f>Tableau3[[#This Row],[Famille]]&amp;"-"&amp;Tableau3[[#This Row],[Produit]]&amp;"-"&amp;Tableau3[[#This Row],[Conditionnement]]</f>
        <v>Epices-Muscade noix -Vrac 250 g</v>
      </c>
      <c r="E1857" s="10">
        <v>5.5E-2</v>
      </c>
      <c r="F1857" s="16">
        <v>3700897911010</v>
      </c>
      <c r="G1857" s="4">
        <v>8.6999999999999993</v>
      </c>
      <c r="H1857" s="4">
        <v>16.600000000000001</v>
      </c>
      <c r="I1857" s="4">
        <v>20.714285714285712</v>
      </c>
    </row>
    <row r="1858" spans="1:9" x14ac:dyDescent="0.2">
      <c r="A1858" t="s">
        <v>111</v>
      </c>
      <c r="B1858" t="s">
        <v>164</v>
      </c>
      <c r="C1858" t="s">
        <v>46</v>
      </c>
      <c r="D1858" t="str">
        <f>Tableau3[[#This Row],[Famille]]&amp;"-"&amp;Tableau3[[#This Row],[Produit]]&amp;"-"&amp;Tableau3[[#This Row],[Conditionnement]]</f>
        <v>Epices-Muscade noix -Vrac 500 g</v>
      </c>
      <c r="E1858" s="10">
        <v>5.5E-2</v>
      </c>
      <c r="F1858" s="16">
        <v>3700897913649</v>
      </c>
      <c r="G1858" s="4">
        <v>16.3</v>
      </c>
      <c r="H1858" s="4">
        <v>31.1</v>
      </c>
      <c r="I1858" s="4">
        <v>38.80952380952381</v>
      </c>
    </row>
    <row r="1859" spans="1:9" x14ac:dyDescent="0.2">
      <c r="A1859" t="s">
        <v>111</v>
      </c>
      <c r="B1859" t="s">
        <v>165</v>
      </c>
      <c r="C1859" t="s">
        <v>39</v>
      </c>
      <c r="D1859" t="str">
        <f>Tableau3[[#This Row],[Famille]]&amp;"-"&amp;Tableau3[[#This Row],[Produit]]&amp;"-"&amp;Tableau3[[#This Row],[Conditionnement]]</f>
        <v>Epices-Muscade poudre -Saupoudreur 100 ml</v>
      </c>
      <c r="E1859" s="10">
        <v>5.5E-2</v>
      </c>
      <c r="F1859" s="16">
        <v>3760190101747</v>
      </c>
      <c r="G1859" s="4">
        <v>3.1</v>
      </c>
      <c r="H1859" s="4">
        <v>5</v>
      </c>
      <c r="I1859" s="4">
        <v>6.2</v>
      </c>
    </row>
    <row r="1860" spans="1:9" x14ac:dyDescent="0.2">
      <c r="A1860" t="s">
        <v>111</v>
      </c>
      <c r="B1860" t="s">
        <v>165</v>
      </c>
      <c r="C1860" t="s">
        <v>40</v>
      </c>
      <c r="D1860" t="str">
        <f>Tableau3[[#This Row],[Famille]]&amp;"-"&amp;Tableau3[[#This Row],[Produit]]&amp;"-"&amp;Tableau3[[#This Row],[Conditionnement]]</f>
        <v>Epices-Muscade poudre -Verrine 116 ml</v>
      </c>
      <c r="E1860" s="10">
        <v>5.5E-2</v>
      </c>
      <c r="F1860" s="16">
        <v>3760190101266</v>
      </c>
      <c r="G1860" s="4">
        <v>2.8</v>
      </c>
      <c r="H1860" s="4">
        <v>4.5</v>
      </c>
      <c r="I1860" s="4">
        <v>5.6000000000000005</v>
      </c>
    </row>
    <row r="1861" spans="1:9" x14ac:dyDescent="0.2">
      <c r="A1861" t="s">
        <v>111</v>
      </c>
      <c r="B1861" t="s">
        <v>165</v>
      </c>
      <c r="C1861" t="s">
        <v>41</v>
      </c>
      <c r="D1861" t="str">
        <f>Tableau3[[#This Row],[Famille]]&amp;"-"&amp;Tableau3[[#This Row],[Produit]]&amp;"-"&amp;Tableau3[[#This Row],[Conditionnement]]</f>
        <v>Epices-Muscade poudre -Verrine 47 ml</v>
      </c>
      <c r="E1861" s="10">
        <v>5.5E-2</v>
      </c>
      <c r="F1861" s="16">
        <v>3700897903084</v>
      </c>
      <c r="G1861" s="4">
        <v>1.8</v>
      </c>
      <c r="H1861" s="4">
        <v>2.9</v>
      </c>
      <c r="I1861" s="4">
        <v>3.6</v>
      </c>
    </row>
    <row r="1862" spans="1:9" x14ac:dyDescent="0.2">
      <c r="A1862" t="s">
        <v>111</v>
      </c>
      <c r="B1862" t="s">
        <v>165</v>
      </c>
      <c r="C1862" t="s">
        <v>42</v>
      </c>
      <c r="D1862" t="str">
        <f>Tableau3[[#This Row],[Famille]]&amp;"-"&amp;Tableau3[[#This Row],[Produit]]&amp;"-"&amp;Tableau3[[#This Row],[Conditionnement]]</f>
        <v>Epices-Muscade poudre -Vrac</v>
      </c>
      <c r="E1862" s="10">
        <v>5.5E-2</v>
      </c>
      <c r="F1862" s="16">
        <v>3700897937829</v>
      </c>
      <c r="G1862" s="4">
        <v>1.3</v>
      </c>
      <c r="H1862" s="4">
        <v>1.8</v>
      </c>
      <c r="I1862" s="4">
        <v>2.166666666666667</v>
      </c>
    </row>
    <row r="1863" spans="1:9" x14ac:dyDescent="0.2">
      <c r="A1863" t="s">
        <v>111</v>
      </c>
      <c r="B1863" t="s">
        <v>165</v>
      </c>
      <c r="C1863" t="s">
        <v>43</v>
      </c>
      <c r="D1863" t="str">
        <f>Tableau3[[#This Row],[Famille]]&amp;"-"&amp;Tableau3[[#This Row],[Produit]]&amp;"-"&amp;Tableau3[[#This Row],[Conditionnement]]</f>
        <v>Epices-Muscade poudre -Vrac 100 g</v>
      </c>
      <c r="E1863" s="10">
        <v>5.5E-2</v>
      </c>
      <c r="F1863" s="16">
        <v>3700897908379</v>
      </c>
      <c r="G1863" s="4">
        <v>3</v>
      </c>
      <c r="H1863" s="4">
        <v>5.3999999999999995</v>
      </c>
      <c r="I1863" s="4">
        <v>6.6666666666666661</v>
      </c>
    </row>
    <row r="1864" spans="1:9" x14ac:dyDescent="0.2">
      <c r="A1864" t="s">
        <v>111</v>
      </c>
      <c r="B1864" t="s">
        <v>165</v>
      </c>
      <c r="C1864" t="s">
        <v>44</v>
      </c>
      <c r="D1864" t="str">
        <f>Tableau3[[#This Row],[Famille]]&amp;"-"&amp;Tableau3[[#This Row],[Produit]]&amp;"-"&amp;Tableau3[[#This Row],[Conditionnement]]</f>
        <v>Epices-Muscade poudre -Vrac 1000 g</v>
      </c>
      <c r="E1864" s="10">
        <v>5.5E-2</v>
      </c>
      <c r="F1864" s="16">
        <v>3760190106766</v>
      </c>
      <c r="G1864" s="4">
        <v>19.600000000000001</v>
      </c>
      <c r="H1864" s="4">
        <v>34.9</v>
      </c>
      <c r="I1864" s="4">
        <v>43.555555555555557</v>
      </c>
    </row>
    <row r="1865" spans="1:9" x14ac:dyDescent="0.2">
      <c r="A1865" t="s">
        <v>111</v>
      </c>
      <c r="B1865" t="s">
        <v>165</v>
      </c>
      <c r="C1865" t="s">
        <v>45</v>
      </c>
      <c r="D1865" t="str">
        <f>Tableau3[[#This Row],[Famille]]&amp;"-"&amp;Tableau3[[#This Row],[Produit]]&amp;"-"&amp;Tableau3[[#This Row],[Conditionnement]]</f>
        <v>Epices-Muscade poudre -Vrac 250 g</v>
      </c>
      <c r="E1865" s="10">
        <v>5.5E-2</v>
      </c>
      <c r="F1865" s="16">
        <v>3700897911003</v>
      </c>
      <c r="G1865" s="4">
        <v>5.8</v>
      </c>
      <c r="H1865" s="4">
        <v>11.1</v>
      </c>
      <c r="I1865" s="4">
        <v>13.80952380952381</v>
      </c>
    </row>
    <row r="1866" spans="1:9" x14ac:dyDescent="0.2">
      <c r="A1866" t="s">
        <v>111</v>
      </c>
      <c r="B1866" t="s">
        <v>165</v>
      </c>
      <c r="C1866" t="s">
        <v>46</v>
      </c>
      <c r="D1866" t="str">
        <f>Tableau3[[#This Row],[Famille]]&amp;"-"&amp;Tableau3[[#This Row],[Produit]]&amp;"-"&amp;Tableau3[[#This Row],[Conditionnement]]</f>
        <v>Epices-Muscade poudre -Vrac 500 g</v>
      </c>
      <c r="E1866" s="10">
        <v>5.5E-2</v>
      </c>
      <c r="F1866" s="16">
        <v>3700897913632</v>
      </c>
      <c r="G1866" s="4">
        <v>10.4</v>
      </c>
      <c r="H1866" s="4">
        <v>19.900000000000002</v>
      </c>
      <c r="I1866" s="4">
        <v>24.761904761904763</v>
      </c>
    </row>
    <row r="1867" spans="1:9" x14ac:dyDescent="0.2">
      <c r="A1867" t="s">
        <v>111</v>
      </c>
      <c r="B1867" t="s">
        <v>166</v>
      </c>
      <c r="C1867" t="s">
        <v>39</v>
      </c>
      <c r="D1867" t="str">
        <f>Tableau3[[#This Row],[Famille]]&amp;"-"&amp;Tableau3[[#This Row],[Produit]]&amp;"-"&amp;Tableau3[[#This Row],[Conditionnement]]</f>
        <v>Epices-Nigelle -Saupoudreur 100 ml</v>
      </c>
      <c r="E1867" s="10">
        <v>5.5E-2</v>
      </c>
      <c r="F1867" s="16">
        <v>3760190101723</v>
      </c>
      <c r="G1867" s="4">
        <v>2.4</v>
      </c>
      <c r="H1867" s="4">
        <v>3.9</v>
      </c>
      <c r="I1867" s="4">
        <v>4.8</v>
      </c>
    </row>
    <row r="1868" spans="1:9" x14ac:dyDescent="0.2">
      <c r="A1868" t="s">
        <v>111</v>
      </c>
      <c r="B1868" t="s">
        <v>166</v>
      </c>
      <c r="C1868" t="s">
        <v>40</v>
      </c>
      <c r="D1868" t="str">
        <f>Tableau3[[#This Row],[Famille]]&amp;"-"&amp;Tableau3[[#This Row],[Produit]]&amp;"-"&amp;Tableau3[[#This Row],[Conditionnement]]</f>
        <v>Epices-Nigelle -Verrine 116 ml</v>
      </c>
      <c r="E1868" s="10">
        <v>5.5E-2</v>
      </c>
      <c r="F1868" s="16">
        <v>3760190101242</v>
      </c>
      <c r="G1868" s="4">
        <v>2</v>
      </c>
      <c r="H1868" s="4">
        <v>3.2</v>
      </c>
      <c r="I1868" s="4">
        <v>4</v>
      </c>
    </row>
    <row r="1869" spans="1:9" x14ac:dyDescent="0.2">
      <c r="A1869" t="s">
        <v>111</v>
      </c>
      <c r="B1869" t="s">
        <v>166</v>
      </c>
      <c r="C1869" t="s">
        <v>41</v>
      </c>
      <c r="D1869" t="str">
        <f>Tableau3[[#This Row],[Famille]]&amp;"-"&amp;Tableau3[[#This Row],[Produit]]&amp;"-"&amp;Tableau3[[#This Row],[Conditionnement]]</f>
        <v>Epices-Nigelle -Verrine 47 ml</v>
      </c>
      <c r="E1869" s="10">
        <v>5.5E-2</v>
      </c>
      <c r="F1869" s="16">
        <v>3700897903060</v>
      </c>
      <c r="G1869" s="4">
        <v>1.4</v>
      </c>
      <c r="H1869" s="4">
        <v>2.3000000000000003</v>
      </c>
      <c r="I1869" s="4">
        <v>2.8000000000000003</v>
      </c>
    </row>
    <row r="1870" spans="1:9" x14ac:dyDescent="0.2">
      <c r="A1870" t="s">
        <v>111</v>
      </c>
      <c r="B1870" t="s">
        <v>166</v>
      </c>
      <c r="C1870" t="s">
        <v>42</v>
      </c>
      <c r="D1870" t="str">
        <f>Tableau3[[#This Row],[Famille]]&amp;"-"&amp;Tableau3[[#This Row],[Produit]]&amp;"-"&amp;Tableau3[[#This Row],[Conditionnement]]</f>
        <v>Epices-Nigelle -Vrac</v>
      </c>
      <c r="E1870" s="10">
        <v>5.5E-2</v>
      </c>
      <c r="F1870" s="16">
        <v>3700897937836</v>
      </c>
      <c r="G1870" s="4">
        <v>1.4</v>
      </c>
      <c r="H1870" s="4">
        <v>1.9000000000000001</v>
      </c>
      <c r="I1870" s="4">
        <v>2.3333333333333335</v>
      </c>
    </row>
    <row r="1871" spans="1:9" x14ac:dyDescent="0.2">
      <c r="A1871" t="s">
        <v>111</v>
      </c>
      <c r="B1871" t="s">
        <v>166</v>
      </c>
      <c r="C1871" t="s">
        <v>43</v>
      </c>
      <c r="D1871" t="str">
        <f>Tableau3[[#This Row],[Famille]]&amp;"-"&amp;Tableau3[[#This Row],[Produit]]&amp;"-"&amp;Tableau3[[#This Row],[Conditionnement]]</f>
        <v>Epices-Nigelle -Vrac 100 g</v>
      </c>
      <c r="E1871" s="10">
        <v>5.5E-2</v>
      </c>
      <c r="F1871" s="16">
        <v>3700897908355</v>
      </c>
      <c r="G1871" s="4">
        <v>1.8</v>
      </c>
      <c r="H1871" s="4">
        <v>3.2</v>
      </c>
      <c r="I1871" s="4">
        <v>4</v>
      </c>
    </row>
    <row r="1872" spans="1:9" x14ac:dyDescent="0.2">
      <c r="A1872" t="s">
        <v>111</v>
      </c>
      <c r="B1872" t="s">
        <v>166</v>
      </c>
      <c r="C1872" t="s">
        <v>44</v>
      </c>
      <c r="D1872" t="str">
        <f>Tableau3[[#This Row],[Famille]]&amp;"-"&amp;Tableau3[[#This Row],[Produit]]&amp;"-"&amp;Tableau3[[#This Row],[Conditionnement]]</f>
        <v>Epices-Nigelle -Vrac 1000 g</v>
      </c>
      <c r="E1872" s="10">
        <v>5.5E-2</v>
      </c>
      <c r="F1872" s="16">
        <v>3760190106742</v>
      </c>
      <c r="G1872" s="4">
        <v>8.1</v>
      </c>
      <c r="H1872" s="4">
        <v>14.4</v>
      </c>
      <c r="I1872" s="4">
        <v>18</v>
      </c>
    </row>
    <row r="1873" spans="1:9" x14ac:dyDescent="0.2">
      <c r="A1873" t="s">
        <v>111</v>
      </c>
      <c r="B1873" t="s">
        <v>166</v>
      </c>
      <c r="C1873" t="s">
        <v>45</v>
      </c>
      <c r="D1873" t="str">
        <f>Tableau3[[#This Row],[Famille]]&amp;"-"&amp;Tableau3[[#This Row],[Produit]]&amp;"-"&amp;Tableau3[[#This Row],[Conditionnement]]</f>
        <v>Epices-Nigelle -Vrac 250 g</v>
      </c>
      <c r="E1873" s="10">
        <v>5.5E-2</v>
      </c>
      <c r="F1873" s="16">
        <v>3700897910983</v>
      </c>
      <c r="G1873" s="4">
        <v>2.9</v>
      </c>
      <c r="H1873" s="4">
        <v>5.6</v>
      </c>
      <c r="I1873" s="4">
        <v>6.9047619047619051</v>
      </c>
    </row>
    <row r="1874" spans="1:9" x14ac:dyDescent="0.2">
      <c r="A1874" t="s">
        <v>111</v>
      </c>
      <c r="B1874" t="s">
        <v>166</v>
      </c>
      <c r="C1874" t="s">
        <v>46</v>
      </c>
      <c r="D1874" t="str">
        <f>Tableau3[[#This Row],[Famille]]&amp;"-"&amp;Tableau3[[#This Row],[Produit]]&amp;"-"&amp;Tableau3[[#This Row],[Conditionnement]]</f>
        <v>Epices-Nigelle -Vrac 500 g</v>
      </c>
      <c r="E1874" s="10">
        <v>5.5E-2</v>
      </c>
      <c r="F1874" s="16">
        <v>3700897913618</v>
      </c>
      <c r="G1874" s="4">
        <v>4.5999999999999996</v>
      </c>
      <c r="H1874" s="4">
        <v>8.7999999999999989</v>
      </c>
      <c r="I1874" s="4">
        <v>10.952380952380953</v>
      </c>
    </row>
    <row r="1875" spans="1:9" x14ac:dyDescent="0.2">
      <c r="A1875" t="s">
        <v>111</v>
      </c>
      <c r="B1875" t="s">
        <v>167</v>
      </c>
      <c r="C1875" t="s">
        <v>39</v>
      </c>
      <c r="D1875" t="str">
        <f>Tableau3[[#This Row],[Famille]]&amp;"-"&amp;Tableau3[[#This Row],[Produit]]&amp;"-"&amp;Tableau3[[#This Row],[Conditionnement]]</f>
        <v>Epices-Noix de coco rapée-Saupoudreur 100 ml</v>
      </c>
      <c r="E1875" s="10">
        <v>5.5E-2</v>
      </c>
      <c r="F1875" s="16">
        <v>3760190101730</v>
      </c>
      <c r="G1875" s="4">
        <v>2.2999999999999998</v>
      </c>
      <c r="H1875" s="4">
        <v>3.7</v>
      </c>
      <c r="I1875" s="4">
        <v>4.6000000000000005</v>
      </c>
    </row>
    <row r="1876" spans="1:9" x14ac:dyDescent="0.2">
      <c r="A1876" t="s">
        <v>111</v>
      </c>
      <c r="B1876" t="s">
        <v>167</v>
      </c>
      <c r="C1876" t="s">
        <v>40</v>
      </c>
      <c r="D1876" t="str">
        <f>Tableau3[[#This Row],[Famille]]&amp;"-"&amp;Tableau3[[#This Row],[Produit]]&amp;"-"&amp;Tableau3[[#This Row],[Conditionnement]]</f>
        <v>Epices-Noix de coco rapée-Verrine 116 ml</v>
      </c>
      <c r="E1876" s="10">
        <v>5.5E-2</v>
      </c>
      <c r="F1876" s="16">
        <v>3760190101259</v>
      </c>
      <c r="G1876" s="4">
        <v>1.8</v>
      </c>
      <c r="H1876" s="4">
        <v>2.9</v>
      </c>
      <c r="I1876" s="4">
        <v>3.6</v>
      </c>
    </row>
    <row r="1877" spans="1:9" x14ac:dyDescent="0.2">
      <c r="A1877" t="s">
        <v>111</v>
      </c>
      <c r="B1877" t="s">
        <v>167</v>
      </c>
      <c r="C1877" t="s">
        <v>41</v>
      </c>
      <c r="D1877" t="str">
        <f>Tableau3[[#This Row],[Famille]]&amp;"-"&amp;Tableau3[[#This Row],[Produit]]&amp;"-"&amp;Tableau3[[#This Row],[Conditionnement]]</f>
        <v>Epices-Noix de coco rapée-Verrine 47 ml</v>
      </c>
      <c r="E1877" s="10">
        <v>5.5E-2</v>
      </c>
      <c r="F1877" s="16">
        <v>3700897903077</v>
      </c>
      <c r="G1877" s="4">
        <v>1.4</v>
      </c>
      <c r="H1877" s="4">
        <v>2.3000000000000003</v>
      </c>
      <c r="I1877" s="4">
        <v>2.8000000000000003</v>
      </c>
    </row>
    <row r="1878" spans="1:9" x14ac:dyDescent="0.2">
      <c r="A1878" t="s">
        <v>111</v>
      </c>
      <c r="B1878" t="s">
        <v>167</v>
      </c>
      <c r="C1878" t="s">
        <v>42</v>
      </c>
      <c r="D1878" t="str">
        <f>Tableau3[[#This Row],[Famille]]&amp;"-"&amp;Tableau3[[#This Row],[Produit]]&amp;"-"&amp;Tableau3[[#This Row],[Conditionnement]]</f>
        <v>Epices-Noix de coco rapée-Vrac</v>
      </c>
      <c r="E1878" s="10">
        <v>5.5E-2</v>
      </c>
      <c r="F1878" s="16">
        <v>3700897937843</v>
      </c>
      <c r="G1878" s="4">
        <v>1.4</v>
      </c>
      <c r="H1878" s="4">
        <v>1.9000000000000001</v>
      </c>
      <c r="I1878" s="4">
        <v>2.3333333333333335</v>
      </c>
    </row>
    <row r="1879" spans="1:9" x14ac:dyDescent="0.2">
      <c r="A1879" t="s">
        <v>111</v>
      </c>
      <c r="B1879" t="s">
        <v>167</v>
      </c>
      <c r="C1879" t="s">
        <v>43</v>
      </c>
      <c r="D1879" t="str">
        <f>Tableau3[[#This Row],[Famille]]&amp;"-"&amp;Tableau3[[#This Row],[Produit]]&amp;"-"&amp;Tableau3[[#This Row],[Conditionnement]]</f>
        <v>Epices-Noix de coco rapée-Vrac 100 g</v>
      </c>
      <c r="E1879" s="10">
        <v>5.5E-2</v>
      </c>
      <c r="F1879" s="16">
        <v>3700897908362</v>
      </c>
      <c r="G1879" s="4">
        <v>1.9</v>
      </c>
      <c r="H1879" s="4">
        <v>3.4</v>
      </c>
      <c r="I1879" s="4">
        <v>4.2222222222222223</v>
      </c>
    </row>
    <row r="1880" spans="1:9" x14ac:dyDescent="0.2">
      <c r="A1880" t="s">
        <v>111</v>
      </c>
      <c r="B1880" t="s">
        <v>167</v>
      </c>
      <c r="C1880" t="s">
        <v>44</v>
      </c>
      <c r="D1880" t="str">
        <f>Tableau3[[#This Row],[Famille]]&amp;"-"&amp;Tableau3[[#This Row],[Produit]]&amp;"-"&amp;Tableau3[[#This Row],[Conditionnement]]</f>
        <v>Epices-Noix de coco rapée-Vrac 1000 g</v>
      </c>
      <c r="E1880" s="10">
        <v>5.5E-2</v>
      </c>
      <c r="F1880" s="16">
        <v>3760190106759</v>
      </c>
      <c r="G1880" s="4">
        <v>8.6999999999999993</v>
      </c>
      <c r="H1880" s="4">
        <v>15.5</v>
      </c>
      <c r="I1880" s="4">
        <v>19.333333333333332</v>
      </c>
    </row>
    <row r="1881" spans="1:9" x14ac:dyDescent="0.2">
      <c r="A1881" t="s">
        <v>111</v>
      </c>
      <c r="B1881" t="s">
        <v>167</v>
      </c>
      <c r="C1881" t="s">
        <v>45</v>
      </c>
      <c r="D1881" t="str">
        <f>Tableau3[[#This Row],[Famille]]&amp;"-"&amp;Tableau3[[#This Row],[Produit]]&amp;"-"&amp;Tableau3[[#This Row],[Conditionnement]]</f>
        <v>Epices-Noix de coco rapée-Vrac 250 g</v>
      </c>
      <c r="E1881" s="10">
        <v>5.5E-2</v>
      </c>
      <c r="F1881" s="16">
        <v>3700897910990</v>
      </c>
      <c r="G1881" s="4">
        <v>3</v>
      </c>
      <c r="H1881" s="4">
        <v>5.8</v>
      </c>
      <c r="I1881" s="4">
        <v>7.1428571428571432</v>
      </c>
    </row>
    <row r="1882" spans="1:9" x14ac:dyDescent="0.2">
      <c r="A1882" t="s">
        <v>111</v>
      </c>
      <c r="B1882" t="s">
        <v>167</v>
      </c>
      <c r="C1882" t="s">
        <v>46</v>
      </c>
      <c r="D1882" t="str">
        <f>Tableau3[[#This Row],[Famille]]&amp;"-"&amp;Tableau3[[#This Row],[Produit]]&amp;"-"&amp;Tableau3[[#This Row],[Conditionnement]]</f>
        <v>Epices-Noix de coco rapée-Vrac 500 g</v>
      </c>
      <c r="E1882" s="10">
        <v>5.5E-2</v>
      </c>
      <c r="F1882" s="16">
        <v>3700897913625</v>
      </c>
      <c r="G1882" s="4">
        <v>4.9000000000000004</v>
      </c>
      <c r="H1882" s="4">
        <v>9.4</v>
      </c>
      <c r="I1882" s="4">
        <v>11.666666666666666</v>
      </c>
    </row>
    <row r="1883" spans="1:9" x14ac:dyDescent="0.2">
      <c r="A1883" t="s">
        <v>111</v>
      </c>
      <c r="B1883" t="s">
        <v>168</v>
      </c>
      <c r="C1883" t="s">
        <v>39</v>
      </c>
      <c r="D1883" t="str">
        <f>Tableau3[[#This Row],[Famille]]&amp;"-"&amp;Tableau3[[#This Row],[Produit]]&amp;"-"&amp;Tableau3[[#This Row],[Conditionnement]]</f>
        <v>Epices-Paprika -Saupoudreur 100 ml</v>
      </c>
      <c r="E1883" s="10">
        <v>5.5E-2</v>
      </c>
      <c r="F1883" s="16">
        <v>3760190101761</v>
      </c>
      <c r="G1883" s="4">
        <v>2.2999999999999998</v>
      </c>
      <c r="H1883" s="4">
        <v>3.7</v>
      </c>
      <c r="I1883" s="4">
        <v>4.6000000000000005</v>
      </c>
    </row>
    <row r="1884" spans="1:9" x14ac:dyDescent="0.2">
      <c r="A1884" t="s">
        <v>111</v>
      </c>
      <c r="B1884" t="s">
        <v>168</v>
      </c>
      <c r="C1884" t="s">
        <v>40</v>
      </c>
      <c r="D1884" t="str">
        <f>Tableau3[[#This Row],[Famille]]&amp;"-"&amp;Tableau3[[#This Row],[Produit]]&amp;"-"&amp;Tableau3[[#This Row],[Conditionnement]]</f>
        <v>Epices-Paprika -Verrine 116 ml</v>
      </c>
      <c r="E1884" s="10">
        <v>5.5E-2</v>
      </c>
      <c r="F1884" s="16">
        <v>3760190101280</v>
      </c>
      <c r="G1884" s="4">
        <v>1.8</v>
      </c>
      <c r="H1884" s="4">
        <v>2.9</v>
      </c>
      <c r="I1884" s="4">
        <v>3.6</v>
      </c>
    </row>
    <row r="1885" spans="1:9" x14ac:dyDescent="0.2">
      <c r="A1885" t="s">
        <v>111</v>
      </c>
      <c r="B1885" t="s">
        <v>168</v>
      </c>
      <c r="C1885" t="s">
        <v>41</v>
      </c>
      <c r="D1885" t="str">
        <f>Tableau3[[#This Row],[Famille]]&amp;"-"&amp;Tableau3[[#This Row],[Produit]]&amp;"-"&amp;Tableau3[[#This Row],[Conditionnement]]</f>
        <v>Epices-Paprika -Verrine 47 ml</v>
      </c>
      <c r="E1885" s="10">
        <v>5.5E-2</v>
      </c>
      <c r="F1885" s="16">
        <v>3700897903114</v>
      </c>
      <c r="G1885" s="4">
        <v>1.4</v>
      </c>
      <c r="H1885" s="4">
        <v>2.3000000000000003</v>
      </c>
      <c r="I1885" s="4">
        <v>2.8000000000000003</v>
      </c>
    </row>
    <row r="1886" spans="1:9" x14ac:dyDescent="0.2">
      <c r="A1886" t="s">
        <v>111</v>
      </c>
      <c r="B1886" t="s">
        <v>168</v>
      </c>
      <c r="C1886" t="s">
        <v>42</v>
      </c>
      <c r="D1886" t="str">
        <f>Tableau3[[#This Row],[Famille]]&amp;"-"&amp;Tableau3[[#This Row],[Produit]]&amp;"-"&amp;Tableau3[[#This Row],[Conditionnement]]</f>
        <v>Epices-Paprika -Vrac</v>
      </c>
      <c r="E1886" s="10">
        <v>5.5E-2</v>
      </c>
      <c r="F1886" s="16">
        <v>3700897937911</v>
      </c>
      <c r="G1886" s="4">
        <v>1.4</v>
      </c>
      <c r="H1886" s="4">
        <v>1.9000000000000001</v>
      </c>
      <c r="I1886" s="4">
        <v>2.3333333333333335</v>
      </c>
    </row>
    <row r="1887" spans="1:9" x14ac:dyDescent="0.2">
      <c r="A1887" t="s">
        <v>111</v>
      </c>
      <c r="B1887" t="s">
        <v>168</v>
      </c>
      <c r="C1887" t="s">
        <v>43</v>
      </c>
      <c r="D1887" t="str">
        <f>Tableau3[[#This Row],[Famille]]&amp;"-"&amp;Tableau3[[#This Row],[Produit]]&amp;"-"&amp;Tableau3[[#This Row],[Conditionnement]]</f>
        <v>Epices-Paprika -Vrac 100 g</v>
      </c>
      <c r="E1887" s="10">
        <v>5.5E-2</v>
      </c>
      <c r="F1887" s="16">
        <v>3700897908461</v>
      </c>
      <c r="G1887" s="4">
        <v>1.8</v>
      </c>
      <c r="H1887" s="4">
        <v>3.2</v>
      </c>
      <c r="I1887" s="4">
        <v>4</v>
      </c>
    </row>
    <row r="1888" spans="1:9" x14ac:dyDescent="0.2">
      <c r="A1888" t="s">
        <v>111</v>
      </c>
      <c r="B1888" t="s">
        <v>168</v>
      </c>
      <c r="C1888" t="s">
        <v>44</v>
      </c>
      <c r="D1888" t="str">
        <f>Tableau3[[#This Row],[Famille]]&amp;"-"&amp;Tableau3[[#This Row],[Produit]]&amp;"-"&amp;Tableau3[[#This Row],[Conditionnement]]</f>
        <v>Epices-Paprika -Vrac 1000 g</v>
      </c>
      <c r="E1888" s="10">
        <v>5.5E-2</v>
      </c>
      <c r="F1888" s="16">
        <v>3760190106858</v>
      </c>
      <c r="G1888" s="4">
        <v>7.2</v>
      </c>
      <c r="H1888" s="4">
        <v>12.8</v>
      </c>
      <c r="I1888" s="4">
        <v>15.999999999999998</v>
      </c>
    </row>
    <row r="1889" spans="1:9" x14ac:dyDescent="0.2">
      <c r="A1889" t="s">
        <v>111</v>
      </c>
      <c r="B1889" t="s">
        <v>168</v>
      </c>
      <c r="C1889" t="s">
        <v>45</v>
      </c>
      <c r="D1889" t="str">
        <f>Tableau3[[#This Row],[Famille]]&amp;"-"&amp;Tableau3[[#This Row],[Produit]]&amp;"-"&amp;Tableau3[[#This Row],[Conditionnement]]</f>
        <v>Epices-Paprika -Vrac 250 g</v>
      </c>
      <c r="E1889" s="10">
        <v>5.5E-2</v>
      </c>
      <c r="F1889" s="16">
        <v>3700897911096</v>
      </c>
      <c r="G1889" s="4">
        <v>2.7</v>
      </c>
      <c r="H1889" s="4">
        <v>5.1999999999999993</v>
      </c>
      <c r="I1889" s="4">
        <v>6.4285714285714288</v>
      </c>
    </row>
    <row r="1890" spans="1:9" x14ac:dyDescent="0.2">
      <c r="A1890" t="s">
        <v>111</v>
      </c>
      <c r="B1890" t="s">
        <v>168</v>
      </c>
      <c r="C1890" t="s">
        <v>46</v>
      </c>
      <c r="D1890" t="str">
        <f>Tableau3[[#This Row],[Famille]]&amp;"-"&amp;Tableau3[[#This Row],[Produit]]&amp;"-"&amp;Tableau3[[#This Row],[Conditionnement]]</f>
        <v>Epices-Paprika -Vrac 500 g</v>
      </c>
      <c r="E1890" s="10">
        <v>5.5E-2</v>
      </c>
      <c r="F1890" s="16">
        <v>3700897913724</v>
      </c>
      <c r="G1890" s="4">
        <v>4.2</v>
      </c>
      <c r="H1890" s="4">
        <v>8</v>
      </c>
      <c r="I1890" s="4">
        <v>9.9999999999999982</v>
      </c>
    </row>
    <row r="1891" spans="1:9" x14ac:dyDescent="0.2">
      <c r="A1891" t="s">
        <v>111</v>
      </c>
      <c r="B1891" t="s">
        <v>169</v>
      </c>
      <c r="C1891" t="s">
        <v>39</v>
      </c>
      <c r="D1891" t="str">
        <f>Tableau3[[#This Row],[Famille]]&amp;"-"&amp;Tableau3[[#This Row],[Produit]]&amp;"-"&amp;Tableau3[[#This Row],[Conditionnement]]</f>
        <v>Epices-Paprika Fumé-Saupoudreur 100 ml</v>
      </c>
      <c r="E1891" s="10">
        <v>5.5E-2</v>
      </c>
      <c r="F1891" s="16">
        <v>3700897900984</v>
      </c>
      <c r="G1891" s="4">
        <v>2.5</v>
      </c>
      <c r="H1891" s="4">
        <v>4</v>
      </c>
      <c r="I1891" s="4">
        <v>5</v>
      </c>
    </row>
    <row r="1892" spans="1:9" x14ac:dyDescent="0.2">
      <c r="A1892" t="s">
        <v>111</v>
      </c>
      <c r="B1892" t="s">
        <v>169</v>
      </c>
      <c r="C1892" t="s">
        <v>40</v>
      </c>
      <c r="D1892" t="str">
        <f>Tableau3[[#This Row],[Famille]]&amp;"-"&amp;Tableau3[[#This Row],[Produit]]&amp;"-"&amp;Tableau3[[#This Row],[Conditionnement]]</f>
        <v>Epices-Paprika Fumé-Verrine 116 ml</v>
      </c>
      <c r="E1892" s="10">
        <v>5.5E-2</v>
      </c>
      <c r="F1892" s="16">
        <v>3700897900878</v>
      </c>
      <c r="G1892" s="4">
        <v>2</v>
      </c>
      <c r="H1892" s="4">
        <v>3.2</v>
      </c>
      <c r="I1892" s="4">
        <v>4</v>
      </c>
    </row>
    <row r="1893" spans="1:9" x14ac:dyDescent="0.2">
      <c r="A1893" t="s">
        <v>111</v>
      </c>
      <c r="B1893" t="s">
        <v>169</v>
      </c>
      <c r="C1893" t="s">
        <v>41</v>
      </c>
      <c r="D1893" t="str">
        <f>Tableau3[[#This Row],[Famille]]&amp;"-"&amp;Tableau3[[#This Row],[Produit]]&amp;"-"&amp;Tableau3[[#This Row],[Conditionnement]]</f>
        <v>Epices-Paprika Fumé-Verrine 47 ml</v>
      </c>
      <c r="E1893" s="10">
        <v>5.5E-2</v>
      </c>
      <c r="F1893" s="16">
        <v>3700897901202</v>
      </c>
      <c r="G1893" s="4">
        <v>1.5</v>
      </c>
      <c r="H1893" s="4">
        <v>2.4</v>
      </c>
      <c r="I1893" s="4">
        <v>3</v>
      </c>
    </row>
    <row r="1894" spans="1:9" x14ac:dyDescent="0.2">
      <c r="A1894" t="s">
        <v>111</v>
      </c>
      <c r="B1894" t="s">
        <v>169</v>
      </c>
      <c r="C1894" t="s">
        <v>42</v>
      </c>
      <c r="D1894" t="str">
        <f>Tableau3[[#This Row],[Famille]]&amp;"-"&amp;Tableau3[[#This Row],[Produit]]&amp;"-"&amp;Tableau3[[#This Row],[Conditionnement]]</f>
        <v>Epices-Paprika Fumé-Vrac</v>
      </c>
      <c r="E1894" s="10">
        <v>5.5E-2</v>
      </c>
      <c r="F1894" s="16">
        <v>3700897937928</v>
      </c>
      <c r="G1894" s="4">
        <v>1.4</v>
      </c>
      <c r="H1894" s="4">
        <v>1.9000000000000001</v>
      </c>
      <c r="I1894" s="4">
        <v>2.3333333333333335</v>
      </c>
    </row>
    <row r="1895" spans="1:9" x14ac:dyDescent="0.2">
      <c r="A1895" t="s">
        <v>111</v>
      </c>
      <c r="B1895" t="s">
        <v>169</v>
      </c>
      <c r="C1895" t="s">
        <v>43</v>
      </c>
      <c r="D1895" t="str">
        <f>Tableau3[[#This Row],[Famille]]&amp;"-"&amp;Tableau3[[#This Row],[Produit]]&amp;"-"&amp;Tableau3[[#This Row],[Conditionnement]]</f>
        <v>Epices-Paprika Fumé-Vrac 100 g</v>
      </c>
      <c r="E1895" s="10">
        <v>5.5E-2</v>
      </c>
      <c r="F1895" s="16">
        <v>3700897909659</v>
      </c>
      <c r="G1895" s="4">
        <v>1.8</v>
      </c>
      <c r="H1895" s="4">
        <v>3.2</v>
      </c>
      <c r="I1895" s="4">
        <v>4</v>
      </c>
    </row>
    <row r="1896" spans="1:9" x14ac:dyDescent="0.2">
      <c r="A1896" t="s">
        <v>111</v>
      </c>
      <c r="B1896" t="s">
        <v>169</v>
      </c>
      <c r="C1896" t="s">
        <v>44</v>
      </c>
      <c r="D1896" t="str">
        <f>Tableau3[[#This Row],[Famille]]&amp;"-"&amp;Tableau3[[#This Row],[Produit]]&amp;"-"&amp;Tableau3[[#This Row],[Conditionnement]]</f>
        <v>Epices-Paprika Fumé-Vrac 1000 g</v>
      </c>
      <c r="E1896" s="10">
        <v>5.5E-2</v>
      </c>
      <c r="F1896" s="16">
        <v>3700897902308</v>
      </c>
      <c r="G1896" s="4">
        <v>8</v>
      </c>
      <c r="H1896" s="4">
        <v>14.299999999999999</v>
      </c>
      <c r="I1896" s="4">
        <v>17.777777777777779</v>
      </c>
    </row>
    <row r="1897" spans="1:9" x14ac:dyDescent="0.2">
      <c r="A1897" t="s">
        <v>111</v>
      </c>
      <c r="B1897" t="s">
        <v>169</v>
      </c>
      <c r="C1897" t="s">
        <v>45</v>
      </c>
      <c r="D1897" t="str">
        <f>Tableau3[[#This Row],[Famille]]&amp;"-"&amp;Tableau3[[#This Row],[Produit]]&amp;"-"&amp;Tableau3[[#This Row],[Conditionnement]]</f>
        <v>Epices-Paprika Fumé-Vrac 250 g</v>
      </c>
      <c r="E1897" s="10">
        <v>5.5E-2</v>
      </c>
      <c r="F1897" s="16">
        <v>3700897912284</v>
      </c>
      <c r="G1897" s="4">
        <v>2.9</v>
      </c>
      <c r="H1897" s="4">
        <v>5.6</v>
      </c>
      <c r="I1897" s="4">
        <v>6.9047619047619051</v>
      </c>
    </row>
    <row r="1898" spans="1:9" x14ac:dyDescent="0.2">
      <c r="A1898" t="s">
        <v>111</v>
      </c>
      <c r="B1898" t="s">
        <v>169</v>
      </c>
      <c r="C1898" t="s">
        <v>46</v>
      </c>
      <c r="D1898" t="str">
        <f>Tableau3[[#This Row],[Famille]]&amp;"-"&amp;Tableau3[[#This Row],[Produit]]&amp;"-"&amp;Tableau3[[#This Row],[Conditionnement]]</f>
        <v>Epices-Paprika Fumé-Vrac 500 g</v>
      </c>
      <c r="E1898" s="10">
        <v>5.5E-2</v>
      </c>
      <c r="F1898" s="16">
        <v>3700897914912</v>
      </c>
      <c r="G1898" s="4">
        <v>4.5999999999999996</v>
      </c>
      <c r="H1898" s="4">
        <v>8.7999999999999989</v>
      </c>
      <c r="I1898" s="4">
        <v>10.952380952380953</v>
      </c>
    </row>
    <row r="1899" spans="1:9" x14ac:dyDescent="0.2">
      <c r="A1899" t="s">
        <v>111</v>
      </c>
      <c r="B1899" t="s">
        <v>170</v>
      </c>
      <c r="C1899" t="s">
        <v>39</v>
      </c>
      <c r="D1899" t="str">
        <f>Tableau3[[#This Row],[Famille]]&amp;"-"&amp;Tableau3[[#This Row],[Produit]]&amp;"-"&amp;Tableau3[[#This Row],[Conditionnement]]</f>
        <v>Epices-Pavot bleu graines -Saupoudreur 100 ml</v>
      </c>
      <c r="E1899" s="10">
        <v>5.5E-2</v>
      </c>
      <c r="F1899" s="16">
        <v>3760190101778</v>
      </c>
      <c r="G1899" s="4">
        <v>2.5</v>
      </c>
      <c r="H1899" s="4">
        <v>4</v>
      </c>
      <c r="I1899" s="4">
        <v>5</v>
      </c>
    </row>
    <row r="1900" spans="1:9" x14ac:dyDescent="0.2">
      <c r="A1900" t="s">
        <v>111</v>
      </c>
      <c r="B1900" t="s">
        <v>170</v>
      </c>
      <c r="C1900" t="s">
        <v>40</v>
      </c>
      <c r="D1900" t="str">
        <f>Tableau3[[#This Row],[Famille]]&amp;"-"&amp;Tableau3[[#This Row],[Produit]]&amp;"-"&amp;Tableau3[[#This Row],[Conditionnement]]</f>
        <v>Epices-Pavot bleu graines -Verrine 116 ml</v>
      </c>
      <c r="E1900" s="10">
        <v>5.5E-2</v>
      </c>
      <c r="F1900" s="16">
        <v>3760190101297</v>
      </c>
      <c r="G1900" s="4">
        <v>2</v>
      </c>
      <c r="H1900" s="4">
        <v>3.2</v>
      </c>
      <c r="I1900" s="4">
        <v>4</v>
      </c>
    </row>
    <row r="1901" spans="1:9" x14ac:dyDescent="0.2">
      <c r="A1901" t="s">
        <v>111</v>
      </c>
      <c r="B1901" t="s">
        <v>170</v>
      </c>
      <c r="C1901" t="s">
        <v>41</v>
      </c>
      <c r="D1901" t="str">
        <f>Tableau3[[#This Row],[Famille]]&amp;"-"&amp;Tableau3[[#This Row],[Produit]]&amp;"-"&amp;Tableau3[[#This Row],[Conditionnement]]</f>
        <v>Epices-Pavot bleu graines -Verrine 47 ml</v>
      </c>
      <c r="E1901" s="10">
        <v>5.5E-2</v>
      </c>
      <c r="F1901" s="16">
        <v>3700897903121</v>
      </c>
      <c r="G1901" s="4">
        <v>1.5</v>
      </c>
      <c r="H1901" s="4">
        <v>2.4</v>
      </c>
      <c r="I1901" s="4">
        <v>3</v>
      </c>
    </row>
    <row r="1902" spans="1:9" x14ac:dyDescent="0.2">
      <c r="A1902" t="s">
        <v>111</v>
      </c>
      <c r="B1902" t="s">
        <v>170</v>
      </c>
      <c r="C1902" t="s">
        <v>42</v>
      </c>
      <c r="D1902" t="str">
        <f>Tableau3[[#This Row],[Famille]]&amp;"-"&amp;Tableau3[[#This Row],[Produit]]&amp;"-"&amp;Tableau3[[#This Row],[Conditionnement]]</f>
        <v>Epices-Pavot bleu graines -Vrac</v>
      </c>
      <c r="E1902" s="10">
        <v>5.5E-2</v>
      </c>
      <c r="F1902" s="16">
        <v>3700897937935</v>
      </c>
      <c r="G1902" s="4">
        <v>1.4</v>
      </c>
      <c r="H1902" s="4">
        <v>1.9000000000000001</v>
      </c>
      <c r="I1902" s="4">
        <v>2.3333333333333335</v>
      </c>
    </row>
    <row r="1903" spans="1:9" x14ac:dyDescent="0.2">
      <c r="A1903" t="s">
        <v>111</v>
      </c>
      <c r="B1903" t="s">
        <v>170</v>
      </c>
      <c r="C1903" t="s">
        <v>43</v>
      </c>
      <c r="D1903" t="str">
        <f>Tableau3[[#This Row],[Famille]]&amp;"-"&amp;Tableau3[[#This Row],[Produit]]&amp;"-"&amp;Tableau3[[#This Row],[Conditionnement]]</f>
        <v>Epices-Pavot bleu graines -Vrac 100 g</v>
      </c>
      <c r="E1903" s="10">
        <v>5.5E-2</v>
      </c>
      <c r="F1903" s="16">
        <v>3700897908416</v>
      </c>
      <c r="G1903" s="4">
        <v>1.8</v>
      </c>
      <c r="H1903" s="4">
        <v>3.2</v>
      </c>
      <c r="I1903" s="4">
        <v>4</v>
      </c>
    </row>
    <row r="1904" spans="1:9" x14ac:dyDescent="0.2">
      <c r="A1904" t="s">
        <v>111</v>
      </c>
      <c r="B1904" t="s">
        <v>170</v>
      </c>
      <c r="C1904" t="s">
        <v>44</v>
      </c>
      <c r="D1904" t="str">
        <f>Tableau3[[#This Row],[Famille]]&amp;"-"&amp;Tableau3[[#This Row],[Produit]]&amp;"-"&amp;Tableau3[[#This Row],[Conditionnement]]</f>
        <v>Epices-Pavot bleu graines -Vrac 1000 g</v>
      </c>
      <c r="E1904" s="10">
        <v>5.5E-2</v>
      </c>
      <c r="F1904" s="16">
        <v>3760190106803</v>
      </c>
      <c r="G1904" s="4">
        <v>7.7</v>
      </c>
      <c r="H1904" s="4">
        <v>13.7</v>
      </c>
      <c r="I1904" s="4">
        <v>17.111111111111111</v>
      </c>
    </row>
    <row r="1905" spans="1:9" x14ac:dyDescent="0.2">
      <c r="A1905" t="s">
        <v>111</v>
      </c>
      <c r="B1905" t="s">
        <v>170</v>
      </c>
      <c r="C1905" t="s">
        <v>45</v>
      </c>
      <c r="D1905" t="str">
        <f>Tableau3[[#This Row],[Famille]]&amp;"-"&amp;Tableau3[[#This Row],[Produit]]&amp;"-"&amp;Tableau3[[#This Row],[Conditionnement]]</f>
        <v>Epices-Pavot bleu graines -Vrac 250 g</v>
      </c>
      <c r="E1905" s="10">
        <v>5.5E-2</v>
      </c>
      <c r="F1905" s="16">
        <v>3700897911041</v>
      </c>
      <c r="G1905" s="4">
        <v>2.8</v>
      </c>
      <c r="H1905" s="4">
        <v>5.3999999999999995</v>
      </c>
      <c r="I1905" s="4">
        <v>6.6666666666666679</v>
      </c>
    </row>
    <row r="1906" spans="1:9" x14ac:dyDescent="0.2">
      <c r="A1906" t="s">
        <v>111</v>
      </c>
      <c r="B1906" t="s">
        <v>170</v>
      </c>
      <c r="C1906" t="s">
        <v>46</v>
      </c>
      <c r="D1906" t="str">
        <f>Tableau3[[#This Row],[Famille]]&amp;"-"&amp;Tableau3[[#This Row],[Produit]]&amp;"-"&amp;Tableau3[[#This Row],[Conditionnement]]</f>
        <v>Epices-Pavot bleu graines -Vrac 500 g</v>
      </c>
      <c r="E1906" s="10">
        <v>5.5E-2</v>
      </c>
      <c r="F1906" s="16">
        <v>3700897913670</v>
      </c>
      <c r="G1906" s="4">
        <v>4.4000000000000004</v>
      </c>
      <c r="H1906" s="4">
        <v>8.4</v>
      </c>
      <c r="I1906" s="4">
        <v>10.476190476190474</v>
      </c>
    </row>
    <row r="1907" spans="1:9" x14ac:dyDescent="0.2">
      <c r="A1907" t="s">
        <v>111</v>
      </c>
      <c r="B1907" t="s">
        <v>171</v>
      </c>
      <c r="C1907" t="s">
        <v>39</v>
      </c>
      <c r="D1907" t="str">
        <f>Tableau3[[#This Row],[Famille]]&amp;"-"&amp;Tableau3[[#This Row],[Produit]]&amp;"-"&amp;Tableau3[[#This Row],[Conditionnement]]</f>
        <v>Epices-Pignons de pin entier-Saupoudreur 100 ml</v>
      </c>
      <c r="E1907" s="10">
        <v>5.5E-2</v>
      </c>
      <c r="F1907" s="16">
        <v>3760190101785</v>
      </c>
      <c r="G1907" s="4">
        <v>5.8</v>
      </c>
      <c r="H1907" s="4">
        <v>9.2999999999999989</v>
      </c>
      <c r="I1907" s="4">
        <v>11.6</v>
      </c>
    </row>
    <row r="1908" spans="1:9" x14ac:dyDescent="0.2">
      <c r="A1908" t="s">
        <v>111</v>
      </c>
      <c r="B1908" t="s">
        <v>171</v>
      </c>
      <c r="C1908" t="s">
        <v>40</v>
      </c>
      <c r="D1908" t="str">
        <f>Tableau3[[#This Row],[Famille]]&amp;"-"&amp;Tableau3[[#This Row],[Produit]]&amp;"-"&amp;Tableau3[[#This Row],[Conditionnement]]</f>
        <v>Epices-Pignons de pin entier-Verrine 116 ml</v>
      </c>
      <c r="E1908" s="10">
        <v>5.5E-2</v>
      </c>
      <c r="F1908" s="16">
        <v>3760190101303</v>
      </c>
      <c r="G1908" s="4">
        <v>4.5999999999999996</v>
      </c>
      <c r="H1908" s="4">
        <v>7.3999999999999995</v>
      </c>
      <c r="I1908" s="4">
        <v>9.1999999999999993</v>
      </c>
    </row>
    <row r="1909" spans="1:9" x14ac:dyDescent="0.2">
      <c r="A1909" t="s">
        <v>111</v>
      </c>
      <c r="B1909" t="s">
        <v>171</v>
      </c>
      <c r="C1909" t="s">
        <v>41</v>
      </c>
      <c r="D1909" t="str">
        <f>Tableau3[[#This Row],[Famille]]&amp;"-"&amp;Tableau3[[#This Row],[Produit]]&amp;"-"&amp;Tableau3[[#This Row],[Conditionnement]]</f>
        <v>Epices-Pignons de pin entier-Verrine 47 ml</v>
      </c>
      <c r="E1909" s="10">
        <v>5.5E-2</v>
      </c>
      <c r="F1909" s="16">
        <v>3700897903138</v>
      </c>
      <c r="G1909" s="4">
        <v>3</v>
      </c>
      <c r="H1909" s="4">
        <v>4.8</v>
      </c>
      <c r="I1909" s="4">
        <v>6</v>
      </c>
    </row>
    <row r="1910" spans="1:9" x14ac:dyDescent="0.2">
      <c r="A1910" t="s">
        <v>111</v>
      </c>
      <c r="B1910" t="s">
        <v>171</v>
      </c>
      <c r="C1910" t="s">
        <v>42</v>
      </c>
      <c r="D1910" t="str">
        <f>Tableau3[[#This Row],[Famille]]&amp;"-"&amp;Tableau3[[#This Row],[Produit]]&amp;"-"&amp;Tableau3[[#This Row],[Conditionnement]]</f>
        <v>Epices-Pignons de pin entier-Vrac</v>
      </c>
      <c r="E1910" s="10">
        <v>5.5E-2</v>
      </c>
      <c r="F1910" s="16">
        <v>3700897937959</v>
      </c>
      <c r="G1910" s="4">
        <v>2.2999999999999998</v>
      </c>
      <c r="H1910" s="4">
        <v>3.1</v>
      </c>
      <c r="I1910" s="4">
        <v>3.8333333333333339</v>
      </c>
    </row>
    <row r="1911" spans="1:9" x14ac:dyDescent="0.2">
      <c r="A1911" t="s">
        <v>111</v>
      </c>
      <c r="B1911" t="s">
        <v>171</v>
      </c>
      <c r="C1911" t="s">
        <v>43</v>
      </c>
      <c r="D1911" t="str">
        <f>Tableau3[[#This Row],[Famille]]&amp;"-"&amp;Tableau3[[#This Row],[Produit]]&amp;"-"&amp;Tableau3[[#This Row],[Conditionnement]]</f>
        <v>Epices-Pignons de pin entier-Vrac 100 g</v>
      </c>
      <c r="E1911" s="10">
        <v>5.5E-2</v>
      </c>
      <c r="F1911" s="16">
        <v>3700897908454</v>
      </c>
      <c r="G1911" s="4">
        <v>6.9</v>
      </c>
      <c r="H1911" s="4">
        <v>12.299999999999999</v>
      </c>
      <c r="I1911" s="4">
        <v>15.333333333333332</v>
      </c>
    </row>
    <row r="1912" spans="1:9" x14ac:dyDescent="0.2">
      <c r="A1912" t="s">
        <v>111</v>
      </c>
      <c r="B1912" t="s">
        <v>171</v>
      </c>
      <c r="C1912" t="s">
        <v>44</v>
      </c>
      <c r="D1912" t="str">
        <f>Tableau3[[#This Row],[Famille]]&amp;"-"&amp;Tableau3[[#This Row],[Produit]]&amp;"-"&amp;Tableau3[[#This Row],[Conditionnement]]</f>
        <v>Epices-Pignons de pin entier-Vrac 1000 g</v>
      </c>
      <c r="E1912" s="10">
        <v>5.5E-2</v>
      </c>
      <c r="F1912" s="16">
        <v>3760190106841</v>
      </c>
      <c r="G1912" s="4">
        <v>58.8</v>
      </c>
      <c r="H1912" s="4">
        <v>104.6</v>
      </c>
      <c r="I1912" s="4">
        <v>130.66666666666669</v>
      </c>
    </row>
    <row r="1913" spans="1:9" x14ac:dyDescent="0.2">
      <c r="A1913" t="s">
        <v>111</v>
      </c>
      <c r="B1913" t="s">
        <v>171</v>
      </c>
      <c r="C1913" t="s">
        <v>45</v>
      </c>
      <c r="D1913" t="str">
        <f>Tableau3[[#This Row],[Famille]]&amp;"-"&amp;Tableau3[[#This Row],[Produit]]&amp;"-"&amp;Tableau3[[#This Row],[Conditionnement]]</f>
        <v>Epices-Pignons de pin entier-Vrac 250 g</v>
      </c>
      <c r="E1913" s="10">
        <v>5.5E-2</v>
      </c>
      <c r="F1913" s="16">
        <v>3700897911089</v>
      </c>
      <c r="G1913" s="4">
        <v>15.6</v>
      </c>
      <c r="H1913" s="4">
        <v>29.8</v>
      </c>
      <c r="I1913" s="4">
        <v>37.142857142857146</v>
      </c>
    </row>
    <row r="1914" spans="1:9" x14ac:dyDescent="0.2">
      <c r="A1914" t="s">
        <v>111</v>
      </c>
      <c r="B1914" t="s">
        <v>171</v>
      </c>
      <c r="C1914" t="s">
        <v>46</v>
      </c>
      <c r="D1914" t="str">
        <f>Tableau3[[#This Row],[Famille]]&amp;"-"&amp;Tableau3[[#This Row],[Produit]]&amp;"-"&amp;Tableau3[[#This Row],[Conditionnement]]</f>
        <v>Epices-Pignons de pin entier-Vrac 500 g</v>
      </c>
      <c r="E1914" s="10">
        <v>5.5E-2</v>
      </c>
      <c r="F1914" s="16">
        <v>3700897913717</v>
      </c>
      <c r="G1914" s="4">
        <v>30</v>
      </c>
      <c r="H1914" s="4">
        <v>57.2</v>
      </c>
      <c r="I1914" s="4">
        <v>71.428571428571431</v>
      </c>
    </row>
    <row r="1915" spans="1:9" x14ac:dyDescent="0.2">
      <c r="A1915" t="s">
        <v>111</v>
      </c>
      <c r="B1915" t="s">
        <v>172</v>
      </c>
      <c r="C1915" t="s">
        <v>42</v>
      </c>
      <c r="D1915" t="str">
        <f>Tableau3[[#This Row],[Famille]]&amp;"-"&amp;Tableau3[[#This Row],[Produit]]&amp;"-"&amp;Tableau3[[#This Row],[Conditionnement]]</f>
        <v>Epices-Réglisse bâton-Vrac</v>
      </c>
      <c r="E1915" s="10">
        <v>5.5E-2</v>
      </c>
      <c r="F1915" s="16">
        <v>3700897938369</v>
      </c>
      <c r="G1915" s="4">
        <v>1.9</v>
      </c>
      <c r="H1915" s="4">
        <v>2.6</v>
      </c>
      <c r="I1915" s="4">
        <v>3.166666666666667</v>
      </c>
    </row>
    <row r="1916" spans="1:9" x14ac:dyDescent="0.2">
      <c r="A1916" t="s">
        <v>111</v>
      </c>
      <c r="B1916" t="s">
        <v>172</v>
      </c>
      <c r="C1916" t="s">
        <v>43</v>
      </c>
      <c r="D1916" t="str">
        <f>Tableau3[[#This Row],[Famille]]&amp;"-"&amp;Tableau3[[#This Row],[Produit]]&amp;"-"&amp;Tableau3[[#This Row],[Conditionnement]]</f>
        <v>Epices-Réglisse bâton-Vrac 100 g</v>
      </c>
      <c r="E1916" s="10">
        <v>5.5E-2</v>
      </c>
      <c r="F1916" s="16">
        <v>3700897908751</v>
      </c>
      <c r="G1916" s="4">
        <v>3</v>
      </c>
      <c r="H1916" s="4">
        <v>5.3999999999999995</v>
      </c>
      <c r="I1916" s="4">
        <v>6.6666666666666661</v>
      </c>
    </row>
    <row r="1917" spans="1:9" x14ac:dyDescent="0.2">
      <c r="A1917" t="s">
        <v>111</v>
      </c>
      <c r="B1917" t="s">
        <v>172</v>
      </c>
      <c r="C1917" t="s">
        <v>44</v>
      </c>
      <c r="D1917" t="str">
        <f>Tableau3[[#This Row],[Famille]]&amp;"-"&amp;Tableau3[[#This Row],[Produit]]&amp;"-"&amp;Tableau3[[#This Row],[Conditionnement]]</f>
        <v>Epices-Réglisse bâton-Vrac 1000 g</v>
      </c>
      <c r="E1917" s="10">
        <v>5.5E-2</v>
      </c>
      <c r="F1917" s="16">
        <v>3760190107152</v>
      </c>
      <c r="G1917" s="4">
        <v>19.5</v>
      </c>
      <c r="H1917" s="4">
        <v>34.700000000000003</v>
      </c>
      <c r="I1917" s="4">
        <v>43.333333333333336</v>
      </c>
    </row>
    <row r="1918" spans="1:9" x14ac:dyDescent="0.2">
      <c r="A1918" t="s">
        <v>111</v>
      </c>
      <c r="B1918" t="s">
        <v>172</v>
      </c>
      <c r="C1918" t="s">
        <v>45</v>
      </c>
      <c r="D1918" t="str">
        <f>Tableau3[[#This Row],[Famille]]&amp;"-"&amp;Tableau3[[#This Row],[Produit]]&amp;"-"&amp;Tableau3[[#This Row],[Conditionnement]]</f>
        <v>Epices-Réglisse bâton-Vrac 250 g</v>
      </c>
      <c r="E1918" s="10">
        <v>5.5E-2</v>
      </c>
      <c r="F1918" s="16">
        <v>3700897911386</v>
      </c>
      <c r="G1918" s="4">
        <v>5.7</v>
      </c>
      <c r="H1918" s="4">
        <v>10.9</v>
      </c>
      <c r="I1918" s="4">
        <v>13.571428571428569</v>
      </c>
    </row>
    <row r="1919" spans="1:9" x14ac:dyDescent="0.2">
      <c r="A1919" t="s">
        <v>111</v>
      </c>
      <c r="B1919" t="s">
        <v>172</v>
      </c>
      <c r="C1919" t="s">
        <v>46</v>
      </c>
      <c r="D1919" t="str">
        <f>Tableau3[[#This Row],[Famille]]&amp;"-"&amp;Tableau3[[#This Row],[Produit]]&amp;"-"&amp;Tableau3[[#This Row],[Conditionnement]]</f>
        <v>Epices-Réglisse bâton-Vrac 500 g</v>
      </c>
      <c r="E1919" s="10">
        <v>5.5E-2</v>
      </c>
      <c r="F1919" s="16">
        <v>3700897914011</v>
      </c>
      <c r="G1919" s="4">
        <v>10.3</v>
      </c>
      <c r="H1919" s="4">
        <v>19.700000000000003</v>
      </c>
      <c r="I1919" s="4">
        <v>24.523809523809522</v>
      </c>
    </row>
    <row r="1920" spans="1:9" x14ac:dyDescent="0.2">
      <c r="A1920" t="s">
        <v>111</v>
      </c>
      <c r="B1920" t="s">
        <v>173</v>
      </c>
      <c r="C1920" t="s">
        <v>39</v>
      </c>
      <c r="D1920" t="str">
        <f>Tableau3[[#This Row],[Famille]]&amp;"-"&amp;Tableau3[[#This Row],[Produit]]&amp;"-"&amp;Tableau3[[#This Row],[Conditionnement]]</f>
        <v>Epices-Réglisse poudre-Saupoudreur 100 ml</v>
      </c>
      <c r="E1920" s="10">
        <v>5.5E-2</v>
      </c>
      <c r="F1920" s="16">
        <v>3760190101792</v>
      </c>
      <c r="G1920" s="4">
        <v>2.9</v>
      </c>
      <c r="H1920" s="4">
        <v>4.6999999999999993</v>
      </c>
      <c r="I1920" s="4">
        <v>5.8</v>
      </c>
    </row>
    <row r="1921" spans="1:9" x14ac:dyDescent="0.2">
      <c r="A1921" t="s">
        <v>111</v>
      </c>
      <c r="B1921" t="s">
        <v>173</v>
      </c>
      <c r="C1921" t="s">
        <v>40</v>
      </c>
      <c r="D1921" t="str">
        <f>Tableau3[[#This Row],[Famille]]&amp;"-"&amp;Tableau3[[#This Row],[Produit]]&amp;"-"&amp;Tableau3[[#This Row],[Conditionnement]]</f>
        <v>Epices-Réglisse poudre-Verrine 116 ml</v>
      </c>
      <c r="E1921" s="10">
        <v>5.5E-2</v>
      </c>
      <c r="F1921" s="16">
        <v>3760190101310</v>
      </c>
      <c r="G1921" s="4">
        <v>2.6</v>
      </c>
      <c r="H1921" s="4">
        <v>4.1999999999999993</v>
      </c>
      <c r="I1921" s="4">
        <v>5.2</v>
      </c>
    </row>
    <row r="1922" spans="1:9" x14ac:dyDescent="0.2">
      <c r="A1922" t="s">
        <v>111</v>
      </c>
      <c r="B1922" t="s">
        <v>173</v>
      </c>
      <c r="C1922" t="s">
        <v>41</v>
      </c>
      <c r="D1922" t="str">
        <f>Tableau3[[#This Row],[Famille]]&amp;"-"&amp;Tableau3[[#This Row],[Produit]]&amp;"-"&amp;Tableau3[[#This Row],[Conditionnement]]</f>
        <v>Epices-Réglisse poudre-Verrine 47 ml</v>
      </c>
      <c r="E1922" s="10">
        <v>5.5E-2</v>
      </c>
      <c r="F1922" s="16">
        <v>3700897903145</v>
      </c>
      <c r="G1922" s="4">
        <v>1.7</v>
      </c>
      <c r="H1922" s="4">
        <v>2.8000000000000003</v>
      </c>
      <c r="I1922" s="4">
        <v>3.4000000000000004</v>
      </c>
    </row>
    <row r="1923" spans="1:9" x14ac:dyDescent="0.2">
      <c r="A1923" t="s">
        <v>111</v>
      </c>
      <c r="B1923" t="s">
        <v>173</v>
      </c>
      <c r="C1923" t="s">
        <v>42</v>
      </c>
      <c r="D1923" t="str">
        <f>Tableau3[[#This Row],[Famille]]&amp;"-"&amp;Tableau3[[#This Row],[Produit]]&amp;"-"&amp;Tableau3[[#This Row],[Conditionnement]]</f>
        <v>Epices-Réglisse poudre-Vrac</v>
      </c>
      <c r="E1923" s="10">
        <v>5.5E-2</v>
      </c>
      <c r="F1923" s="16">
        <v>3700897938376</v>
      </c>
      <c r="G1923" s="4">
        <v>1.8</v>
      </c>
      <c r="H1923" s="4">
        <v>2.4</v>
      </c>
      <c r="I1923" s="4">
        <v>3</v>
      </c>
    </row>
    <row r="1924" spans="1:9" x14ac:dyDescent="0.2">
      <c r="A1924" t="s">
        <v>111</v>
      </c>
      <c r="B1924" t="s">
        <v>173</v>
      </c>
      <c r="C1924" t="s">
        <v>43</v>
      </c>
      <c r="D1924" t="str">
        <f>Tableau3[[#This Row],[Famille]]&amp;"-"&amp;Tableau3[[#This Row],[Produit]]&amp;"-"&amp;Tableau3[[#This Row],[Conditionnement]]</f>
        <v>Epices-Réglisse poudre-Vrac 100 g</v>
      </c>
      <c r="E1924" s="10">
        <v>5.5E-2</v>
      </c>
      <c r="F1924" s="16">
        <v>3700897908768</v>
      </c>
      <c r="G1924" s="4">
        <v>2.7</v>
      </c>
      <c r="H1924" s="4">
        <v>4.8</v>
      </c>
      <c r="I1924" s="4">
        <v>6</v>
      </c>
    </row>
    <row r="1925" spans="1:9" x14ac:dyDescent="0.2">
      <c r="A1925" t="s">
        <v>111</v>
      </c>
      <c r="B1925" t="s">
        <v>173</v>
      </c>
      <c r="C1925" t="s">
        <v>44</v>
      </c>
      <c r="D1925" t="str">
        <f>Tableau3[[#This Row],[Famille]]&amp;"-"&amp;Tableau3[[#This Row],[Produit]]&amp;"-"&amp;Tableau3[[#This Row],[Conditionnement]]</f>
        <v>Epices-Réglisse poudre-Vrac 1000 g</v>
      </c>
      <c r="E1925" s="10">
        <v>5.5E-2</v>
      </c>
      <c r="F1925" s="16">
        <v>3760190107169</v>
      </c>
      <c r="G1925" s="4">
        <v>17</v>
      </c>
      <c r="H1925" s="4">
        <v>30.3</v>
      </c>
      <c r="I1925" s="4">
        <v>37.777777777777779</v>
      </c>
    </row>
    <row r="1926" spans="1:9" x14ac:dyDescent="0.2">
      <c r="A1926" t="s">
        <v>111</v>
      </c>
      <c r="B1926" t="s">
        <v>173</v>
      </c>
      <c r="C1926" t="s">
        <v>45</v>
      </c>
      <c r="D1926" t="str">
        <f>Tableau3[[#This Row],[Famille]]&amp;"-"&amp;Tableau3[[#This Row],[Produit]]&amp;"-"&amp;Tableau3[[#This Row],[Conditionnement]]</f>
        <v>Epices-Réglisse poudre-Vrac 250 g</v>
      </c>
      <c r="E1926" s="10">
        <v>5.5E-2</v>
      </c>
      <c r="F1926" s="16">
        <v>3700897911393</v>
      </c>
      <c r="G1926" s="4">
        <v>5.0999999999999996</v>
      </c>
      <c r="H1926" s="4">
        <v>9.7999999999999989</v>
      </c>
      <c r="I1926" s="4">
        <v>12.142857142857142</v>
      </c>
    </row>
    <row r="1927" spans="1:9" x14ac:dyDescent="0.2">
      <c r="A1927" t="s">
        <v>111</v>
      </c>
      <c r="B1927" t="s">
        <v>173</v>
      </c>
      <c r="C1927" t="s">
        <v>46</v>
      </c>
      <c r="D1927" t="str">
        <f>Tableau3[[#This Row],[Famille]]&amp;"-"&amp;Tableau3[[#This Row],[Produit]]&amp;"-"&amp;Tableau3[[#This Row],[Conditionnement]]</f>
        <v>Epices-Réglisse poudre-Vrac 500 g</v>
      </c>
      <c r="E1927" s="10">
        <v>5.5E-2</v>
      </c>
      <c r="F1927" s="16">
        <v>3700897914028</v>
      </c>
      <c r="G1927" s="4">
        <v>9.1</v>
      </c>
      <c r="H1927" s="4">
        <v>17.400000000000002</v>
      </c>
      <c r="I1927" s="4">
        <v>21.666666666666668</v>
      </c>
    </row>
    <row r="1928" spans="1:9" x14ac:dyDescent="0.2">
      <c r="A1928" t="s">
        <v>111</v>
      </c>
      <c r="B1928" t="s">
        <v>174</v>
      </c>
      <c r="C1928" t="s">
        <v>39</v>
      </c>
      <c r="D1928" t="str">
        <f>Tableau3[[#This Row],[Famille]]&amp;"-"&amp;Tableau3[[#This Row],[Produit]]&amp;"-"&amp;Tableau3[[#This Row],[Conditionnement]]</f>
        <v>Epices-Rocou graines-Saupoudreur 100 ml</v>
      </c>
      <c r="E1928" s="10">
        <v>5.5E-2</v>
      </c>
      <c r="F1928" s="16">
        <v>3700897921958</v>
      </c>
      <c r="G1928" s="4">
        <v>3.1</v>
      </c>
      <c r="H1928" s="4">
        <v>5</v>
      </c>
      <c r="I1928" s="4">
        <v>6.2</v>
      </c>
    </row>
    <row r="1929" spans="1:9" x14ac:dyDescent="0.2">
      <c r="A1929" t="s">
        <v>111</v>
      </c>
      <c r="B1929" t="s">
        <v>174</v>
      </c>
      <c r="C1929" t="s">
        <v>40</v>
      </c>
      <c r="D1929" t="str">
        <f>Tableau3[[#This Row],[Famille]]&amp;"-"&amp;Tableau3[[#This Row],[Produit]]&amp;"-"&amp;Tableau3[[#This Row],[Conditionnement]]</f>
        <v>Epices-Rocou graines-Verrine 116 ml</v>
      </c>
      <c r="E1929" s="10">
        <v>5.5E-2</v>
      </c>
      <c r="F1929" s="16">
        <v>3700897921934</v>
      </c>
      <c r="G1929" s="4">
        <v>2.8</v>
      </c>
      <c r="H1929" s="4">
        <v>4.5</v>
      </c>
      <c r="I1929" s="4">
        <v>5.6000000000000005</v>
      </c>
    </row>
    <row r="1930" spans="1:9" x14ac:dyDescent="0.2">
      <c r="A1930" t="s">
        <v>111</v>
      </c>
      <c r="B1930" t="s">
        <v>174</v>
      </c>
      <c r="C1930" t="s">
        <v>41</v>
      </c>
      <c r="D1930" t="str">
        <f>Tableau3[[#This Row],[Famille]]&amp;"-"&amp;Tableau3[[#This Row],[Produit]]&amp;"-"&amp;Tableau3[[#This Row],[Conditionnement]]</f>
        <v>Epices-Rocou graines-Verrine 47 ml</v>
      </c>
      <c r="E1930" s="10">
        <v>5.5E-2</v>
      </c>
      <c r="F1930" s="16">
        <v>3700897921941</v>
      </c>
      <c r="G1930" s="4">
        <v>1.8</v>
      </c>
      <c r="H1930" s="4">
        <v>2.9</v>
      </c>
      <c r="I1930" s="4">
        <v>3.6</v>
      </c>
    </row>
    <row r="1931" spans="1:9" x14ac:dyDescent="0.2">
      <c r="A1931" t="s">
        <v>111</v>
      </c>
      <c r="B1931" t="s">
        <v>174</v>
      </c>
      <c r="C1931" t="s">
        <v>42</v>
      </c>
      <c r="D1931" t="str">
        <f>Tableau3[[#This Row],[Famille]]&amp;"-"&amp;Tableau3[[#This Row],[Produit]]&amp;"-"&amp;Tableau3[[#This Row],[Conditionnement]]</f>
        <v>Epices-Rocou graines-Vrac</v>
      </c>
      <c r="E1931" s="10">
        <v>5.5E-2</v>
      </c>
      <c r="F1931" s="16">
        <v>3700897938383</v>
      </c>
      <c r="G1931" s="4">
        <v>1.7</v>
      </c>
      <c r="H1931" s="4">
        <v>2.3000000000000003</v>
      </c>
      <c r="I1931" s="4">
        <v>2.8333333333333339</v>
      </c>
    </row>
    <row r="1932" spans="1:9" x14ac:dyDescent="0.2">
      <c r="A1932" t="s">
        <v>111</v>
      </c>
      <c r="B1932" t="s">
        <v>174</v>
      </c>
      <c r="C1932" t="s">
        <v>43</v>
      </c>
      <c r="D1932" t="str">
        <f>Tableau3[[#This Row],[Famille]]&amp;"-"&amp;Tableau3[[#This Row],[Produit]]&amp;"-"&amp;Tableau3[[#This Row],[Conditionnement]]</f>
        <v>Epices-Rocou graines-Vrac 100 g</v>
      </c>
      <c r="E1932" s="10">
        <v>5.5E-2</v>
      </c>
      <c r="F1932" s="16">
        <v>3700897908775</v>
      </c>
      <c r="G1932" s="4">
        <v>2.6</v>
      </c>
      <c r="H1932" s="4">
        <v>4.6999999999999993</v>
      </c>
      <c r="I1932" s="4">
        <v>5.7777777777777777</v>
      </c>
    </row>
    <row r="1933" spans="1:9" x14ac:dyDescent="0.2">
      <c r="A1933" t="s">
        <v>111</v>
      </c>
      <c r="B1933" t="s">
        <v>174</v>
      </c>
      <c r="C1933" t="s">
        <v>44</v>
      </c>
      <c r="D1933" t="str">
        <f>Tableau3[[#This Row],[Famille]]&amp;"-"&amp;Tableau3[[#This Row],[Produit]]&amp;"-"&amp;Tableau3[[#This Row],[Conditionnement]]</f>
        <v>Epices-Rocou graines-Vrac 1000 g</v>
      </c>
      <c r="E1933" s="10">
        <v>5.5E-2</v>
      </c>
      <c r="F1933" s="16">
        <v>3760190107176</v>
      </c>
      <c r="G1933" s="4">
        <v>15.8</v>
      </c>
      <c r="H1933" s="4">
        <v>28.1</v>
      </c>
      <c r="I1933" s="4">
        <v>35.111111111111107</v>
      </c>
    </row>
    <row r="1934" spans="1:9" x14ac:dyDescent="0.2">
      <c r="A1934" t="s">
        <v>111</v>
      </c>
      <c r="B1934" t="s">
        <v>174</v>
      </c>
      <c r="C1934" t="s">
        <v>45</v>
      </c>
      <c r="D1934" t="str">
        <f>Tableau3[[#This Row],[Famille]]&amp;"-"&amp;Tableau3[[#This Row],[Produit]]&amp;"-"&amp;Tableau3[[#This Row],[Conditionnement]]</f>
        <v>Epices-Rocou graines-Vrac 250 g</v>
      </c>
      <c r="E1934" s="10">
        <v>5.5E-2</v>
      </c>
      <c r="F1934" s="16">
        <v>3700897911409</v>
      </c>
      <c r="G1934" s="4">
        <v>4.8</v>
      </c>
      <c r="H1934" s="4">
        <v>9.1999999999999993</v>
      </c>
      <c r="I1934" s="4">
        <v>11.428571428571429</v>
      </c>
    </row>
    <row r="1935" spans="1:9" x14ac:dyDescent="0.2">
      <c r="A1935" t="s">
        <v>111</v>
      </c>
      <c r="B1935" t="s">
        <v>174</v>
      </c>
      <c r="C1935" t="s">
        <v>46</v>
      </c>
      <c r="D1935" t="str">
        <f>Tableau3[[#This Row],[Famille]]&amp;"-"&amp;Tableau3[[#This Row],[Produit]]&amp;"-"&amp;Tableau3[[#This Row],[Conditionnement]]</f>
        <v>Epices-Rocou graines-Vrac 500 g</v>
      </c>
      <c r="E1935" s="10">
        <v>5.5E-2</v>
      </c>
      <c r="F1935" s="16">
        <v>3700897914035</v>
      </c>
      <c r="G1935" s="4">
        <v>8.5</v>
      </c>
      <c r="H1935" s="4">
        <v>16.200000000000003</v>
      </c>
      <c r="I1935" s="4">
        <v>20.238095238095237</v>
      </c>
    </row>
    <row r="1936" spans="1:9" x14ac:dyDescent="0.2">
      <c r="A1936" t="s">
        <v>111</v>
      </c>
      <c r="B1936" t="s">
        <v>175</v>
      </c>
      <c r="C1936" t="s">
        <v>39</v>
      </c>
      <c r="D1936" t="str">
        <f>Tableau3[[#This Row],[Famille]]&amp;"-"&amp;Tableau3[[#This Row],[Produit]]&amp;"-"&amp;Tableau3[[#This Row],[Conditionnement]]</f>
        <v>Epices-Sésame au Wasabi-Saupoudreur 100 ml</v>
      </c>
      <c r="E1936" s="10">
        <v>5.5E-2</v>
      </c>
      <c r="F1936" s="16">
        <v>3700897950736</v>
      </c>
      <c r="G1936" s="4">
        <v>3.8</v>
      </c>
      <c r="H1936" s="4">
        <v>6.1</v>
      </c>
      <c r="I1936" s="4">
        <v>7.6000000000000005</v>
      </c>
    </row>
    <row r="1937" spans="1:9" x14ac:dyDescent="0.2">
      <c r="A1937" t="s">
        <v>111</v>
      </c>
      <c r="B1937" t="s">
        <v>175</v>
      </c>
      <c r="C1937" t="s">
        <v>40</v>
      </c>
      <c r="D1937" t="str">
        <f>Tableau3[[#This Row],[Famille]]&amp;"-"&amp;Tableau3[[#This Row],[Produit]]&amp;"-"&amp;Tableau3[[#This Row],[Conditionnement]]</f>
        <v>Epices-Sésame au Wasabi-Verrine 116 ml</v>
      </c>
      <c r="E1937" s="10">
        <v>5.5E-2</v>
      </c>
      <c r="F1937" s="16">
        <v>3700897950712</v>
      </c>
      <c r="G1937" s="4">
        <v>3.8</v>
      </c>
      <c r="H1937" s="4">
        <v>4.3999999999999995</v>
      </c>
      <c r="I1937" s="4">
        <v>5.4285714285714297</v>
      </c>
    </row>
    <row r="1938" spans="1:9" x14ac:dyDescent="0.2">
      <c r="A1938" t="s">
        <v>111</v>
      </c>
      <c r="B1938" t="s">
        <v>175</v>
      </c>
      <c r="C1938" t="s">
        <v>41</v>
      </c>
      <c r="D1938" t="str">
        <f>Tableau3[[#This Row],[Famille]]&amp;"-"&amp;Tableau3[[#This Row],[Produit]]&amp;"-"&amp;Tableau3[[#This Row],[Conditionnement]]</f>
        <v>Epices-Sésame au Wasabi-Verrine 47 ml</v>
      </c>
      <c r="E1938" s="10">
        <v>5.5E-2</v>
      </c>
      <c r="F1938" s="16">
        <v>3700897950729</v>
      </c>
      <c r="G1938" s="4">
        <v>2</v>
      </c>
      <c r="H1938" s="4">
        <v>3.2</v>
      </c>
      <c r="I1938" s="4">
        <v>4</v>
      </c>
    </row>
    <row r="1939" spans="1:9" x14ac:dyDescent="0.2">
      <c r="A1939" t="s">
        <v>111</v>
      </c>
      <c r="B1939" t="s">
        <v>175</v>
      </c>
      <c r="C1939" t="s">
        <v>42</v>
      </c>
      <c r="D1939" t="str">
        <f>Tableau3[[#This Row],[Famille]]&amp;"-"&amp;Tableau3[[#This Row],[Produit]]&amp;"-"&amp;Tableau3[[#This Row],[Conditionnement]]</f>
        <v>Epices-Sésame au Wasabi-Vrac</v>
      </c>
      <c r="E1939" s="10">
        <v>5.5E-2</v>
      </c>
      <c r="F1939" s="16">
        <v>3700897950668</v>
      </c>
      <c r="G1939" s="4">
        <v>2</v>
      </c>
      <c r="H1939" s="4">
        <v>2.7</v>
      </c>
      <c r="I1939" s="4">
        <v>3.3333333333333335</v>
      </c>
    </row>
    <row r="1940" spans="1:9" x14ac:dyDescent="0.2">
      <c r="A1940" t="s">
        <v>111</v>
      </c>
      <c r="B1940" t="s">
        <v>175</v>
      </c>
      <c r="C1940" t="s">
        <v>43</v>
      </c>
      <c r="D1940" t="str">
        <f>Tableau3[[#This Row],[Famille]]&amp;"-"&amp;Tableau3[[#This Row],[Produit]]&amp;"-"&amp;Tableau3[[#This Row],[Conditionnement]]</f>
        <v>Epices-Sésame au Wasabi-Vrac 100 g</v>
      </c>
      <c r="E1940" s="10">
        <v>5.5E-2</v>
      </c>
      <c r="F1940" s="16">
        <v>3700897950675</v>
      </c>
      <c r="G1940" s="4">
        <v>6</v>
      </c>
      <c r="H1940" s="4">
        <v>10.7</v>
      </c>
      <c r="I1940" s="4">
        <v>13.333333333333332</v>
      </c>
    </row>
    <row r="1941" spans="1:9" x14ac:dyDescent="0.2">
      <c r="A1941" t="s">
        <v>111</v>
      </c>
      <c r="B1941" t="s">
        <v>175</v>
      </c>
      <c r="C1941" t="s">
        <v>44</v>
      </c>
      <c r="D1941" t="str">
        <f>Tableau3[[#This Row],[Famille]]&amp;"-"&amp;Tableau3[[#This Row],[Produit]]&amp;"-"&amp;Tableau3[[#This Row],[Conditionnement]]</f>
        <v>Epices-Sésame au Wasabi-Vrac 1000 g</v>
      </c>
      <c r="E1941" s="10">
        <v>5.5E-2</v>
      </c>
      <c r="F1941" s="16">
        <v>3700897950705</v>
      </c>
      <c r="G1941" s="4">
        <v>51.1</v>
      </c>
      <c r="H1941" s="4">
        <v>90.899999999999991</v>
      </c>
      <c r="I1941" s="4">
        <v>113.55555555555556</v>
      </c>
    </row>
    <row r="1942" spans="1:9" x14ac:dyDescent="0.2">
      <c r="A1942" t="s">
        <v>111</v>
      </c>
      <c r="B1942" t="s">
        <v>175</v>
      </c>
      <c r="C1942" t="s">
        <v>45</v>
      </c>
      <c r="D1942" t="str">
        <f>Tableau3[[#This Row],[Famille]]&amp;"-"&amp;Tableau3[[#This Row],[Produit]]&amp;"-"&amp;Tableau3[[#This Row],[Conditionnement]]</f>
        <v>Epices-Sésame au Wasabi-Vrac 250 g</v>
      </c>
      <c r="E1942" s="10">
        <v>5.5E-2</v>
      </c>
      <c r="F1942" s="16">
        <v>3700897950682</v>
      </c>
      <c r="G1942" s="4">
        <v>13.5</v>
      </c>
      <c r="H1942" s="4">
        <v>25.8</v>
      </c>
      <c r="I1942" s="4">
        <v>32.142857142857146</v>
      </c>
    </row>
    <row r="1943" spans="1:9" x14ac:dyDescent="0.2">
      <c r="A1943" t="s">
        <v>111</v>
      </c>
      <c r="B1943" t="s">
        <v>175</v>
      </c>
      <c r="C1943" t="s">
        <v>46</v>
      </c>
      <c r="D1943" t="str">
        <f>Tableau3[[#This Row],[Famille]]&amp;"-"&amp;Tableau3[[#This Row],[Produit]]&amp;"-"&amp;Tableau3[[#This Row],[Conditionnement]]</f>
        <v>Epices-Sésame au Wasabi-Vrac 500 g</v>
      </c>
      <c r="E1943" s="10">
        <v>5.5E-2</v>
      </c>
      <c r="F1943" s="16">
        <v>3700897950699</v>
      </c>
      <c r="G1943" s="4">
        <v>26.1</v>
      </c>
      <c r="H1943" s="4">
        <v>49.800000000000004</v>
      </c>
      <c r="I1943" s="4">
        <v>62.142857142857146</v>
      </c>
    </row>
    <row r="1944" spans="1:9" x14ac:dyDescent="0.2">
      <c r="A1944" t="s">
        <v>111</v>
      </c>
      <c r="B1944" t="s">
        <v>176</v>
      </c>
      <c r="C1944" t="s">
        <v>39</v>
      </c>
      <c r="D1944" t="str">
        <f>Tableau3[[#This Row],[Famille]]&amp;"-"&amp;Tableau3[[#This Row],[Produit]]&amp;"-"&amp;Tableau3[[#This Row],[Conditionnement]]</f>
        <v>Epices-Sésame blanc-Saupoudreur 100 ml</v>
      </c>
      <c r="E1944" s="10">
        <v>5.5E-2</v>
      </c>
      <c r="F1944" s="16">
        <v>3760190101808</v>
      </c>
      <c r="G1944" s="4">
        <v>2.2999999999999998</v>
      </c>
      <c r="H1944" s="4">
        <v>3.7</v>
      </c>
      <c r="I1944" s="4">
        <v>4.6000000000000005</v>
      </c>
    </row>
    <row r="1945" spans="1:9" x14ac:dyDescent="0.2">
      <c r="A1945" t="s">
        <v>111</v>
      </c>
      <c r="B1945" t="s">
        <v>176</v>
      </c>
      <c r="C1945" t="s">
        <v>40</v>
      </c>
      <c r="D1945" t="str">
        <f>Tableau3[[#This Row],[Famille]]&amp;"-"&amp;Tableau3[[#This Row],[Produit]]&amp;"-"&amp;Tableau3[[#This Row],[Conditionnement]]</f>
        <v>Epices-Sésame blanc-Verrine 116 ml</v>
      </c>
      <c r="E1945" s="10">
        <v>5.5E-2</v>
      </c>
      <c r="F1945" s="16">
        <v>3760190101327</v>
      </c>
      <c r="G1945" s="4">
        <v>1.9</v>
      </c>
      <c r="H1945" s="4">
        <v>3.1</v>
      </c>
      <c r="I1945" s="4">
        <v>3.8000000000000003</v>
      </c>
    </row>
    <row r="1946" spans="1:9" x14ac:dyDescent="0.2">
      <c r="A1946" t="s">
        <v>111</v>
      </c>
      <c r="B1946" t="s">
        <v>176</v>
      </c>
      <c r="C1946" t="s">
        <v>41</v>
      </c>
      <c r="D1946" t="str">
        <f>Tableau3[[#This Row],[Famille]]&amp;"-"&amp;Tableau3[[#This Row],[Produit]]&amp;"-"&amp;Tableau3[[#This Row],[Conditionnement]]</f>
        <v>Epices-Sésame blanc-Verrine 47 ml</v>
      </c>
      <c r="E1946" s="10">
        <v>5.5E-2</v>
      </c>
      <c r="F1946" s="16">
        <v>3700897903152</v>
      </c>
      <c r="G1946" s="4">
        <v>1.4</v>
      </c>
      <c r="H1946" s="4">
        <v>2.3000000000000003</v>
      </c>
      <c r="I1946" s="4">
        <v>2.8000000000000003</v>
      </c>
    </row>
    <row r="1947" spans="1:9" x14ac:dyDescent="0.2">
      <c r="A1947" t="s">
        <v>111</v>
      </c>
      <c r="B1947" t="s">
        <v>176</v>
      </c>
      <c r="C1947" t="s">
        <v>42</v>
      </c>
      <c r="D1947" t="str">
        <f>Tableau3[[#This Row],[Famille]]&amp;"-"&amp;Tableau3[[#This Row],[Produit]]&amp;"-"&amp;Tableau3[[#This Row],[Conditionnement]]</f>
        <v>Epices-Sésame blanc-Vrac</v>
      </c>
      <c r="E1947" s="10">
        <v>5.5E-2</v>
      </c>
      <c r="F1947" s="16">
        <v>3700897939120</v>
      </c>
      <c r="G1947" s="4">
        <v>1.4</v>
      </c>
      <c r="H1947" s="4">
        <v>1.9000000000000001</v>
      </c>
      <c r="I1947" s="4">
        <v>2.3333333333333335</v>
      </c>
    </row>
    <row r="1948" spans="1:9" x14ac:dyDescent="0.2">
      <c r="A1948" t="s">
        <v>111</v>
      </c>
      <c r="B1948" t="s">
        <v>176</v>
      </c>
      <c r="C1948" t="s">
        <v>43</v>
      </c>
      <c r="D1948" t="str">
        <f>Tableau3[[#This Row],[Famille]]&amp;"-"&amp;Tableau3[[#This Row],[Produit]]&amp;"-"&amp;Tableau3[[#This Row],[Conditionnement]]</f>
        <v>Epices-Sésame blanc-Vrac 100 g</v>
      </c>
      <c r="E1948" s="10">
        <v>5.5E-2</v>
      </c>
      <c r="F1948" s="16">
        <v>3700897909116</v>
      </c>
      <c r="G1948" s="4">
        <v>1.7</v>
      </c>
      <c r="H1948" s="4">
        <v>3.1</v>
      </c>
      <c r="I1948" s="4">
        <v>3.7777777777777781</v>
      </c>
    </row>
    <row r="1949" spans="1:9" x14ac:dyDescent="0.2">
      <c r="A1949" t="s">
        <v>111</v>
      </c>
      <c r="B1949" t="s">
        <v>176</v>
      </c>
      <c r="C1949" t="s">
        <v>44</v>
      </c>
      <c r="D1949" t="str">
        <f>Tableau3[[#This Row],[Famille]]&amp;"-"&amp;Tableau3[[#This Row],[Produit]]&amp;"-"&amp;Tableau3[[#This Row],[Conditionnement]]</f>
        <v>Epices-Sésame blanc-Vrac 1000 g</v>
      </c>
      <c r="E1949" s="10">
        <v>5.5E-2</v>
      </c>
      <c r="F1949" s="16">
        <v>3760190107510</v>
      </c>
      <c r="G1949" s="4">
        <v>7.1</v>
      </c>
      <c r="H1949" s="4">
        <v>12.7</v>
      </c>
      <c r="I1949" s="4">
        <v>15.777777777777777</v>
      </c>
    </row>
    <row r="1950" spans="1:9" x14ac:dyDescent="0.2">
      <c r="A1950" t="s">
        <v>111</v>
      </c>
      <c r="B1950" t="s">
        <v>176</v>
      </c>
      <c r="C1950" t="s">
        <v>45</v>
      </c>
      <c r="D1950" t="str">
        <f>Tableau3[[#This Row],[Famille]]&amp;"-"&amp;Tableau3[[#This Row],[Produit]]&amp;"-"&amp;Tableau3[[#This Row],[Conditionnement]]</f>
        <v>Epices-Sésame blanc-Vrac 250 g</v>
      </c>
      <c r="E1950" s="10">
        <v>5.5E-2</v>
      </c>
      <c r="F1950" s="16">
        <v>3700897911744</v>
      </c>
      <c r="G1950" s="4">
        <v>2.6</v>
      </c>
      <c r="H1950" s="4">
        <v>5</v>
      </c>
      <c r="I1950" s="4">
        <v>6.1904761904761907</v>
      </c>
    </row>
    <row r="1951" spans="1:9" x14ac:dyDescent="0.2">
      <c r="A1951" t="s">
        <v>111</v>
      </c>
      <c r="B1951" t="s">
        <v>176</v>
      </c>
      <c r="C1951" t="s">
        <v>46</v>
      </c>
      <c r="D1951" t="str">
        <f>Tableau3[[#This Row],[Famille]]&amp;"-"&amp;Tableau3[[#This Row],[Produit]]&amp;"-"&amp;Tableau3[[#This Row],[Conditionnement]]</f>
        <v>Epices-Sésame blanc-Vrac 500 g</v>
      </c>
      <c r="E1951" s="10">
        <v>5.5E-2</v>
      </c>
      <c r="F1951" s="16">
        <v>3700897914370</v>
      </c>
      <c r="G1951" s="4">
        <v>4.0999999999999996</v>
      </c>
      <c r="H1951" s="4">
        <v>7.8999999999999995</v>
      </c>
      <c r="I1951" s="4">
        <v>9.761904761904761</v>
      </c>
    </row>
    <row r="1952" spans="1:9" x14ac:dyDescent="0.2">
      <c r="A1952" t="s">
        <v>111</v>
      </c>
      <c r="B1952" t="s">
        <v>177</v>
      </c>
      <c r="C1952" t="s">
        <v>39</v>
      </c>
      <c r="D1952" t="str">
        <f>Tableau3[[#This Row],[Famille]]&amp;"-"&amp;Tableau3[[#This Row],[Produit]]&amp;"-"&amp;Tableau3[[#This Row],[Conditionnement]]</f>
        <v>Epices-Sésame doré-Saupoudreur 100 ml</v>
      </c>
      <c r="E1952" s="10">
        <v>5.5E-2</v>
      </c>
      <c r="F1952" s="16">
        <v>3700897918644</v>
      </c>
      <c r="G1952" s="4">
        <v>2.2999999999999998</v>
      </c>
      <c r="H1952" s="4">
        <v>3.7</v>
      </c>
      <c r="I1952" s="4">
        <v>4.6000000000000005</v>
      </c>
    </row>
    <row r="1953" spans="1:9" x14ac:dyDescent="0.2">
      <c r="A1953" t="s">
        <v>111</v>
      </c>
      <c r="B1953" t="s">
        <v>177</v>
      </c>
      <c r="C1953" t="s">
        <v>40</v>
      </c>
      <c r="D1953" t="str">
        <f>Tableau3[[#This Row],[Famille]]&amp;"-"&amp;Tableau3[[#This Row],[Produit]]&amp;"-"&amp;Tableau3[[#This Row],[Conditionnement]]</f>
        <v>Epices-Sésame doré-Verrine 116 ml</v>
      </c>
      <c r="E1953" s="10">
        <v>5.5E-2</v>
      </c>
      <c r="F1953" s="16">
        <v>3700897918651</v>
      </c>
      <c r="G1953" s="4">
        <v>1.9</v>
      </c>
      <c r="H1953" s="4">
        <v>3.1</v>
      </c>
      <c r="I1953" s="4">
        <v>3.8000000000000003</v>
      </c>
    </row>
    <row r="1954" spans="1:9" x14ac:dyDescent="0.2">
      <c r="A1954" t="s">
        <v>111</v>
      </c>
      <c r="B1954" t="s">
        <v>177</v>
      </c>
      <c r="C1954" t="s">
        <v>41</v>
      </c>
      <c r="D1954" t="str">
        <f>Tableau3[[#This Row],[Famille]]&amp;"-"&amp;Tableau3[[#This Row],[Produit]]&amp;"-"&amp;Tableau3[[#This Row],[Conditionnement]]</f>
        <v>Epices-Sésame doré-Verrine 47 ml</v>
      </c>
      <c r="E1954" s="10">
        <v>5.5E-2</v>
      </c>
      <c r="F1954" s="16">
        <v>3700897918675</v>
      </c>
      <c r="G1954" s="4">
        <v>1.4</v>
      </c>
      <c r="H1954" s="4">
        <v>2.3000000000000003</v>
      </c>
      <c r="I1954" s="4">
        <v>2.8000000000000003</v>
      </c>
    </row>
    <row r="1955" spans="1:9" x14ac:dyDescent="0.2">
      <c r="A1955" t="s">
        <v>111</v>
      </c>
      <c r="B1955" t="s">
        <v>177</v>
      </c>
      <c r="C1955" t="s">
        <v>42</v>
      </c>
      <c r="D1955" t="str">
        <f>Tableau3[[#This Row],[Famille]]&amp;"-"&amp;Tableau3[[#This Row],[Produit]]&amp;"-"&amp;Tableau3[[#This Row],[Conditionnement]]</f>
        <v>Epices-Sésame doré-Vrac</v>
      </c>
      <c r="E1955" s="10">
        <v>5.5E-2</v>
      </c>
      <c r="F1955" s="16">
        <v>3700897939137</v>
      </c>
      <c r="G1955" s="4">
        <v>1.4</v>
      </c>
      <c r="H1955" s="4">
        <v>1.9000000000000001</v>
      </c>
      <c r="I1955" s="4">
        <v>2.3333333333333335</v>
      </c>
    </row>
    <row r="1956" spans="1:9" x14ac:dyDescent="0.2">
      <c r="A1956" t="s">
        <v>111</v>
      </c>
      <c r="B1956" t="s">
        <v>177</v>
      </c>
      <c r="C1956" t="s">
        <v>43</v>
      </c>
      <c r="D1956" t="str">
        <f>Tableau3[[#This Row],[Famille]]&amp;"-"&amp;Tableau3[[#This Row],[Produit]]&amp;"-"&amp;Tableau3[[#This Row],[Conditionnement]]</f>
        <v>Epices-Sésame doré-Vrac 100 g</v>
      </c>
      <c r="E1956" s="10">
        <v>5.5E-2</v>
      </c>
      <c r="F1956" s="16">
        <v>3700897909130</v>
      </c>
      <c r="G1956" s="4">
        <v>1.8</v>
      </c>
      <c r="H1956" s="4">
        <v>3.2</v>
      </c>
      <c r="I1956" s="4">
        <v>4</v>
      </c>
    </row>
    <row r="1957" spans="1:9" x14ac:dyDescent="0.2">
      <c r="A1957" t="s">
        <v>111</v>
      </c>
      <c r="B1957" t="s">
        <v>177</v>
      </c>
      <c r="C1957" t="s">
        <v>44</v>
      </c>
      <c r="D1957" t="str">
        <f>Tableau3[[#This Row],[Famille]]&amp;"-"&amp;Tableau3[[#This Row],[Produit]]&amp;"-"&amp;Tableau3[[#This Row],[Conditionnement]]</f>
        <v>Epices-Sésame doré-Vrac 1000 g</v>
      </c>
      <c r="E1957" s="10">
        <v>5.5E-2</v>
      </c>
      <c r="F1957" s="16">
        <v>3760190107534</v>
      </c>
      <c r="G1957" s="4">
        <v>7.2</v>
      </c>
      <c r="H1957" s="4">
        <v>12.8</v>
      </c>
      <c r="I1957" s="4">
        <v>15.999999999999998</v>
      </c>
    </row>
    <row r="1958" spans="1:9" x14ac:dyDescent="0.2">
      <c r="A1958" t="s">
        <v>111</v>
      </c>
      <c r="B1958" t="s">
        <v>177</v>
      </c>
      <c r="C1958" t="s">
        <v>45</v>
      </c>
      <c r="D1958" t="str">
        <f>Tableau3[[#This Row],[Famille]]&amp;"-"&amp;Tableau3[[#This Row],[Produit]]&amp;"-"&amp;Tableau3[[#This Row],[Conditionnement]]</f>
        <v>Epices-Sésame doré-Vrac 250 g</v>
      </c>
      <c r="E1958" s="10">
        <v>5.5E-2</v>
      </c>
      <c r="F1958" s="16">
        <v>3700897911768</v>
      </c>
      <c r="G1958" s="4">
        <v>2.7</v>
      </c>
      <c r="H1958" s="4">
        <v>5.1999999999999993</v>
      </c>
      <c r="I1958" s="4">
        <v>6.4285714285714288</v>
      </c>
    </row>
    <row r="1959" spans="1:9" x14ac:dyDescent="0.2">
      <c r="A1959" t="s">
        <v>111</v>
      </c>
      <c r="B1959" t="s">
        <v>177</v>
      </c>
      <c r="C1959" t="s">
        <v>46</v>
      </c>
      <c r="D1959" t="str">
        <f>Tableau3[[#This Row],[Famille]]&amp;"-"&amp;Tableau3[[#This Row],[Produit]]&amp;"-"&amp;Tableau3[[#This Row],[Conditionnement]]</f>
        <v>Epices-Sésame doré-Vrac 500 g</v>
      </c>
      <c r="E1959" s="10">
        <v>5.5E-2</v>
      </c>
      <c r="F1959" s="16">
        <v>3700897914394</v>
      </c>
      <c r="G1959" s="4">
        <v>4.2</v>
      </c>
      <c r="H1959" s="4">
        <v>8</v>
      </c>
      <c r="I1959" s="4">
        <v>9.9999999999999982</v>
      </c>
    </row>
    <row r="1960" spans="1:9" x14ac:dyDescent="0.2">
      <c r="A1960" t="s">
        <v>111</v>
      </c>
      <c r="B1960" t="s">
        <v>178</v>
      </c>
      <c r="C1960" t="s">
        <v>39</v>
      </c>
      <c r="D1960" t="str">
        <f>Tableau3[[#This Row],[Famille]]&amp;"-"&amp;Tableau3[[#This Row],[Produit]]&amp;"-"&amp;Tableau3[[#This Row],[Conditionnement]]</f>
        <v>Epices-Sésame noir-Saupoudreur 100 ml</v>
      </c>
      <c r="E1960" s="10">
        <v>5.5E-2</v>
      </c>
      <c r="F1960" s="16">
        <v>3700897926076</v>
      </c>
      <c r="G1960" s="4">
        <v>2.6</v>
      </c>
      <c r="H1960" s="4">
        <v>4.1999999999999993</v>
      </c>
      <c r="I1960" s="4">
        <v>5.2</v>
      </c>
    </row>
    <row r="1961" spans="1:9" x14ac:dyDescent="0.2">
      <c r="A1961" t="s">
        <v>111</v>
      </c>
      <c r="B1961" t="s">
        <v>178</v>
      </c>
      <c r="C1961" t="s">
        <v>40</v>
      </c>
      <c r="D1961" t="str">
        <f>Tableau3[[#This Row],[Famille]]&amp;"-"&amp;Tableau3[[#This Row],[Produit]]&amp;"-"&amp;Tableau3[[#This Row],[Conditionnement]]</f>
        <v>Epices-Sésame noir-Verrine 116 ml</v>
      </c>
      <c r="E1961" s="10">
        <v>5.5E-2</v>
      </c>
      <c r="F1961" s="16">
        <v>3700897926052</v>
      </c>
      <c r="G1961" s="4">
        <v>2.1</v>
      </c>
      <c r="H1961" s="4">
        <v>3.4</v>
      </c>
      <c r="I1961" s="4">
        <v>4.2</v>
      </c>
    </row>
    <row r="1962" spans="1:9" x14ac:dyDescent="0.2">
      <c r="A1962" t="s">
        <v>111</v>
      </c>
      <c r="B1962" t="s">
        <v>178</v>
      </c>
      <c r="C1962" t="s">
        <v>41</v>
      </c>
      <c r="D1962" t="str">
        <f>Tableau3[[#This Row],[Famille]]&amp;"-"&amp;Tableau3[[#This Row],[Produit]]&amp;"-"&amp;Tableau3[[#This Row],[Conditionnement]]</f>
        <v>Epices-Sésame noir-Verrine 47 ml</v>
      </c>
      <c r="E1962" s="10">
        <v>5.5E-2</v>
      </c>
      <c r="F1962" s="16">
        <v>3700897926069</v>
      </c>
      <c r="G1962" s="4">
        <v>1.5</v>
      </c>
      <c r="H1962" s="4">
        <v>2.4</v>
      </c>
      <c r="I1962" s="4">
        <v>3</v>
      </c>
    </row>
    <row r="1963" spans="1:9" x14ac:dyDescent="0.2">
      <c r="A1963" t="s">
        <v>111</v>
      </c>
      <c r="B1963" t="s">
        <v>178</v>
      </c>
      <c r="C1963" t="s">
        <v>42</v>
      </c>
      <c r="D1963" t="str">
        <f>Tableau3[[#This Row],[Famille]]&amp;"-"&amp;Tableau3[[#This Row],[Produit]]&amp;"-"&amp;Tableau3[[#This Row],[Conditionnement]]</f>
        <v>Epices-Sésame noir-Vrac</v>
      </c>
      <c r="E1963" s="10">
        <v>5.5E-2</v>
      </c>
      <c r="F1963" s="16">
        <v>3700897939144</v>
      </c>
      <c r="G1963" s="4">
        <v>1.5</v>
      </c>
      <c r="H1963" s="4">
        <v>2</v>
      </c>
      <c r="I1963" s="4">
        <v>2.5</v>
      </c>
    </row>
    <row r="1964" spans="1:9" x14ac:dyDescent="0.2">
      <c r="A1964" t="s">
        <v>111</v>
      </c>
      <c r="B1964" t="s">
        <v>178</v>
      </c>
      <c r="C1964" t="s">
        <v>43</v>
      </c>
      <c r="D1964" t="str">
        <f>Tableau3[[#This Row],[Famille]]&amp;"-"&amp;Tableau3[[#This Row],[Produit]]&amp;"-"&amp;Tableau3[[#This Row],[Conditionnement]]</f>
        <v>Epices-Sésame noir-Vrac 100 g</v>
      </c>
      <c r="E1964" s="10">
        <v>5.5E-2</v>
      </c>
      <c r="F1964" s="16">
        <v>3700897909147</v>
      </c>
      <c r="G1964" s="4">
        <v>1.9</v>
      </c>
      <c r="H1964" s="4">
        <v>3.4</v>
      </c>
      <c r="I1964" s="4">
        <v>4.2222222222222223</v>
      </c>
    </row>
    <row r="1965" spans="1:9" x14ac:dyDescent="0.2">
      <c r="A1965" t="s">
        <v>111</v>
      </c>
      <c r="B1965" t="s">
        <v>178</v>
      </c>
      <c r="C1965" t="s">
        <v>44</v>
      </c>
      <c r="D1965" t="str">
        <f>Tableau3[[#This Row],[Famille]]&amp;"-"&amp;Tableau3[[#This Row],[Produit]]&amp;"-"&amp;Tableau3[[#This Row],[Conditionnement]]</f>
        <v>Epices-Sésame noir-Vrac 1000 g</v>
      </c>
      <c r="E1965" s="10">
        <v>5.5E-2</v>
      </c>
      <c r="F1965" s="16">
        <v>3760190107541</v>
      </c>
      <c r="G1965" s="4">
        <v>8.9</v>
      </c>
      <c r="H1965" s="4">
        <v>15.9</v>
      </c>
      <c r="I1965" s="4">
        <v>19.777777777777779</v>
      </c>
    </row>
    <row r="1966" spans="1:9" x14ac:dyDescent="0.2">
      <c r="A1966" t="s">
        <v>111</v>
      </c>
      <c r="B1966" t="s">
        <v>178</v>
      </c>
      <c r="C1966" t="s">
        <v>45</v>
      </c>
      <c r="D1966" t="str">
        <f>Tableau3[[#This Row],[Famille]]&amp;"-"&amp;Tableau3[[#This Row],[Produit]]&amp;"-"&amp;Tableau3[[#This Row],[Conditionnement]]</f>
        <v>Epices-Sésame noir-Vrac 250 g</v>
      </c>
      <c r="E1966" s="10">
        <v>5.5E-2</v>
      </c>
      <c r="F1966" s="16">
        <v>3700897911775</v>
      </c>
      <c r="G1966" s="4">
        <v>3.1</v>
      </c>
      <c r="H1966" s="4">
        <v>6</v>
      </c>
      <c r="I1966" s="4">
        <v>7.3809523809523814</v>
      </c>
    </row>
    <row r="1967" spans="1:9" x14ac:dyDescent="0.2">
      <c r="A1967" t="s">
        <v>111</v>
      </c>
      <c r="B1967" t="s">
        <v>178</v>
      </c>
      <c r="C1967" t="s">
        <v>46</v>
      </c>
      <c r="D1967" t="str">
        <f>Tableau3[[#This Row],[Famille]]&amp;"-"&amp;Tableau3[[#This Row],[Produit]]&amp;"-"&amp;Tableau3[[#This Row],[Conditionnement]]</f>
        <v>Epices-Sésame noir-Vrac 500 g</v>
      </c>
      <c r="E1967" s="10">
        <v>5.5E-2</v>
      </c>
      <c r="F1967" s="16">
        <v>3700897914400</v>
      </c>
      <c r="G1967" s="4">
        <v>5</v>
      </c>
      <c r="H1967" s="4">
        <v>9.6</v>
      </c>
      <c r="I1967" s="4">
        <v>11.904761904761905</v>
      </c>
    </row>
    <row r="1968" spans="1:9" x14ac:dyDescent="0.2">
      <c r="A1968" t="s">
        <v>111</v>
      </c>
      <c r="B1968" t="s">
        <v>179</v>
      </c>
      <c r="C1968" t="s">
        <v>39</v>
      </c>
      <c r="D1968" t="str">
        <f>Tableau3[[#This Row],[Famille]]&amp;"-"&amp;Tableau3[[#This Row],[Produit]]&amp;"-"&amp;Tableau3[[#This Row],[Conditionnement]]</f>
        <v>Epices-Wasabi-Saupoudreur 100 ml</v>
      </c>
      <c r="E1968" s="10">
        <v>5.5E-2</v>
      </c>
      <c r="F1968" s="16">
        <v>3700897900991</v>
      </c>
      <c r="G1968" s="4">
        <v>4.2</v>
      </c>
      <c r="H1968" s="4">
        <v>6.8</v>
      </c>
      <c r="I1968" s="4">
        <v>8.3999999999999986</v>
      </c>
    </row>
    <row r="1969" spans="1:9" x14ac:dyDescent="0.2">
      <c r="A1969" t="s">
        <v>111</v>
      </c>
      <c r="B1969" t="s">
        <v>179</v>
      </c>
      <c r="C1969" t="s">
        <v>40</v>
      </c>
      <c r="D1969" t="str">
        <f>Tableau3[[#This Row],[Famille]]&amp;"-"&amp;Tableau3[[#This Row],[Produit]]&amp;"-"&amp;Tableau3[[#This Row],[Conditionnement]]</f>
        <v>Epices-Wasabi-Verrine 116 ml</v>
      </c>
      <c r="E1969" s="10">
        <v>5.5E-2</v>
      </c>
      <c r="F1969" s="16">
        <v>3700897900885</v>
      </c>
      <c r="G1969" s="4">
        <v>4.0999999999999996</v>
      </c>
      <c r="H1969" s="4">
        <v>6.6</v>
      </c>
      <c r="I1969" s="4">
        <v>8.1999999999999993</v>
      </c>
    </row>
    <row r="1970" spans="1:9" x14ac:dyDescent="0.2">
      <c r="A1970" t="s">
        <v>111</v>
      </c>
      <c r="B1970" t="s">
        <v>179</v>
      </c>
      <c r="C1970" t="s">
        <v>41</v>
      </c>
      <c r="D1970" t="str">
        <f>Tableau3[[#This Row],[Famille]]&amp;"-"&amp;Tableau3[[#This Row],[Produit]]&amp;"-"&amp;Tableau3[[#This Row],[Conditionnement]]</f>
        <v>Epices-Wasabi-Verrine 47 ml</v>
      </c>
      <c r="E1970" s="10">
        <v>5.5E-2</v>
      </c>
      <c r="F1970" s="16">
        <v>3700897901219</v>
      </c>
      <c r="G1970" s="4">
        <v>2.2999999999999998</v>
      </c>
      <c r="H1970" s="4">
        <v>3.7</v>
      </c>
      <c r="I1970" s="4">
        <v>4.6000000000000005</v>
      </c>
    </row>
    <row r="1971" spans="1:9" x14ac:dyDescent="0.2">
      <c r="A1971" t="s">
        <v>111</v>
      </c>
      <c r="B1971" t="s">
        <v>179</v>
      </c>
      <c r="C1971" t="s">
        <v>42</v>
      </c>
      <c r="D1971" t="str">
        <f>Tableau3[[#This Row],[Famille]]&amp;"-"&amp;Tableau3[[#This Row],[Produit]]&amp;"-"&amp;Tableau3[[#This Row],[Conditionnement]]</f>
        <v>Epices-Wasabi-Vrac</v>
      </c>
      <c r="E1971" s="10">
        <v>5.5E-2</v>
      </c>
      <c r="F1971" s="16">
        <v>3700897939243</v>
      </c>
      <c r="G1971" s="4">
        <v>2</v>
      </c>
      <c r="H1971" s="4">
        <v>2.7</v>
      </c>
      <c r="I1971" s="4">
        <v>3.3333333333333335</v>
      </c>
    </row>
    <row r="1972" spans="1:9" x14ac:dyDescent="0.2">
      <c r="A1972" t="s">
        <v>111</v>
      </c>
      <c r="B1972" t="s">
        <v>179</v>
      </c>
      <c r="C1972" t="s">
        <v>43</v>
      </c>
      <c r="D1972" t="str">
        <f>Tableau3[[#This Row],[Famille]]&amp;"-"&amp;Tableau3[[#This Row],[Produit]]&amp;"-"&amp;Tableau3[[#This Row],[Conditionnement]]</f>
        <v>Epices-Wasabi-Vrac 100 g</v>
      </c>
      <c r="E1972" s="10">
        <v>5.5E-2</v>
      </c>
      <c r="F1972" s="16">
        <v>3700897909765</v>
      </c>
      <c r="G1972" s="4">
        <v>5.5</v>
      </c>
      <c r="H1972" s="4">
        <v>9.7999999999999989</v>
      </c>
      <c r="I1972" s="4">
        <v>12.222222222222221</v>
      </c>
    </row>
    <row r="1973" spans="1:9" x14ac:dyDescent="0.2">
      <c r="A1973" t="s">
        <v>111</v>
      </c>
      <c r="B1973" t="s">
        <v>179</v>
      </c>
      <c r="C1973" t="s">
        <v>44</v>
      </c>
      <c r="D1973" t="str">
        <f>Tableau3[[#This Row],[Famille]]&amp;"-"&amp;Tableau3[[#This Row],[Produit]]&amp;"-"&amp;Tableau3[[#This Row],[Conditionnement]]</f>
        <v>Epices-Wasabi-Vrac 1000 g</v>
      </c>
      <c r="E1973" s="10">
        <v>5.5E-2</v>
      </c>
      <c r="F1973" s="16">
        <v>3700897902414</v>
      </c>
      <c r="G1973" s="4">
        <v>44.5</v>
      </c>
      <c r="H1973" s="4">
        <v>79.199999999999989</v>
      </c>
      <c r="I1973" s="4">
        <v>98.888888888888886</v>
      </c>
    </row>
    <row r="1974" spans="1:9" x14ac:dyDescent="0.2">
      <c r="A1974" t="s">
        <v>111</v>
      </c>
      <c r="B1974" t="s">
        <v>179</v>
      </c>
      <c r="C1974" t="s">
        <v>45</v>
      </c>
      <c r="D1974" t="str">
        <f>Tableau3[[#This Row],[Famille]]&amp;"-"&amp;Tableau3[[#This Row],[Produit]]&amp;"-"&amp;Tableau3[[#This Row],[Conditionnement]]</f>
        <v>Epices-Wasabi-Vrac 250 g</v>
      </c>
      <c r="E1974" s="10">
        <v>5.5E-2</v>
      </c>
      <c r="F1974" s="16">
        <v>3700897912390</v>
      </c>
      <c r="G1974" s="4">
        <v>12</v>
      </c>
      <c r="H1974" s="4">
        <v>22.900000000000002</v>
      </c>
      <c r="I1974" s="4">
        <v>28.571428571428573</v>
      </c>
    </row>
    <row r="1975" spans="1:9" x14ac:dyDescent="0.2">
      <c r="A1975" t="s">
        <v>111</v>
      </c>
      <c r="B1975" t="s">
        <v>179</v>
      </c>
      <c r="C1975" t="s">
        <v>46</v>
      </c>
      <c r="D1975" t="str">
        <f>Tableau3[[#This Row],[Famille]]&amp;"-"&amp;Tableau3[[#This Row],[Produit]]&amp;"-"&amp;Tableau3[[#This Row],[Conditionnement]]</f>
        <v>Epices-Wasabi-Vrac 500 g</v>
      </c>
      <c r="E1975" s="10">
        <v>5.5E-2</v>
      </c>
      <c r="F1975" s="16">
        <v>3700897915025</v>
      </c>
      <c r="G1975" s="4">
        <v>22.8</v>
      </c>
      <c r="H1975" s="4">
        <v>43.5</v>
      </c>
      <c r="I1975" s="4">
        <v>54.285714285714292</v>
      </c>
    </row>
    <row r="1976" spans="1:9" x14ac:dyDescent="0.2">
      <c r="A1976" t="s">
        <v>111</v>
      </c>
      <c r="B1976" t="s">
        <v>180</v>
      </c>
      <c r="C1976" t="s">
        <v>40</v>
      </c>
      <c r="D1976" t="str">
        <f>Tableau3[[#This Row],[Famille]]&amp;"-"&amp;Tableau3[[#This Row],[Produit]]&amp;"-"&amp;Tableau3[[#This Row],[Conditionnement]]</f>
        <v>Epices-Yuzu-Verrine 116 ml</v>
      </c>
      <c r="E1976" s="10">
        <v>5.5E-2</v>
      </c>
      <c r="F1976" s="16">
        <v>3700897924546</v>
      </c>
      <c r="G1976" s="4">
        <v>0</v>
      </c>
      <c r="H1976" s="4">
        <v>1.3</v>
      </c>
      <c r="I1976" s="4">
        <v>1.5714285714285716</v>
      </c>
    </row>
    <row r="1977" spans="1:9" x14ac:dyDescent="0.2">
      <c r="A1977" t="s">
        <v>111</v>
      </c>
      <c r="B1977" t="s">
        <v>180</v>
      </c>
      <c r="C1977" t="s">
        <v>41</v>
      </c>
      <c r="D1977" t="str">
        <f>Tableau3[[#This Row],[Famille]]&amp;"-"&amp;Tableau3[[#This Row],[Produit]]&amp;"-"&amp;Tableau3[[#This Row],[Conditionnement]]</f>
        <v>Epices-Yuzu-Verrine 47 ml</v>
      </c>
      <c r="E1977" s="10">
        <v>5.5E-2</v>
      </c>
      <c r="F1977" s="16">
        <v>3700897901226</v>
      </c>
      <c r="G1977" s="4">
        <v>6.7</v>
      </c>
      <c r="H1977" s="4">
        <v>10.799999999999999</v>
      </c>
      <c r="I1977" s="4">
        <v>13.399999999999999</v>
      </c>
    </row>
    <row r="1978" spans="1:9" x14ac:dyDescent="0.2">
      <c r="A1978" t="s">
        <v>111</v>
      </c>
      <c r="B1978" t="s">
        <v>180</v>
      </c>
      <c r="C1978" t="s">
        <v>42</v>
      </c>
      <c r="D1978" t="str">
        <f>Tableau3[[#This Row],[Famille]]&amp;"-"&amp;Tableau3[[#This Row],[Produit]]&amp;"-"&amp;Tableau3[[#This Row],[Conditionnement]]</f>
        <v>Epices-Yuzu-Vrac</v>
      </c>
      <c r="E1978" s="10">
        <v>5.5E-2</v>
      </c>
      <c r="F1978" s="16">
        <v>3700897939250</v>
      </c>
      <c r="G1978" s="4">
        <v>5.8</v>
      </c>
      <c r="H1978" s="4">
        <v>7.8</v>
      </c>
      <c r="I1978" s="4">
        <v>9.6666666666666661</v>
      </c>
    </row>
    <row r="1979" spans="1:9" x14ac:dyDescent="0.2">
      <c r="A1979" t="s">
        <v>111</v>
      </c>
      <c r="B1979" t="s">
        <v>180</v>
      </c>
      <c r="C1979" t="s">
        <v>43</v>
      </c>
      <c r="D1979" t="str">
        <f>Tableau3[[#This Row],[Famille]]&amp;"-"&amp;Tableau3[[#This Row],[Produit]]&amp;"-"&amp;Tableau3[[#This Row],[Conditionnement]]</f>
        <v>Epices-Yuzu-Vrac 100 g</v>
      </c>
      <c r="E1979" s="10">
        <v>5.5E-2</v>
      </c>
      <c r="F1979" s="16">
        <v>3700897909772</v>
      </c>
      <c r="G1979" s="4">
        <v>25</v>
      </c>
      <c r="H1979" s="4">
        <v>44.5</v>
      </c>
      <c r="I1979" s="4">
        <v>55.555555555555557</v>
      </c>
    </row>
    <row r="1980" spans="1:9" x14ac:dyDescent="0.2">
      <c r="A1980" t="s">
        <v>111</v>
      </c>
      <c r="B1980" t="s">
        <v>180</v>
      </c>
      <c r="C1980" t="s">
        <v>44</v>
      </c>
      <c r="D1980" t="str">
        <f>Tableau3[[#This Row],[Famille]]&amp;"-"&amp;Tableau3[[#This Row],[Produit]]&amp;"-"&amp;Tableau3[[#This Row],[Conditionnement]]</f>
        <v>Epices-Yuzu-Vrac 1000 g</v>
      </c>
      <c r="E1980" s="10">
        <v>5.5E-2</v>
      </c>
      <c r="F1980" s="16">
        <v>3700897902421</v>
      </c>
      <c r="G1980" s="4">
        <v>241</v>
      </c>
      <c r="H1980" s="4">
        <v>428.5</v>
      </c>
      <c r="I1980" s="4">
        <v>535.55555555555554</v>
      </c>
    </row>
    <row r="1981" spans="1:9" x14ac:dyDescent="0.2">
      <c r="A1981" t="s">
        <v>111</v>
      </c>
      <c r="B1981" t="s">
        <v>180</v>
      </c>
      <c r="C1981" t="s">
        <v>45</v>
      </c>
      <c r="D1981" t="str">
        <f>Tableau3[[#This Row],[Famille]]&amp;"-"&amp;Tableau3[[#This Row],[Produit]]&amp;"-"&amp;Tableau3[[#This Row],[Conditionnement]]</f>
        <v>Epices-Yuzu-Vrac 250 g</v>
      </c>
      <c r="E1981" s="10">
        <v>5.5E-2</v>
      </c>
      <c r="F1981" s="16">
        <v>3700897912406</v>
      </c>
      <c r="G1981" s="4">
        <v>61</v>
      </c>
      <c r="H1981" s="4">
        <v>116.19999999999999</v>
      </c>
      <c r="I1981" s="4">
        <v>145.23809523809524</v>
      </c>
    </row>
    <row r="1982" spans="1:9" x14ac:dyDescent="0.2">
      <c r="A1982" t="s">
        <v>111</v>
      </c>
      <c r="B1982" t="s">
        <v>180</v>
      </c>
      <c r="C1982" t="s">
        <v>46</v>
      </c>
      <c r="D1982" t="str">
        <f>Tableau3[[#This Row],[Famille]]&amp;"-"&amp;Tableau3[[#This Row],[Produit]]&amp;"-"&amp;Tableau3[[#This Row],[Conditionnement]]</f>
        <v>Epices-Yuzu-Vrac 500 g</v>
      </c>
      <c r="E1982" s="10">
        <v>5.5E-2</v>
      </c>
      <c r="F1982" s="16">
        <v>3700897915032</v>
      </c>
      <c r="G1982" s="4">
        <v>121</v>
      </c>
      <c r="H1982" s="4">
        <v>230.5</v>
      </c>
      <c r="I1982" s="4">
        <v>288.09523809523813</v>
      </c>
    </row>
    <row r="1983" spans="1:9" x14ac:dyDescent="0.2">
      <c r="A1983" t="s">
        <v>95</v>
      </c>
      <c r="B1983" t="s">
        <v>103</v>
      </c>
      <c r="C1983" t="s">
        <v>40</v>
      </c>
      <c r="D1983" t="str">
        <f>Tableau3[[#This Row],[Famille]]&amp;"-"&amp;Tableau3[[#This Row],[Produit]]&amp;"-"&amp;Tableau3[[#This Row],[Conditionnement]]</f>
        <v>Fleurs-Carotte-Verrine 116 ml</v>
      </c>
      <c r="E1983" s="10">
        <v>5.5E-2</v>
      </c>
      <c r="F1983" s="16">
        <v>3700897958107</v>
      </c>
      <c r="G1983" s="4">
        <v>2.2999999999999998</v>
      </c>
      <c r="H1983" s="4">
        <v>3.7</v>
      </c>
      <c r="I1983" s="4">
        <v>4.6000000000000005</v>
      </c>
    </row>
    <row r="1984" spans="1:9" x14ac:dyDescent="0.2">
      <c r="A1984" t="s">
        <v>95</v>
      </c>
      <c r="B1984" t="s">
        <v>103</v>
      </c>
      <c r="C1984" t="s">
        <v>41</v>
      </c>
      <c r="D1984" t="str">
        <f>Tableau3[[#This Row],[Famille]]&amp;"-"&amp;Tableau3[[#This Row],[Produit]]&amp;"-"&amp;Tableau3[[#This Row],[Conditionnement]]</f>
        <v>Fleurs-Carotte-Verrine 47 ml</v>
      </c>
      <c r="E1984" s="10">
        <v>5.5E-2</v>
      </c>
      <c r="F1984" s="16">
        <v>3700897958114</v>
      </c>
      <c r="G1984" s="4">
        <v>1.6</v>
      </c>
      <c r="H1984" s="4">
        <v>2.6</v>
      </c>
      <c r="I1984" s="4">
        <v>3.2</v>
      </c>
    </row>
    <row r="1985" spans="1:9" x14ac:dyDescent="0.2">
      <c r="A1985" t="s">
        <v>95</v>
      </c>
      <c r="B1985" t="s">
        <v>103</v>
      </c>
      <c r="C1985" t="s">
        <v>42</v>
      </c>
      <c r="D1985" t="str">
        <f>Tableau3[[#This Row],[Famille]]&amp;"-"&amp;Tableau3[[#This Row],[Produit]]&amp;"-"&amp;Tableau3[[#This Row],[Conditionnement]]</f>
        <v>Fleurs-Carotte-Vrac</v>
      </c>
      <c r="E1985" s="10">
        <v>5.5E-2</v>
      </c>
      <c r="F1985" s="16">
        <v>3700897958053</v>
      </c>
      <c r="G1985" s="4">
        <v>1.8</v>
      </c>
      <c r="H1985" s="4">
        <v>2.4</v>
      </c>
      <c r="I1985" s="4">
        <v>3</v>
      </c>
    </row>
    <row r="1986" spans="1:9" x14ac:dyDescent="0.2">
      <c r="A1986" t="s">
        <v>95</v>
      </c>
      <c r="B1986" t="s">
        <v>103</v>
      </c>
      <c r="C1986" t="s">
        <v>43</v>
      </c>
      <c r="D1986" t="str">
        <f>Tableau3[[#This Row],[Famille]]&amp;"-"&amp;Tableau3[[#This Row],[Produit]]&amp;"-"&amp;Tableau3[[#This Row],[Conditionnement]]</f>
        <v>Fleurs-Carotte-Vrac 100 g</v>
      </c>
      <c r="E1986" s="10">
        <v>5.5E-2</v>
      </c>
      <c r="F1986" s="16">
        <v>3700897958060</v>
      </c>
      <c r="G1986" s="4">
        <v>2.5</v>
      </c>
      <c r="H1986" s="4">
        <v>4.5</v>
      </c>
      <c r="I1986" s="4">
        <v>5.5555555555555554</v>
      </c>
    </row>
    <row r="1987" spans="1:9" x14ac:dyDescent="0.2">
      <c r="A1987" t="s">
        <v>95</v>
      </c>
      <c r="B1987" t="s">
        <v>103</v>
      </c>
      <c r="C1987" t="s">
        <v>44</v>
      </c>
      <c r="D1987" t="str">
        <f>Tableau3[[#This Row],[Famille]]&amp;"-"&amp;Tableau3[[#This Row],[Produit]]&amp;"-"&amp;Tableau3[[#This Row],[Conditionnement]]</f>
        <v>Fleurs-Carotte-Vrac 1000 g</v>
      </c>
      <c r="E1987" s="10">
        <v>5.5E-2</v>
      </c>
      <c r="F1987" s="16">
        <v>3700897958091</v>
      </c>
      <c r="G1987" s="4">
        <v>14.3</v>
      </c>
      <c r="H1987" s="4">
        <v>25.5</v>
      </c>
      <c r="I1987" s="4">
        <v>31.777777777777775</v>
      </c>
    </row>
    <row r="1988" spans="1:9" x14ac:dyDescent="0.2">
      <c r="A1988" t="s">
        <v>95</v>
      </c>
      <c r="B1988" t="s">
        <v>103</v>
      </c>
      <c r="C1988" t="s">
        <v>45</v>
      </c>
      <c r="D1988" t="str">
        <f>Tableau3[[#This Row],[Famille]]&amp;"-"&amp;Tableau3[[#This Row],[Produit]]&amp;"-"&amp;Tableau3[[#This Row],[Conditionnement]]</f>
        <v>Fleurs-Carotte-Vrac 250 g</v>
      </c>
      <c r="E1988" s="10">
        <v>5.5E-2</v>
      </c>
      <c r="F1988" s="16">
        <v>3700897958077</v>
      </c>
      <c r="G1988" s="4">
        <v>4.4000000000000004</v>
      </c>
      <c r="H1988" s="4">
        <v>8.4</v>
      </c>
      <c r="I1988" s="4">
        <v>10.476190476190474</v>
      </c>
    </row>
    <row r="1989" spans="1:9" x14ac:dyDescent="0.2">
      <c r="A1989" t="s">
        <v>95</v>
      </c>
      <c r="B1989" t="s">
        <v>103</v>
      </c>
      <c r="C1989" t="s">
        <v>46</v>
      </c>
      <c r="D1989" t="str">
        <f>Tableau3[[#This Row],[Famille]]&amp;"-"&amp;Tableau3[[#This Row],[Produit]]&amp;"-"&amp;Tableau3[[#This Row],[Conditionnement]]</f>
        <v>Fleurs-Carotte-Vrac 500 g</v>
      </c>
      <c r="E1989" s="10">
        <v>5.5E-2</v>
      </c>
      <c r="F1989" s="16">
        <v>3700897958084</v>
      </c>
      <c r="G1989" s="4">
        <v>7.7</v>
      </c>
      <c r="H1989" s="4">
        <v>14.7</v>
      </c>
      <c r="I1989" s="4">
        <v>18.333333333333332</v>
      </c>
    </row>
    <row r="1990" spans="1:9" x14ac:dyDescent="0.2">
      <c r="A1990" t="s">
        <v>95</v>
      </c>
      <c r="B1990" t="s">
        <v>96</v>
      </c>
      <c r="C1990" t="s">
        <v>39</v>
      </c>
      <c r="D1990" t="str">
        <f>Tableau3[[#This Row],[Famille]]&amp;"-"&amp;Tableau3[[#This Row],[Produit]]&amp;"-"&amp;Tableau3[[#This Row],[Conditionnement]]</f>
        <v>Fleurs-Carthame fleurs-Saupoudreur 100 ml</v>
      </c>
      <c r="E1990" s="10">
        <v>5.5E-2</v>
      </c>
      <c r="F1990" s="16">
        <v>3700897903534</v>
      </c>
      <c r="G1990" s="4">
        <v>2.7</v>
      </c>
      <c r="H1990" s="4">
        <v>4.3999999999999995</v>
      </c>
      <c r="I1990" s="4">
        <v>5.4</v>
      </c>
    </row>
    <row r="1991" spans="1:9" x14ac:dyDescent="0.2">
      <c r="A1991" t="s">
        <v>95</v>
      </c>
      <c r="B1991" t="s">
        <v>96</v>
      </c>
      <c r="C1991" t="s">
        <v>40</v>
      </c>
      <c r="D1991" t="str">
        <f>Tableau3[[#This Row],[Famille]]&amp;"-"&amp;Tableau3[[#This Row],[Produit]]&amp;"-"&amp;Tableau3[[#This Row],[Conditionnement]]</f>
        <v>Fleurs-Carthame fleurs-Verrine 116 ml</v>
      </c>
      <c r="E1991" s="10">
        <v>5.5E-2</v>
      </c>
      <c r="F1991" s="16">
        <v>3700897903510</v>
      </c>
      <c r="G1991" s="4">
        <v>2.6</v>
      </c>
      <c r="H1991" s="4">
        <v>3</v>
      </c>
      <c r="I1991" s="4">
        <v>3.7142857142857149</v>
      </c>
    </row>
    <row r="1992" spans="1:9" x14ac:dyDescent="0.2">
      <c r="A1992" t="s">
        <v>95</v>
      </c>
      <c r="B1992" t="s">
        <v>96</v>
      </c>
      <c r="C1992" t="s">
        <v>41</v>
      </c>
      <c r="D1992" t="str">
        <f>Tableau3[[#This Row],[Famille]]&amp;"-"&amp;Tableau3[[#This Row],[Produit]]&amp;"-"&amp;Tableau3[[#This Row],[Conditionnement]]</f>
        <v>Fleurs-Carthame fleurs-Verrine 47 ml</v>
      </c>
      <c r="E1992" s="10">
        <v>5.5E-2</v>
      </c>
      <c r="F1992" s="16">
        <v>3700897920340</v>
      </c>
      <c r="G1992" s="4">
        <v>1.4</v>
      </c>
      <c r="H1992" s="4">
        <v>2.3000000000000003</v>
      </c>
      <c r="I1992" s="4">
        <v>2.8000000000000003</v>
      </c>
    </row>
    <row r="1993" spans="1:9" x14ac:dyDescent="0.2">
      <c r="A1993" t="s">
        <v>95</v>
      </c>
      <c r="B1993" t="s">
        <v>96</v>
      </c>
      <c r="C1993" t="s">
        <v>42</v>
      </c>
      <c r="D1993" t="str">
        <f>Tableau3[[#This Row],[Famille]]&amp;"-"&amp;Tableau3[[#This Row],[Produit]]&amp;"-"&amp;Tableau3[[#This Row],[Conditionnement]]</f>
        <v>Fleurs-Carthame fleurs-Vrac</v>
      </c>
      <c r="E1993" s="10">
        <v>5.5E-2</v>
      </c>
      <c r="F1993" s="16">
        <v>3700897937225</v>
      </c>
      <c r="G1993" s="4">
        <v>1.5</v>
      </c>
      <c r="H1993" s="4">
        <v>2</v>
      </c>
      <c r="I1993" s="4">
        <v>2.5</v>
      </c>
    </row>
    <row r="1994" spans="1:9" x14ac:dyDescent="0.2">
      <c r="A1994" t="s">
        <v>95</v>
      </c>
      <c r="B1994" t="s">
        <v>96</v>
      </c>
      <c r="C1994" t="s">
        <v>43</v>
      </c>
      <c r="D1994" t="str">
        <f>Tableau3[[#This Row],[Famille]]&amp;"-"&amp;Tableau3[[#This Row],[Produit]]&amp;"-"&amp;Tableau3[[#This Row],[Conditionnement]]</f>
        <v>Fleurs-Carthame fleurs-Vrac 100 g</v>
      </c>
      <c r="E1994" s="10">
        <v>5.5E-2</v>
      </c>
      <c r="F1994" s="16">
        <v>3700897909581</v>
      </c>
      <c r="G1994" s="4">
        <v>11.7</v>
      </c>
      <c r="H1994" s="4">
        <v>20.8</v>
      </c>
      <c r="I1994" s="4">
        <v>25.999999999999996</v>
      </c>
    </row>
    <row r="1995" spans="1:9" x14ac:dyDescent="0.2">
      <c r="A1995" t="s">
        <v>95</v>
      </c>
      <c r="B1995" t="s">
        <v>96</v>
      </c>
      <c r="C1995" t="s">
        <v>44</v>
      </c>
      <c r="D1995" t="str">
        <f>Tableau3[[#This Row],[Famille]]&amp;"-"&amp;Tableau3[[#This Row],[Produit]]&amp;"-"&amp;Tableau3[[#This Row],[Conditionnement]]</f>
        <v>Fleurs-Carthame fleurs-Vrac 1000 g</v>
      </c>
      <c r="E1995" s="10">
        <v>5.5E-2</v>
      </c>
      <c r="F1995" s="16">
        <v>3700897902230</v>
      </c>
      <c r="G1995" s="4">
        <v>108.1</v>
      </c>
      <c r="H1995" s="4">
        <v>192.2</v>
      </c>
      <c r="I1995" s="4">
        <v>240.2222222222222</v>
      </c>
    </row>
    <row r="1996" spans="1:9" x14ac:dyDescent="0.2">
      <c r="A1996" t="s">
        <v>95</v>
      </c>
      <c r="B1996" t="s">
        <v>96</v>
      </c>
      <c r="C1996" t="s">
        <v>45</v>
      </c>
      <c r="D1996" t="str">
        <f>Tableau3[[#This Row],[Famille]]&amp;"-"&amp;Tableau3[[#This Row],[Produit]]&amp;"-"&amp;Tableau3[[#This Row],[Conditionnement]]</f>
        <v>Fleurs-Carthame fleurs-Vrac 250 g</v>
      </c>
      <c r="E1996" s="10">
        <v>5.5E-2</v>
      </c>
      <c r="F1996" s="16">
        <v>3700897912215</v>
      </c>
      <c r="G1996" s="4">
        <v>27.8</v>
      </c>
      <c r="H1996" s="4">
        <v>53</v>
      </c>
      <c r="I1996" s="4">
        <v>66.19047619047619</v>
      </c>
    </row>
    <row r="1997" spans="1:9" x14ac:dyDescent="0.2">
      <c r="A1997" t="s">
        <v>95</v>
      </c>
      <c r="B1997" t="s">
        <v>96</v>
      </c>
      <c r="C1997" t="s">
        <v>46</v>
      </c>
      <c r="D1997" t="str">
        <f>Tableau3[[#This Row],[Famille]]&amp;"-"&amp;Tableau3[[#This Row],[Produit]]&amp;"-"&amp;Tableau3[[#This Row],[Conditionnement]]</f>
        <v>Fleurs-Carthame fleurs-Vrac 500 g</v>
      </c>
      <c r="E1997" s="10">
        <v>5.5E-2</v>
      </c>
      <c r="F1997" s="16">
        <v>3700897914844</v>
      </c>
      <c r="G1997" s="4">
        <v>54.6</v>
      </c>
      <c r="H1997" s="4">
        <v>104</v>
      </c>
      <c r="I1997" s="4">
        <v>130</v>
      </c>
    </row>
    <row r="1998" spans="1:9" x14ac:dyDescent="0.2">
      <c r="A1998" t="s">
        <v>95</v>
      </c>
      <c r="B1998" t="s">
        <v>104</v>
      </c>
      <c r="C1998" t="s">
        <v>39</v>
      </c>
      <c r="D1998" t="str">
        <f>Tableau3[[#This Row],[Famille]]&amp;"-"&amp;Tableau3[[#This Row],[Produit]]&amp;"-"&amp;Tableau3[[#This Row],[Conditionnement]]</f>
        <v>Fleurs-Cheveux du diable-Saupoudreur 100 ml</v>
      </c>
      <c r="E1998" s="10">
        <v>5.5E-2</v>
      </c>
      <c r="F1998" s="16">
        <v>3760190101488</v>
      </c>
      <c r="G1998" s="4">
        <v>2.1</v>
      </c>
      <c r="H1998" s="4">
        <v>3.4</v>
      </c>
      <c r="I1998" s="4">
        <v>4.2</v>
      </c>
    </row>
    <row r="1999" spans="1:9" x14ac:dyDescent="0.2">
      <c r="A1999" t="s">
        <v>95</v>
      </c>
      <c r="B1999" t="s">
        <v>104</v>
      </c>
      <c r="C1999" t="s">
        <v>40</v>
      </c>
      <c r="D1999" t="str">
        <f>Tableau3[[#This Row],[Famille]]&amp;"-"&amp;Tableau3[[#This Row],[Produit]]&amp;"-"&amp;Tableau3[[#This Row],[Conditionnement]]</f>
        <v>Fleurs-Cheveux du diable-Verrine 116 ml</v>
      </c>
      <c r="E1999" s="10">
        <v>5.5E-2</v>
      </c>
      <c r="F1999" s="16">
        <v>3760190101006</v>
      </c>
      <c r="G1999" s="4">
        <v>1.6</v>
      </c>
      <c r="H1999" s="4">
        <v>2.6</v>
      </c>
      <c r="I1999" s="4">
        <v>3.2</v>
      </c>
    </row>
    <row r="2000" spans="1:9" x14ac:dyDescent="0.2">
      <c r="A2000" t="s">
        <v>95</v>
      </c>
      <c r="B2000" t="s">
        <v>104</v>
      </c>
      <c r="C2000" t="s">
        <v>41</v>
      </c>
      <c r="D2000" t="str">
        <f>Tableau3[[#This Row],[Famille]]&amp;"-"&amp;Tableau3[[#This Row],[Produit]]&amp;"-"&amp;Tableau3[[#This Row],[Conditionnement]]</f>
        <v>Fleurs-Cheveux du diable-Verrine 47 ml</v>
      </c>
      <c r="E2000" s="10">
        <v>5.5E-2</v>
      </c>
      <c r="F2000" s="16">
        <v>3700897902834</v>
      </c>
      <c r="G2000" s="4">
        <v>1.3</v>
      </c>
      <c r="H2000" s="4">
        <v>2.1</v>
      </c>
      <c r="I2000" s="4">
        <v>2.6</v>
      </c>
    </row>
    <row r="2001" spans="1:9" x14ac:dyDescent="0.2">
      <c r="A2001" t="s">
        <v>95</v>
      </c>
      <c r="B2001" t="s">
        <v>104</v>
      </c>
      <c r="C2001" t="s">
        <v>42</v>
      </c>
      <c r="D2001" t="str">
        <f>Tableau3[[#This Row],[Famille]]&amp;"-"&amp;Tableau3[[#This Row],[Produit]]&amp;"-"&amp;Tableau3[[#This Row],[Conditionnement]]</f>
        <v>Fleurs-Cheveux du diable-Vrac</v>
      </c>
      <c r="E2001" s="10">
        <v>5.5E-2</v>
      </c>
      <c r="F2001" s="16">
        <v>3700897937317</v>
      </c>
      <c r="G2001" s="4">
        <v>1.6</v>
      </c>
      <c r="H2001" s="4">
        <v>2.2000000000000002</v>
      </c>
      <c r="I2001" s="4">
        <v>2.666666666666667</v>
      </c>
    </row>
    <row r="2002" spans="1:9" x14ac:dyDescent="0.2">
      <c r="A2002" t="s">
        <v>95</v>
      </c>
      <c r="B2002" t="s">
        <v>104</v>
      </c>
      <c r="C2002" t="s">
        <v>43</v>
      </c>
      <c r="D2002" t="str">
        <f>Tableau3[[#This Row],[Famille]]&amp;"-"&amp;Tableau3[[#This Row],[Produit]]&amp;"-"&amp;Tableau3[[#This Row],[Conditionnement]]</f>
        <v>Fleurs-Cheveux du diable-Vrac 100 g</v>
      </c>
      <c r="E2002" s="10">
        <v>5.5E-2</v>
      </c>
      <c r="F2002" s="16">
        <v>3700897907570</v>
      </c>
      <c r="G2002" s="4">
        <v>6.1</v>
      </c>
      <c r="H2002" s="4">
        <v>10.9</v>
      </c>
      <c r="I2002" s="4">
        <v>13.555555555555554</v>
      </c>
    </row>
    <row r="2003" spans="1:9" x14ac:dyDescent="0.2">
      <c r="A2003" t="s">
        <v>95</v>
      </c>
      <c r="B2003" t="s">
        <v>104</v>
      </c>
      <c r="C2003" t="s">
        <v>44</v>
      </c>
      <c r="D2003" t="str">
        <f>Tableau3[[#This Row],[Famille]]&amp;"-"&amp;Tableau3[[#This Row],[Produit]]&amp;"-"&amp;Tableau3[[#This Row],[Conditionnement]]</f>
        <v>Fleurs-Cheveux du diable-Vrac 1000 g</v>
      </c>
      <c r="E2003" s="10">
        <v>5.5E-2</v>
      </c>
      <c r="F2003" s="16">
        <v>3760190105950</v>
      </c>
      <c r="G2003" s="4">
        <v>50.3</v>
      </c>
      <c r="H2003" s="4">
        <v>89.5</v>
      </c>
      <c r="I2003" s="4">
        <v>111.77777777777779</v>
      </c>
    </row>
    <row r="2004" spans="1:9" x14ac:dyDescent="0.2">
      <c r="A2004" t="s">
        <v>95</v>
      </c>
      <c r="B2004" t="s">
        <v>104</v>
      </c>
      <c r="C2004" t="s">
        <v>45</v>
      </c>
      <c r="D2004" t="str">
        <f>Tableau3[[#This Row],[Famille]]&amp;"-"&amp;Tableau3[[#This Row],[Produit]]&amp;"-"&amp;Tableau3[[#This Row],[Conditionnement]]</f>
        <v>Fleurs-Cheveux du diable-Vrac 250 g</v>
      </c>
      <c r="E2004" s="10">
        <v>5.5E-2</v>
      </c>
      <c r="F2004" s="16">
        <v>3700897910204</v>
      </c>
      <c r="G2004" s="4">
        <v>13.4</v>
      </c>
      <c r="H2004" s="4">
        <v>25.6</v>
      </c>
      <c r="I2004" s="4">
        <v>31.904761904761905</v>
      </c>
    </row>
    <row r="2005" spans="1:9" x14ac:dyDescent="0.2">
      <c r="A2005" t="s">
        <v>95</v>
      </c>
      <c r="B2005" t="s">
        <v>104</v>
      </c>
      <c r="C2005" t="s">
        <v>46</v>
      </c>
      <c r="D2005" t="str">
        <f>Tableau3[[#This Row],[Famille]]&amp;"-"&amp;Tableau3[[#This Row],[Produit]]&amp;"-"&amp;Tableau3[[#This Row],[Conditionnement]]</f>
        <v>Fleurs-Cheveux du diable-Vrac 500 g</v>
      </c>
      <c r="E2005" s="10">
        <v>5.5E-2</v>
      </c>
      <c r="F2005" s="16">
        <v>3700897912833</v>
      </c>
      <c r="G2005" s="4">
        <v>25.7</v>
      </c>
      <c r="H2005" s="4">
        <v>49</v>
      </c>
      <c r="I2005" s="4">
        <v>61.190476190476197</v>
      </c>
    </row>
    <row r="2006" spans="1:9" x14ac:dyDescent="0.2">
      <c r="A2006" t="s">
        <v>95</v>
      </c>
      <c r="B2006" t="s">
        <v>97</v>
      </c>
      <c r="C2006" t="s">
        <v>39</v>
      </c>
      <c r="D2006" t="str">
        <f>Tableau3[[#This Row],[Famille]]&amp;"-"&amp;Tableau3[[#This Row],[Produit]]&amp;"-"&amp;Tableau3[[#This Row],[Conditionnement]]</f>
        <v>Fleurs-Hibiscus fleurs-Saupoudreur 100 ml</v>
      </c>
      <c r="E2006" s="10">
        <v>5.5E-2</v>
      </c>
      <c r="F2006" s="16">
        <v>3760190108050</v>
      </c>
      <c r="G2006" s="4">
        <v>2.1</v>
      </c>
      <c r="H2006" s="4">
        <v>3.4</v>
      </c>
      <c r="I2006" s="4">
        <v>4.2</v>
      </c>
    </row>
    <row r="2007" spans="1:9" x14ac:dyDescent="0.2">
      <c r="A2007" t="s">
        <v>95</v>
      </c>
      <c r="B2007" t="s">
        <v>97</v>
      </c>
      <c r="C2007" t="s">
        <v>40</v>
      </c>
      <c r="D2007" t="str">
        <f>Tableau3[[#This Row],[Famille]]&amp;"-"&amp;Tableau3[[#This Row],[Produit]]&amp;"-"&amp;Tableau3[[#This Row],[Conditionnement]]</f>
        <v>Fleurs-Hibiscus fleurs-Verrine 116 ml</v>
      </c>
      <c r="E2007" s="10">
        <v>5.5E-2</v>
      </c>
      <c r="F2007" s="16">
        <v>3760190107985</v>
      </c>
      <c r="G2007" s="4">
        <v>1.6</v>
      </c>
      <c r="H2007" s="4">
        <v>2.6</v>
      </c>
      <c r="I2007" s="4">
        <v>3.2</v>
      </c>
    </row>
    <row r="2008" spans="1:9" x14ac:dyDescent="0.2">
      <c r="A2008" t="s">
        <v>95</v>
      </c>
      <c r="B2008" t="s">
        <v>97</v>
      </c>
      <c r="C2008" t="s">
        <v>41</v>
      </c>
      <c r="D2008" t="str">
        <f>Tableau3[[#This Row],[Famille]]&amp;"-"&amp;Tableau3[[#This Row],[Produit]]&amp;"-"&amp;Tableau3[[#This Row],[Conditionnement]]</f>
        <v>Fleurs-Hibiscus fleurs-Verrine 47 ml</v>
      </c>
      <c r="E2008" s="10">
        <v>5.5E-2</v>
      </c>
      <c r="F2008" s="16">
        <v>3700897920647</v>
      </c>
      <c r="G2008" s="4">
        <v>1.3</v>
      </c>
      <c r="H2008" s="4">
        <v>2.1</v>
      </c>
      <c r="I2008" s="4">
        <v>2.6</v>
      </c>
    </row>
    <row r="2009" spans="1:9" x14ac:dyDescent="0.2">
      <c r="A2009" t="s">
        <v>95</v>
      </c>
      <c r="B2009" t="s">
        <v>97</v>
      </c>
      <c r="C2009" t="s">
        <v>42</v>
      </c>
      <c r="D2009" t="str">
        <f>Tableau3[[#This Row],[Famille]]&amp;"-"&amp;Tableau3[[#This Row],[Produit]]&amp;"-"&amp;Tableau3[[#This Row],[Conditionnement]]</f>
        <v>Fleurs-Hibiscus fleurs-Vrac</v>
      </c>
      <c r="E2009" s="10">
        <v>5.5E-2</v>
      </c>
      <c r="F2009" s="16">
        <v>3700897937652</v>
      </c>
      <c r="G2009" s="4">
        <v>1.3</v>
      </c>
      <c r="H2009" s="4">
        <v>1.8</v>
      </c>
      <c r="I2009" s="4">
        <v>2.166666666666667</v>
      </c>
    </row>
    <row r="2010" spans="1:9" x14ac:dyDescent="0.2">
      <c r="A2010" t="s">
        <v>95</v>
      </c>
      <c r="B2010" t="s">
        <v>97</v>
      </c>
      <c r="C2010" t="s">
        <v>43</v>
      </c>
      <c r="D2010" t="str">
        <f>Tableau3[[#This Row],[Famille]]&amp;"-"&amp;Tableau3[[#This Row],[Produit]]&amp;"-"&amp;Tableau3[[#This Row],[Conditionnement]]</f>
        <v>Fleurs-Hibiscus fleurs-Vrac 100 g</v>
      </c>
      <c r="E2010" s="10">
        <v>5.5E-2</v>
      </c>
      <c r="F2010" s="16">
        <v>3700897907976</v>
      </c>
      <c r="G2010" s="4">
        <v>2.1</v>
      </c>
      <c r="H2010" s="4">
        <v>3.8000000000000003</v>
      </c>
      <c r="I2010" s="4">
        <v>4.666666666666667</v>
      </c>
    </row>
    <row r="2011" spans="1:9" x14ac:dyDescent="0.2">
      <c r="A2011" t="s">
        <v>95</v>
      </c>
      <c r="B2011" t="s">
        <v>97</v>
      </c>
      <c r="C2011" t="s">
        <v>44</v>
      </c>
      <c r="D2011" t="str">
        <f>Tableau3[[#This Row],[Famille]]&amp;"-"&amp;Tableau3[[#This Row],[Produit]]&amp;"-"&amp;Tableau3[[#This Row],[Conditionnement]]</f>
        <v>Fleurs-Hibiscus fleurs-Vrac 1000 g</v>
      </c>
      <c r="E2011" s="10">
        <v>5.5E-2</v>
      </c>
      <c r="F2011" s="16">
        <v>3760190106377</v>
      </c>
      <c r="G2011" s="4">
        <v>10.3</v>
      </c>
      <c r="H2011" s="4">
        <v>18.400000000000002</v>
      </c>
      <c r="I2011" s="4">
        <v>22.888888888888886</v>
      </c>
    </row>
    <row r="2012" spans="1:9" x14ac:dyDescent="0.2">
      <c r="A2012" t="s">
        <v>95</v>
      </c>
      <c r="B2012" t="s">
        <v>97</v>
      </c>
      <c r="C2012" t="s">
        <v>45</v>
      </c>
      <c r="D2012" t="str">
        <f>Tableau3[[#This Row],[Famille]]&amp;"-"&amp;Tableau3[[#This Row],[Produit]]&amp;"-"&amp;Tableau3[[#This Row],[Conditionnement]]</f>
        <v>Fleurs-Hibiscus fleurs-Vrac 250 g</v>
      </c>
      <c r="E2012" s="10">
        <v>5.5E-2</v>
      </c>
      <c r="F2012" s="16">
        <v>3700897910600</v>
      </c>
      <c r="G2012" s="4">
        <v>3.4</v>
      </c>
      <c r="H2012" s="4">
        <v>6.5</v>
      </c>
      <c r="I2012" s="4">
        <v>8.0952380952380949</v>
      </c>
    </row>
    <row r="2013" spans="1:9" x14ac:dyDescent="0.2">
      <c r="A2013" t="s">
        <v>95</v>
      </c>
      <c r="B2013" t="s">
        <v>97</v>
      </c>
      <c r="C2013" t="s">
        <v>46</v>
      </c>
      <c r="D2013" t="str">
        <f>Tableau3[[#This Row],[Famille]]&amp;"-"&amp;Tableau3[[#This Row],[Produit]]&amp;"-"&amp;Tableau3[[#This Row],[Conditionnement]]</f>
        <v>Fleurs-Hibiscus fleurs-Vrac 500 g</v>
      </c>
      <c r="E2013" s="10">
        <v>5.5E-2</v>
      </c>
      <c r="F2013" s="16">
        <v>3700897913236</v>
      </c>
      <c r="G2013" s="4">
        <v>5.7</v>
      </c>
      <c r="H2013" s="4">
        <v>10.9</v>
      </c>
      <c r="I2013" s="4">
        <v>13.571428571428569</v>
      </c>
    </row>
    <row r="2014" spans="1:9" x14ac:dyDescent="0.2">
      <c r="A2014" t="s">
        <v>95</v>
      </c>
      <c r="B2014" t="s">
        <v>98</v>
      </c>
      <c r="C2014" t="s">
        <v>39</v>
      </c>
      <c r="D2014" t="str">
        <f>Tableau3[[#This Row],[Famille]]&amp;"-"&amp;Tableau3[[#This Row],[Produit]]&amp;"-"&amp;Tableau3[[#This Row],[Conditionnement]]</f>
        <v>Fleurs-Lavande fleurs-Saupoudreur 100 ml</v>
      </c>
      <c r="E2014" s="10">
        <v>5.5E-2</v>
      </c>
      <c r="F2014" s="16">
        <v>3760190108036</v>
      </c>
      <c r="G2014" s="4">
        <v>2.1</v>
      </c>
      <c r="H2014" s="4">
        <v>3.4</v>
      </c>
      <c r="I2014" s="4">
        <v>4.2</v>
      </c>
    </row>
    <row r="2015" spans="1:9" x14ac:dyDescent="0.2">
      <c r="A2015" t="s">
        <v>95</v>
      </c>
      <c r="B2015" t="s">
        <v>98</v>
      </c>
      <c r="C2015" t="s">
        <v>40</v>
      </c>
      <c r="D2015" t="str">
        <f>Tableau3[[#This Row],[Famille]]&amp;"-"&amp;Tableau3[[#This Row],[Produit]]&amp;"-"&amp;Tableau3[[#This Row],[Conditionnement]]</f>
        <v>Fleurs-Lavande fleurs-Verrine 116 ml</v>
      </c>
      <c r="E2015" s="10">
        <v>5.5E-2</v>
      </c>
      <c r="F2015" s="16">
        <v>3760190107961</v>
      </c>
      <c r="G2015" s="4">
        <v>1.6</v>
      </c>
      <c r="H2015" s="4">
        <v>2.6</v>
      </c>
      <c r="I2015" s="4">
        <v>3.2</v>
      </c>
    </row>
    <row r="2016" spans="1:9" x14ac:dyDescent="0.2">
      <c r="A2016" t="s">
        <v>95</v>
      </c>
      <c r="B2016" t="s">
        <v>98</v>
      </c>
      <c r="C2016" t="s">
        <v>41</v>
      </c>
      <c r="D2016" t="str">
        <f>Tableau3[[#This Row],[Famille]]&amp;"-"&amp;Tableau3[[#This Row],[Produit]]&amp;"-"&amp;Tableau3[[#This Row],[Conditionnement]]</f>
        <v>Fleurs-Lavande fleurs-Verrine 47 ml</v>
      </c>
      <c r="E2016" s="10">
        <v>5.5E-2</v>
      </c>
      <c r="F2016" s="16">
        <v>3700897920784</v>
      </c>
      <c r="G2016" s="4">
        <v>1.3</v>
      </c>
      <c r="H2016" s="4">
        <v>2.1</v>
      </c>
      <c r="I2016" s="4">
        <v>2.6</v>
      </c>
    </row>
    <row r="2017" spans="1:9" x14ac:dyDescent="0.2">
      <c r="A2017" t="s">
        <v>95</v>
      </c>
      <c r="B2017" t="s">
        <v>98</v>
      </c>
      <c r="C2017" t="s">
        <v>42</v>
      </c>
      <c r="D2017" t="str">
        <f>Tableau3[[#This Row],[Famille]]&amp;"-"&amp;Tableau3[[#This Row],[Produit]]&amp;"-"&amp;Tableau3[[#This Row],[Conditionnement]]</f>
        <v>Fleurs-Lavande fleurs-Vrac</v>
      </c>
      <c r="E2017" s="10">
        <v>5.5E-2</v>
      </c>
      <c r="F2017" s="16">
        <v>3700897937690</v>
      </c>
      <c r="G2017" s="4">
        <v>1.4</v>
      </c>
      <c r="H2017" s="4">
        <v>1.9000000000000001</v>
      </c>
      <c r="I2017" s="4">
        <v>2.3333333333333335</v>
      </c>
    </row>
    <row r="2018" spans="1:9" x14ac:dyDescent="0.2">
      <c r="A2018" t="s">
        <v>95</v>
      </c>
      <c r="B2018" t="s">
        <v>98</v>
      </c>
      <c r="C2018" t="s">
        <v>43</v>
      </c>
      <c r="D2018" t="str">
        <f>Tableau3[[#This Row],[Famille]]&amp;"-"&amp;Tableau3[[#This Row],[Produit]]&amp;"-"&amp;Tableau3[[#This Row],[Conditionnement]]</f>
        <v>Fleurs-Lavande fleurs-Vrac 100 g</v>
      </c>
      <c r="E2018" s="10">
        <v>5.5E-2</v>
      </c>
      <c r="F2018" s="16">
        <v>3700897908010</v>
      </c>
      <c r="G2018" s="4">
        <v>2.2000000000000002</v>
      </c>
      <c r="H2018" s="4">
        <v>4</v>
      </c>
      <c r="I2018" s="4">
        <v>4.8888888888888893</v>
      </c>
    </row>
    <row r="2019" spans="1:9" x14ac:dyDescent="0.2">
      <c r="A2019" t="s">
        <v>95</v>
      </c>
      <c r="B2019" t="s">
        <v>98</v>
      </c>
      <c r="C2019" t="s">
        <v>44</v>
      </c>
      <c r="D2019" t="str">
        <f>Tableau3[[#This Row],[Famille]]&amp;"-"&amp;Tableau3[[#This Row],[Produit]]&amp;"-"&amp;Tableau3[[#This Row],[Conditionnement]]</f>
        <v>Fleurs-Lavande fleurs-Vrac 1000 g</v>
      </c>
      <c r="E2019" s="10">
        <v>5.5E-2</v>
      </c>
      <c r="F2019" s="16">
        <v>3760190106414</v>
      </c>
      <c r="G2019" s="4">
        <v>11.5</v>
      </c>
      <c r="H2019" s="4">
        <v>20.5</v>
      </c>
      <c r="I2019" s="4">
        <v>25.555555555555554</v>
      </c>
    </row>
    <row r="2020" spans="1:9" x14ac:dyDescent="0.2">
      <c r="A2020" t="s">
        <v>95</v>
      </c>
      <c r="B2020" t="s">
        <v>98</v>
      </c>
      <c r="C2020" t="s">
        <v>45</v>
      </c>
      <c r="D2020" t="str">
        <f>Tableau3[[#This Row],[Famille]]&amp;"-"&amp;Tableau3[[#This Row],[Produit]]&amp;"-"&amp;Tableau3[[#This Row],[Conditionnement]]</f>
        <v>Fleurs-Lavande fleurs-Vrac 250 g</v>
      </c>
      <c r="E2020" s="10">
        <v>5.5E-2</v>
      </c>
      <c r="F2020" s="16">
        <v>3700897910648</v>
      </c>
      <c r="G2020" s="4">
        <v>3.7</v>
      </c>
      <c r="H2020" s="4">
        <v>7.1</v>
      </c>
      <c r="I2020" s="4">
        <v>8.8095238095238102</v>
      </c>
    </row>
    <row r="2021" spans="1:9" x14ac:dyDescent="0.2">
      <c r="A2021" t="s">
        <v>95</v>
      </c>
      <c r="B2021" t="s">
        <v>98</v>
      </c>
      <c r="C2021" t="s">
        <v>46</v>
      </c>
      <c r="D2021" t="str">
        <f>Tableau3[[#This Row],[Famille]]&amp;"-"&amp;Tableau3[[#This Row],[Produit]]&amp;"-"&amp;Tableau3[[#This Row],[Conditionnement]]</f>
        <v>Fleurs-Lavande fleurs-Vrac 500 g</v>
      </c>
      <c r="E2021" s="10">
        <v>5.5E-2</v>
      </c>
      <c r="F2021" s="16">
        <v>3700897913274</v>
      </c>
      <c r="G2021" s="4">
        <v>6.3</v>
      </c>
      <c r="H2021" s="4">
        <v>12</v>
      </c>
      <c r="I2021" s="4">
        <v>15</v>
      </c>
    </row>
    <row r="2022" spans="1:9" x14ac:dyDescent="0.2">
      <c r="A2022" t="s">
        <v>95</v>
      </c>
      <c r="B2022" t="s">
        <v>108</v>
      </c>
      <c r="C2022" t="s">
        <v>39</v>
      </c>
      <c r="D2022" t="str">
        <f>Tableau3[[#This Row],[Famille]]&amp;"-"&amp;Tableau3[[#This Row],[Produit]]&amp;"-"&amp;Tableau3[[#This Row],[Conditionnement]]</f>
        <v>Fleurs-Mélange Herbes saveur Provençale-Saupoudreur 100 ml</v>
      </c>
      <c r="E2022" s="10">
        <v>5.5E-2</v>
      </c>
      <c r="F2022" s="16">
        <v>3760190102621</v>
      </c>
      <c r="G2022" s="4">
        <v>2.2000000000000002</v>
      </c>
      <c r="H2022" s="4">
        <v>3.6</v>
      </c>
      <c r="I2022" s="4">
        <v>4.4000000000000004</v>
      </c>
    </row>
    <row r="2023" spans="1:9" x14ac:dyDescent="0.2">
      <c r="A2023" t="s">
        <v>95</v>
      </c>
      <c r="B2023" t="s">
        <v>108</v>
      </c>
      <c r="C2023" t="s">
        <v>40</v>
      </c>
      <c r="D2023" t="str">
        <f>Tableau3[[#This Row],[Famille]]&amp;"-"&amp;Tableau3[[#This Row],[Produit]]&amp;"-"&amp;Tableau3[[#This Row],[Conditionnement]]</f>
        <v>Fleurs-Mélange Herbes saveur Provençale-Verrine 116 ml</v>
      </c>
      <c r="E2023" s="10">
        <v>5.5E-2</v>
      </c>
      <c r="F2023" s="16">
        <v>3760190102416</v>
      </c>
      <c r="G2023" s="4">
        <v>1.7</v>
      </c>
      <c r="H2023" s="4">
        <v>2.8000000000000003</v>
      </c>
      <c r="I2023" s="4">
        <v>3.4000000000000004</v>
      </c>
    </row>
    <row r="2024" spans="1:9" x14ac:dyDescent="0.2">
      <c r="A2024" t="s">
        <v>95</v>
      </c>
      <c r="B2024" t="s">
        <v>108</v>
      </c>
      <c r="C2024" t="s">
        <v>41</v>
      </c>
      <c r="D2024" t="str">
        <f>Tableau3[[#This Row],[Famille]]&amp;"-"&amp;Tableau3[[#This Row],[Produit]]&amp;"-"&amp;Tableau3[[#This Row],[Conditionnement]]</f>
        <v>Fleurs-Mélange Herbes saveur Provençale-Verrine 47 ml</v>
      </c>
      <c r="E2024" s="10">
        <v>5.5E-2</v>
      </c>
      <c r="F2024" s="16">
        <v>3700897902599</v>
      </c>
      <c r="G2024" s="4">
        <v>1.3</v>
      </c>
      <c r="H2024" s="4">
        <v>2.1</v>
      </c>
      <c r="I2024" s="4">
        <v>2.6</v>
      </c>
    </row>
    <row r="2025" spans="1:9" x14ac:dyDescent="0.2">
      <c r="A2025" t="s">
        <v>95</v>
      </c>
      <c r="B2025" t="s">
        <v>108</v>
      </c>
      <c r="C2025" t="s">
        <v>42</v>
      </c>
      <c r="D2025" t="str">
        <f>Tableau3[[#This Row],[Famille]]&amp;"-"&amp;Tableau3[[#This Row],[Produit]]&amp;"-"&amp;Tableau3[[#This Row],[Conditionnement]]</f>
        <v>Fleurs-Mélange Herbes saveur Provençale-Vrac</v>
      </c>
      <c r="E2025" s="10">
        <v>5.5E-2</v>
      </c>
      <c r="F2025" s="16">
        <v>3700897936518</v>
      </c>
      <c r="G2025" s="4">
        <v>1.4</v>
      </c>
      <c r="H2025" s="4">
        <v>1.9000000000000001</v>
      </c>
      <c r="I2025" s="4">
        <v>2.3333333333333335</v>
      </c>
    </row>
    <row r="2026" spans="1:9" x14ac:dyDescent="0.2">
      <c r="A2026" t="s">
        <v>95</v>
      </c>
      <c r="B2026" t="s">
        <v>108</v>
      </c>
      <c r="C2026" t="s">
        <v>43</v>
      </c>
      <c r="D2026" t="str">
        <f>Tableau3[[#This Row],[Famille]]&amp;"-"&amp;Tableau3[[#This Row],[Produit]]&amp;"-"&amp;Tableau3[[#This Row],[Conditionnement]]</f>
        <v>Fleurs-Mélange Herbes saveur Provençale-Vrac 100 g</v>
      </c>
      <c r="E2026" s="10">
        <v>5.5E-2</v>
      </c>
      <c r="F2026" s="16">
        <v>3700897907969</v>
      </c>
      <c r="G2026" s="4">
        <v>1.9</v>
      </c>
      <c r="H2026" s="4">
        <v>3.4</v>
      </c>
      <c r="I2026" s="4">
        <v>4.2222222222222223</v>
      </c>
    </row>
    <row r="2027" spans="1:9" x14ac:dyDescent="0.2">
      <c r="A2027" t="s">
        <v>95</v>
      </c>
      <c r="B2027" t="s">
        <v>108</v>
      </c>
      <c r="C2027" t="s">
        <v>44</v>
      </c>
      <c r="D2027" t="str">
        <f>Tableau3[[#This Row],[Famille]]&amp;"-"&amp;Tableau3[[#This Row],[Produit]]&amp;"-"&amp;Tableau3[[#This Row],[Conditionnement]]</f>
        <v>Fleurs-Mélange Herbes saveur Provençale-Vrac 1000 g</v>
      </c>
      <c r="E2027" s="10">
        <v>5.5E-2</v>
      </c>
      <c r="F2027" s="16">
        <v>3760190106360</v>
      </c>
      <c r="G2027" s="4">
        <v>8.3000000000000007</v>
      </c>
      <c r="H2027" s="4">
        <v>14.799999999999999</v>
      </c>
      <c r="I2027" s="4">
        <v>18.444444444444443</v>
      </c>
    </row>
    <row r="2028" spans="1:9" x14ac:dyDescent="0.2">
      <c r="A2028" t="s">
        <v>95</v>
      </c>
      <c r="B2028" t="s">
        <v>108</v>
      </c>
      <c r="C2028" t="s">
        <v>45</v>
      </c>
      <c r="D2028" t="str">
        <f>Tableau3[[#This Row],[Famille]]&amp;"-"&amp;Tableau3[[#This Row],[Produit]]&amp;"-"&amp;Tableau3[[#This Row],[Conditionnement]]</f>
        <v>Fleurs-Mélange Herbes saveur Provençale-Vrac 250 g</v>
      </c>
      <c r="E2028" s="10">
        <v>5.5E-2</v>
      </c>
      <c r="F2028" s="16">
        <v>3700897910594</v>
      </c>
      <c r="G2028" s="4">
        <v>2.9</v>
      </c>
      <c r="H2028" s="4">
        <v>5.6</v>
      </c>
      <c r="I2028" s="4">
        <v>6.9047619047619051</v>
      </c>
    </row>
    <row r="2029" spans="1:9" x14ac:dyDescent="0.2">
      <c r="A2029" t="s">
        <v>95</v>
      </c>
      <c r="B2029" t="s">
        <v>108</v>
      </c>
      <c r="C2029" t="s">
        <v>46</v>
      </c>
      <c r="D2029" t="str">
        <f>Tableau3[[#This Row],[Famille]]&amp;"-"&amp;Tableau3[[#This Row],[Produit]]&amp;"-"&amp;Tableau3[[#This Row],[Conditionnement]]</f>
        <v>Fleurs-Mélange Herbes saveur Provençale-Vrac 500 g</v>
      </c>
      <c r="E2029" s="10">
        <v>5.5E-2</v>
      </c>
      <c r="F2029" s="16">
        <v>3700897913229</v>
      </c>
      <c r="G2029" s="4">
        <v>4.7</v>
      </c>
      <c r="H2029" s="4">
        <v>9</v>
      </c>
      <c r="I2029" s="4">
        <v>11.19047619047619</v>
      </c>
    </row>
    <row r="2030" spans="1:9" x14ac:dyDescent="0.2">
      <c r="A2030" t="s">
        <v>95</v>
      </c>
      <c r="B2030" t="s">
        <v>109</v>
      </c>
      <c r="C2030" t="s">
        <v>39</v>
      </c>
      <c r="D2030" t="str">
        <f>Tableau3[[#This Row],[Famille]]&amp;"-"&amp;Tableau3[[#This Row],[Produit]]&amp;"-"&amp;Tableau3[[#This Row],[Conditionnement]]</f>
        <v>Fleurs-Mélange Persillade-Saupoudreur 100 ml</v>
      </c>
      <c r="E2030" s="10">
        <v>5.5E-2</v>
      </c>
      <c r="F2030" s="16">
        <v>3760190102676</v>
      </c>
      <c r="G2030" s="4">
        <v>2.6</v>
      </c>
      <c r="H2030" s="4">
        <v>4.1999999999999993</v>
      </c>
      <c r="I2030" s="4">
        <v>5.2</v>
      </c>
    </row>
    <row r="2031" spans="1:9" x14ac:dyDescent="0.2">
      <c r="A2031" t="s">
        <v>95</v>
      </c>
      <c r="B2031" t="s">
        <v>109</v>
      </c>
      <c r="C2031" t="s">
        <v>40</v>
      </c>
      <c r="D2031" t="str">
        <f>Tableau3[[#This Row],[Famille]]&amp;"-"&amp;Tableau3[[#This Row],[Produit]]&amp;"-"&amp;Tableau3[[#This Row],[Conditionnement]]</f>
        <v>Fleurs-Mélange Persillade-Verrine 116 ml</v>
      </c>
      <c r="E2031" s="10">
        <v>5.5E-2</v>
      </c>
      <c r="F2031" s="16">
        <v>3760190102461</v>
      </c>
      <c r="G2031" s="4">
        <v>1.9</v>
      </c>
      <c r="H2031" s="4">
        <v>3.1</v>
      </c>
      <c r="I2031" s="4">
        <v>3.8000000000000003</v>
      </c>
    </row>
    <row r="2032" spans="1:9" x14ac:dyDescent="0.2">
      <c r="A2032" t="s">
        <v>95</v>
      </c>
      <c r="B2032" t="s">
        <v>109</v>
      </c>
      <c r="C2032" t="s">
        <v>41</v>
      </c>
      <c r="D2032" t="str">
        <f>Tableau3[[#This Row],[Famille]]&amp;"-"&amp;Tableau3[[#This Row],[Produit]]&amp;"-"&amp;Tableau3[[#This Row],[Conditionnement]]</f>
        <v>Fleurs-Mélange Persillade-Verrine 47 ml</v>
      </c>
      <c r="E2032" s="10">
        <v>5.5E-2</v>
      </c>
      <c r="F2032" s="16">
        <v>3700897902643</v>
      </c>
      <c r="G2032" s="4">
        <v>1.5</v>
      </c>
      <c r="H2032" s="4">
        <v>2.4</v>
      </c>
      <c r="I2032" s="4">
        <v>3</v>
      </c>
    </row>
    <row r="2033" spans="1:9" x14ac:dyDescent="0.2">
      <c r="A2033" t="s">
        <v>95</v>
      </c>
      <c r="B2033" t="s">
        <v>109</v>
      </c>
      <c r="C2033" t="s">
        <v>42</v>
      </c>
      <c r="D2033" t="str">
        <f>Tableau3[[#This Row],[Famille]]&amp;"-"&amp;Tableau3[[#This Row],[Produit]]&amp;"-"&amp;Tableau3[[#This Row],[Conditionnement]]</f>
        <v>Fleurs-Mélange Persillade-Vrac</v>
      </c>
      <c r="E2033" s="10">
        <v>5.5E-2</v>
      </c>
      <c r="F2033" s="16">
        <v>3700897936709</v>
      </c>
      <c r="G2033" s="4">
        <v>1.4</v>
      </c>
      <c r="H2033" s="4">
        <v>1.9000000000000001</v>
      </c>
      <c r="I2033" s="4">
        <v>2.3333333333333335</v>
      </c>
    </row>
    <row r="2034" spans="1:9" x14ac:dyDescent="0.2">
      <c r="A2034" t="s">
        <v>95</v>
      </c>
      <c r="B2034" t="s">
        <v>109</v>
      </c>
      <c r="C2034" t="s">
        <v>43</v>
      </c>
      <c r="D2034" t="str">
        <f>Tableau3[[#This Row],[Famille]]&amp;"-"&amp;Tableau3[[#This Row],[Produit]]&amp;"-"&amp;Tableau3[[#This Row],[Conditionnement]]</f>
        <v>Fleurs-Mélange Persillade-Vrac 100 g</v>
      </c>
      <c r="E2034" s="10">
        <v>5.5E-2</v>
      </c>
      <c r="F2034" s="16">
        <v>3700897908430</v>
      </c>
      <c r="G2034" s="4">
        <v>2.2999999999999998</v>
      </c>
      <c r="H2034" s="4">
        <v>4.0999999999999996</v>
      </c>
      <c r="I2034" s="4">
        <v>5.1111111111111116</v>
      </c>
    </row>
    <row r="2035" spans="1:9" x14ac:dyDescent="0.2">
      <c r="A2035" t="s">
        <v>95</v>
      </c>
      <c r="B2035" t="s">
        <v>109</v>
      </c>
      <c r="C2035" t="s">
        <v>44</v>
      </c>
      <c r="D2035" t="str">
        <f>Tableau3[[#This Row],[Famille]]&amp;"-"&amp;Tableau3[[#This Row],[Produit]]&amp;"-"&amp;Tableau3[[#This Row],[Conditionnement]]</f>
        <v>Fleurs-Mélange Persillade-Vrac 1000 g</v>
      </c>
      <c r="E2035" s="10">
        <v>5.5E-2</v>
      </c>
      <c r="F2035" s="16">
        <v>3760190106827</v>
      </c>
      <c r="G2035" s="4">
        <v>12.8</v>
      </c>
      <c r="H2035" s="4">
        <v>22.8</v>
      </c>
      <c r="I2035" s="4">
        <v>28.444444444444443</v>
      </c>
    </row>
    <row r="2036" spans="1:9" x14ac:dyDescent="0.2">
      <c r="A2036" t="s">
        <v>95</v>
      </c>
      <c r="B2036" t="s">
        <v>109</v>
      </c>
      <c r="C2036" t="s">
        <v>45</v>
      </c>
      <c r="D2036" t="str">
        <f>Tableau3[[#This Row],[Famille]]&amp;"-"&amp;Tableau3[[#This Row],[Produit]]&amp;"-"&amp;Tableau3[[#This Row],[Conditionnement]]</f>
        <v>Fleurs-Mélange Persillade-Vrac 250 g</v>
      </c>
      <c r="E2036" s="10">
        <v>5.5E-2</v>
      </c>
      <c r="F2036" s="16">
        <v>3700897911065</v>
      </c>
      <c r="G2036" s="4">
        <v>4.0999999999999996</v>
      </c>
      <c r="H2036" s="4">
        <v>7.8999999999999995</v>
      </c>
      <c r="I2036" s="4">
        <v>9.761904761904761</v>
      </c>
    </row>
    <row r="2037" spans="1:9" x14ac:dyDescent="0.2">
      <c r="A2037" t="s">
        <v>95</v>
      </c>
      <c r="B2037" t="s">
        <v>109</v>
      </c>
      <c r="C2037" t="s">
        <v>46</v>
      </c>
      <c r="D2037" t="str">
        <f>Tableau3[[#This Row],[Famille]]&amp;"-"&amp;Tableau3[[#This Row],[Produit]]&amp;"-"&amp;Tableau3[[#This Row],[Conditionnement]]</f>
        <v>Fleurs-Mélange Persillade-Vrac 500 g</v>
      </c>
      <c r="E2037" s="10">
        <v>5.5E-2</v>
      </c>
      <c r="F2037" s="16">
        <v>3700897913694</v>
      </c>
      <c r="G2037" s="4">
        <v>7</v>
      </c>
      <c r="H2037" s="4">
        <v>13.4</v>
      </c>
      <c r="I2037" s="4">
        <v>16.666666666666668</v>
      </c>
    </row>
    <row r="2038" spans="1:9" x14ac:dyDescent="0.2">
      <c r="A2038" t="s">
        <v>95</v>
      </c>
      <c r="B2038" t="s">
        <v>110</v>
      </c>
      <c r="C2038" t="s">
        <v>39</v>
      </c>
      <c r="D2038" t="str">
        <f>Tableau3[[#This Row],[Famille]]&amp;"-"&amp;Tableau3[[#This Row],[Produit]]&amp;"-"&amp;Tableau3[[#This Row],[Conditionnement]]</f>
        <v>Fleurs-Mélange pour salade-Saupoudreur 100 ml</v>
      </c>
      <c r="E2038" s="10">
        <v>5.5E-2</v>
      </c>
      <c r="F2038" s="16">
        <v>3700897951351</v>
      </c>
      <c r="G2038" s="4">
        <v>2.8</v>
      </c>
      <c r="H2038" s="4">
        <v>4.5</v>
      </c>
      <c r="I2038" s="4">
        <v>5.6000000000000005</v>
      </c>
    </row>
    <row r="2039" spans="1:9" x14ac:dyDescent="0.2">
      <c r="A2039" t="s">
        <v>95</v>
      </c>
      <c r="B2039" t="s">
        <v>110</v>
      </c>
      <c r="C2039" t="s">
        <v>40</v>
      </c>
      <c r="D2039" t="str">
        <f>Tableau3[[#This Row],[Famille]]&amp;"-"&amp;Tableau3[[#This Row],[Produit]]&amp;"-"&amp;Tableau3[[#This Row],[Conditionnement]]</f>
        <v>Fleurs-Mélange pour salade-Verrine 116 ml</v>
      </c>
      <c r="E2039" s="10">
        <v>5.5E-2</v>
      </c>
      <c r="F2039" s="16">
        <v>3700897951337</v>
      </c>
      <c r="G2039" s="4">
        <v>2.4</v>
      </c>
      <c r="H2039" s="4">
        <v>3.9</v>
      </c>
      <c r="I2039" s="4">
        <v>4.8</v>
      </c>
    </row>
    <row r="2040" spans="1:9" x14ac:dyDescent="0.2">
      <c r="A2040" t="s">
        <v>95</v>
      </c>
      <c r="B2040" t="s">
        <v>110</v>
      </c>
      <c r="C2040" t="s">
        <v>41</v>
      </c>
      <c r="D2040" t="str">
        <f>Tableau3[[#This Row],[Famille]]&amp;"-"&amp;Tableau3[[#This Row],[Produit]]&amp;"-"&amp;Tableau3[[#This Row],[Conditionnement]]</f>
        <v>Fleurs-Mélange pour salade-Verrine 47 ml</v>
      </c>
      <c r="E2040" s="10">
        <v>5.5E-2</v>
      </c>
      <c r="F2040" s="16">
        <v>3700897951344</v>
      </c>
      <c r="G2040" s="4">
        <v>1.7</v>
      </c>
      <c r="H2040" s="4">
        <v>2.8000000000000003</v>
      </c>
      <c r="I2040" s="4">
        <v>3.4000000000000004</v>
      </c>
    </row>
    <row r="2041" spans="1:9" x14ac:dyDescent="0.2">
      <c r="A2041" t="s">
        <v>95</v>
      </c>
      <c r="B2041" t="s">
        <v>110</v>
      </c>
      <c r="C2041" t="s">
        <v>42</v>
      </c>
      <c r="D2041" t="str">
        <f>Tableau3[[#This Row],[Famille]]&amp;"-"&amp;Tableau3[[#This Row],[Produit]]&amp;"-"&amp;Tableau3[[#This Row],[Conditionnement]]</f>
        <v>Fleurs-Mélange pour salade-Vrac</v>
      </c>
      <c r="E2041" s="10">
        <v>5.5E-2</v>
      </c>
      <c r="F2041" s="16">
        <v>3700897951283</v>
      </c>
      <c r="G2041" s="4">
        <v>2.1</v>
      </c>
      <c r="H2041" s="4">
        <v>2.8</v>
      </c>
      <c r="I2041" s="4">
        <v>3.5000000000000004</v>
      </c>
    </row>
    <row r="2042" spans="1:9" x14ac:dyDescent="0.2">
      <c r="A2042" t="s">
        <v>95</v>
      </c>
      <c r="B2042" t="s">
        <v>110</v>
      </c>
      <c r="C2042" t="s">
        <v>43</v>
      </c>
      <c r="D2042" t="str">
        <f>Tableau3[[#This Row],[Famille]]&amp;"-"&amp;Tableau3[[#This Row],[Produit]]&amp;"-"&amp;Tableau3[[#This Row],[Conditionnement]]</f>
        <v>Fleurs-Mélange pour salade-Vrac 100 g</v>
      </c>
      <c r="E2042" s="10">
        <v>5.5E-2</v>
      </c>
      <c r="F2042" s="16">
        <v>3700897951290</v>
      </c>
      <c r="G2042" s="4">
        <v>6.2</v>
      </c>
      <c r="H2042" s="4">
        <v>11.1</v>
      </c>
      <c r="I2042" s="4">
        <v>13.777777777777775</v>
      </c>
    </row>
    <row r="2043" spans="1:9" x14ac:dyDescent="0.2">
      <c r="A2043" t="s">
        <v>95</v>
      </c>
      <c r="B2043" t="s">
        <v>110</v>
      </c>
      <c r="C2043" t="s">
        <v>44</v>
      </c>
      <c r="D2043" t="str">
        <f>Tableau3[[#This Row],[Famille]]&amp;"-"&amp;Tableau3[[#This Row],[Produit]]&amp;"-"&amp;Tableau3[[#This Row],[Conditionnement]]</f>
        <v>Fleurs-Mélange pour salade-Vrac 1000 g</v>
      </c>
      <c r="E2043" s="10">
        <v>5.5E-2</v>
      </c>
      <c r="F2043" s="16">
        <v>3700897951320</v>
      </c>
      <c r="G2043" s="4">
        <v>51.2</v>
      </c>
      <c r="H2043" s="4">
        <v>91.1</v>
      </c>
      <c r="I2043" s="4">
        <v>113.77777777777779</v>
      </c>
    </row>
    <row r="2044" spans="1:9" x14ac:dyDescent="0.2">
      <c r="A2044" t="s">
        <v>95</v>
      </c>
      <c r="B2044" t="s">
        <v>110</v>
      </c>
      <c r="C2044" t="s">
        <v>45</v>
      </c>
      <c r="D2044" t="str">
        <f>Tableau3[[#This Row],[Famille]]&amp;"-"&amp;Tableau3[[#This Row],[Produit]]&amp;"-"&amp;Tableau3[[#This Row],[Conditionnement]]</f>
        <v>Fleurs-Mélange pour salade-Vrac 250 g</v>
      </c>
      <c r="E2044" s="10">
        <v>5.5E-2</v>
      </c>
      <c r="F2044" s="16">
        <v>3700897951306</v>
      </c>
      <c r="G2044" s="4">
        <v>13.7</v>
      </c>
      <c r="H2044" s="4">
        <v>26.1</v>
      </c>
      <c r="I2044" s="4">
        <v>32.61904761904762</v>
      </c>
    </row>
    <row r="2045" spans="1:9" x14ac:dyDescent="0.2">
      <c r="A2045" t="s">
        <v>95</v>
      </c>
      <c r="B2045" t="s">
        <v>110</v>
      </c>
      <c r="C2045" t="s">
        <v>46</v>
      </c>
      <c r="D2045" t="str">
        <f>Tableau3[[#This Row],[Famille]]&amp;"-"&amp;Tableau3[[#This Row],[Produit]]&amp;"-"&amp;Tableau3[[#This Row],[Conditionnement]]</f>
        <v>Fleurs-Mélange pour salade-Vrac 500 g</v>
      </c>
      <c r="E2045" s="10">
        <v>5.5E-2</v>
      </c>
      <c r="F2045" s="16">
        <v>3700897951313</v>
      </c>
      <c r="G2045" s="4">
        <v>26.2</v>
      </c>
      <c r="H2045" s="4">
        <v>50</v>
      </c>
      <c r="I2045" s="4">
        <v>62.380952380952387</v>
      </c>
    </row>
    <row r="2046" spans="1:9" x14ac:dyDescent="0.2">
      <c r="A2046" t="s">
        <v>95</v>
      </c>
      <c r="B2046" t="s">
        <v>99</v>
      </c>
      <c r="C2046" t="s">
        <v>39</v>
      </c>
      <c r="D2046" t="str">
        <f>Tableau3[[#This Row],[Famille]]&amp;"-"&amp;Tableau3[[#This Row],[Produit]]&amp;"-"&amp;Tableau3[[#This Row],[Conditionnement]]</f>
        <v>Fleurs-Oranger fleurs-Saupoudreur 100 ml</v>
      </c>
      <c r="E2046" s="10">
        <v>5.5E-2</v>
      </c>
      <c r="F2046" s="16">
        <v>3760190108067</v>
      </c>
      <c r="G2046" s="4">
        <v>2.7</v>
      </c>
      <c r="H2046" s="4">
        <v>4.3999999999999995</v>
      </c>
      <c r="I2046" s="4">
        <v>5.4</v>
      </c>
    </row>
    <row r="2047" spans="1:9" x14ac:dyDescent="0.2">
      <c r="A2047" t="s">
        <v>95</v>
      </c>
      <c r="B2047" t="s">
        <v>99</v>
      </c>
      <c r="C2047" t="s">
        <v>40</v>
      </c>
      <c r="D2047" t="str">
        <f>Tableau3[[#This Row],[Famille]]&amp;"-"&amp;Tableau3[[#This Row],[Produit]]&amp;"-"&amp;Tableau3[[#This Row],[Conditionnement]]</f>
        <v>Fleurs-Oranger fleurs-Verrine 116 ml</v>
      </c>
      <c r="E2047" s="10">
        <v>5.5E-2</v>
      </c>
      <c r="F2047" s="16">
        <v>3760190107992</v>
      </c>
      <c r="G2047" s="4">
        <v>2.2999999999999998</v>
      </c>
      <c r="H2047" s="4">
        <v>3.7</v>
      </c>
      <c r="I2047" s="4">
        <v>4.6000000000000005</v>
      </c>
    </row>
    <row r="2048" spans="1:9" x14ac:dyDescent="0.2">
      <c r="A2048" t="s">
        <v>95</v>
      </c>
      <c r="B2048" t="s">
        <v>99</v>
      </c>
      <c r="C2048" t="s">
        <v>41</v>
      </c>
      <c r="D2048" t="str">
        <f>Tableau3[[#This Row],[Famille]]&amp;"-"&amp;Tableau3[[#This Row],[Produit]]&amp;"-"&amp;Tableau3[[#This Row],[Conditionnement]]</f>
        <v>Fleurs-Oranger fleurs-Verrine 47 ml</v>
      </c>
      <c r="E2048" s="10">
        <v>5.5E-2</v>
      </c>
      <c r="F2048" s="16">
        <v>3700897921217</v>
      </c>
      <c r="G2048" s="4">
        <v>1.5</v>
      </c>
      <c r="H2048" s="4">
        <v>2.4</v>
      </c>
      <c r="I2048" s="4">
        <v>3</v>
      </c>
    </row>
    <row r="2049" spans="1:9" x14ac:dyDescent="0.2">
      <c r="A2049" t="s">
        <v>95</v>
      </c>
      <c r="B2049" t="s">
        <v>99</v>
      </c>
      <c r="C2049" t="s">
        <v>42</v>
      </c>
      <c r="D2049" t="str">
        <f>Tableau3[[#This Row],[Famille]]&amp;"-"&amp;Tableau3[[#This Row],[Produit]]&amp;"-"&amp;Tableau3[[#This Row],[Conditionnement]]</f>
        <v>Fleurs-Oranger fleurs-Vrac</v>
      </c>
      <c r="E2049" s="10">
        <v>5.5E-2</v>
      </c>
      <c r="F2049" s="16">
        <v>3700897937898</v>
      </c>
      <c r="G2049" s="4">
        <v>1.7</v>
      </c>
      <c r="H2049" s="4">
        <v>2.3000000000000003</v>
      </c>
      <c r="I2049" s="4">
        <v>2.8333333333333339</v>
      </c>
    </row>
    <row r="2050" spans="1:9" x14ac:dyDescent="0.2">
      <c r="A2050" t="s">
        <v>95</v>
      </c>
      <c r="B2050" t="s">
        <v>99</v>
      </c>
      <c r="C2050" t="s">
        <v>43</v>
      </c>
      <c r="D2050" t="str">
        <f>Tableau3[[#This Row],[Famille]]&amp;"-"&amp;Tableau3[[#This Row],[Produit]]&amp;"-"&amp;Tableau3[[#This Row],[Conditionnement]]</f>
        <v>Fleurs-Oranger fleurs-Vrac 100 g</v>
      </c>
      <c r="E2050" s="10">
        <v>5.5E-2</v>
      </c>
      <c r="F2050" s="16">
        <v>3700897907884</v>
      </c>
      <c r="G2050" s="4">
        <v>7</v>
      </c>
      <c r="H2050" s="4">
        <v>12.5</v>
      </c>
      <c r="I2050" s="4">
        <v>15.555555555555555</v>
      </c>
    </row>
    <row r="2051" spans="1:9" x14ac:dyDescent="0.2">
      <c r="A2051" t="s">
        <v>95</v>
      </c>
      <c r="B2051" t="s">
        <v>99</v>
      </c>
      <c r="C2051" t="s">
        <v>44</v>
      </c>
      <c r="D2051" t="str">
        <f>Tableau3[[#This Row],[Famille]]&amp;"-"&amp;Tableau3[[#This Row],[Produit]]&amp;"-"&amp;Tableau3[[#This Row],[Conditionnement]]</f>
        <v>Fleurs-Oranger fleurs-Vrac 1000 g</v>
      </c>
      <c r="E2051" s="10">
        <v>5.5E-2</v>
      </c>
      <c r="F2051" s="16">
        <v>3760190106278</v>
      </c>
      <c r="G2051" s="4">
        <v>59.5</v>
      </c>
      <c r="H2051" s="4">
        <v>105.8</v>
      </c>
      <c r="I2051" s="4">
        <v>132.22222222222223</v>
      </c>
    </row>
    <row r="2052" spans="1:9" x14ac:dyDescent="0.2">
      <c r="A2052" t="s">
        <v>95</v>
      </c>
      <c r="B2052" t="s">
        <v>99</v>
      </c>
      <c r="C2052" t="s">
        <v>45</v>
      </c>
      <c r="D2052" t="str">
        <f>Tableau3[[#This Row],[Famille]]&amp;"-"&amp;Tableau3[[#This Row],[Produit]]&amp;"-"&amp;Tableau3[[#This Row],[Conditionnement]]</f>
        <v>Fleurs-Oranger fleurs-Vrac 250 g</v>
      </c>
      <c r="E2052" s="10">
        <v>5.5E-2</v>
      </c>
      <c r="F2052" s="16">
        <v>3700897910518</v>
      </c>
      <c r="G2052" s="4">
        <v>15.7</v>
      </c>
      <c r="H2052" s="4">
        <v>30</v>
      </c>
      <c r="I2052" s="4">
        <v>37.38095238095238</v>
      </c>
    </row>
    <row r="2053" spans="1:9" x14ac:dyDescent="0.2">
      <c r="A2053" t="s">
        <v>95</v>
      </c>
      <c r="B2053" t="s">
        <v>99</v>
      </c>
      <c r="C2053" t="s">
        <v>46</v>
      </c>
      <c r="D2053" t="str">
        <f>Tableau3[[#This Row],[Famille]]&amp;"-"&amp;Tableau3[[#This Row],[Produit]]&amp;"-"&amp;Tableau3[[#This Row],[Conditionnement]]</f>
        <v>Fleurs-Oranger fleurs-Vrac 500 g</v>
      </c>
      <c r="E2053" s="10">
        <v>5.5E-2</v>
      </c>
      <c r="F2053" s="16">
        <v>3700897913144</v>
      </c>
      <c r="G2053" s="4">
        <v>30.3</v>
      </c>
      <c r="H2053" s="4">
        <v>57.800000000000004</v>
      </c>
      <c r="I2053" s="4">
        <v>72.142857142857153</v>
      </c>
    </row>
    <row r="2054" spans="1:9" x14ac:dyDescent="0.2">
      <c r="A2054" t="s">
        <v>95</v>
      </c>
      <c r="B2054" t="s">
        <v>105</v>
      </c>
      <c r="C2054" t="s">
        <v>40</v>
      </c>
      <c r="D2054" t="str">
        <f>Tableau3[[#This Row],[Famille]]&amp;"-"&amp;Tableau3[[#This Row],[Produit]]&amp;"-"&amp;Tableau3[[#This Row],[Conditionnement]]</f>
        <v>Fleurs-Poivron rouge-Verrine 116 ml</v>
      </c>
      <c r="E2054" s="10">
        <v>5.5E-2</v>
      </c>
      <c r="F2054" s="16">
        <v>3700897955694</v>
      </c>
      <c r="G2054" s="4">
        <v>1.5</v>
      </c>
      <c r="H2054" s="4">
        <v>2.4</v>
      </c>
      <c r="I2054" s="4">
        <v>3</v>
      </c>
    </row>
    <row r="2055" spans="1:9" x14ac:dyDescent="0.2">
      <c r="A2055" t="s">
        <v>95</v>
      </c>
      <c r="B2055" t="s">
        <v>105</v>
      </c>
      <c r="C2055" t="s">
        <v>41</v>
      </c>
      <c r="D2055" t="str">
        <f>Tableau3[[#This Row],[Famille]]&amp;"-"&amp;Tableau3[[#This Row],[Produit]]&amp;"-"&amp;Tableau3[[#This Row],[Conditionnement]]</f>
        <v>Fleurs-Poivron rouge-Verrine 47 ml</v>
      </c>
      <c r="E2055" s="10">
        <v>5.5E-2</v>
      </c>
      <c r="F2055" s="16">
        <v>3700897955984</v>
      </c>
      <c r="G2055" s="4">
        <v>1.2</v>
      </c>
      <c r="H2055" s="4">
        <v>2</v>
      </c>
      <c r="I2055" s="4">
        <v>2.4000000000000004</v>
      </c>
    </row>
    <row r="2056" spans="1:9" x14ac:dyDescent="0.2">
      <c r="A2056" t="s">
        <v>95</v>
      </c>
      <c r="B2056" t="s">
        <v>105</v>
      </c>
      <c r="C2056" t="s">
        <v>42</v>
      </c>
      <c r="D2056" t="str">
        <f>Tableau3[[#This Row],[Famille]]&amp;"-"&amp;Tableau3[[#This Row],[Produit]]&amp;"-"&amp;Tableau3[[#This Row],[Conditionnement]]</f>
        <v>Fleurs-Poivron rouge-Vrac</v>
      </c>
      <c r="E2056" s="10">
        <v>5.5E-2</v>
      </c>
      <c r="F2056" s="16">
        <v>3700897953584</v>
      </c>
      <c r="G2056" s="4">
        <v>1.4</v>
      </c>
      <c r="H2056" s="4">
        <v>1.9000000000000001</v>
      </c>
      <c r="I2056" s="4">
        <v>2.3333333333333335</v>
      </c>
    </row>
    <row r="2057" spans="1:9" x14ac:dyDescent="0.2">
      <c r="A2057" t="s">
        <v>95</v>
      </c>
      <c r="B2057" t="s">
        <v>105</v>
      </c>
      <c r="C2057" t="s">
        <v>43</v>
      </c>
      <c r="D2057" t="str">
        <f>Tableau3[[#This Row],[Famille]]&amp;"-"&amp;Tableau3[[#This Row],[Produit]]&amp;"-"&amp;Tableau3[[#This Row],[Conditionnement]]</f>
        <v>Fleurs-Poivron rouge-Vrac 100 g</v>
      </c>
      <c r="E2057" s="10">
        <v>5.5E-2</v>
      </c>
      <c r="F2057" s="16">
        <v>3700897953935</v>
      </c>
      <c r="G2057" s="4">
        <v>1.8</v>
      </c>
      <c r="H2057" s="4">
        <v>3.2</v>
      </c>
      <c r="I2057" s="4">
        <v>4</v>
      </c>
    </row>
    <row r="2058" spans="1:9" x14ac:dyDescent="0.2">
      <c r="A2058" t="s">
        <v>95</v>
      </c>
      <c r="B2058" t="s">
        <v>105</v>
      </c>
      <c r="C2058" t="s">
        <v>44</v>
      </c>
      <c r="D2058" t="str">
        <f>Tableau3[[#This Row],[Famille]]&amp;"-"&amp;Tableau3[[#This Row],[Produit]]&amp;"-"&amp;Tableau3[[#This Row],[Conditionnement]]</f>
        <v>Fleurs-Poivron rouge-Vrac 1000 g</v>
      </c>
      <c r="E2058" s="10">
        <v>5.5E-2</v>
      </c>
      <c r="F2058" s="16">
        <v>3700897955342</v>
      </c>
      <c r="G2058" s="4">
        <v>7.9</v>
      </c>
      <c r="H2058" s="4">
        <v>14.1</v>
      </c>
      <c r="I2058" s="4">
        <v>17.555555555555554</v>
      </c>
    </row>
    <row r="2059" spans="1:9" x14ac:dyDescent="0.2">
      <c r="A2059" t="s">
        <v>95</v>
      </c>
      <c r="B2059" t="s">
        <v>105</v>
      </c>
      <c r="C2059" t="s">
        <v>45</v>
      </c>
      <c r="D2059" t="str">
        <f>Tableau3[[#This Row],[Famille]]&amp;"-"&amp;Tableau3[[#This Row],[Produit]]&amp;"-"&amp;Tableau3[[#This Row],[Conditionnement]]</f>
        <v>Fleurs-Poivron rouge-Vrac 250 g</v>
      </c>
      <c r="E2059" s="10">
        <v>5.5E-2</v>
      </c>
      <c r="F2059" s="16">
        <v>3700897954406</v>
      </c>
      <c r="G2059" s="4">
        <v>2.8</v>
      </c>
      <c r="H2059" s="4">
        <v>5.3999999999999995</v>
      </c>
      <c r="I2059" s="4">
        <v>6.6666666666666679</v>
      </c>
    </row>
    <row r="2060" spans="1:9" x14ac:dyDescent="0.2">
      <c r="A2060" t="s">
        <v>95</v>
      </c>
      <c r="B2060" t="s">
        <v>105</v>
      </c>
      <c r="C2060" t="s">
        <v>46</v>
      </c>
      <c r="D2060" t="str">
        <f>Tableau3[[#This Row],[Famille]]&amp;"-"&amp;Tableau3[[#This Row],[Produit]]&amp;"-"&amp;Tableau3[[#This Row],[Conditionnement]]</f>
        <v>Fleurs-Poivron rouge-Vrac 500 g</v>
      </c>
      <c r="E2060" s="10">
        <v>5.5E-2</v>
      </c>
      <c r="F2060" s="16">
        <v>3700897954871</v>
      </c>
      <c r="G2060" s="4">
        <v>4.5</v>
      </c>
      <c r="H2060" s="4">
        <v>8.6</v>
      </c>
      <c r="I2060" s="4">
        <v>10.714285714285715</v>
      </c>
    </row>
    <row r="2061" spans="1:9" x14ac:dyDescent="0.2">
      <c r="A2061" t="s">
        <v>95</v>
      </c>
      <c r="B2061" t="s">
        <v>106</v>
      </c>
      <c r="C2061" t="s">
        <v>40</v>
      </c>
      <c r="D2061" t="str">
        <f>Tableau3[[#This Row],[Famille]]&amp;"-"&amp;Tableau3[[#This Row],[Produit]]&amp;"-"&amp;Tableau3[[#This Row],[Conditionnement]]</f>
        <v>Fleurs-Poivron vert-Verrine 116 ml</v>
      </c>
      <c r="E2061" s="10">
        <v>5.5E-2</v>
      </c>
      <c r="F2061" s="16">
        <v>3700897958244</v>
      </c>
      <c r="G2061" s="4">
        <v>3.1</v>
      </c>
      <c r="H2061" s="4">
        <v>5</v>
      </c>
      <c r="I2061" s="4">
        <v>6.2</v>
      </c>
    </row>
    <row r="2062" spans="1:9" x14ac:dyDescent="0.2">
      <c r="A2062" t="s">
        <v>95</v>
      </c>
      <c r="B2062" t="s">
        <v>106</v>
      </c>
      <c r="C2062" t="s">
        <v>41</v>
      </c>
      <c r="D2062" t="str">
        <f>Tableau3[[#This Row],[Famille]]&amp;"-"&amp;Tableau3[[#This Row],[Produit]]&amp;"-"&amp;Tableau3[[#This Row],[Conditionnement]]</f>
        <v>Fleurs-Poivron vert-Verrine 47 ml</v>
      </c>
      <c r="E2062" s="10">
        <v>5.5E-2</v>
      </c>
      <c r="F2062" s="16">
        <v>3700897958251</v>
      </c>
      <c r="G2062" s="4">
        <v>1.9</v>
      </c>
      <c r="H2062" s="4">
        <v>3.1</v>
      </c>
      <c r="I2062" s="4">
        <v>3.8000000000000003</v>
      </c>
    </row>
    <row r="2063" spans="1:9" x14ac:dyDescent="0.2">
      <c r="A2063" t="s">
        <v>95</v>
      </c>
      <c r="B2063" t="s">
        <v>106</v>
      </c>
      <c r="C2063" t="s">
        <v>42</v>
      </c>
      <c r="D2063" t="str">
        <f>Tableau3[[#This Row],[Famille]]&amp;"-"&amp;Tableau3[[#This Row],[Produit]]&amp;"-"&amp;Tableau3[[#This Row],[Conditionnement]]</f>
        <v>Fleurs-Poivron vert-Vrac</v>
      </c>
      <c r="E2063" s="10">
        <v>5.5E-2</v>
      </c>
      <c r="F2063" s="16">
        <v>3700897958190</v>
      </c>
      <c r="G2063" s="4">
        <v>2.5</v>
      </c>
      <c r="H2063" s="4">
        <v>3.4</v>
      </c>
      <c r="I2063" s="4">
        <v>4.166666666666667</v>
      </c>
    </row>
    <row r="2064" spans="1:9" x14ac:dyDescent="0.2">
      <c r="A2064" t="s">
        <v>95</v>
      </c>
      <c r="B2064" t="s">
        <v>106</v>
      </c>
      <c r="C2064" t="s">
        <v>43</v>
      </c>
      <c r="D2064" t="str">
        <f>Tableau3[[#This Row],[Famille]]&amp;"-"&amp;Tableau3[[#This Row],[Produit]]&amp;"-"&amp;Tableau3[[#This Row],[Conditionnement]]</f>
        <v>Fleurs-Poivron vert-Vrac 100 g</v>
      </c>
      <c r="E2064" s="10">
        <v>5.5E-2</v>
      </c>
      <c r="F2064" s="16">
        <v>3700897958206</v>
      </c>
      <c r="G2064" s="4">
        <v>3.9</v>
      </c>
      <c r="H2064" s="4">
        <v>7</v>
      </c>
      <c r="I2064" s="4">
        <v>8.6666666666666661</v>
      </c>
    </row>
    <row r="2065" spans="1:9" x14ac:dyDescent="0.2">
      <c r="A2065" t="s">
        <v>95</v>
      </c>
      <c r="B2065" t="s">
        <v>106</v>
      </c>
      <c r="C2065" t="s">
        <v>44</v>
      </c>
      <c r="D2065" t="str">
        <f>Tableau3[[#This Row],[Famille]]&amp;"-"&amp;Tableau3[[#This Row],[Produit]]&amp;"-"&amp;Tableau3[[#This Row],[Conditionnement]]</f>
        <v>Fleurs-Poivron vert-Vrac 1000 g</v>
      </c>
      <c r="E2065" s="10">
        <v>5.5E-2</v>
      </c>
      <c r="F2065" s="16">
        <v>3700897958237</v>
      </c>
      <c r="G2065" s="4">
        <v>28.7</v>
      </c>
      <c r="H2065" s="4">
        <v>51.1</v>
      </c>
      <c r="I2065" s="4">
        <v>63.777777777777786</v>
      </c>
    </row>
    <row r="2066" spans="1:9" x14ac:dyDescent="0.2">
      <c r="A2066" t="s">
        <v>95</v>
      </c>
      <c r="B2066" t="s">
        <v>106</v>
      </c>
      <c r="C2066" t="s">
        <v>45</v>
      </c>
      <c r="D2066" t="str">
        <f>Tableau3[[#This Row],[Famille]]&amp;"-"&amp;Tableau3[[#This Row],[Produit]]&amp;"-"&amp;Tableau3[[#This Row],[Conditionnement]]</f>
        <v>Fleurs-Poivron vert-Vrac 250 g</v>
      </c>
      <c r="E2066" s="10">
        <v>5.5E-2</v>
      </c>
      <c r="F2066" s="16">
        <v>3700897958213</v>
      </c>
      <c r="G2066" s="4">
        <v>8</v>
      </c>
      <c r="H2066" s="4">
        <v>15.299999999999999</v>
      </c>
      <c r="I2066" s="4">
        <v>19.047619047619047</v>
      </c>
    </row>
    <row r="2067" spans="1:9" x14ac:dyDescent="0.2">
      <c r="A2067" t="s">
        <v>95</v>
      </c>
      <c r="B2067" t="s">
        <v>106</v>
      </c>
      <c r="C2067" t="s">
        <v>46</v>
      </c>
      <c r="D2067" t="str">
        <f>Tableau3[[#This Row],[Famille]]&amp;"-"&amp;Tableau3[[#This Row],[Produit]]&amp;"-"&amp;Tableau3[[#This Row],[Conditionnement]]</f>
        <v>Fleurs-Poivron vert-Vrac 500 g</v>
      </c>
      <c r="E2067" s="10">
        <v>5.5E-2</v>
      </c>
      <c r="F2067" s="16">
        <v>3700897958220</v>
      </c>
      <c r="G2067" s="4">
        <v>14.9</v>
      </c>
      <c r="H2067" s="4">
        <v>28.400000000000002</v>
      </c>
      <c r="I2067" s="4">
        <v>35.476190476190482</v>
      </c>
    </row>
    <row r="2068" spans="1:9" x14ac:dyDescent="0.2">
      <c r="A2068" t="s">
        <v>95</v>
      </c>
      <c r="B2068" t="s">
        <v>102</v>
      </c>
      <c r="C2068" t="s">
        <v>40</v>
      </c>
      <c r="D2068" t="str">
        <f>Tableau3[[#This Row],[Famille]]&amp;"-"&amp;Tableau3[[#This Row],[Produit]]&amp;"-"&amp;Tableau3[[#This Row],[Conditionnement]]</f>
        <v>Fleurs-Raisin sec-Verrine 116 ml</v>
      </c>
      <c r="E2068" s="10">
        <v>5.5E-2</v>
      </c>
      <c r="F2068" s="16">
        <v>3700897958916</v>
      </c>
      <c r="G2068" s="4">
        <v>1.9</v>
      </c>
      <c r="H2068" s="4">
        <v>3.1</v>
      </c>
      <c r="I2068" s="4">
        <v>3.8000000000000003</v>
      </c>
    </row>
    <row r="2069" spans="1:9" x14ac:dyDescent="0.2">
      <c r="A2069" t="s">
        <v>95</v>
      </c>
      <c r="B2069" t="s">
        <v>102</v>
      </c>
      <c r="C2069" t="s">
        <v>41</v>
      </c>
      <c r="D2069" t="str">
        <f>Tableau3[[#This Row],[Famille]]&amp;"-"&amp;Tableau3[[#This Row],[Produit]]&amp;"-"&amp;Tableau3[[#This Row],[Conditionnement]]</f>
        <v>Fleurs-Raisin sec-Verrine 47 ml</v>
      </c>
      <c r="E2069" s="10">
        <v>5.5E-2</v>
      </c>
      <c r="F2069" s="16">
        <v>3700897958954</v>
      </c>
      <c r="G2069" s="4">
        <v>1.4</v>
      </c>
      <c r="H2069" s="4">
        <v>2.3000000000000003</v>
      </c>
      <c r="I2069" s="4">
        <v>2.8000000000000003</v>
      </c>
    </row>
    <row r="2070" spans="1:9" x14ac:dyDescent="0.2">
      <c r="A2070" t="s">
        <v>95</v>
      </c>
      <c r="B2070" t="s">
        <v>102</v>
      </c>
      <c r="C2070" t="s">
        <v>42</v>
      </c>
      <c r="D2070" t="str">
        <f>Tableau3[[#This Row],[Famille]]&amp;"-"&amp;Tableau3[[#This Row],[Produit]]&amp;"-"&amp;Tableau3[[#This Row],[Conditionnement]]</f>
        <v>Fleurs-Raisin sec-Vrac</v>
      </c>
      <c r="E2070" s="10">
        <v>5.5E-2</v>
      </c>
      <c r="F2070" s="16">
        <v>3700897958367</v>
      </c>
      <c r="G2070" s="4">
        <v>1.5</v>
      </c>
      <c r="H2070" s="4">
        <v>2</v>
      </c>
      <c r="I2070" s="4">
        <v>2.5</v>
      </c>
    </row>
    <row r="2071" spans="1:9" x14ac:dyDescent="0.2">
      <c r="A2071" t="s">
        <v>95</v>
      </c>
      <c r="B2071" t="s">
        <v>102</v>
      </c>
      <c r="C2071" t="s">
        <v>43</v>
      </c>
      <c r="D2071" t="str">
        <f>Tableau3[[#This Row],[Famille]]&amp;"-"&amp;Tableau3[[#This Row],[Produit]]&amp;"-"&amp;Tableau3[[#This Row],[Conditionnement]]</f>
        <v>Fleurs-Raisin sec-Vrac 100 g</v>
      </c>
      <c r="E2071" s="10">
        <v>5.5E-2</v>
      </c>
      <c r="F2071" s="16">
        <v>3700897958473</v>
      </c>
      <c r="G2071" s="4">
        <v>1.8</v>
      </c>
      <c r="H2071" s="4">
        <v>3.2</v>
      </c>
      <c r="I2071" s="4">
        <v>4</v>
      </c>
    </row>
    <row r="2072" spans="1:9" x14ac:dyDescent="0.2">
      <c r="A2072" t="s">
        <v>95</v>
      </c>
      <c r="B2072" t="s">
        <v>102</v>
      </c>
      <c r="C2072" t="s">
        <v>44</v>
      </c>
      <c r="D2072" t="str">
        <f>Tableau3[[#This Row],[Famille]]&amp;"-"&amp;Tableau3[[#This Row],[Produit]]&amp;"-"&amp;Tableau3[[#This Row],[Conditionnement]]</f>
        <v>Fleurs-Raisin sec-Vrac 1000 g</v>
      </c>
      <c r="E2072" s="10">
        <v>5.5E-2</v>
      </c>
      <c r="F2072" s="16">
        <v>3700897958800</v>
      </c>
      <c r="G2072" s="4">
        <v>7.8</v>
      </c>
      <c r="H2072" s="4">
        <v>13.9</v>
      </c>
      <c r="I2072" s="4">
        <v>17.333333333333332</v>
      </c>
    </row>
    <row r="2073" spans="1:9" x14ac:dyDescent="0.2">
      <c r="A2073" t="s">
        <v>95</v>
      </c>
      <c r="B2073" t="s">
        <v>102</v>
      </c>
      <c r="C2073" t="s">
        <v>45</v>
      </c>
      <c r="D2073" t="str">
        <f>Tableau3[[#This Row],[Famille]]&amp;"-"&amp;Tableau3[[#This Row],[Produit]]&amp;"-"&amp;Tableau3[[#This Row],[Conditionnement]]</f>
        <v>Fleurs-Raisin sec-Vrac 250 g</v>
      </c>
      <c r="E2073" s="10">
        <v>5.5E-2</v>
      </c>
      <c r="F2073" s="16">
        <v>3700897958589</v>
      </c>
      <c r="G2073" s="4">
        <v>2.8</v>
      </c>
      <c r="H2073" s="4">
        <v>5.3999999999999995</v>
      </c>
      <c r="I2073" s="4">
        <v>6.6666666666666679</v>
      </c>
    </row>
    <row r="2074" spans="1:9" x14ac:dyDescent="0.2">
      <c r="A2074" t="s">
        <v>95</v>
      </c>
      <c r="B2074" t="s">
        <v>102</v>
      </c>
      <c r="C2074" t="s">
        <v>46</v>
      </c>
      <c r="D2074" t="str">
        <f>Tableau3[[#This Row],[Famille]]&amp;"-"&amp;Tableau3[[#This Row],[Produit]]&amp;"-"&amp;Tableau3[[#This Row],[Conditionnement]]</f>
        <v>Fleurs-Raisin sec-Vrac 500 g</v>
      </c>
      <c r="E2074" s="10">
        <v>5.5E-2</v>
      </c>
      <c r="F2074" s="16">
        <v>3700897958695</v>
      </c>
      <c r="G2074" s="4">
        <v>4.5</v>
      </c>
      <c r="H2074" s="4">
        <v>8.6</v>
      </c>
      <c r="I2074" s="4">
        <v>10.714285714285715</v>
      </c>
    </row>
    <row r="2075" spans="1:9" x14ac:dyDescent="0.2">
      <c r="A2075" t="s">
        <v>95</v>
      </c>
      <c r="B2075" t="s">
        <v>100</v>
      </c>
      <c r="C2075" t="s">
        <v>39</v>
      </c>
      <c r="D2075" t="str">
        <f>Tableau3[[#This Row],[Famille]]&amp;"-"&amp;Tableau3[[#This Row],[Produit]]&amp;"-"&amp;Tableau3[[#This Row],[Conditionnement]]</f>
        <v>Fleurs-Rose  boutons-Saupoudreur 100 ml</v>
      </c>
      <c r="E2075" s="10">
        <v>5.5E-2</v>
      </c>
      <c r="F2075" s="16">
        <v>3760190108012</v>
      </c>
      <c r="G2075" s="4">
        <v>2.1</v>
      </c>
      <c r="H2075" s="4">
        <v>3.4</v>
      </c>
      <c r="I2075" s="4">
        <v>4.2</v>
      </c>
    </row>
    <row r="2076" spans="1:9" x14ac:dyDescent="0.2">
      <c r="A2076" t="s">
        <v>95</v>
      </c>
      <c r="B2076" t="s">
        <v>100</v>
      </c>
      <c r="C2076" t="s">
        <v>40</v>
      </c>
      <c r="D2076" t="str">
        <f>Tableau3[[#This Row],[Famille]]&amp;"-"&amp;Tableau3[[#This Row],[Produit]]&amp;"-"&amp;Tableau3[[#This Row],[Conditionnement]]</f>
        <v>Fleurs-Rose  boutons-Verrine 116 ml</v>
      </c>
      <c r="E2076" s="10">
        <v>5.5E-2</v>
      </c>
      <c r="F2076" s="16">
        <v>3760190107947</v>
      </c>
      <c r="G2076" s="4">
        <v>1.9</v>
      </c>
      <c r="H2076" s="4">
        <v>2.2000000000000002</v>
      </c>
      <c r="I2076" s="4">
        <v>2.7142857142857149</v>
      </c>
    </row>
    <row r="2077" spans="1:9" x14ac:dyDescent="0.2">
      <c r="A2077" t="s">
        <v>95</v>
      </c>
      <c r="B2077" t="s">
        <v>100</v>
      </c>
      <c r="C2077" t="s">
        <v>41</v>
      </c>
      <c r="D2077" t="str">
        <f>Tableau3[[#This Row],[Famille]]&amp;"-"&amp;Tableau3[[#This Row],[Produit]]&amp;"-"&amp;Tableau3[[#This Row],[Conditionnement]]</f>
        <v>Fleurs-Rose  boutons-Verrine 47 ml</v>
      </c>
      <c r="E2077" s="10">
        <v>5.5E-2</v>
      </c>
      <c r="F2077" s="16">
        <v>3700897921989</v>
      </c>
      <c r="G2077" s="4">
        <v>1.3</v>
      </c>
      <c r="H2077" s="4">
        <v>2.1</v>
      </c>
      <c r="I2077" s="4">
        <v>2.6</v>
      </c>
    </row>
    <row r="2078" spans="1:9" x14ac:dyDescent="0.2">
      <c r="A2078" t="s">
        <v>95</v>
      </c>
      <c r="B2078" t="s">
        <v>100</v>
      </c>
      <c r="C2078" t="s">
        <v>42</v>
      </c>
      <c r="D2078" t="str">
        <f>Tableau3[[#This Row],[Famille]]&amp;"-"&amp;Tableau3[[#This Row],[Produit]]&amp;"-"&amp;Tableau3[[#This Row],[Conditionnement]]</f>
        <v>Fleurs-Rose  boutons-Vrac</v>
      </c>
      <c r="E2078" s="10">
        <v>5.5E-2</v>
      </c>
      <c r="F2078" s="16">
        <v>3700897938413</v>
      </c>
      <c r="G2078" s="4">
        <v>1.6</v>
      </c>
      <c r="H2078" s="4">
        <v>2.2000000000000002</v>
      </c>
      <c r="I2078" s="4">
        <v>2.666666666666667</v>
      </c>
    </row>
    <row r="2079" spans="1:9" x14ac:dyDescent="0.2">
      <c r="A2079" t="s">
        <v>95</v>
      </c>
      <c r="B2079" t="s">
        <v>100</v>
      </c>
      <c r="C2079" t="s">
        <v>43</v>
      </c>
      <c r="D2079" t="str">
        <f>Tableau3[[#This Row],[Famille]]&amp;"-"&amp;Tableau3[[#This Row],[Produit]]&amp;"-"&amp;Tableau3[[#This Row],[Conditionnement]]</f>
        <v>Fleurs-Rose  boutons-Vrac 100 g</v>
      </c>
      <c r="E2079" s="10">
        <v>5.5E-2</v>
      </c>
      <c r="F2079" s="16">
        <v>3700897908805</v>
      </c>
      <c r="G2079" s="4">
        <v>6.9</v>
      </c>
      <c r="H2079" s="4">
        <v>12.299999999999999</v>
      </c>
      <c r="I2079" s="4">
        <v>15.333333333333332</v>
      </c>
    </row>
    <row r="2080" spans="1:9" x14ac:dyDescent="0.2">
      <c r="A2080" t="s">
        <v>95</v>
      </c>
      <c r="B2080" t="s">
        <v>100</v>
      </c>
      <c r="C2080" t="s">
        <v>44</v>
      </c>
      <c r="D2080" t="str">
        <f>Tableau3[[#This Row],[Famille]]&amp;"-"&amp;Tableau3[[#This Row],[Produit]]&amp;"-"&amp;Tableau3[[#This Row],[Conditionnement]]</f>
        <v>Fleurs-Rose  boutons-Vrac 1000 g</v>
      </c>
      <c r="E2080" s="10">
        <v>5.5E-2</v>
      </c>
      <c r="F2080" s="16">
        <v>3760190107206</v>
      </c>
      <c r="G2080" s="4">
        <v>59.6</v>
      </c>
      <c r="H2080" s="4">
        <v>106</v>
      </c>
      <c r="I2080" s="4">
        <v>132.44444444444446</v>
      </c>
    </row>
    <row r="2081" spans="1:9" x14ac:dyDescent="0.2">
      <c r="A2081" t="s">
        <v>95</v>
      </c>
      <c r="B2081" t="s">
        <v>100</v>
      </c>
      <c r="C2081" t="s">
        <v>45</v>
      </c>
      <c r="D2081" t="str">
        <f>Tableau3[[#This Row],[Famille]]&amp;"-"&amp;Tableau3[[#This Row],[Produit]]&amp;"-"&amp;Tableau3[[#This Row],[Conditionnement]]</f>
        <v>Fleurs-Rose  boutons-Vrac 250 g</v>
      </c>
      <c r="E2081" s="10">
        <v>5.5E-2</v>
      </c>
      <c r="F2081" s="16">
        <v>3700897911430</v>
      </c>
      <c r="G2081" s="4">
        <v>15.6</v>
      </c>
      <c r="H2081" s="4">
        <v>29.8</v>
      </c>
      <c r="I2081" s="4">
        <v>37.142857142857146</v>
      </c>
    </row>
    <row r="2082" spans="1:9" x14ac:dyDescent="0.2">
      <c r="A2082" t="s">
        <v>95</v>
      </c>
      <c r="B2082" t="s">
        <v>100</v>
      </c>
      <c r="C2082" t="s">
        <v>46</v>
      </c>
      <c r="D2082" t="str">
        <f>Tableau3[[#This Row],[Famille]]&amp;"-"&amp;Tableau3[[#This Row],[Produit]]&amp;"-"&amp;Tableau3[[#This Row],[Conditionnement]]</f>
        <v>Fleurs-Rose  boutons-Vrac 500 g</v>
      </c>
      <c r="E2082" s="10">
        <v>5.5E-2</v>
      </c>
      <c r="F2082" s="16">
        <v>3700897914066</v>
      </c>
      <c r="G2082" s="4">
        <v>30.3</v>
      </c>
      <c r="H2082" s="4">
        <v>57.800000000000004</v>
      </c>
      <c r="I2082" s="4">
        <v>72.142857142857153</v>
      </c>
    </row>
    <row r="2083" spans="1:9" x14ac:dyDescent="0.2">
      <c r="A2083" t="s">
        <v>95</v>
      </c>
      <c r="B2083" t="s">
        <v>101</v>
      </c>
      <c r="C2083" t="s">
        <v>39</v>
      </c>
      <c r="D2083" t="str">
        <f>Tableau3[[#This Row],[Famille]]&amp;"-"&amp;Tableau3[[#This Row],[Produit]]&amp;"-"&amp;Tableau3[[#This Row],[Conditionnement]]</f>
        <v>Fleurs-Rose pétales -Saupoudreur 100 ml</v>
      </c>
      <c r="E2083" s="10">
        <v>5.5E-2</v>
      </c>
      <c r="F2083" s="16">
        <v>3760190108074</v>
      </c>
      <c r="G2083" s="4">
        <v>2.2000000000000002</v>
      </c>
      <c r="H2083" s="4">
        <v>3.6</v>
      </c>
      <c r="I2083" s="4">
        <v>4.4000000000000004</v>
      </c>
    </row>
    <row r="2084" spans="1:9" x14ac:dyDescent="0.2">
      <c r="A2084" t="s">
        <v>95</v>
      </c>
      <c r="B2084" t="s">
        <v>101</v>
      </c>
      <c r="C2084" t="s">
        <v>40</v>
      </c>
      <c r="D2084" t="str">
        <f>Tableau3[[#This Row],[Famille]]&amp;"-"&amp;Tableau3[[#This Row],[Produit]]&amp;"-"&amp;Tableau3[[#This Row],[Conditionnement]]</f>
        <v>Fleurs-Rose pétales -Verrine 116 ml</v>
      </c>
      <c r="E2084" s="10">
        <v>5.5E-2</v>
      </c>
      <c r="F2084" s="16">
        <v>3760190108005</v>
      </c>
      <c r="G2084" s="4">
        <v>1.7</v>
      </c>
      <c r="H2084" s="4">
        <v>2.8000000000000003</v>
      </c>
      <c r="I2084" s="4">
        <v>3.4000000000000004</v>
      </c>
    </row>
    <row r="2085" spans="1:9" x14ac:dyDescent="0.2">
      <c r="A2085" t="s">
        <v>95</v>
      </c>
      <c r="B2085" t="s">
        <v>101</v>
      </c>
      <c r="C2085" t="s">
        <v>41</v>
      </c>
      <c r="D2085" t="str">
        <f>Tableau3[[#This Row],[Famille]]&amp;"-"&amp;Tableau3[[#This Row],[Produit]]&amp;"-"&amp;Tableau3[[#This Row],[Conditionnement]]</f>
        <v>Fleurs-Rose pétales -Verrine 47 ml</v>
      </c>
      <c r="E2085" s="10">
        <v>5.5E-2</v>
      </c>
      <c r="F2085" s="16">
        <v>3700897904449</v>
      </c>
      <c r="G2085" s="4">
        <v>1.3</v>
      </c>
      <c r="H2085" s="4">
        <v>2.1</v>
      </c>
      <c r="I2085" s="4">
        <v>2.6</v>
      </c>
    </row>
    <row r="2086" spans="1:9" x14ac:dyDescent="0.2">
      <c r="A2086" t="s">
        <v>95</v>
      </c>
      <c r="B2086" t="s">
        <v>101</v>
      </c>
      <c r="C2086" t="s">
        <v>42</v>
      </c>
      <c r="D2086" t="str">
        <f>Tableau3[[#This Row],[Famille]]&amp;"-"&amp;Tableau3[[#This Row],[Produit]]&amp;"-"&amp;Tableau3[[#This Row],[Conditionnement]]</f>
        <v>Fleurs-Rose pétales -Vrac</v>
      </c>
      <c r="E2086" s="10">
        <v>5.5E-2</v>
      </c>
      <c r="F2086" s="16">
        <v>3700897938420</v>
      </c>
      <c r="G2086" s="4">
        <v>1.5</v>
      </c>
      <c r="H2086" s="4">
        <v>2</v>
      </c>
      <c r="I2086" s="4">
        <v>2.5</v>
      </c>
    </row>
    <row r="2087" spans="1:9" x14ac:dyDescent="0.2">
      <c r="A2087" t="s">
        <v>95</v>
      </c>
      <c r="B2087" t="s">
        <v>101</v>
      </c>
      <c r="C2087" t="s">
        <v>43</v>
      </c>
      <c r="D2087" t="str">
        <f>Tableau3[[#This Row],[Famille]]&amp;"-"&amp;Tableau3[[#This Row],[Produit]]&amp;"-"&amp;Tableau3[[#This Row],[Conditionnement]]</f>
        <v>Fleurs-Rose pétales -Vrac 100 g</v>
      </c>
      <c r="E2087" s="10">
        <v>5.5E-2</v>
      </c>
      <c r="F2087" s="16">
        <v>3700897908799</v>
      </c>
      <c r="G2087" s="4">
        <v>4.3</v>
      </c>
      <c r="H2087" s="4">
        <v>7.6999999999999993</v>
      </c>
      <c r="I2087" s="4">
        <v>9.5555555555555554</v>
      </c>
    </row>
    <row r="2088" spans="1:9" x14ac:dyDescent="0.2">
      <c r="A2088" t="s">
        <v>95</v>
      </c>
      <c r="B2088" t="s">
        <v>101</v>
      </c>
      <c r="C2088" t="s">
        <v>44</v>
      </c>
      <c r="D2088" t="str">
        <f>Tableau3[[#This Row],[Famille]]&amp;"-"&amp;Tableau3[[#This Row],[Produit]]&amp;"-"&amp;Tableau3[[#This Row],[Conditionnement]]</f>
        <v>Fleurs-Rose pétales -Vrac 1000 g</v>
      </c>
      <c r="E2088" s="10">
        <v>5.5E-2</v>
      </c>
      <c r="F2088" s="16">
        <v>3760190107190</v>
      </c>
      <c r="G2088" s="4">
        <v>32.799999999999997</v>
      </c>
      <c r="H2088" s="4">
        <v>58.4</v>
      </c>
      <c r="I2088" s="4">
        <v>72.8888888888889</v>
      </c>
    </row>
    <row r="2089" spans="1:9" x14ac:dyDescent="0.2">
      <c r="A2089" t="s">
        <v>95</v>
      </c>
      <c r="B2089" t="s">
        <v>101</v>
      </c>
      <c r="C2089" t="s">
        <v>45</v>
      </c>
      <c r="D2089" t="str">
        <f>Tableau3[[#This Row],[Famille]]&amp;"-"&amp;Tableau3[[#This Row],[Produit]]&amp;"-"&amp;Tableau3[[#This Row],[Conditionnement]]</f>
        <v>Fleurs-Rose pétales -Vrac 250 g</v>
      </c>
      <c r="E2089" s="10">
        <v>5.5E-2</v>
      </c>
      <c r="F2089" s="16">
        <v>3700897911423</v>
      </c>
      <c r="G2089" s="4">
        <v>9.1</v>
      </c>
      <c r="H2089" s="4">
        <v>17.400000000000002</v>
      </c>
      <c r="I2089" s="4">
        <v>21.666666666666668</v>
      </c>
    </row>
    <row r="2090" spans="1:9" x14ac:dyDescent="0.2">
      <c r="A2090" t="s">
        <v>95</v>
      </c>
      <c r="B2090" t="s">
        <v>101</v>
      </c>
      <c r="C2090" t="s">
        <v>46</v>
      </c>
      <c r="D2090" t="str">
        <f>Tableau3[[#This Row],[Famille]]&amp;"-"&amp;Tableau3[[#This Row],[Produit]]&amp;"-"&amp;Tableau3[[#This Row],[Conditionnement]]</f>
        <v>Fleurs-Rose pétales -Vrac 500 g</v>
      </c>
      <c r="E2090" s="10">
        <v>5.5E-2</v>
      </c>
      <c r="F2090" s="16">
        <v>3700897914059</v>
      </c>
      <c r="G2090" s="4">
        <v>17</v>
      </c>
      <c r="H2090" s="4">
        <v>32.4</v>
      </c>
      <c r="I2090" s="4">
        <v>40.476190476190474</v>
      </c>
    </row>
    <row r="2091" spans="1:9" x14ac:dyDescent="0.2">
      <c r="A2091" t="s">
        <v>95</v>
      </c>
      <c r="B2091" t="s">
        <v>107</v>
      </c>
      <c r="C2091" t="s">
        <v>39</v>
      </c>
      <c r="D2091" t="str">
        <f>Tableau3[[#This Row],[Famille]]&amp;"-"&amp;Tableau3[[#This Row],[Produit]]&amp;"-"&amp;Tableau3[[#This Row],[Conditionnement]]</f>
        <v>Fleurs-Tomate poudre-Saupoudreur 100 ml</v>
      </c>
      <c r="E2091" s="10">
        <v>5.5E-2</v>
      </c>
      <c r="F2091" s="16">
        <v>3700897956288</v>
      </c>
      <c r="G2091" s="4">
        <v>3</v>
      </c>
      <c r="H2091" s="4">
        <v>4.8</v>
      </c>
      <c r="I2091" s="4">
        <v>6</v>
      </c>
    </row>
    <row r="2092" spans="1:9" x14ac:dyDescent="0.2">
      <c r="A2092" t="s">
        <v>95</v>
      </c>
      <c r="B2092" t="s">
        <v>107</v>
      </c>
      <c r="C2092" t="s">
        <v>40</v>
      </c>
      <c r="D2092" t="str">
        <f>Tableau3[[#This Row],[Famille]]&amp;"-"&amp;Tableau3[[#This Row],[Produit]]&amp;"-"&amp;Tableau3[[#This Row],[Conditionnement]]</f>
        <v>Fleurs-Tomate poudre-Verrine 116 ml</v>
      </c>
      <c r="E2092" s="10">
        <v>5.5E-2</v>
      </c>
      <c r="F2092" s="16">
        <v>3700897955700</v>
      </c>
      <c r="G2092" s="4">
        <v>2.6</v>
      </c>
      <c r="H2092" s="4">
        <v>4.1999999999999993</v>
      </c>
      <c r="I2092" s="4">
        <v>5.2</v>
      </c>
    </row>
    <row r="2093" spans="1:9" x14ac:dyDescent="0.2">
      <c r="A2093" t="s">
        <v>95</v>
      </c>
      <c r="B2093" t="s">
        <v>107</v>
      </c>
      <c r="C2093" t="s">
        <v>41</v>
      </c>
      <c r="D2093" t="str">
        <f>Tableau3[[#This Row],[Famille]]&amp;"-"&amp;Tableau3[[#This Row],[Produit]]&amp;"-"&amp;Tableau3[[#This Row],[Conditionnement]]</f>
        <v>Fleurs-Tomate poudre-Verrine 47 ml</v>
      </c>
      <c r="E2093" s="10">
        <v>5.5E-2</v>
      </c>
      <c r="F2093" s="16">
        <v>3700897955991</v>
      </c>
      <c r="G2093" s="4">
        <v>1.7</v>
      </c>
      <c r="H2093" s="4">
        <v>2.8000000000000003</v>
      </c>
      <c r="I2093" s="4">
        <v>3.4000000000000004</v>
      </c>
    </row>
    <row r="2094" spans="1:9" x14ac:dyDescent="0.2">
      <c r="A2094" t="s">
        <v>95</v>
      </c>
      <c r="B2094" t="s">
        <v>107</v>
      </c>
      <c r="C2094" t="s">
        <v>42</v>
      </c>
      <c r="D2094" t="str">
        <f>Tableau3[[#This Row],[Famille]]&amp;"-"&amp;Tableau3[[#This Row],[Produit]]&amp;"-"&amp;Tableau3[[#This Row],[Conditionnement]]</f>
        <v>Fleurs-Tomate poudre-Vrac</v>
      </c>
      <c r="E2094" s="10">
        <v>5.5E-2</v>
      </c>
      <c r="F2094" s="16">
        <v>3700897953591</v>
      </c>
      <c r="G2094" s="4">
        <v>1.7</v>
      </c>
      <c r="H2094" s="4">
        <v>2.3000000000000003</v>
      </c>
      <c r="I2094" s="4">
        <v>2.8333333333333339</v>
      </c>
    </row>
    <row r="2095" spans="1:9" x14ac:dyDescent="0.2">
      <c r="A2095" t="s">
        <v>95</v>
      </c>
      <c r="B2095" t="s">
        <v>107</v>
      </c>
      <c r="C2095" t="s">
        <v>43</v>
      </c>
      <c r="D2095" t="str">
        <f>Tableau3[[#This Row],[Famille]]&amp;"-"&amp;Tableau3[[#This Row],[Produit]]&amp;"-"&amp;Tableau3[[#This Row],[Conditionnement]]</f>
        <v>Fleurs-Tomate poudre-Vrac 100 g</v>
      </c>
      <c r="E2095" s="10">
        <v>5.5E-2</v>
      </c>
      <c r="F2095" s="16">
        <v>3700897953942</v>
      </c>
      <c r="G2095" s="4">
        <v>2.7</v>
      </c>
      <c r="H2095" s="4">
        <v>4.8</v>
      </c>
      <c r="I2095" s="4">
        <v>6</v>
      </c>
    </row>
    <row r="2096" spans="1:9" x14ac:dyDescent="0.2">
      <c r="A2096" t="s">
        <v>95</v>
      </c>
      <c r="B2096" t="s">
        <v>107</v>
      </c>
      <c r="C2096" t="s">
        <v>44</v>
      </c>
      <c r="D2096" t="str">
        <f>Tableau3[[#This Row],[Famille]]&amp;"-"&amp;Tableau3[[#This Row],[Produit]]&amp;"-"&amp;Tableau3[[#This Row],[Conditionnement]]</f>
        <v>Fleurs-Tomate poudre-Vrac 1000 g</v>
      </c>
      <c r="E2096" s="10">
        <v>5.5E-2</v>
      </c>
      <c r="F2096" s="16">
        <v>3700897955359</v>
      </c>
      <c r="G2096" s="4">
        <v>16.100000000000001</v>
      </c>
      <c r="H2096" s="4">
        <v>28.700000000000003</v>
      </c>
      <c r="I2096" s="4">
        <v>35.777777777777779</v>
      </c>
    </row>
    <row r="2097" spans="1:9" x14ac:dyDescent="0.2">
      <c r="A2097" t="s">
        <v>95</v>
      </c>
      <c r="B2097" t="s">
        <v>107</v>
      </c>
      <c r="C2097" t="s">
        <v>45</v>
      </c>
      <c r="D2097" t="str">
        <f>Tableau3[[#This Row],[Famille]]&amp;"-"&amp;Tableau3[[#This Row],[Produit]]&amp;"-"&amp;Tableau3[[#This Row],[Conditionnement]]</f>
        <v>Fleurs-Tomate poudre-Vrac 250 g</v>
      </c>
      <c r="E2097" s="10">
        <v>5.5E-2</v>
      </c>
      <c r="F2097" s="16">
        <v>3700897954413</v>
      </c>
      <c r="G2097" s="4">
        <v>4.9000000000000004</v>
      </c>
      <c r="H2097" s="4">
        <v>9.4</v>
      </c>
      <c r="I2097" s="4">
        <v>11.666666666666666</v>
      </c>
    </row>
    <row r="2098" spans="1:9" x14ac:dyDescent="0.2">
      <c r="A2098" t="s">
        <v>95</v>
      </c>
      <c r="B2098" t="s">
        <v>107</v>
      </c>
      <c r="C2098" t="s">
        <v>46</v>
      </c>
      <c r="D2098" t="str">
        <f>Tableau3[[#This Row],[Famille]]&amp;"-"&amp;Tableau3[[#This Row],[Produit]]&amp;"-"&amp;Tableau3[[#This Row],[Conditionnement]]</f>
        <v>Fleurs-Tomate poudre-Vrac 500 g</v>
      </c>
      <c r="E2098" s="10">
        <v>5.5E-2</v>
      </c>
      <c r="F2098" s="16">
        <v>3700897954888</v>
      </c>
      <c r="G2098" s="4">
        <v>8.6</v>
      </c>
      <c r="H2098" s="4">
        <v>16.400000000000002</v>
      </c>
      <c r="I2098" s="4">
        <v>20.476190476190474</v>
      </c>
    </row>
    <row r="2099" spans="1:9" x14ac:dyDescent="0.2">
      <c r="A2099" t="s">
        <v>979</v>
      </c>
      <c r="B2099" t="s">
        <v>980</v>
      </c>
      <c r="C2099" t="s">
        <v>981</v>
      </c>
      <c r="D2099" t="str">
        <f>Tableau3[[#This Row],[Famille]]&amp;"-"&amp;Tableau3[[#This Row],[Produit]]&amp;"-"&amp;Tableau3[[#This Row],[Conditionnement]]</f>
        <v>Huiles, Moutardes-Huile de colza &amp; poivre sarawak-B 10 cl</v>
      </c>
      <c r="E2099" s="10">
        <v>5.5E-2</v>
      </c>
      <c r="F2099" s="16">
        <v>3700897960216</v>
      </c>
      <c r="G2099" s="4">
        <v>2.7</v>
      </c>
      <c r="H2099" s="4">
        <v>4.3999999999999995</v>
      </c>
      <c r="I2099" s="4">
        <v>5.4</v>
      </c>
    </row>
    <row r="2100" spans="1:9" x14ac:dyDescent="0.2">
      <c r="A2100" t="s">
        <v>979</v>
      </c>
      <c r="B2100" t="s">
        <v>980</v>
      </c>
      <c r="C2100" t="s">
        <v>982</v>
      </c>
      <c r="D2100" t="str">
        <f>Tableau3[[#This Row],[Famille]]&amp;"-"&amp;Tableau3[[#This Row],[Produit]]&amp;"-"&amp;Tableau3[[#This Row],[Conditionnement]]</f>
        <v>Huiles, Moutardes-Huile de colza &amp; poivre sarawak-B 25 cl</v>
      </c>
      <c r="E2100" s="10">
        <v>5.5E-2</v>
      </c>
      <c r="F2100" s="16">
        <v>3700897960155</v>
      </c>
      <c r="G2100" s="4">
        <v>4.9000000000000004</v>
      </c>
      <c r="H2100" s="4">
        <v>8.7999999999999989</v>
      </c>
      <c r="I2100" s="4">
        <v>10.888888888888888</v>
      </c>
    </row>
    <row r="2101" spans="1:9" x14ac:dyDescent="0.2">
      <c r="A2101" t="s">
        <v>979</v>
      </c>
      <c r="B2101" t="s">
        <v>980</v>
      </c>
      <c r="C2101" t="s">
        <v>983</v>
      </c>
      <c r="D2101" t="str">
        <f>Tableau3[[#This Row],[Famille]]&amp;"-"&amp;Tableau3[[#This Row],[Produit]]&amp;"-"&amp;Tableau3[[#This Row],[Conditionnement]]</f>
        <v>Huiles, Moutardes-Huile de colza &amp; poivre sarawak-B 5 cl</v>
      </c>
      <c r="E2101" s="10">
        <v>5.5E-2</v>
      </c>
      <c r="F2101" s="16">
        <v>3700897960278</v>
      </c>
      <c r="G2101" s="4">
        <v>1.8</v>
      </c>
      <c r="H2101" s="4">
        <v>2.9</v>
      </c>
      <c r="I2101" s="4">
        <v>3.6</v>
      </c>
    </row>
    <row r="2102" spans="1:9" x14ac:dyDescent="0.2">
      <c r="A2102" t="s">
        <v>979</v>
      </c>
      <c r="B2102" t="s">
        <v>980</v>
      </c>
      <c r="C2102" t="s">
        <v>984</v>
      </c>
      <c r="D2102" t="str">
        <f>Tableau3[[#This Row],[Famille]]&amp;"-"&amp;Tableau3[[#This Row],[Produit]]&amp;"-"&amp;Tableau3[[#This Row],[Conditionnement]]</f>
        <v>Huiles, Moutardes-Huile de colza &amp; poivre sarawak-B 50 cl VH</v>
      </c>
      <c r="E2102" s="10">
        <v>5.5E-2</v>
      </c>
      <c r="F2102" s="16">
        <v>3700897960339</v>
      </c>
      <c r="G2102" s="4">
        <v>6.3</v>
      </c>
      <c r="H2102" s="4">
        <v>10.1</v>
      </c>
      <c r="I2102" s="4">
        <v>12.6</v>
      </c>
    </row>
    <row r="2103" spans="1:9" x14ac:dyDescent="0.2">
      <c r="A2103" t="s">
        <v>979</v>
      </c>
      <c r="B2103" t="s">
        <v>985</v>
      </c>
      <c r="C2103" t="s">
        <v>981</v>
      </c>
      <c r="D2103" t="str">
        <f>Tableau3[[#This Row],[Famille]]&amp;"-"&amp;Tableau3[[#This Row],[Produit]]&amp;"-"&amp;Tableau3[[#This Row],[Conditionnement]]</f>
        <v>Huiles, Moutardes-Huile d'olive &amp; baies de sichuan-B 10 cl</v>
      </c>
      <c r="E2103" s="10">
        <v>5.5E-2</v>
      </c>
      <c r="F2103" s="16">
        <v>3700897960179</v>
      </c>
      <c r="G2103" s="4">
        <v>2.7</v>
      </c>
      <c r="H2103" s="4">
        <v>4.3999999999999995</v>
      </c>
      <c r="I2103" s="4">
        <v>5.4</v>
      </c>
    </row>
    <row r="2104" spans="1:9" x14ac:dyDescent="0.2">
      <c r="A2104" t="s">
        <v>979</v>
      </c>
      <c r="B2104" t="s">
        <v>985</v>
      </c>
      <c r="C2104" t="s">
        <v>982</v>
      </c>
      <c r="D2104" t="str">
        <f>Tableau3[[#This Row],[Famille]]&amp;"-"&amp;Tableau3[[#This Row],[Produit]]&amp;"-"&amp;Tableau3[[#This Row],[Conditionnement]]</f>
        <v>Huiles, Moutardes-Huile d'olive &amp; baies de sichuan-B 25 cl</v>
      </c>
      <c r="E2104" s="10">
        <v>5.5E-2</v>
      </c>
      <c r="F2104" s="16">
        <v>3700897960117</v>
      </c>
      <c r="G2104" s="4">
        <v>4.9000000000000004</v>
      </c>
      <c r="H2104" s="4">
        <v>8.7999999999999989</v>
      </c>
      <c r="I2104" s="4">
        <v>10.888888888888888</v>
      </c>
    </row>
    <row r="2105" spans="1:9" x14ac:dyDescent="0.2">
      <c r="A2105" t="s">
        <v>979</v>
      </c>
      <c r="B2105" t="s">
        <v>985</v>
      </c>
      <c r="C2105" t="s">
        <v>983</v>
      </c>
      <c r="D2105" t="str">
        <f>Tableau3[[#This Row],[Famille]]&amp;"-"&amp;Tableau3[[#This Row],[Produit]]&amp;"-"&amp;Tableau3[[#This Row],[Conditionnement]]</f>
        <v>Huiles, Moutardes-Huile d'olive &amp; baies de sichuan-B 5 cl</v>
      </c>
      <c r="E2105" s="10">
        <v>5.5E-2</v>
      </c>
      <c r="F2105" s="16">
        <v>3700897960230</v>
      </c>
      <c r="G2105" s="4">
        <v>1.8</v>
      </c>
      <c r="H2105" s="4">
        <v>2.9</v>
      </c>
      <c r="I2105" s="4">
        <v>3.6</v>
      </c>
    </row>
    <row r="2106" spans="1:9" x14ac:dyDescent="0.2">
      <c r="A2106" t="s">
        <v>979</v>
      </c>
      <c r="B2106" t="s">
        <v>985</v>
      </c>
      <c r="C2106" t="s">
        <v>984</v>
      </c>
      <c r="D2106" t="str">
        <f>Tableau3[[#This Row],[Famille]]&amp;"-"&amp;Tableau3[[#This Row],[Produit]]&amp;"-"&amp;Tableau3[[#This Row],[Conditionnement]]</f>
        <v>Huiles, Moutardes-Huile d'olive &amp; baies de sichuan-B 50 cl VH</v>
      </c>
      <c r="E2106" s="10">
        <v>5.5E-2</v>
      </c>
      <c r="F2106" s="16">
        <v>3700897960292</v>
      </c>
      <c r="G2106" s="4">
        <v>6.3</v>
      </c>
      <c r="H2106" s="4">
        <v>10.1</v>
      </c>
      <c r="I2106" s="4">
        <v>12.6</v>
      </c>
    </row>
    <row r="2107" spans="1:9" x14ac:dyDescent="0.2">
      <c r="A2107" t="s">
        <v>979</v>
      </c>
      <c r="B2107" t="s">
        <v>986</v>
      </c>
      <c r="C2107" t="s">
        <v>981</v>
      </c>
      <c r="D2107" t="str">
        <f>Tableau3[[#This Row],[Famille]]&amp;"-"&amp;Tableau3[[#This Row],[Produit]]&amp;"-"&amp;Tableau3[[#This Row],[Conditionnement]]</f>
        <v>Huiles, Moutardes-Huile d'olive &amp; basilic-B 10 cl</v>
      </c>
      <c r="E2107" s="10">
        <v>5.5E-2</v>
      </c>
      <c r="F2107" s="16">
        <v>3700897960186</v>
      </c>
      <c r="G2107" s="4">
        <v>2.7</v>
      </c>
      <c r="H2107" s="4">
        <v>4.3999999999999995</v>
      </c>
      <c r="I2107" s="4">
        <v>5.4</v>
      </c>
    </row>
    <row r="2108" spans="1:9" x14ac:dyDescent="0.2">
      <c r="A2108" t="s">
        <v>979</v>
      </c>
      <c r="B2108" t="s">
        <v>986</v>
      </c>
      <c r="C2108" t="s">
        <v>982</v>
      </c>
      <c r="D2108" t="str">
        <f>Tableau3[[#This Row],[Famille]]&amp;"-"&amp;Tableau3[[#This Row],[Produit]]&amp;"-"&amp;Tableau3[[#This Row],[Conditionnement]]</f>
        <v>Huiles, Moutardes-Huile d'olive &amp; basilic-B 25 cl</v>
      </c>
      <c r="E2108" s="10">
        <v>5.5E-2</v>
      </c>
      <c r="F2108" s="16">
        <v>3700897960124</v>
      </c>
      <c r="G2108" s="4">
        <v>4.9000000000000004</v>
      </c>
      <c r="H2108" s="4">
        <v>8.7999999999999989</v>
      </c>
      <c r="I2108" s="4">
        <v>10.888888888888888</v>
      </c>
    </row>
    <row r="2109" spans="1:9" x14ac:dyDescent="0.2">
      <c r="A2109" t="s">
        <v>979</v>
      </c>
      <c r="B2109" t="s">
        <v>986</v>
      </c>
      <c r="C2109" t="s">
        <v>983</v>
      </c>
      <c r="D2109" t="str">
        <f>Tableau3[[#This Row],[Famille]]&amp;"-"&amp;Tableau3[[#This Row],[Produit]]&amp;"-"&amp;Tableau3[[#This Row],[Conditionnement]]</f>
        <v>Huiles, Moutardes-Huile d'olive &amp; basilic-B 5 cl</v>
      </c>
      <c r="E2109" s="10">
        <v>5.5E-2</v>
      </c>
      <c r="F2109" s="16">
        <v>3700897960247</v>
      </c>
      <c r="G2109" s="4">
        <v>1.8</v>
      </c>
      <c r="H2109" s="4">
        <v>2.9</v>
      </c>
      <c r="I2109" s="4">
        <v>3.6</v>
      </c>
    </row>
    <row r="2110" spans="1:9" x14ac:dyDescent="0.2">
      <c r="A2110" t="s">
        <v>979</v>
      </c>
      <c r="B2110" t="s">
        <v>986</v>
      </c>
      <c r="C2110" t="s">
        <v>984</v>
      </c>
      <c r="D2110" t="str">
        <f>Tableau3[[#This Row],[Famille]]&amp;"-"&amp;Tableau3[[#This Row],[Produit]]&amp;"-"&amp;Tableau3[[#This Row],[Conditionnement]]</f>
        <v>Huiles, Moutardes-Huile d'olive &amp; basilic-B 50 cl VH</v>
      </c>
      <c r="E2110" s="10">
        <v>5.5E-2</v>
      </c>
      <c r="F2110" s="16">
        <v>3700897960308</v>
      </c>
      <c r="G2110" s="4">
        <v>6.3</v>
      </c>
      <c r="H2110" s="4">
        <v>10.1</v>
      </c>
      <c r="I2110" s="4">
        <v>12.6</v>
      </c>
    </row>
    <row r="2111" spans="1:9" x14ac:dyDescent="0.2">
      <c r="A2111" t="s">
        <v>979</v>
      </c>
      <c r="B2111" t="s">
        <v>987</v>
      </c>
      <c r="C2111" t="s">
        <v>981</v>
      </c>
      <c r="D2111" t="str">
        <f>Tableau3[[#This Row],[Famille]]&amp;"-"&amp;Tableau3[[#This Row],[Produit]]&amp;"-"&amp;Tableau3[[#This Row],[Conditionnement]]</f>
        <v>Huiles, Moutardes-Huile d'olive &amp; épices pour salade-B 10 cl</v>
      </c>
      <c r="E2111" s="10">
        <v>5.5E-2</v>
      </c>
      <c r="F2111" s="16">
        <v>3700897960193</v>
      </c>
      <c r="G2111" s="4">
        <v>2.7</v>
      </c>
      <c r="H2111" s="4">
        <v>4.3999999999999995</v>
      </c>
      <c r="I2111" s="4">
        <v>5.4</v>
      </c>
    </row>
    <row r="2112" spans="1:9" x14ac:dyDescent="0.2">
      <c r="A2112" t="s">
        <v>979</v>
      </c>
      <c r="B2112" t="s">
        <v>987</v>
      </c>
      <c r="C2112" t="s">
        <v>982</v>
      </c>
      <c r="D2112" t="str">
        <f>Tableau3[[#This Row],[Famille]]&amp;"-"&amp;Tableau3[[#This Row],[Produit]]&amp;"-"&amp;Tableau3[[#This Row],[Conditionnement]]</f>
        <v>Huiles, Moutardes-Huile d'olive &amp; épices pour salade-B 25 cl</v>
      </c>
      <c r="E2112" s="10">
        <v>5.5E-2</v>
      </c>
      <c r="F2112" s="16">
        <v>3700897960131</v>
      </c>
      <c r="G2112" s="4">
        <v>4.9000000000000004</v>
      </c>
      <c r="H2112" s="4">
        <v>8.7999999999999989</v>
      </c>
      <c r="I2112" s="4">
        <v>10.888888888888888</v>
      </c>
    </row>
    <row r="2113" spans="1:9" x14ac:dyDescent="0.2">
      <c r="A2113" t="s">
        <v>979</v>
      </c>
      <c r="B2113" t="s">
        <v>987</v>
      </c>
      <c r="C2113" t="s">
        <v>983</v>
      </c>
      <c r="D2113" t="str">
        <f>Tableau3[[#This Row],[Famille]]&amp;"-"&amp;Tableau3[[#This Row],[Produit]]&amp;"-"&amp;Tableau3[[#This Row],[Conditionnement]]</f>
        <v>Huiles, Moutardes-Huile d'olive &amp; épices pour salade-B 5 cl</v>
      </c>
      <c r="E2113" s="10">
        <v>5.5E-2</v>
      </c>
      <c r="F2113" s="16">
        <v>3700897960254</v>
      </c>
      <c r="G2113" s="4">
        <v>1.8</v>
      </c>
      <c r="H2113" s="4">
        <v>2.9</v>
      </c>
      <c r="I2113" s="4">
        <v>3.6</v>
      </c>
    </row>
    <row r="2114" spans="1:9" x14ac:dyDescent="0.2">
      <c r="A2114" t="s">
        <v>979</v>
      </c>
      <c r="B2114" t="s">
        <v>987</v>
      </c>
      <c r="C2114" t="s">
        <v>984</v>
      </c>
      <c r="D2114" t="str">
        <f>Tableau3[[#This Row],[Famille]]&amp;"-"&amp;Tableau3[[#This Row],[Produit]]&amp;"-"&amp;Tableau3[[#This Row],[Conditionnement]]</f>
        <v>Huiles, Moutardes-Huile d'olive &amp; épices pour salade-B 50 cl VH</v>
      </c>
      <c r="E2114" s="10">
        <v>5.5E-2</v>
      </c>
      <c r="F2114" s="16">
        <v>3700897960315</v>
      </c>
      <c r="G2114" s="4">
        <v>6.3</v>
      </c>
      <c r="H2114" s="4">
        <v>10.1</v>
      </c>
      <c r="I2114" s="4">
        <v>12.6</v>
      </c>
    </row>
    <row r="2115" spans="1:9" x14ac:dyDescent="0.2">
      <c r="A2115" t="s">
        <v>979</v>
      </c>
      <c r="B2115" t="s">
        <v>988</v>
      </c>
      <c r="C2115" t="s">
        <v>981</v>
      </c>
      <c r="D2115" t="str">
        <f>Tableau3[[#This Row],[Famille]]&amp;"-"&amp;Tableau3[[#This Row],[Produit]]&amp;"-"&amp;Tableau3[[#This Row],[Conditionnement]]</f>
        <v>Huiles, Moutardes-Huile d'olive pimentée-B 10 cl</v>
      </c>
      <c r="E2115" s="10">
        <v>5.5E-2</v>
      </c>
      <c r="F2115" s="16">
        <v>3700897960209</v>
      </c>
      <c r="G2115" s="4">
        <v>2.7</v>
      </c>
      <c r="H2115" s="4">
        <v>4.3999999999999995</v>
      </c>
      <c r="I2115" s="4">
        <v>5.4</v>
      </c>
    </row>
    <row r="2116" spans="1:9" x14ac:dyDescent="0.2">
      <c r="A2116" t="s">
        <v>979</v>
      </c>
      <c r="B2116" t="s">
        <v>988</v>
      </c>
      <c r="C2116" t="s">
        <v>982</v>
      </c>
      <c r="D2116" t="str">
        <f>Tableau3[[#This Row],[Famille]]&amp;"-"&amp;Tableau3[[#This Row],[Produit]]&amp;"-"&amp;Tableau3[[#This Row],[Conditionnement]]</f>
        <v>Huiles, Moutardes-Huile d'olive pimentée-B 25 cl</v>
      </c>
      <c r="E2116" s="10">
        <v>5.5E-2</v>
      </c>
      <c r="F2116" s="16">
        <v>3700897960148</v>
      </c>
      <c r="G2116" s="4">
        <v>4.9000000000000004</v>
      </c>
      <c r="H2116" s="4">
        <v>8.7999999999999989</v>
      </c>
      <c r="I2116" s="4">
        <v>10.888888888888888</v>
      </c>
    </row>
    <row r="2117" spans="1:9" x14ac:dyDescent="0.2">
      <c r="A2117" t="s">
        <v>979</v>
      </c>
      <c r="B2117" t="s">
        <v>988</v>
      </c>
      <c r="C2117" t="s">
        <v>983</v>
      </c>
      <c r="D2117" t="str">
        <f>Tableau3[[#This Row],[Famille]]&amp;"-"&amp;Tableau3[[#This Row],[Produit]]&amp;"-"&amp;Tableau3[[#This Row],[Conditionnement]]</f>
        <v>Huiles, Moutardes-Huile d'olive pimentée-B 5 cl</v>
      </c>
      <c r="E2117" s="10">
        <v>5.5E-2</v>
      </c>
      <c r="F2117" s="16">
        <v>3700897960261</v>
      </c>
      <c r="G2117" s="4">
        <v>1.8</v>
      </c>
      <c r="H2117" s="4">
        <v>2.9</v>
      </c>
      <c r="I2117" s="4">
        <v>3.6</v>
      </c>
    </row>
    <row r="2118" spans="1:9" x14ac:dyDescent="0.2">
      <c r="A2118" t="s">
        <v>979</v>
      </c>
      <c r="B2118" t="s">
        <v>988</v>
      </c>
      <c r="C2118" t="s">
        <v>984</v>
      </c>
      <c r="D2118" t="str">
        <f>Tableau3[[#This Row],[Famille]]&amp;"-"&amp;Tableau3[[#This Row],[Produit]]&amp;"-"&amp;Tableau3[[#This Row],[Conditionnement]]</f>
        <v>Huiles, Moutardes-Huile d'olive pimentée-B 50 cl VH</v>
      </c>
      <c r="E2118" s="10">
        <v>5.5E-2</v>
      </c>
      <c r="F2118" s="16">
        <v>3700897960322</v>
      </c>
      <c r="G2118" s="4">
        <v>6.3</v>
      </c>
      <c r="H2118" s="4">
        <v>10.1</v>
      </c>
      <c r="I2118" s="4">
        <v>12.6</v>
      </c>
    </row>
    <row r="2119" spans="1:9" x14ac:dyDescent="0.2">
      <c r="A2119" t="s">
        <v>979</v>
      </c>
      <c r="B2119" t="s">
        <v>989</v>
      </c>
      <c r="C2119" t="s">
        <v>981</v>
      </c>
      <c r="D2119" t="str">
        <f>Tableau3[[#This Row],[Famille]]&amp;"-"&amp;Tableau3[[#This Row],[Produit]]&amp;"-"&amp;Tableau3[[#This Row],[Conditionnement]]</f>
        <v>Huiles, Moutardes-Huile du Zébu-B 10 cl</v>
      </c>
      <c r="E2119" s="10">
        <v>5.5E-2</v>
      </c>
      <c r="F2119" s="16">
        <v>3700897960223</v>
      </c>
      <c r="G2119" s="4">
        <v>2.7</v>
      </c>
      <c r="H2119" s="4">
        <v>4.3999999999999995</v>
      </c>
      <c r="I2119" s="4">
        <v>5.4</v>
      </c>
    </row>
    <row r="2120" spans="1:9" x14ac:dyDescent="0.2">
      <c r="A2120" t="s">
        <v>979</v>
      </c>
      <c r="B2120" t="s">
        <v>989</v>
      </c>
      <c r="C2120" t="s">
        <v>982</v>
      </c>
      <c r="D2120" t="str">
        <f>Tableau3[[#This Row],[Famille]]&amp;"-"&amp;Tableau3[[#This Row],[Produit]]&amp;"-"&amp;Tableau3[[#This Row],[Conditionnement]]</f>
        <v>Huiles, Moutardes-Huile du Zébu-B 25 cl</v>
      </c>
      <c r="E2120" s="10">
        <v>5.5E-2</v>
      </c>
      <c r="F2120" s="16">
        <v>3700897960162</v>
      </c>
      <c r="G2120" s="4">
        <v>4.9000000000000004</v>
      </c>
      <c r="H2120" s="4">
        <v>8.7999999999999989</v>
      </c>
      <c r="I2120" s="4">
        <v>10.888888888888888</v>
      </c>
    </row>
    <row r="2121" spans="1:9" x14ac:dyDescent="0.2">
      <c r="A2121" t="s">
        <v>979</v>
      </c>
      <c r="B2121" t="s">
        <v>989</v>
      </c>
      <c r="C2121" t="s">
        <v>983</v>
      </c>
      <c r="D2121" t="str">
        <f>Tableau3[[#This Row],[Famille]]&amp;"-"&amp;Tableau3[[#This Row],[Produit]]&amp;"-"&amp;Tableau3[[#This Row],[Conditionnement]]</f>
        <v>Huiles, Moutardes-Huile du Zébu-B 5 cl</v>
      </c>
      <c r="E2121" s="10">
        <v>5.5E-2</v>
      </c>
      <c r="F2121" s="16">
        <v>3700897960285</v>
      </c>
      <c r="G2121" s="4">
        <v>1.8</v>
      </c>
      <c r="H2121" s="4">
        <v>2.9</v>
      </c>
      <c r="I2121" s="4">
        <v>3.6</v>
      </c>
    </row>
    <row r="2122" spans="1:9" x14ac:dyDescent="0.2">
      <c r="A2122" t="s">
        <v>979</v>
      </c>
      <c r="B2122" t="s">
        <v>989</v>
      </c>
      <c r="C2122" t="s">
        <v>984</v>
      </c>
      <c r="D2122" t="str">
        <f>Tableau3[[#This Row],[Famille]]&amp;"-"&amp;Tableau3[[#This Row],[Produit]]&amp;"-"&amp;Tableau3[[#This Row],[Conditionnement]]</f>
        <v>Huiles, Moutardes-Huile du Zébu-B 50 cl VH</v>
      </c>
      <c r="E2122" s="10">
        <v>5.5E-2</v>
      </c>
      <c r="F2122" s="16">
        <v>3700897960346</v>
      </c>
      <c r="G2122" s="4">
        <v>6.3</v>
      </c>
      <c r="H2122" s="4">
        <v>10.1</v>
      </c>
      <c r="I2122" s="4">
        <v>12.6</v>
      </c>
    </row>
    <row r="2123" spans="1:9" x14ac:dyDescent="0.2">
      <c r="A2123" t="s">
        <v>979</v>
      </c>
      <c r="B2123" t="s">
        <v>990</v>
      </c>
      <c r="C2123" t="s">
        <v>40</v>
      </c>
      <c r="D2123" t="str">
        <f>Tableau3[[#This Row],[Famille]]&amp;"-"&amp;Tableau3[[#This Row],[Produit]]&amp;"-"&amp;Tableau3[[#This Row],[Conditionnement]]</f>
        <v>Huiles, Moutardes-Moutarde à la persillade-Verrine 116 ml</v>
      </c>
      <c r="E2123" s="10">
        <v>5.5E-2</v>
      </c>
      <c r="F2123" s="16">
        <v>3700897951702</v>
      </c>
      <c r="G2123" s="4">
        <v>1.8</v>
      </c>
      <c r="H2123" s="4">
        <v>2.9</v>
      </c>
      <c r="I2123" s="4">
        <v>3.6</v>
      </c>
    </row>
    <row r="2124" spans="1:9" x14ac:dyDescent="0.2">
      <c r="A2124" t="s">
        <v>979</v>
      </c>
      <c r="B2124" t="s">
        <v>990</v>
      </c>
      <c r="C2124" t="s">
        <v>991</v>
      </c>
      <c r="D2124" t="str">
        <f>Tableau3[[#This Row],[Famille]]&amp;"-"&amp;Tableau3[[#This Row],[Produit]]&amp;"-"&amp;Tableau3[[#This Row],[Conditionnement]]</f>
        <v>Huiles, Moutardes-Moutarde à la persillade-Verrine 288 ml</v>
      </c>
      <c r="E2124" s="10">
        <v>5.5E-2</v>
      </c>
      <c r="F2124" s="16">
        <v>3700897953072</v>
      </c>
      <c r="G2124" s="4">
        <v>2.8</v>
      </c>
      <c r="H2124" s="4">
        <v>4.5</v>
      </c>
      <c r="I2124" s="4">
        <v>5.6000000000000005</v>
      </c>
    </row>
    <row r="2125" spans="1:9" x14ac:dyDescent="0.2">
      <c r="A2125" t="s">
        <v>979</v>
      </c>
      <c r="B2125" t="s">
        <v>990</v>
      </c>
      <c r="C2125" t="s">
        <v>41</v>
      </c>
      <c r="D2125" t="str">
        <f>Tableau3[[#This Row],[Famille]]&amp;"-"&amp;Tableau3[[#This Row],[Produit]]&amp;"-"&amp;Tableau3[[#This Row],[Conditionnement]]</f>
        <v>Huiles, Moutardes-Moutarde à la persillade-Verrine 47 ml</v>
      </c>
      <c r="E2125" s="10">
        <v>5.5E-2</v>
      </c>
      <c r="F2125" s="16">
        <v>3700897953195</v>
      </c>
      <c r="G2125" s="4">
        <v>1.1000000000000001</v>
      </c>
      <c r="H2125" s="4">
        <v>1.8</v>
      </c>
      <c r="I2125" s="4">
        <v>2.2000000000000002</v>
      </c>
    </row>
    <row r="2126" spans="1:9" x14ac:dyDescent="0.2">
      <c r="A2126" t="s">
        <v>979</v>
      </c>
      <c r="B2126" t="s">
        <v>992</v>
      </c>
      <c r="C2126" t="s">
        <v>40</v>
      </c>
      <c r="D2126" t="str">
        <f>Tableau3[[#This Row],[Famille]]&amp;"-"&amp;Tableau3[[#This Row],[Produit]]&amp;"-"&amp;Tableau3[[#This Row],[Conditionnement]]</f>
        <v>Huiles, Moutardes-Moutarde à l'ail des Ours-Verrine 116 ml</v>
      </c>
      <c r="E2126" s="10">
        <v>5.5E-2</v>
      </c>
      <c r="F2126" s="16">
        <v>3700897951672</v>
      </c>
      <c r="G2126" s="4">
        <v>1.8</v>
      </c>
      <c r="H2126" s="4">
        <v>2.9</v>
      </c>
      <c r="I2126" s="4">
        <v>3.6</v>
      </c>
    </row>
    <row r="2127" spans="1:9" x14ac:dyDescent="0.2">
      <c r="A2127" t="s">
        <v>979</v>
      </c>
      <c r="B2127" t="s">
        <v>992</v>
      </c>
      <c r="C2127" t="s">
        <v>991</v>
      </c>
      <c r="D2127" t="str">
        <f>Tableau3[[#This Row],[Famille]]&amp;"-"&amp;Tableau3[[#This Row],[Produit]]&amp;"-"&amp;Tableau3[[#This Row],[Conditionnement]]</f>
        <v>Huiles, Moutardes-Moutarde à l'ail des Ours-Verrine 288 ml</v>
      </c>
      <c r="E2127" s="10">
        <v>5.5E-2</v>
      </c>
      <c r="F2127" s="16">
        <v>3700897953041</v>
      </c>
      <c r="G2127" s="4">
        <v>2.8</v>
      </c>
      <c r="H2127" s="4">
        <v>4.5</v>
      </c>
      <c r="I2127" s="4">
        <v>5.6000000000000005</v>
      </c>
    </row>
    <row r="2128" spans="1:9" x14ac:dyDescent="0.2">
      <c r="A2128" t="s">
        <v>979</v>
      </c>
      <c r="B2128" t="s">
        <v>992</v>
      </c>
      <c r="C2128" t="s">
        <v>41</v>
      </c>
      <c r="D2128" t="str">
        <f>Tableau3[[#This Row],[Famille]]&amp;"-"&amp;Tableau3[[#This Row],[Produit]]&amp;"-"&amp;Tableau3[[#This Row],[Conditionnement]]</f>
        <v>Huiles, Moutardes-Moutarde à l'ail des Ours-Verrine 47 ml</v>
      </c>
      <c r="E2128" s="10">
        <v>5.5E-2</v>
      </c>
      <c r="F2128" s="16">
        <v>3700897953164</v>
      </c>
      <c r="G2128" s="4">
        <v>1.1000000000000001</v>
      </c>
      <c r="H2128" s="4">
        <v>1.8</v>
      </c>
      <c r="I2128" s="4">
        <v>2.2000000000000002</v>
      </c>
    </row>
    <row r="2129" spans="1:9" x14ac:dyDescent="0.2">
      <c r="A2129" t="s">
        <v>979</v>
      </c>
      <c r="B2129" t="s">
        <v>993</v>
      </c>
      <c r="C2129" t="s">
        <v>40</v>
      </c>
      <c r="D2129" t="str">
        <f>Tableau3[[#This Row],[Famille]]&amp;"-"&amp;Tableau3[[#This Row],[Produit]]&amp;"-"&amp;Tableau3[[#This Row],[Conditionnement]]</f>
        <v>Huiles, Moutardes-Moutarde à l'ancienne-Verrine 116 ml</v>
      </c>
      <c r="E2129" s="10">
        <v>5.5E-2</v>
      </c>
      <c r="F2129" s="16">
        <v>3700897951689</v>
      </c>
      <c r="G2129" s="4">
        <v>1.8</v>
      </c>
      <c r="H2129" s="4">
        <v>2.9</v>
      </c>
      <c r="I2129" s="4">
        <v>3.6</v>
      </c>
    </row>
    <row r="2130" spans="1:9" x14ac:dyDescent="0.2">
      <c r="A2130" t="s">
        <v>979</v>
      </c>
      <c r="B2130" t="s">
        <v>993</v>
      </c>
      <c r="C2130" t="s">
        <v>991</v>
      </c>
      <c r="D2130" t="str">
        <f>Tableau3[[#This Row],[Famille]]&amp;"-"&amp;Tableau3[[#This Row],[Produit]]&amp;"-"&amp;Tableau3[[#This Row],[Conditionnement]]</f>
        <v>Huiles, Moutardes-Moutarde à l'ancienne-Verrine 288 ml</v>
      </c>
      <c r="E2130" s="10">
        <v>5.5E-2</v>
      </c>
      <c r="F2130" s="16">
        <v>3700897953058</v>
      </c>
      <c r="G2130" s="4">
        <v>2.8</v>
      </c>
      <c r="H2130" s="4">
        <v>4.5</v>
      </c>
      <c r="I2130" s="4">
        <v>5.6000000000000005</v>
      </c>
    </row>
    <row r="2131" spans="1:9" x14ac:dyDescent="0.2">
      <c r="A2131" t="s">
        <v>979</v>
      </c>
      <c r="B2131" t="s">
        <v>993</v>
      </c>
      <c r="C2131" t="s">
        <v>41</v>
      </c>
      <c r="D2131" t="str">
        <f>Tableau3[[#This Row],[Famille]]&amp;"-"&amp;Tableau3[[#This Row],[Produit]]&amp;"-"&amp;Tableau3[[#This Row],[Conditionnement]]</f>
        <v>Huiles, Moutardes-Moutarde à l'ancienne-Verrine 47 ml</v>
      </c>
      <c r="E2131" s="10">
        <v>5.5E-2</v>
      </c>
      <c r="F2131" s="16">
        <v>3700897953171</v>
      </c>
      <c r="G2131" s="4">
        <v>1.1000000000000001</v>
      </c>
      <c r="H2131" s="4">
        <v>1.8</v>
      </c>
      <c r="I2131" s="4">
        <v>2.2000000000000002</v>
      </c>
    </row>
    <row r="2132" spans="1:9" x14ac:dyDescent="0.2">
      <c r="A2132" t="s">
        <v>979</v>
      </c>
      <c r="B2132" t="s">
        <v>994</v>
      </c>
      <c r="C2132" t="s">
        <v>40</v>
      </c>
      <c r="D2132" t="str">
        <f>Tableau3[[#This Row],[Famille]]&amp;"-"&amp;Tableau3[[#This Row],[Produit]]&amp;"-"&amp;Tableau3[[#This Row],[Conditionnement]]</f>
        <v>Huiles, Moutardes-Moutarde à l'ancienne aux cassis et épices à pain d'épices-Verrine 116 ml</v>
      </c>
      <c r="E2132" s="10">
        <v>5.5E-2</v>
      </c>
      <c r="F2132" s="16">
        <v>3700897953256</v>
      </c>
      <c r="G2132" s="4">
        <v>1.8</v>
      </c>
      <c r="H2132" s="4">
        <v>2.9</v>
      </c>
      <c r="I2132" s="4">
        <v>3.6</v>
      </c>
    </row>
    <row r="2133" spans="1:9" x14ac:dyDescent="0.2">
      <c r="A2133" t="s">
        <v>979</v>
      </c>
      <c r="B2133" t="s">
        <v>994</v>
      </c>
      <c r="C2133" t="s">
        <v>991</v>
      </c>
      <c r="D2133" t="str">
        <f>Tableau3[[#This Row],[Famille]]&amp;"-"&amp;Tableau3[[#This Row],[Produit]]&amp;"-"&amp;Tableau3[[#This Row],[Conditionnement]]</f>
        <v>Huiles, Moutardes-Moutarde à l'ancienne aux cassis et épices à pain d'épices-Verrine 288 ml</v>
      </c>
      <c r="E2133" s="10">
        <v>5.5E-2</v>
      </c>
      <c r="F2133" s="16">
        <v>3700897953249</v>
      </c>
      <c r="G2133" s="4">
        <v>2.8</v>
      </c>
      <c r="H2133" s="4">
        <v>4.5</v>
      </c>
      <c r="I2133" s="4">
        <v>5.6000000000000005</v>
      </c>
    </row>
    <row r="2134" spans="1:9" x14ac:dyDescent="0.2">
      <c r="A2134" t="s">
        <v>979</v>
      </c>
      <c r="B2134" t="s">
        <v>994</v>
      </c>
      <c r="C2134" t="s">
        <v>41</v>
      </c>
      <c r="D2134" t="str">
        <f>Tableau3[[#This Row],[Famille]]&amp;"-"&amp;Tableau3[[#This Row],[Produit]]&amp;"-"&amp;Tableau3[[#This Row],[Conditionnement]]</f>
        <v>Huiles, Moutardes-Moutarde à l'ancienne aux cassis et épices à pain d'épices-Verrine 47 ml</v>
      </c>
      <c r="E2134" s="10">
        <v>5.5E-2</v>
      </c>
      <c r="F2134" s="16">
        <v>3700897953263</v>
      </c>
      <c r="G2134" s="4">
        <v>1.1000000000000001</v>
      </c>
      <c r="H2134" s="4">
        <v>1.8</v>
      </c>
      <c r="I2134" s="4">
        <v>2.2000000000000002</v>
      </c>
    </row>
    <row r="2135" spans="1:9" x14ac:dyDescent="0.2">
      <c r="A2135" t="s">
        <v>979</v>
      </c>
      <c r="B2135" t="s">
        <v>995</v>
      </c>
      <c r="C2135" t="s">
        <v>40</v>
      </c>
      <c r="D2135" t="str">
        <f>Tableau3[[#This Row],[Famille]]&amp;"-"&amp;Tableau3[[#This Row],[Produit]]&amp;"-"&amp;Tableau3[[#This Row],[Conditionnement]]</f>
        <v>Huiles, Moutardes-Moutarde à l'ancienne aux groseilles et hibiscus-Verrine 116 ml</v>
      </c>
      <c r="E2135" s="10">
        <v>5.5E-2</v>
      </c>
      <c r="F2135" s="16">
        <v>3700897953300</v>
      </c>
      <c r="G2135" s="4">
        <v>1.8</v>
      </c>
      <c r="H2135" s="4">
        <v>2.9</v>
      </c>
      <c r="I2135" s="4">
        <v>3.6</v>
      </c>
    </row>
    <row r="2136" spans="1:9" x14ac:dyDescent="0.2">
      <c r="A2136" t="s">
        <v>979</v>
      </c>
      <c r="B2136" t="s">
        <v>995</v>
      </c>
      <c r="C2136" t="s">
        <v>991</v>
      </c>
      <c r="D2136" t="str">
        <f>Tableau3[[#This Row],[Famille]]&amp;"-"&amp;Tableau3[[#This Row],[Produit]]&amp;"-"&amp;Tableau3[[#This Row],[Conditionnement]]</f>
        <v>Huiles, Moutardes-Moutarde à l'ancienne aux groseilles et hibiscus-Verrine 288 ml</v>
      </c>
      <c r="E2136" s="10">
        <v>5.5E-2</v>
      </c>
      <c r="F2136" s="16">
        <v>3700897953294</v>
      </c>
      <c r="G2136" s="4">
        <v>2.8</v>
      </c>
      <c r="H2136" s="4">
        <v>4.5</v>
      </c>
      <c r="I2136" s="4">
        <v>5.6000000000000005</v>
      </c>
    </row>
    <row r="2137" spans="1:9" x14ac:dyDescent="0.2">
      <c r="A2137" t="s">
        <v>979</v>
      </c>
      <c r="B2137" t="s">
        <v>995</v>
      </c>
      <c r="C2137" t="s">
        <v>41</v>
      </c>
      <c r="D2137" t="str">
        <f>Tableau3[[#This Row],[Famille]]&amp;"-"&amp;Tableau3[[#This Row],[Produit]]&amp;"-"&amp;Tableau3[[#This Row],[Conditionnement]]</f>
        <v>Huiles, Moutardes-Moutarde à l'ancienne aux groseilles et hibiscus-Verrine 47 ml</v>
      </c>
      <c r="E2137" s="10">
        <v>5.5E-2</v>
      </c>
      <c r="F2137" s="16">
        <v>3700897953317</v>
      </c>
      <c r="G2137" s="4">
        <v>1.1000000000000001</v>
      </c>
      <c r="H2137" s="4">
        <v>1.8</v>
      </c>
      <c r="I2137" s="4">
        <v>2.2000000000000002</v>
      </c>
    </row>
    <row r="2138" spans="1:9" x14ac:dyDescent="0.2">
      <c r="A2138" t="s">
        <v>979</v>
      </c>
      <c r="B2138" t="s">
        <v>996</v>
      </c>
      <c r="C2138" t="s">
        <v>40</v>
      </c>
      <c r="D2138" t="str">
        <f>Tableau3[[#This Row],[Famille]]&amp;"-"&amp;Tableau3[[#This Row],[Produit]]&amp;"-"&amp;Tableau3[[#This Row],[Conditionnement]]</f>
        <v>Huiles, Moutardes-Moutarde au curry doux-Verrine 116 ml</v>
      </c>
      <c r="E2138" s="10">
        <v>5.5E-2</v>
      </c>
      <c r="F2138" s="16">
        <v>3700897951733</v>
      </c>
      <c r="G2138" s="4">
        <v>1.8</v>
      </c>
      <c r="H2138" s="4">
        <v>2.9</v>
      </c>
      <c r="I2138" s="4">
        <v>3.6</v>
      </c>
    </row>
    <row r="2139" spans="1:9" x14ac:dyDescent="0.2">
      <c r="A2139" t="s">
        <v>979</v>
      </c>
      <c r="B2139" t="s">
        <v>996</v>
      </c>
      <c r="C2139" t="s">
        <v>991</v>
      </c>
      <c r="D2139" t="str">
        <f>Tableau3[[#This Row],[Famille]]&amp;"-"&amp;Tableau3[[#This Row],[Produit]]&amp;"-"&amp;Tableau3[[#This Row],[Conditionnement]]</f>
        <v>Huiles, Moutardes-Moutarde au curry doux-Verrine 288 ml</v>
      </c>
      <c r="E2139" s="10">
        <v>5.5E-2</v>
      </c>
      <c r="F2139" s="16">
        <v>3700897953096</v>
      </c>
      <c r="G2139" s="4">
        <v>2.8</v>
      </c>
      <c r="H2139" s="4">
        <v>4.5</v>
      </c>
      <c r="I2139" s="4">
        <v>5.6000000000000005</v>
      </c>
    </row>
    <row r="2140" spans="1:9" x14ac:dyDescent="0.2">
      <c r="A2140" t="s">
        <v>979</v>
      </c>
      <c r="B2140" t="s">
        <v>996</v>
      </c>
      <c r="C2140" t="s">
        <v>41</v>
      </c>
      <c r="D2140" t="str">
        <f>Tableau3[[#This Row],[Famille]]&amp;"-"&amp;Tableau3[[#This Row],[Produit]]&amp;"-"&amp;Tableau3[[#This Row],[Conditionnement]]</f>
        <v>Huiles, Moutardes-Moutarde au curry doux-Verrine 47 ml</v>
      </c>
      <c r="E2140" s="10">
        <v>5.5E-2</v>
      </c>
      <c r="F2140" s="16">
        <v>3700897953218</v>
      </c>
      <c r="G2140" s="4">
        <v>1.1000000000000001</v>
      </c>
      <c r="H2140" s="4">
        <v>1.8</v>
      </c>
      <c r="I2140" s="4">
        <v>2.2000000000000002</v>
      </c>
    </row>
    <row r="2141" spans="1:9" x14ac:dyDescent="0.2">
      <c r="A2141" t="s">
        <v>979</v>
      </c>
      <c r="B2141" t="s">
        <v>997</v>
      </c>
      <c r="C2141" t="s">
        <v>40</v>
      </c>
      <c r="D2141" t="str">
        <f>Tableau3[[#This Row],[Famille]]&amp;"-"&amp;Tableau3[[#This Row],[Produit]]&amp;"-"&amp;Tableau3[[#This Row],[Conditionnement]]</f>
        <v>Huiles, Moutardes-Moutarde au paprika fumé-Verrine 116 ml</v>
      </c>
      <c r="E2141" s="10">
        <v>5.5E-2</v>
      </c>
      <c r="F2141" s="16">
        <v>3700897951726</v>
      </c>
      <c r="G2141" s="4">
        <v>1.8</v>
      </c>
      <c r="H2141" s="4">
        <v>2.9</v>
      </c>
      <c r="I2141" s="4">
        <v>3.6</v>
      </c>
    </row>
    <row r="2142" spans="1:9" x14ac:dyDescent="0.2">
      <c r="A2142" t="s">
        <v>979</v>
      </c>
      <c r="B2142" t="s">
        <v>997</v>
      </c>
      <c r="C2142" t="s">
        <v>991</v>
      </c>
      <c r="D2142" t="str">
        <f>Tableau3[[#This Row],[Famille]]&amp;"-"&amp;Tableau3[[#This Row],[Produit]]&amp;"-"&amp;Tableau3[[#This Row],[Conditionnement]]</f>
        <v>Huiles, Moutardes-Moutarde au paprika fumé-Verrine 288 ml</v>
      </c>
      <c r="E2142" s="10">
        <v>5.5E-2</v>
      </c>
      <c r="F2142" s="16">
        <v>3700897953089</v>
      </c>
      <c r="G2142" s="4">
        <v>2.8</v>
      </c>
      <c r="H2142" s="4">
        <v>4.5</v>
      </c>
      <c r="I2142" s="4">
        <v>5.6000000000000005</v>
      </c>
    </row>
    <row r="2143" spans="1:9" x14ac:dyDescent="0.2">
      <c r="A2143" t="s">
        <v>979</v>
      </c>
      <c r="B2143" t="s">
        <v>997</v>
      </c>
      <c r="C2143" t="s">
        <v>41</v>
      </c>
      <c r="D2143" t="str">
        <f>Tableau3[[#This Row],[Famille]]&amp;"-"&amp;Tableau3[[#This Row],[Produit]]&amp;"-"&amp;Tableau3[[#This Row],[Conditionnement]]</f>
        <v>Huiles, Moutardes-Moutarde au paprika fumé-Verrine 47 ml</v>
      </c>
      <c r="E2143" s="10">
        <v>5.5E-2</v>
      </c>
      <c r="F2143" s="16">
        <v>3700897953201</v>
      </c>
      <c r="G2143" s="4">
        <v>1.1000000000000001</v>
      </c>
      <c r="H2143" s="4">
        <v>1.8</v>
      </c>
      <c r="I2143" s="4">
        <v>2.2000000000000002</v>
      </c>
    </row>
    <row r="2144" spans="1:9" x14ac:dyDescent="0.2">
      <c r="A2144" t="s">
        <v>979</v>
      </c>
      <c r="B2144" t="s">
        <v>998</v>
      </c>
      <c r="C2144" t="s">
        <v>40</v>
      </c>
      <c r="D2144" t="str">
        <f>Tableau3[[#This Row],[Famille]]&amp;"-"&amp;Tableau3[[#This Row],[Produit]]&amp;"-"&amp;Tableau3[[#This Row],[Conditionnement]]</f>
        <v>Huiles, Moutardes-Moutarde aux 3 sésames-Verrine 116 ml</v>
      </c>
      <c r="E2144" s="10">
        <v>5.5E-2</v>
      </c>
      <c r="F2144" s="16">
        <v>3700897952051</v>
      </c>
      <c r="G2144" s="4">
        <v>1.8</v>
      </c>
      <c r="H2144" s="4">
        <v>2.9</v>
      </c>
      <c r="I2144" s="4">
        <v>3.6</v>
      </c>
    </row>
    <row r="2145" spans="1:9" x14ac:dyDescent="0.2">
      <c r="A2145" t="s">
        <v>979</v>
      </c>
      <c r="B2145" t="s">
        <v>998</v>
      </c>
      <c r="C2145" t="s">
        <v>991</v>
      </c>
      <c r="D2145" t="str">
        <f>Tableau3[[#This Row],[Famille]]&amp;"-"&amp;Tableau3[[#This Row],[Produit]]&amp;"-"&amp;Tableau3[[#This Row],[Conditionnement]]</f>
        <v>Huiles, Moutardes-Moutarde aux 3 sésames-Verrine 288 ml</v>
      </c>
      <c r="E2145" s="10">
        <v>5.5E-2</v>
      </c>
      <c r="F2145" s="16">
        <v>3700897953119</v>
      </c>
      <c r="G2145" s="4">
        <v>2.8</v>
      </c>
      <c r="H2145" s="4">
        <v>4.5</v>
      </c>
      <c r="I2145" s="4">
        <v>5.6000000000000005</v>
      </c>
    </row>
    <row r="2146" spans="1:9" x14ac:dyDescent="0.2">
      <c r="A2146" t="s">
        <v>979</v>
      </c>
      <c r="B2146" t="s">
        <v>998</v>
      </c>
      <c r="C2146" t="s">
        <v>41</v>
      </c>
      <c r="D2146" t="str">
        <f>Tableau3[[#This Row],[Famille]]&amp;"-"&amp;Tableau3[[#This Row],[Produit]]&amp;"-"&amp;Tableau3[[#This Row],[Conditionnement]]</f>
        <v>Huiles, Moutardes-Moutarde aux 3 sésames-Verrine 47 ml</v>
      </c>
      <c r="E2146" s="10">
        <v>5.5E-2</v>
      </c>
      <c r="F2146" s="16">
        <v>3700897953232</v>
      </c>
      <c r="G2146" s="4">
        <v>1.1000000000000001</v>
      </c>
      <c r="H2146" s="4">
        <v>1.8</v>
      </c>
      <c r="I2146" s="4">
        <v>2.2000000000000002</v>
      </c>
    </row>
    <row r="2147" spans="1:9" x14ac:dyDescent="0.2">
      <c r="A2147" t="s">
        <v>979</v>
      </c>
      <c r="B2147" t="s">
        <v>999</v>
      </c>
      <c r="C2147" t="s">
        <v>40</v>
      </c>
      <c r="D2147" t="str">
        <f>Tableau3[[#This Row],[Famille]]&amp;"-"&amp;Tableau3[[#This Row],[Produit]]&amp;"-"&amp;Tableau3[[#This Row],[Conditionnement]]</f>
        <v>Huiles, Moutardes-Moutarde aux baies de Timut-Verrine 116 ml</v>
      </c>
      <c r="E2147" s="10">
        <v>5.5E-2</v>
      </c>
      <c r="F2147" s="16">
        <v>3700897951696</v>
      </c>
      <c r="G2147" s="4">
        <v>1.8</v>
      </c>
      <c r="H2147" s="4">
        <v>2.9</v>
      </c>
      <c r="I2147" s="4">
        <v>3.6</v>
      </c>
    </row>
    <row r="2148" spans="1:9" x14ac:dyDescent="0.2">
      <c r="A2148" t="s">
        <v>979</v>
      </c>
      <c r="B2148" t="s">
        <v>999</v>
      </c>
      <c r="C2148" t="s">
        <v>991</v>
      </c>
      <c r="D2148" t="str">
        <f>Tableau3[[#This Row],[Famille]]&amp;"-"&amp;Tableau3[[#This Row],[Produit]]&amp;"-"&amp;Tableau3[[#This Row],[Conditionnement]]</f>
        <v>Huiles, Moutardes-Moutarde aux baies de Timut-Verrine 288 ml</v>
      </c>
      <c r="E2148" s="10">
        <v>5.5E-2</v>
      </c>
      <c r="F2148" s="16">
        <v>3700897953065</v>
      </c>
      <c r="G2148" s="4">
        <v>2.8</v>
      </c>
      <c r="H2148" s="4">
        <v>4.5</v>
      </c>
      <c r="I2148" s="4">
        <v>5.6000000000000005</v>
      </c>
    </row>
    <row r="2149" spans="1:9" x14ac:dyDescent="0.2">
      <c r="A2149" t="s">
        <v>979</v>
      </c>
      <c r="B2149" t="s">
        <v>999</v>
      </c>
      <c r="C2149" t="s">
        <v>41</v>
      </c>
      <c r="D2149" t="str">
        <f>Tableau3[[#This Row],[Famille]]&amp;"-"&amp;Tableau3[[#This Row],[Produit]]&amp;"-"&amp;Tableau3[[#This Row],[Conditionnement]]</f>
        <v>Huiles, Moutardes-Moutarde aux baies de Timut-Verrine 47 ml</v>
      </c>
      <c r="E2149" s="10">
        <v>5.5E-2</v>
      </c>
      <c r="F2149" s="16">
        <v>3700897953188</v>
      </c>
      <c r="G2149" s="4">
        <v>1.1000000000000001</v>
      </c>
      <c r="H2149" s="4">
        <v>1.8</v>
      </c>
      <c r="I2149" s="4">
        <v>2.2000000000000002</v>
      </c>
    </row>
    <row r="2150" spans="1:9" x14ac:dyDescent="0.2">
      <c r="A2150" t="s">
        <v>979</v>
      </c>
      <c r="B2150" t="s">
        <v>1000</v>
      </c>
      <c r="C2150" t="s">
        <v>40</v>
      </c>
      <c r="D2150" t="str">
        <f>Tableau3[[#This Row],[Famille]]&amp;"-"&amp;Tableau3[[#This Row],[Produit]]&amp;"-"&amp;Tableau3[[#This Row],[Conditionnement]]</f>
        <v>Huiles, Moutardes-Moutarde aux épices guacamole-Verrine 116 ml</v>
      </c>
      <c r="E2150" s="10">
        <v>5.5E-2</v>
      </c>
      <c r="F2150" s="16">
        <v>3700897951665</v>
      </c>
      <c r="G2150" s="4">
        <v>1.8</v>
      </c>
      <c r="H2150" s="4">
        <v>2.9</v>
      </c>
      <c r="I2150" s="4">
        <v>3.6</v>
      </c>
    </row>
    <row r="2151" spans="1:9" x14ac:dyDescent="0.2">
      <c r="A2151" t="s">
        <v>979</v>
      </c>
      <c r="B2151" t="s">
        <v>1000</v>
      </c>
      <c r="C2151" t="s">
        <v>991</v>
      </c>
      <c r="D2151" t="str">
        <f>Tableau3[[#This Row],[Famille]]&amp;"-"&amp;Tableau3[[#This Row],[Produit]]&amp;"-"&amp;Tableau3[[#This Row],[Conditionnement]]</f>
        <v>Huiles, Moutardes-Moutarde aux épices guacamole-Verrine 288 ml</v>
      </c>
      <c r="E2151" s="10">
        <v>5.5E-2</v>
      </c>
      <c r="F2151" s="16">
        <v>3700897953034</v>
      </c>
      <c r="G2151" s="4">
        <v>2.8</v>
      </c>
      <c r="H2151" s="4">
        <v>4.5</v>
      </c>
      <c r="I2151" s="4">
        <v>5.6000000000000005</v>
      </c>
    </row>
    <row r="2152" spans="1:9" x14ac:dyDescent="0.2">
      <c r="A2152" t="s">
        <v>979</v>
      </c>
      <c r="B2152" t="s">
        <v>1000</v>
      </c>
      <c r="C2152" t="s">
        <v>41</v>
      </c>
      <c r="D2152" t="str">
        <f>Tableau3[[#This Row],[Famille]]&amp;"-"&amp;Tableau3[[#This Row],[Produit]]&amp;"-"&amp;Tableau3[[#This Row],[Conditionnement]]</f>
        <v>Huiles, Moutardes-Moutarde aux épices guacamole-Verrine 47 ml</v>
      </c>
      <c r="E2152" s="10">
        <v>5.5E-2</v>
      </c>
      <c r="F2152" s="16">
        <v>3700897953157</v>
      </c>
      <c r="G2152" s="4">
        <v>1.1000000000000001</v>
      </c>
      <c r="H2152" s="4">
        <v>1.8</v>
      </c>
      <c r="I2152" s="4">
        <v>2.2000000000000002</v>
      </c>
    </row>
    <row r="2153" spans="1:9" x14ac:dyDescent="0.2">
      <c r="A2153" t="s">
        <v>979</v>
      </c>
      <c r="B2153" t="s">
        <v>1001</v>
      </c>
      <c r="C2153" t="s">
        <v>40</v>
      </c>
      <c r="D2153" t="str">
        <f>Tableau3[[#This Row],[Famille]]&amp;"-"&amp;Tableau3[[#This Row],[Produit]]&amp;"-"&amp;Tableau3[[#This Row],[Conditionnement]]</f>
        <v>Huiles, Moutardes-Moutarde du trappeur-Verrine 116 ml</v>
      </c>
      <c r="E2153" s="10">
        <v>5.5E-2</v>
      </c>
      <c r="F2153" s="16">
        <v>3700897951658</v>
      </c>
      <c r="G2153" s="4">
        <v>1.8</v>
      </c>
      <c r="H2153" s="4">
        <v>2.9</v>
      </c>
      <c r="I2153" s="4">
        <v>3.6</v>
      </c>
    </row>
    <row r="2154" spans="1:9" x14ac:dyDescent="0.2">
      <c r="A2154" t="s">
        <v>979</v>
      </c>
      <c r="B2154" t="s">
        <v>1001</v>
      </c>
      <c r="C2154" t="s">
        <v>991</v>
      </c>
      <c r="D2154" t="str">
        <f>Tableau3[[#This Row],[Famille]]&amp;"-"&amp;Tableau3[[#This Row],[Produit]]&amp;"-"&amp;Tableau3[[#This Row],[Conditionnement]]</f>
        <v>Huiles, Moutardes-Moutarde du trappeur-Verrine 288 ml</v>
      </c>
      <c r="E2154" s="10">
        <v>5.5E-2</v>
      </c>
      <c r="F2154" s="16">
        <v>3700897953027</v>
      </c>
      <c r="G2154" s="4">
        <v>2.8</v>
      </c>
      <c r="H2154" s="4">
        <v>4.5</v>
      </c>
      <c r="I2154" s="4">
        <v>5.6000000000000005</v>
      </c>
    </row>
    <row r="2155" spans="1:9" x14ac:dyDescent="0.2">
      <c r="A2155" t="s">
        <v>979</v>
      </c>
      <c r="B2155" t="s">
        <v>1001</v>
      </c>
      <c r="C2155" t="s">
        <v>41</v>
      </c>
      <c r="D2155" t="str">
        <f>Tableau3[[#This Row],[Famille]]&amp;"-"&amp;Tableau3[[#This Row],[Produit]]&amp;"-"&amp;Tableau3[[#This Row],[Conditionnement]]</f>
        <v>Huiles, Moutardes-Moutarde du trappeur-Verrine 47 ml</v>
      </c>
      <c r="E2155" s="10">
        <v>5.5E-2</v>
      </c>
      <c r="F2155" s="16">
        <v>3700897953140</v>
      </c>
      <c r="G2155" s="4">
        <v>1.1000000000000001</v>
      </c>
      <c r="H2155" s="4">
        <v>1.8</v>
      </c>
      <c r="I2155" s="4">
        <v>2.2000000000000002</v>
      </c>
    </row>
    <row r="2156" spans="1:9" x14ac:dyDescent="0.2">
      <c r="A2156" t="s">
        <v>979</v>
      </c>
      <c r="B2156" t="s">
        <v>1002</v>
      </c>
      <c r="C2156" t="s">
        <v>40</v>
      </c>
      <c r="D2156" t="str">
        <f>Tableau3[[#This Row],[Famille]]&amp;"-"&amp;Tableau3[[#This Row],[Produit]]&amp;"-"&amp;Tableau3[[#This Row],[Conditionnement]]</f>
        <v>Huiles, Moutardes-Moutarde saveur Antillaise-Verrine 116 ml</v>
      </c>
      <c r="E2156" s="10">
        <v>5.5E-2</v>
      </c>
      <c r="F2156" s="16">
        <v>3700897951740</v>
      </c>
      <c r="G2156" s="4">
        <v>1.8</v>
      </c>
      <c r="H2156" s="4">
        <v>2.9</v>
      </c>
      <c r="I2156" s="4">
        <v>3.6</v>
      </c>
    </row>
    <row r="2157" spans="1:9" x14ac:dyDescent="0.2">
      <c r="A2157" t="s">
        <v>979</v>
      </c>
      <c r="B2157" t="s">
        <v>1002</v>
      </c>
      <c r="C2157" t="s">
        <v>991</v>
      </c>
      <c r="D2157" t="str">
        <f>Tableau3[[#This Row],[Famille]]&amp;"-"&amp;Tableau3[[#This Row],[Produit]]&amp;"-"&amp;Tableau3[[#This Row],[Conditionnement]]</f>
        <v>Huiles, Moutardes-Moutarde saveur Antillaise-Verrine 288 ml</v>
      </c>
      <c r="E2157" s="10">
        <v>5.5E-2</v>
      </c>
      <c r="F2157" s="16">
        <v>3700897953102</v>
      </c>
      <c r="G2157" s="4">
        <v>2.8</v>
      </c>
      <c r="H2157" s="4">
        <v>4.5</v>
      </c>
      <c r="I2157" s="4">
        <v>5.6000000000000005</v>
      </c>
    </row>
    <row r="2158" spans="1:9" x14ac:dyDescent="0.2">
      <c r="A2158" t="s">
        <v>979</v>
      </c>
      <c r="B2158" t="s">
        <v>1002</v>
      </c>
      <c r="C2158" t="s">
        <v>41</v>
      </c>
      <c r="D2158" t="str">
        <f>Tableau3[[#This Row],[Famille]]&amp;"-"&amp;Tableau3[[#This Row],[Produit]]&amp;"-"&amp;Tableau3[[#This Row],[Conditionnement]]</f>
        <v>Huiles, Moutardes-Moutarde saveur Antillaise-Verrine 47 ml</v>
      </c>
      <c r="E2158" s="10">
        <v>5.5E-2</v>
      </c>
      <c r="F2158" s="16">
        <v>3700897953225</v>
      </c>
      <c r="G2158" s="4">
        <v>1.1000000000000001</v>
      </c>
      <c r="H2158" s="4">
        <v>1.8</v>
      </c>
      <c r="I2158" s="4">
        <v>2.2000000000000002</v>
      </c>
    </row>
    <row r="2159" spans="1:9" x14ac:dyDescent="0.2">
      <c r="A2159" t="s">
        <v>856</v>
      </c>
      <c r="B2159" t="s">
        <v>857</v>
      </c>
      <c r="C2159" t="s">
        <v>39</v>
      </c>
      <c r="D2159" t="str">
        <f>Tableau3[[#This Row],[Famille]]&amp;"-"&amp;Tableau3[[#This Row],[Produit]]&amp;"-"&amp;Tableau3[[#This Row],[Conditionnement]]</f>
        <v>Infusions-Bleuet fleurs -Saupoudreur 100 ml</v>
      </c>
      <c r="E2159" s="10">
        <v>5.5E-2</v>
      </c>
      <c r="F2159" s="16">
        <v>3760190108029</v>
      </c>
      <c r="G2159" s="4">
        <v>1.9</v>
      </c>
      <c r="H2159" s="4">
        <v>3.1</v>
      </c>
      <c r="I2159" s="4">
        <v>3.8000000000000003</v>
      </c>
    </row>
    <row r="2160" spans="1:9" x14ac:dyDescent="0.2">
      <c r="A2160" t="s">
        <v>856</v>
      </c>
      <c r="B2160" t="s">
        <v>857</v>
      </c>
      <c r="C2160" t="s">
        <v>40</v>
      </c>
      <c r="D2160" t="str">
        <f>Tableau3[[#This Row],[Famille]]&amp;"-"&amp;Tableau3[[#This Row],[Produit]]&amp;"-"&amp;Tableau3[[#This Row],[Conditionnement]]</f>
        <v>Infusions-Bleuet fleurs -Verrine 116 ml</v>
      </c>
      <c r="E2160" s="10">
        <v>5.5E-2</v>
      </c>
      <c r="F2160" s="16">
        <v>3760190107954</v>
      </c>
      <c r="G2160" s="4">
        <v>1.7</v>
      </c>
      <c r="H2160" s="4">
        <v>2</v>
      </c>
      <c r="I2160" s="4">
        <v>2.4285714285714288</v>
      </c>
    </row>
    <row r="2161" spans="1:9" x14ac:dyDescent="0.2">
      <c r="A2161" t="s">
        <v>856</v>
      </c>
      <c r="B2161" t="s">
        <v>857</v>
      </c>
      <c r="C2161" t="s">
        <v>41</v>
      </c>
      <c r="D2161" t="str">
        <f>Tableau3[[#This Row],[Famille]]&amp;"-"&amp;Tableau3[[#This Row],[Produit]]&amp;"-"&amp;Tableau3[[#This Row],[Conditionnement]]</f>
        <v>Infusions-Bleuet fleurs -Verrine 47 ml</v>
      </c>
      <c r="E2161" s="10">
        <v>5.5E-2</v>
      </c>
      <c r="F2161" s="16">
        <v>3700897920302</v>
      </c>
      <c r="G2161" s="4">
        <v>1.1000000000000001</v>
      </c>
      <c r="H2161" s="4">
        <v>1.8</v>
      </c>
      <c r="I2161" s="4">
        <v>2.2000000000000002</v>
      </c>
    </row>
    <row r="2162" spans="1:9" x14ac:dyDescent="0.2">
      <c r="A2162" t="s">
        <v>856</v>
      </c>
      <c r="B2162" t="s">
        <v>857</v>
      </c>
      <c r="C2162" t="s">
        <v>42</v>
      </c>
      <c r="D2162" t="str">
        <f>Tableau3[[#This Row],[Famille]]&amp;"-"&amp;Tableau3[[#This Row],[Produit]]&amp;"-"&amp;Tableau3[[#This Row],[Conditionnement]]</f>
        <v>Infusions-Bleuet fleurs -Vrac</v>
      </c>
      <c r="E2162" s="10">
        <v>5.5E-2</v>
      </c>
      <c r="F2162" s="16">
        <v>3700897937119</v>
      </c>
      <c r="G2162" s="4">
        <v>1.6</v>
      </c>
      <c r="H2162" s="4">
        <v>2.2000000000000002</v>
      </c>
      <c r="I2162" s="4">
        <v>2.666666666666667</v>
      </c>
    </row>
    <row r="2163" spans="1:9" x14ac:dyDescent="0.2">
      <c r="A2163" t="s">
        <v>856</v>
      </c>
      <c r="B2163" t="s">
        <v>857</v>
      </c>
      <c r="C2163" t="s">
        <v>43</v>
      </c>
      <c r="D2163" t="str">
        <f>Tableau3[[#This Row],[Famille]]&amp;"-"&amp;Tableau3[[#This Row],[Produit]]&amp;"-"&amp;Tableau3[[#This Row],[Conditionnement]]</f>
        <v>Infusions-Bleuet fleurs -Vrac 100 g</v>
      </c>
      <c r="E2163" s="10">
        <v>5.5E-2</v>
      </c>
      <c r="F2163" s="16">
        <v>3700897907457</v>
      </c>
      <c r="G2163" s="4">
        <v>13.1</v>
      </c>
      <c r="H2163" s="4">
        <v>17.5</v>
      </c>
      <c r="I2163" s="4">
        <v>21.833333333333332</v>
      </c>
    </row>
    <row r="2164" spans="1:9" x14ac:dyDescent="0.2">
      <c r="A2164" t="s">
        <v>856</v>
      </c>
      <c r="B2164" t="s">
        <v>857</v>
      </c>
      <c r="C2164" t="s">
        <v>44</v>
      </c>
      <c r="D2164" t="str">
        <f>Tableau3[[#This Row],[Famille]]&amp;"-"&amp;Tableau3[[#This Row],[Produit]]&amp;"-"&amp;Tableau3[[#This Row],[Conditionnement]]</f>
        <v>Infusions-Bleuet fleurs -Vrac 1000 g</v>
      </c>
      <c r="E2164" s="10">
        <v>5.5E-2</v>
      </c>
      <c r="F2164" s="16">
        <v>3760190105837</v>
      </c>
      <c r="G2164" s="4">
        <v>122.4</v>
      </c>
      <c r="H2164" s="4">
        <v>184.79999999999998</v>
      </c>
      <c r="I2164" s="4">
        <v>230.94339622641508</v>
      </c>
    </row>
    <row r="2165" spans="1:9" x14ac:dyDescent="0.2">
      <c r="A2165" t="s">
        <v>856</v>
      </c>
      <c r="B2165" t="s">
        <v>857</v>
      </c>
      <c r="C2165" t="s">
        <v>45</v>
      </c>
      <c r="D2165" t="str">
        <f>Tableau3[[#This Row],[Famille]]&amp;"-"&amp;Tableau3[[#This Row],[Produit]]&amp;"-"&amp;Tableau3[[#This Row],[Conditionnement]]</f>
        <v>Infusions-Bleuet fleurs -Vrac 250 g</v>
      </c>
      <c r="E2165" s="10">
        <v>5.5E-2</v>
      </c>
      <c r="F2165" s="16">
        <v>3700897910082</v>
      </c>
      <c r="G2165" s="4">
        <v>31.4</v>
      </c>
      <c r="H2165" s="4">
        <v>48.4</v>
      </c>
      <c r="I2165" s="4">
        <v>60.384615384615387</v>
      </c>
    </row>
    <row r="2166" spans="1:9" x14ac:dyDescent="0.2">
      <c r="A2166" t="s">
        <v>856</v>
      </c>
      <c r="B2166" t="s">
        <v>857</v>
      </c>
      <c r="C2166" t="s">
        <v>46</v>
      </c>
      <c r="D2166" t="str">
        <f>Tableau3[[#This Row],[Famille]]&amp;"-"&amp;Tableau3[[#This Row],[Produit]]&amp;"-"&amp;Tableau3[[#This Row],[Conditionnement]]</f>
        <v>Infusions-Bleuet fleurs -Vrac 500 g</v>
      </c>
      <c r="E2166" s="10">
        <v>5.5E-2</v>
      </c>
      <c r="F2166" s="16">
        <v>3700897912710</v>
      </c>
      <c r="G2166" s="4">
        <v>61.7</v>
      </c>
      <c r="H2166" s="4">
        <v>96.8</v>
      </c>
      <c r="I2166" s="4">
        <v>120.98039215686275</v>
      </c>
    </row>
    <row r="2167" spans="1:9" x14ac:dyDescent="0.2">
      <c r="A2167" t="s">
        <v>856</v>
      </c>
      <c r="B2167" t="s">
        <v>858</v>
      </c>
      <c r="C2167" t="s">
        <v>39</v>
      </c>
      <c r="D2167" t="str">
        <f>Tableau3[[#This Row],[Famille]]&amp;"-"&amp;Tableau3[[#This Row],[Produit]]&amp;"-"&amp;Tableau3[[#This Row],[Conditionnement]]</f>
        <v>Infusions-Camomille-Saupoudreur 100 ml</v>
      </c>
      <c r="E2167" s="10">
        <v>5.5E-2</v>
      </c>
      <c r="F2167" s="16">
        <v>3700897920319</v>
      </c>
      <c r="G2167" s="4">
        <v>2.2999999999999998</v>
      </c>
      <c r="H2167" s="4">
        <v>3.7</v>
      </c>
      <c r="I2167" s="4">
        <v>4.6000000000000005</v>
      </c>
    </row>
    <row r="2168" spans="1:9" x14ac:dyDescent="0.2">
      <c r="A2168" t="s">
        <v>856</v>
      </c>
      <c r="B2168" t="s">
        <v>858</v>
      </c>
      <c r="C2168" t="s">
        <v>40</v>
      </c>
      <c r="D2168" t="str">
        <f>Tableau3[[#This Row],[Famille]]&amp;"-"&amp;Tableau3[[#This Row],[Produit]]&amp;"-"&amp;Tableau3[[#This Row],[Conditionnement]]</f>
        <v>Infusions-Camomille-Verrine 116 ml</v>
      </c>
      <c r="E2168" s="10">
        <v>5.5E-2</v>
      </c>
      <c r="F2168" s="16">
        <v>3700897903503</v>
      </c>
      <c r="G2168" s="4">
        <v>2.1</v>
      </c>
      <c r="H2168" s="4">
        <v>2.4</v>
      </c>
      <c r="I2168" s="4">
        <v>3.0000000000000004</v>
      </c>
    </row>
    <row r="2169" spans="1:9" x14ac:dyDescent="0.2">
      <c r="A2169" t="s">
        <v>856</v>
      </c>
      <c r="B2169" t="s">
        <v>858</v>
      </c>
      <c r="C2169" t="s">
        <v>41</v>
      </c>
      <c r="D2169" t="str">
        <f>Tableau3[[#This Row],[Famille]]&amp;"-"&amp;Tableau3[[#This Row],[Produit]]&amp;"-"&amp;Tableau3[[#This Row],[Conditionnement]]</f>
        <v>Infusions-Camomille-Verrine 47 ml</v>
      </c>
      <c r="E2169" s="10">
        <v>5.5E-2</v>
      </c>
      <c r="F2169" s="16">
        <v>0</v>
      </c>
      <c r="G2169" s="4">
        <v>0.9</v>
      </c>
      <c r="H2169" s="4">
        <v>1.5</v>
      </c>
      <c r="I2169" s="4">
        <v>1.8</v>
      </c>
    </row>
    <row r="2170" spans="1:9" x14ac:dyDescent="0.2">
      <c r="A2170" t="s">
        <v>856</v>
      </c>
      <c r="B2170" t="s">
        <v>858</v>
      </c>
      <c r="C2170" t="s">
        <v>42</v>
      </c>
      <c r="D2170" t="str">
        <f>Tableau3[[#This Row],[Famille]]&amp;"-"&amp;Tableau3[[#This Row],[Produit]]&amp;"-"&amp;Tableau3[[#This Row],[Conditionnement]]</f>
        <v>Infusions-Camomille-Vrac</v>
      </c>
      <c r="E2170" s="10">
        <v>5.5E-2</v>
      </c>
      <c r="F2170" s="16">
        <v>3700897937126</v>
      </c>
      <c r="G2170" s="4">
        <v>1.8</v>
      </c>
      <c r="H2170" s="4">
        <v>2.4</v>
      </c>
      <c r="I2170" s="4">
        <v>3</v>
      </c>
    </row>
    <row r="2171" spans="1:9" x14ac:dyDescent="0.2">
      <c r="A2171" t="s">
        <v>856</v>
      </c>
      <c r="B2171" t="s">
        <v>858</v>
      </c>
      <c r="C2171" t="s">
        <v>43</v>
      </c>
      <c r="D2171" t="str">
        <f>Tableau3[[#This Row],[Famille]]&amp;"-"&amp;Tableau3[[#This Row],[Produit]]&amp;"-"&amp;Tableau3[[#This Row],[Conditionnement]]</f>
        <v>Infusions-Camomille-Vrac 100 g</v>
      </c>
      <c r="E2171" s="10">
        <v>5.5E-2</v>
      </c>
      <c r="F2171" s="16">
        <v>3700897909543</v>
      </c>
      <c r="G2171" s="4">
        <v>9.4</v>
      </c>
      <c r="H2171" s="4">
        <v>12.6</v>
      </c>
      <c r="I2171" s="4">
        <v>15.666666666666668</v>
      </c>
    </row>
    <row r="2172" spans="1:9" x14ac:dyDescent="0.2">
      <c r="A2172" t="s">
        <v>856</v>
      </c>
      <c r="B2172" t="s">
        <v>858</v>
      </c>
      <c r="C2172" t="s">
        <v>44</v>
      </c>
      <c r="D2172" t="str">
        <f>Tableau3[[#This Row],[Famille]]&amp;"-"&amp;Tableau3[[#This Row],[Produit]]&amp;"-"&amp;Tableau3[[#This Row],[Conditionnement]]</f>
        <v>Infusions-Camomille-Vrac 1000 g</v>
      </c>
      <c r="E2172" s="10">
        <v>5.5E-2</v>
      </c>
      <c r="F2172" s="16">
        <v>3700897902193</v>
      </c>
      <c r="G2172" s="4">
        <v>85.3</v>
      </c>
      <c r="H2172" s="4">
        <v>128.79999999999998</v>
      </c>
      <c r="I2172" s="4">
        <v>160.94339622641508</v>
      </c>
    </row>
    <row r="2173" spans="1:9" x14ac:dyDescent="0.2">
      <c r="A2173" t="s">
        <v>856</v>
      </c>
      <c r="B2173" t="s">
        <v>858</v>
      </c>
      <c r="C2173" t="s">
        <v>45</v>
      </c>
      <c r="D2173" t="str">
        <f>Tableau3[[#This Row],[Famille]]&amp;"-"&amp;Tableau3[[#This Row],[Produit]]&amp;"-"&amp;Tableau3[[#This Row],[Conditionnement]]</f>
        <v>Infusions-Camomille-Vrac 250 g</v>
      </c>
      <c r="E2173" s="10">
        <v>5.5E-2</v>
      </c>
      <c r="F2173" s="16">
        <v>3700897912178</v>
      </c>
      <c r="G2173" s="4">
        <v>22.1</v>
      </c>
      <c r="H2173" s="4">
        <v>34</v>
      </c>
      <c r="I2173" s="4">
        <v>42.5</v>
      </c>
    </row>
    <row r="2174" spans="1:9" x14ac:dyDescent="0.2">
      <c r="A2174" t="s">
        <v>856</v>
      </c>
      <c r="B2174" t="s">
        <v>858</v>
      </c>
      <c r="C2174" t="s">
        <v>46</v>
      </c>
      <c r="D2174" t="str">
        <f>Tableau3[[#This Row],[Famille]]&amp;"-"&amp;Tableau3[[#This Row],[Produit]]&amp;"-"&amp;Tableau3[[#This Row],[Conditionnement]]</f>
        <v>Infusions-Camomille-Vrac 500 g</v>
      </c>
      <c r="E2174" s="10">
        <v>5.5E-2</v>
      </c>
      <c r="F2174" s="16">
        <v>3700897914806</v>
      </c>
      <c r="G2174" s="4">
        <v>43.1</v>
      </c>
      <c r="H2174" s="4">
        <v>67.699999999999989</v>
      </c>
      <c r="I2174" s="4">
        <v>84.509803921568633</v>
      </c>
    </row>
    <row r="2175" spans="1:9" x14ac:dyDescent="0.2">
      <c r="A2175" t="s">
        <v>856</v>
      </c>
      <c r="B2175" t="s">
        <v>859</v>
      </c>
      <c r="C2175" t="s">
        <v>42</v>
      </c>
      <c r="D2175" t="str">
        <f>Tableau3[[#This Row],[Famille]]&amp;"-"&amp;Tableau3[[#This Row],[Produit]]&amp;"-"&amp;Tableau3[[#This Row],[Conditionnement]]</f>
        <v>Infusions-Cocktail de Noël-Vrac</v>
      </c>
      <c r="E2175" s="10">
        <v>5.5E-2</v>
      </c>
      <c r="F2175" s="16">
        <v>3700897944667</v>
      </c>
      <c r="G2175" s="4">
        <v>2</v>
      </c>
      <c r="H2175" s="4">
        <v>2.7</v>
      </c>
      <c r="I2175" s="4">
        <v>3.3333333333333335</v>
      </c>
    </row>
    <row r="2176" spans="1:9" x14ac:dyDescent="0.2">
      <c r="A2176" t="s">
        <v>856</v>
      </c>
      <c r="B2176" t="s">
        <v>859</v>
      </c>
      <c r="C2176" t="s">
        <v>43</v>
      </c>
      <c r="D2176" t="str">
        <f>Tableau3[[#This Row],[Famille]]&amp;"-"&amp;Tableau3[[#This Row],[Produit]]&amp;"-"&amp;Tableau3[[#This Row],[Conditionnement]]</f>
        <v>Infusions-Cocktail de Noël-Vrac 100 g</v>
      </c>
      <c r="E2176" s="10">
        <v>5.5E-2</v>
      </c>
      <c r="F2176" s="16">
        <v>3700897942786</v>
      </c>
      <c r="G2176" s="4">
        <v>4.4000000000000004</v>
      </c>
      <c r="H2176" s="4">
        <v>5.8999999999999995</v>
      </c>
      <c r="I2176" s="4">
        <v>7.333333333333333</v>
      </c>
    </row>
    <row r="2177" spans="1:9" x14ac:dyDescent="0.2">
      <c r="A2177" t="s">
        <v>856</v>
      </c>
      <c r="B2177" t="s">
        <v>859</v>
      </c>
      <c r="C2177" t="s">
        <v>44</v>
      </c>
      <c r="D2177" t="str">
        <f>Tableau3[[#This Row],[Famille]]&amp;"-"&amp;Tableau3[[#This Row],[Produit]]&amp;"-"&amp;Tableau3[[#This Row],[Conditionnement]]</f>
        <v>Infusions-Cocktail de Noël-Vrac 1000 g</v>
      </c>
      <c r="E2177" s="10">
        <v>5.5E-2</v>
      </c>
      <c r="F2177" s="16">
        <v>3700897935672</v>
      </c>
      <c r="G2177" s="4">
        <v>35.5</v>
      </c>
      <c r="H2177" s="4">
        <v>53.6</v>
      </c>
      <c r="I2177" s="4">
        <v>66.981132075471692</v>
      </c>
    </row>
    <row r="2178" spans="1:9" x14ac:dyDescent="0.2">
      <c r="A2178" t="s">
        <v>856</v>
      </c>
      <c r="B2178" t="s">
        <v>859</v>
      </c>
      <c r="C2178" t="s">
        <v>45</v>
      </c>
      <c r="D2178" t="str">
        <f>Tableau3[[#This Row],[Famille]]&amp;"-"&amp;Tableau3[[#This Row],[Produit]]&amp;"-"&amp;Tableau3[[#This Row],[Conditionnement]]</f>
        <v>Infusions-Cocktail de Noël-Vrac 250 g</v>
      </c>
      <c r="E2178" s="10">
        <v>5.5E-2</v>
      </c>
      <c r="F2178" s="16">
        <v>3700897960629</v>
      </c>
      <c r="G2178" s="4">
        <v>9.6</v>
      </c>
      <c r="H2178" s="4">
        <v>14.799999999999999</v>
      </c>
      <c r="I2178" s="4">
        <v>18.46153846153846</v>
      </c>
    </row>
    <row r="2179" spans="1:9" x14ac:dyDescent="0.2">
      <c r="A2179" t="s">
        <v>856</v>
      </c>
      <c r="B2179" t="s">
        <v>859</v>
      </c>
      <c r="C2179" t="s">
        <v>46</v>
      </c>
      <c r="D2179" t="str">
        <f>Tableau3[[#This Row],[Famille]]&amp;"-"&amp;Tableau3[[#This Row],[Produit]]&amp;"-"&amp;Tableau3[[#This Row],[Conditionnement]]</f>
        <v>Infusions-Cocktail de Noël-Vrac 500 g</v>
      </c>
      <c r="E2179" s="10">
        <v>5.5E-2</v>
      </c>
      <c r="F2179" s="16">
        <v>3700897943523</v>
      </c>
      <c r="G2179" s="4">
        <v>18.2</v>
      </c>
      <c r="H2179" s="4">
        <v>28.6</v>
      </c>
      <c r="I2179" s="4">
        <v>35.68627450980393</v>
      </c>
    </row>
    <row r="2180" spans="1:9" x14ac:dyDescent="0.2">
      <c r="A2180" t="s">
        <v>856</v>
      </c>
      <c r="B2180" t="s">
        <v>860</v>
      </c>
      <c r="C2180" t="s">
        <v>39</v>
      </c>
      <c r="D2180" t="str">
        <f>Tableau3[[#This Row],[Famille]]&amp;"-"&amp;Tableau3[[#This Row],[Produit]]&amp;"-"&amp;Tableau3[[#This Row],[Conditionnement]]</f>
        <v>Infusions-Eucalyptus feuilles-Saupoudreur 100 ml</v>
      </c>
      <c r="E2180" s="10">
        <v>5.5E-2</v>
      </c>
      <c r="F2180" s="16">
        <v>3700897903541</v>
      </c>
      <c r="G2180" s="4">
        <v>1.9</v>
      </c>
      <c r="H2180" s="4">
        <v>3.1</v>
      </c>
      <c r="I2180" s="4">
        <v>3.8000000000000003</v>
      </c>
    </row>
    <row r="2181" spans="1:9" x14ac:dyDescent="0.2">
      <c r="A2181" t="s">
        <v>856</v>
      </c>
      <c r="B2181" t="s">
        <v>860</v>
      </c>
      <c r="C2181" t="s">
        <v>40</v>
      </c>
      <c r="D2181" t="str">
        <f>Tableau3[[#This Row],[Famille]]&amp;"-"&amp;Tableau3[[#This Row],[Produit]]&amp;"-"&amp;Tableau3[[#This Row],[Conditionnement]]</f>
        <v>Infusions-Eucalyptus feuilles-Verrine 116 ml</v>
      </c>
      <c r="E2181" s="10">
        <v>5.5E-2</v>
      </c>
      <c r="F2181" s="16">
        <v>3700897903527</v>
      </c>
      <c r="G2181" s="4">
        <v>1.5</v>
      </c>
      <c r="H2181" s="4">
        <v>2.4</v>
      </c>
      <c r="I2181" s="4">
        <v>3</v>
      </c>
    </row>
    <row r="2182" spans="1:9" x14ac:dyDescent="0.2">
      <c r="A2182" t="s">
        <v>856</v>
      </c>
      <c r="B2182" t="s">
        <v>860</v>
      </c>
      <c r="C2182" t="s">
        <v>41</v>
      </c>
      <c r="D2182" t="str">
        <f>Tableau3[[#This Row],[Famille]]&amp;"-"&amp;Tableau3[[#This Row],[Produit]]&amp;"-"&amp;Tableau3[[#This Row],[Conditionnement]]</f>
        <v>Infusions-Eucalyptus feuilles-Verrine 47 ml</v>
      </c>
      <c r="E2182" s="10">
        <v>5.5E-2</v>
      </c>
      <c r="F2182" s="16">
        <v>3700897920470</v>
      </c>
      <c r="G2182" s="4">
        <v>1.2</v>
      </c>
      <c r="H2182" s="4">
        <v>2</v>
      </c>
      <c r="I2182" s="4">
        <v>2.4000000000000004</v>
      </c>
    </row>
    <row r="2183" spans="1:9" x14ac:dyDescent="0.2">
      <c r="A2183" t="s">
        <v>856</v>
      </c>
      <c r="B2183" t="s">
        <v>860</v>
      </c>
      <c r="C2183" t="s">
        <v>42</v>
      </c>
      <c r="D2183" t="str">
        <f>Tableau3[[#This Row],[Famille]]&amp;"-"&amp;Tableau3[[#This Row],[Produit]]&amp;"-"&amp;Tableau3[[#This Row],[Conditionnement]]</f>
        <v>Infusions-Eucalyptus feuilles-Vrac</v>
      </c>
      <c r="E2183" s="10">
        <v>5.5E-2</v>
      </c>
      <c r="F2183" s="16">
        <v>3700897937515</v>
      </c>
      <c r="G2183" s="4">
        <v>1.3</v>
      </c>
      <c r="H2183" s="4">
        <v>1.8</v>
      </c>
      <c r="I2183" s="4">
        <v>2.166666666666667</v>
      </c>
    </row>
    <row r="2184" spans="1:9" x14ac:dyDescent="0.2">
      <c r="A2184" t="s">
        <v>856</v>
      </c>
      <c r="B2184" t="s">
        <v>860</v>
      </c>
      <c r="C2184" t="s">
        <v>43</v>
      </c>
      <c r="D2184" t="str">
        <f>Tableau3[[#This Row],[Famille]]&amp;"-"&amp;Tableau3[[#This Row],[Produit]]&amp;"-"&amp;Tableau3[[#This Row],[Conditionnement]]</f>
        <v>Infusions-Eucalyptus feuilles-Vrac 100 g</v>
      </c>
      <c r="E2184" s="10">
        <v>5.5E-2</v>
      </c>
      <c r="F2184" s="16">
        <v>3700897909635</v>
      </c>
      <c r="G2184" s="4">
        <v>2.8</v>
      </c>
      <c r="H2184" s="4">
        <v>3.8000000000000003</v>
      </c>
      <c r="I2184" s="4">
        <v>4.666666666666667</v>
      </c>
    </row>
    <row r="2185" spans="1:9" x14ac:dyDescent="0.2">
      <c r="A2185" t="s">
        <v>856</v>
      </c>
      <c r="B2185" t="s">
        <v>860</v>
      </c>
      <c r="C2185" t="s">
        <v>44</v>
      </c>
      <c r="D2185" t="str">
        <f>Tableau3[[#This Row],[Famille]]&amp;"-"&amp;Tableau3[[#This Row],[Produit]]&amp;"-"&amp;Tableau3[[#This Row],[Conditionnement]]</f>
        <v>Infusions-Eucalyptus feuilles-Vrac 1000 g</v>
      </c>
      <c r="E2185" s="10">
        <v>5.5E-2</v>
      </c>
      <c r="F2185" s="16">
        <v>3700897902285</v>
      </c>
      <c r="G2185" s="4">
        <v>18.600000000000001</v>
      </c>
      <c r="H2185" s="4">
        <v>28.1</v>
      </c>
      <c r="I2185" s="4">
        <v>35.094339622641513</v>
      </c>
    </row>
    <row r="2186" spans="1:9" x14ac:dyDescent="0.2">
      <c r="A2186" t="s">
        <v>856</v>
      </c>
      <c r="B2186" t="s">
        <v>860</v>
      </c>
      <c r="C2186" t="s">
        <v>45</v>
      </c>
      <c r="D2186" t="str">
        <f>Tableau3[[#This Row],[Famille]]&amp;"-"&amp;Tableau3[[#This Row],[Produit]]&amp;"-"&amp;Tableau3[[#This Row],[Conditionnement]]</f>
        <v>Infusions-Eucalyptus feuilles-Vrac 250 g</v>
      </c>
      <c r="E2186" s="10">
        <v>5.5E-2</v>
      </c>
      <c r="F2186" s="16">
        <v>3700897912260</v>
      </c>
      <c r="G2186" s="4">
        <v>5.4</v>
      </c>
      <c r="H2186" s="4">
        <v>8.4</v>
      </c>
      <c r="I2186" s="4">
        <v>10.384615384615383</v>
      </c>
    </row>
    <row r="2187" spans="1:9" x14ac:dyDescent="0.2">
      <c r="A2187" t="s">
        <v>856</v>
      </c>
      <c r="B2187" t="s">
        <v>860</v>
      </c>
      <c r="C2187" t="s">
        <v>46</v>
      </c>
      <c r="D2187" t="str">
        <f>Tableau3[[#This Row],[Famille]]&amp;"-"&amp;Tableau3[[#This Row],[Produit]]&amp;"-"&amp;Tableau3[[#This Row],[Conditionnement]]</f>
        <v>Infusions-Eucalyptus feuilles-Vrac 500 g</v>
      </c>
      <c r="E2187" s="10">
        <v>5.5E-2</v>
      </c>
      <c r="F2187" s="16">
        <v>3700897914899</v>
      </c>
      <c r="G2187" s="4">
        <v>9.8000000000000007</v>
      </c>
      <c r="H2187" s="4">
        <v>15.4</v>
      </c>
      <c r="I2187" s="4">
        <v>19.215686274509803</v>
      </c>
    </row>
    <row r="2188" spans="1:9" x14ac:dyDescent="0.2">
      <c r="A2188" t="s">
        <v>856</v>
      </c>
      <c r="B2188" t="s">
        <v>861</v>
      </c>
      <c r="C2188" t="s">
        <v>40</v>
      </c>
      <c r="D2188" t="str">
        <f>Tableau3[[#This Row],[Famille]]&amp;"-"&amp;Tableau3[[#This Row],[Produit]]&amp;"-"&amp;Tableau3[[#This Row],[Conditionnement]]</f>
        <v>Infusions-Feuilles de Cassis-Verrine 116 ml</v>
      </c>
      <c r="E2188" s="10">
        <v>5.5E-2</v>
      </c>
      <c r="F2188" s="16">
        <v>3700897958893</v>
      </c>
      <c r="G2188" s="4">
        <v>1.4</v>
      </c>
      <c r="H2188" s="4">
        <v>2.3000000000000003</v>
      </c>
      <c r="I2188" s="4">
        <v>2.8000000000000003</v>
      </c>
    </row>
    <row r="2189" spans="1:9" x14ac:dyDescent="0.2">
      <c r="A2189" t="s">
        <v>856</v>
      </c>
      <c r="B2189" t="s">
        <v>861</v>
      </c>
      <c r="C2189" t="s">
        <v>41</v>
      </c>
      <c r="D2189" t="str">
        <f>Tableau3[[#This Row],[Famille]]&amp;"-"&amp;Tableau3[[#This Row],[Produit]]&amp;"-"&amp;Tableau3[[#This Row],[Conditionnement]]</f>
        <v>Infusions-Feuilles de Cassis-Verrine 47 ml</v>
      </c>
      <c r="E2189" s="10">
        <v>5.5E-2</v>
      </c>
      <c r="F2189" s="16">
        <v>3700897958930</v>
      </c>
      <c r="G2189" s="4">
        <v>1.1000000000000001</v>
      </c>
      <c r="H2189" s="4">
        <v>1.8</v>
      </c>
      <c r="I2189" s="4">
        <v>2.2000000000000002</v>
      </c>
    </row>
    <row r="2190" spans="1:9" x14ac:dyDescent="0.2">
      <c r="A2190" t="s">
        <v>856</v>
      </c>
      <c r="B2190" t="s">
        <v>861</v>
      </c>
      <c r="C2190" t="s">
        <v>42</v>
      </c>
      <c r="D2190" t="str">
        <f>Tableau3[[#This Row],[Famille]]&amp;"-"&amp;Tableau3[[#This Row],[Produit]]&amp;"-"&amp;Tableau3[[#This Row],[Conditionnement]]</f>
        <v>Infusions-Feuilles de Cassis-Vrac</v>
      </c>
      <c r="E2190" s="10">
        <v>5.5E-2</v>
      </c>
      <c r="F2190" s="16">
        <v>3700897958343</v>
      </c>
      <c r="G2190" s="4">
        <v>1.2</v>
      </c>
      <c r="H2190" s="4">
        <v>1.6</v>
      </c>
      <c r="I2190" s="4">
        <v>2.0000000000000004</v>
      </c>
    </row>
    <row r="2191" spans="1:9" x14ac:dyDescent="0.2">
      <c r="A2191" t="s">
        <v>856</v>
      </c>
      <c r="B2191" t="s">
        <v>861</v>
      </c>
      <c r="C2191" t="s">
        <v>43</v>
      </c>
      <c r="D2191" t="str">
        <f>Tableau3[[#This Row],[Famille]]&amp;"-"&amp;Tableau3[[#This Row],[Produit]]&amp;"-"&amp;Tableau3[[#This Row],[Conditionnement]]</f>
        <v>Infusions-Feuilles de Cassis-Vrac 100 g</v>
      </c>
      <c r="E2191" s="10">
        <v>5.5E-2</v>
      </c>
      <c r="F2191" s="16">
        <v>3700897958459</v>
      </c>
      <c r="G2191" s="4">
        <v>4.7</v>
      </c>
      <c r="H2191" s="4">
        <v>6.3</v>
      </c>
      <c r="I2191" s="4">
        <v>7.8333333333333321</v>
      </c>
    </row>
    <row r="2192" spans="1:9" x14ac:dyDescent="0.2">
      <c r="A2192" t="s">
        <v>856</v>
      </c>
      <c r="B2192" t="s">
        <v>861</v>
      </c>
      <c r="C2192" t="s">
        <v>44</v>
      </c>
      <c r="D2192" t="str">
        <f>Tableau3[[#This Row],[Famille]]&amp;"-"&amp;Tableau3[[#This Row],[Produit]]&amp;"-"&amp;Tableau3[[#This Row],[Conditionnement]]</f>
        <v>Infusions-Feuilles de Cassis-Vrac 1000 g</v>
      </c>
      <c r="E2192" s="10">
        <v>5.5E-2</v>
      </c>
      <c r="F2192" s="16">
        <v>3700897958787</v>
      </c>
      <c r="G2192" s="4">
        <v>38</v>
      </c>
      <c r="H2192" s="4">
        <v>57.4</v>
      </c>
      <c r="I2192" s="4">
        <v>71.698113207547166</v>
      </c>
    </row>
    <row r="2193" spans="1:9" x14ac:dyDescent="0.2">
      <c r="A2193" t="s">
        <v>856</v>
      </c>
      <c r="B2193" t="s">
        <v>861</v>
      </c>
      <c r="C2193" t="s">
        <v>45</v>
      </c>
      <c r="D2193" t="str">
        <f>Tableau3[[#This Row],[Famille]]&amp;"-"&amp;Tableau3[[#This Row],[Produit]]&amp;"-"&amp;Tableau3[[#This Row],[Conditionnement]]</f>
        <v>Infusions-Feuilles de Cassis-Vrac 250 g</v>
      </c>
      <c r="E2193" s="10">
        <v>5.5E-2</v>
      </c>
      <c r="F2193" s="16">
        <v>3700897958565</v>
      </c>
      <c r="G2193" s="4">
        <v>10.199999999999999</v>
      </c>
      <c r="H2193" s="4">
        <v>15.7</v>
      </c>
      <c r="I2193" s="4">
        <v>19.615384615384613</v>
      </c>
    </row>
    <row r="2194" spans="1:9" x14ac:dyDescent="0.2">
      <c r="A2194" t="s">
        <v>856</v>
      </c>
      <c r="B2194" t="s">
        <v>861</v>
      </c>
      <c r="C2194" t="s">
        <v>46</v>
      </c>
      <c r="D2194" t="str">
        <f>Tableau3[[#This Row],[Famille]]&amp;"-"&amp;Tableau3[[#This Row],[Produit]]&amp;"-"&amp;Tableau3[[#This Row],[Conditionnement]]</f>
        <v>Infusions-Feuilles de Cassis-Vrac 500 g</v>
      </c>
      <c r="E2194" s="10">
        <v>5.5E-2</v>
      </c>
      <c r="F2194" s="16">
        <v>3700897958671</v>
      </c>
      <c r="G2194" s="4">
        <v>19.5</v>
      </c>
      <c r="H2194" s="4">
        <v>30.6</v>
      </c>
      <c r="I2194" s="4">
        <v>38.235294117647058</v>
      </c>
    </row>
    <row r="2195" spans="1:9" x14ac:dyDescent="0.2">
      <c r="A2195" t="s">
        <v>856</v>
      </c>
      <c r="B2195" t="s">
        <v>862</v>
      </c>
      <c r="C2195" t="s">
        <v>40</v>
      </c>
      <c r="D2195" t="str">
        <f>Tableau3[[#This Row],[Famille]]&amp;"-"&amp;Tableau3[[#This Row],[Produit]]&amp;"-"&amp;Tableau3[[#This Row],[Conditionnement]]</f>
        <v>Infusions-Feuilles de vigne rouge-Verrine 116 ml</v>
      </c>
      <c r="E2195" s="10">
        <v>5.5E-2</v>
      </c>
      <c r="F2195" s="16">
        <v>3700897958886</v>
      </c>
      <c r="G2195" s="4">
        <v>1.4</v>
      </c>
      <c r="H2195" s="4">
        <v>2.3000000000000003</v>
      </c>
      <c r="I2195" s="4">
        <v>2.8000000000000003</v>
      </c>
    </row>
    <row r="2196" spans="1:9" x14ac:dyDescent="0.2">
      <c r="A2196" t="s">
        <v>856</v>
      </c>
      <c r="B2196" t="s">
        <v>862</v>
      </c>
      <c r="C2196" t="s">
        <v>41</v>
      </c>
      <c r="D2196" t="str">
        <f>Tableau3[[#This Row],[Famille]]&amp;"-"&amp;Tableau3[[#This Row],[Produit]]&amp;"-"&amp;Tableau3[[#This Row],[Conditionnement]]</f>
        <v>Infusions-Feuilles de vigne rouge-Verrine 47 ml</v>
      </c>
      <c r="E2196" s="10">
        <v>5.5E-2</v>
      </c>
      <c r="F2196" s="16">
        <v>3700897958923</v>
      </c>
      <c r="G2196" s="4">
        <v>1.1000000000000001</v>
      </c>
      <c r="H2196" s="4">
        <v>1.8</v>
      </c>
      <c r="I2196" s="4">
        <v>2.2000000000000002</v>
      </c>
    </row>
    <row r="2197" spans="1:9" x14ac:dyDescent="0.2">
      <c r="A2197" t="s">
        <v>856</v>
      </c>
      <c r="B2197" t="s">
        <v>862</v>
      </c>
      <c r="C2197" t="s">
        <v>42</v>
      </c>
      <c r="D2197" t="str">
        <f>Tableau3[[#This Row],[Famille]]&amp;"-"&amp;Tableau3[[#This Row],[Produit]]&amp;"-"&amp;Tableau3[[#This Row],[Conditionnement]]</f>
        <v>Infusions-Feuilles de vigne rouge-Vrac</v>
      </c>
      <c r="E2197" s="10">
        <v>5.5E-2</v>
      </c>
      <c r="F2197" s="16">
        <v>3700897958336</v>
      </c>
      <c r="G2197" s="4">
        <v>1.2</v>
      </c>
      <c r="H2197" s="4">
        <v>1.6</v>
      </c>
      <c r="I2197" s="4">
        <v>2.0000000000000004</v>
      </c>
    </row>
    <row r="2198" spans="1:9" x14ac:dyDescent="0.2">
      <c r="A2198" t="s">
        <v>856</v>
      </c>
      <c r="B2198" t="s">
        <v>862</v>
      </c>
      <c r="C2198" t="s">
        <v>43</v>
      </c>
      <c r="D2198" t="str">
        <f>Tableau3[[#This Row],[Famille]]&amp;"-"&amp;Tableau3[[#This Row],[Produit]]&amp;"-"&amp;Tableau3[[#This Row],[Conditionnement]]</f>
        <v>Infusions-Feuilles de vigne rouge-Vrac 100 g</v>
      </c>
      <c r="E2198" s="10">
        <v>5.5E-2</v>
      </c>
      <c r="F2198" s="16">
        <v>3700897958442</v>
      </c>
      <c r="G2198" s="4">
        <v>2.6</v>
      </c>
      <c r="H2198" s="4">
        <v>3.5</v>
      </c>
      <c r="I2198" s="4">
        <v>4.3333333333333339</v>
      </c>
    </row>
    <row r="2199" spans="1:9" x14ac:dyDescent="0.2">
      <c r="A2199" t="s">
        <v>856</v>
      </c>
      <c r="B2199" t="s">
        <v>862</v>
      </c>
      <c r="C2199" t="s">
        <v>44</v>
      </c>
      <c r="D2199" t="str">
        <f>Tableau3[[#This Row],[Famille]]&amp;"-"&amp;Tableau3[[#This Row],[Produit]]&amp;"-"&amp;Tableau3[[#This Row],[Conditionnement]]</f>
        <v>Infusions-Feuilles de vigne rouge-Vrac 1000 g</v>
      </c>
      <c r="E2199" s="10">
        <v>5.5E-2</v>
      </c>
      <c r="F2199" s="16">
        <v>3700897958770</v>
      </c>
      <c r="G2199" s="4">
        <v>17.100000000000001</v>
      </c>
      <c r="H2199" s="4">
        <v>25.900000000000002</v>
      </c>
      <c r="I2199" s="4">
        <v>32.264150943396224</v>
      </c>
    </row>
    <row r="2200" spans="1:9" x14ac:dyDescent="0.2">
      <c r="A2200" t="s">
        <v>856</v>
      </c>
      <c r="B2200" t="s">
        <v>862</v>
      </c>
      <c r="C2200" t="s">
        <v>45</v>
      </c>
      <c r="D2200" t="str">
        <f>Tableau3[[#This Row],[Famille]]&amp;"-"&amp;Tableau3[[#This Row],[Produit]]&amp;"-"&amp;Tableau3[[#This Row],[Conditionnement]]</f>
        <v>Infusions-Feuilles de vigne rouge-Vrac 250 g</v>
      </c>
      <c r="E2200" s="10">
        <v>5.5E-2</v>
      </c>
      <c r="F2200" s="16">
        <v>3700897958558</v>
      </c>
      <c r="G2200" s="4">
        <v>5</v>
      </c>
      <c r="H2200" s="4">
        <v>7.6999999999999993</v>
      </c>
      <c r="I2200" s="4">
        <v>9.615384615384615</v>
      </c>
    </row>
    <row r="2201" spans="1:9" x14ac:dyDescent="0.2">
      <c r="A2201" t="s">
        <v>856</v>
      </c>
      <c r="B2201" t="s">
        <v>862</v>
      </c>
      <c r="C2201" t="s">
        <v>46</v>
      </c>
      <c r="D2201" t="str">
        <f>Tableau3[[#This Row],[Famille]]&amp;"-"&amp;Tableau3[[#This Row],[Produit]]&amp;"-"&amp;Tableau3[[#This Row],[Conditionnement]]</f>
        <v>Infusions-Feuilles de vigne rouge-Vrac 500 g</v>
      </c>
      <c r="E2201" s="10">
        <v>5.5E-2</v>
      </c>
      <c r="F2201" s="16">
        <v>3700897958664</v>
      </c>
      <c r="G2201" s="4">
        <v>9</v>
      </c>
      <c r="H2201" s="4">
        <v>14.2</v>
      </c>
      <c r="I2201" s="4">
        <v>17.647058823529413</v>
      </c>
    </row>
    <row r="2202" spans="1:9" x14ac:dyDescent="0.2">
      <c r="A2202" t="s">
        <v>856</v>
      </c>
      <c r="B2202" t="s">
        <v>863</v>
      </c>
      <c r="C2202" t="s">
        <v>40</v>
      </c>
      <c r="D2202" t="str">
        <f>Tableau3[[#This Row],[Famille]]&amp;"-"&amp;Tableau3[[#This Row],[Produit]]&amp;"-"&amp;Tableau3[[#This Row],[Conditionnement]]</f>
        <v>Infusions-Hysope fleurs-Verrine 116 ml</v>
      </c>
      <c r="E2202" s="10">
        <v>5.5E-2</v>
      </c>
      <c r="F2202" s="16">
        <v>3700897959012</v>
      </c>
      <c r="G2202" s="4">
        <v>1.7</v>
      </c>
      <c r="H2202" s="4">
        <v>2.8000000000000003</v>
      </c>
      <c r="I2202" s="4">
        <v>3.4000000000000004</v>
      </c>
    </row>
    <row r="2203" spans="1:9" x14ac:dyDescent="0.2">
      <c r="A2203" t="s">
        <v>856</v>
      </c>
      <c r="B2203" t="s">
        <v>863</v>
      </c>
      <c r="C2203" t="s">
        <v>41</v>
      </c>
      <c r="D2203" t="str">
        <f>Tableau3[[#This Row],[Famille]]&amp;"-"&amp;Tableau3[[#This Row],[Produit]]&amp;"-"&amp;Tableau3[[#This Row],[Conditionnement]]</f>
        <v>Infusions-Hysope fleurs-Verrine 47 ml</v>
      </c>
      <c r="E2203" s="10">
        <v>5.5E-2</v>
      </c>
      <c r="F2203" s="16">
        <v>3700897959029</v>
      </c>
      <c r="G2203" s="4">
        <v>1.2</v>
      </c>
      <c r="H2203" s="4">
        <v>2</v>
      </c>
      <c r="I2203" s="4">
        <v>2.4000000000000004</v>
      </c>
    </row>
    <row r="2204" spans="1:9" x14ac:dyDescent="0.2">
      <c r="A2204" t="s">
        <v>856</v>
      </c>
      <c r="B2204" t="s">
        <v>863</v>
      </c>
      <c r="C2204" t="s">
        <v>42</v>
      </c>
      <c r="D2204" t="str">
        <f>Tableau3[[#This Row],[Famille]]&amp;"-"&amp;Tableau3[[#This Row],[Produit]]&amp;"-"&amp;Tableau3[[#This Row],[Conditionnement]]</f>
        <v>Infusions-Hysope fleurs-Vrac</v>
      </c>
      <c r="E2204" s="10">
        <v>5.5E-2</v>
      </c>
      <c r="F2204" s="16">
        <v>3700897958961</v>
      </c>
      <c r="G2204" s="4">
        <v>1.4</v>
      </c>
      <c r="H2204" s="4">
        <v>1.9000000000000001</v>
      </c>
      <c r="I2204" s="4">
        <v>2.3333333333333335</v>
      </c>
    </row>
    <row r="2205" spans="1:9" x14ac:dyDescent="0.2">
      <c r="A2205" t="s">
        <v>856</v>
      </c>
      <c r="B2205" t="s">
        <v>863</v>
      </c>
      <c r="C2205" t="s">
        <v>43</v>
      </c>
      <c r="D2205" t="str">
        <f>Tableau3[[#This Row],[Famille]]&amp;"-"&amp;Tableau3[[#This Row],[Produit]]&amp;"-"&amp;Tableau3[[#This Row],[Conditionnement]]</f>
        <v>Infusions-Hysope fleurs-Vrac 100 g</v>
      </c>
      <c r="E2205" s="10">
        <v>5.5E-2</v>
      </c>
      <c r="F2205" s="16">
        <v>3700897958978</v>
      </c>
      <c r="G2205" s="4">
        <v>4.7</v>
      </c>
      <c r="H2205" s="4">
        <v>6.3</v>
      </c>
      <c r="I2205" s="4">
        <v>7.8333333333333321</v>
      </c>
    </row>
    <row r="2206" spans="1:9" x14ac:dyDescent="0.2">
      <c r="A2206" t="s">
        <v>856</v>
      </c>
      <c r="B2206" t="s">
        <v>863</v>
      </c>
      <c r="C2206" t="s">
        <v>44</v>
      </c>
      <c r="D2206" t="str">
        <f>Tableau3[[#This Row],[Famille]]&amp;"-"&amp;Tableau3[[#This Row],[Produit]]&amp;"-"&amp;Tableau3[[#This Row],[Conditionnement]]</f>
        <v>Infusions-Hysope fleurs-Vrac 1000 g</v>
      </c>
      <c r="E2206" s="10">
        <v>5.5E-2</v>
      </c>
      <c r="F2206" s="16">
        <v>3700897959005</v>
      </c>
      <c r="G2206" s="4">
        <v>38</v>
      </c>
      <c r="H2206" s="4">
        <v>57.4</v>
      </c>
      <c r="I2206" s="4">
        <v>71.698113207547166</v>
      </c>
    </row>
    <row r="2207" spans="1:9" x14ac:dyDescent="0.2">
      <c r="A2207" t="s">
        <v>856</v>
      </c>
      <c r="B2207" t="s">
        <v>863</v>
      </c>
      <c r="C2207" t="s">
        <v>45</v>
      </c>
      <c r="D2207" t="str">
        <f>Tableau3[[#This Row],[Famille]]&amp;"-"&amp;Tableau3[[#This Row],[Produit]]&amp;"-"&amp;Tableau3[[#This Row],[Conditionnement]]</f>
        <v>Infusions-Hysope fleurs-Vrac 250 g</v>
      </c>
      <c r="E2207" s="10">
        <v>5.5E-2</v>
      </c>
      <c r="F2207" s="16">
        <v>3700897958985</v>
      </c>
      <c r="G2207" s="4">
        <v>10.199999999999999</v>
      </c>
      <c r="H2207" s="4">
        <v>15.7</v>
      </c>
      <c r="I2207" s="4">
        <v>19.615384615384613</v>
      </c>
    </row>
    <row r="2208" spans="1:9" x14ac:dyDescent="0.2">
      <c r="A2208" t="s">
        <v>856</v>
      </c>
      <c r="B2208" t="s">
        <v>863</v>
      </c>
      <c r="C2208" t="s">
        <v>46</v>
      </c>
      <c r="D2208" t="str">
        <f>Tableau3[[#This Row],[Famille]]&amp;"-"&amp;Tableau3[[#This Row],[Produit]]&amp;"-"&amp;Tableau3[[#This Row],[Conditionnement]]</f>
        <v>Infusions-Hysope fleurs-Vrac 500 g</v>
      </c>
      <c r="E2208" s="10">
        <v>5.5E-2</v>
      </c>
      <c r="F2208" s="16">
        <v>3700897958992</v>
      </c>
      <c r="G2208" s="4">
        <v>19.5</v>
      </c>
      <c r="H2208" s="4">
        <v>30.6</v>
      </c>
      <c r="I2208" s="4">
        <v>38.235294117647058</v>
      </c>
    </row>
    <row r="2209" spans="1:9" x14ac:dyDescent="0.2">
      <c r="A2209" t="s">
        <v>856</v>
      </c>
      <c r="B2209" t="s">
        <v>864</v>
      </c>
      <c r="C2209" t="s">
        <v>42</v>
      </c>
      <c r="D2209" t="str">
        <f>Tableau3[[#This Row],[Famille]]&amp;"-"&amp;Tableau3[[#This Row],[Produit]]&amp;"-"&amp;Tableau3[[#This Row],[Conditionnement]]</f>
        <v>Infusions-Infusion cynorhodon pomme ananas-Vrac</v>
      </c>
      <c r="E2209" s="10">
        <v>5.5E-2</v>
      </c>
      <c r="F2209" s="16">
        <v>3700897944537</v>
      </c>
      <c r="G2209" s="4">
        <v>1.9</v>
      </c>
      <c r="H2209" s="4">
        <v>2.6</v>
      </c>
      <c r="I2209" s="4">
        <v>3.166666666666667</v>
      </c>
    </row>
    <row r="2210" spans="1:9" x14ac:dyDescent="0.2">
      <c r="A2210" t="s">
        <v>856</v>
      </c>
      <c r="B2210" t="s">
        <v>864</v>
      </c>
      <c r="C2210" t="s">
        <v>43</v>
      </c>
      <c r="D2210" t="str">
        <f>Tableau3[[#This Row],[Famille]]&amp;"-"&amp;Tableau3[[#This Row],[Produit]]&amp;"-"&amp;Tableau3[[#This Row],[Conditionnement]]</f>
        <v>Infusions-Infusion cynorhodon pomme ananas-Vrac 100 g</v>
      </c>
      <c r="E2210" s="10">
        <v>5.5E-2</v>
      </c>
      <c r="F2210" s="16">
        <v>3700897960773</v>
      </c>
      <c r="G2210" s="4">
        <v>3.9</v>
      </c>
      <c r="H2210" s="4">
        <v>5.2</v>
      </c>
      <c r="I2210" s="4">
        <v>6.5</v>
      </c>
    </row>
    <row r="2211" spans="1:9" x14ac:dyDescent="0.2">
      <c r="A2211" t="s">
        <v>856</v>
      </c>
      <c r="B2211" t="s">
        <v>864</v>
      </c>
      <c r="C2211" t="s">
        <v>44</v>
      </c>
      <c r="D2211" t="str">
        <f>Tableau3[[#This Row],[Famille]]&amp;"-"&amp;Tableau3[[#This Row],[Produit]]&amp;"-"&amp;Tableau3[[#This Row],[Conditionnement]]</f>
        <v>Infusions-Infusion cynorhodon pomme ananas-Vrac 1000 g</v>
      </c>
      <c r="E2211" s="10">
        <v>5.5E-2</v>
      </c>
      <c r="F2211" s="16">
        <v>3700897934804</v>
      </c>
      <c r="G2211" s="4">
        <v>29.9</v>
      </c>
      <c r="H2211" s="4">
        <v>45.2</v>
      </c>
      <c r="I2211" s="4">
        <v>56.415094339622641</v>
      </c>
    </row>
    <row r="2212" spans="1:9" x14ac:dyDescent="0.2">
      <c r="A2212" t="s">
        <v>856</v>
      </c>
      <c r="B2212" t="s">
        <v>864</v>
      </c>
      <c r="C2212" t="s">
        <v>45</v>
      </c>
      <c r="D2212" t="str">
        <f>Tableau3[[#This Row],[Famille]]&amp;"-"&amp;Tableau3[[#This Row],[Produit]]&amp;"-"&amp;Tableau3[[#This Row],[Conditionnement]]</f>
        <v>Infusions-Infusion cynorhodon pomme ananas-Vrac 250 g</v>
      </c>
      <c r="E2212" s="10">
        <v>5.5E-2</v>
      </c>
      <c r="F2212" s="16">
        <v>3700897934378</v>
      </c>
      <c r="G2212" s="4">
        <v>8.1999999999999993</v>
      </c>
      <c r="H2212" s="4">
        <v>12.7</v>
      </c>
      <c r="I2212" s="4">
        <v>15.769230769230766</v>
      </c>
    </row>
    <row r="2213" spans="1:9" x14ac:dyDescent="0.2">
      <c r="A2213" t="s">
        <v>856</v>
      </c>
      <c r="B2213" t="s">
        <v>864</v>
      </c>
      <c r="C2213" t="s">
        <v>46</v>
      </c>
      <c r="D2213" t="str">
        <f>Tableau3[[#This Row],[Famille]]&amp;"-"&amp;Tableau3[[#This Row],[Produit]]&amp;"-"&amp;Tableau3[[#This Row],[Conditionnement]]</f>
        <v>Infusions-Infusion cynorhodon pomme ananas-Vrac 500 g</v>
      </c>
      <c r="E2213" s="10">
        <v>5.5E-2</v>
      </c>
      <c r="F2213" s="16">
        <v>3700897943394</v>
      </c>
      <c r="G2213" s="4">
        <v>15.5</v>
      </c>
      <c r="H2213" s="4">
        <v>24.400000000000002</v>
      </c>
      <c r="I2213" s="4">
        <v>30.392156862745097</v>
      </c>
    </row>
    <row r="2214" spans="1:9" x14ac:dyDescent="0.2">
      <c r="A2214" t="s">
        <v>856</v>
      </c>
      <c r="B2214" t="s">
        <v>865</v>
      </c>
      <c r="C2214" t="s">
        <v>45</v>
      </c>
      <c r="D2214" t="str">
        <f>Tableau3[[#This Row],[Famille]]&amp;"-"&amp;Tableau3[[#This Row],[Produit]]&amp;"-"&amp;Tableau3[[#This Row],[Conditionnement]]</f>
        <v>Infusions-Infusion du soir-Vrac 250 g</v>
      </c>
      <c r="E2214" s="10">
        <v>5.5E-2</v>
      </c>
      <c r="F2214" s="16">
        <v>3700897960605</v>
      </c>
      <c r="G2214" s="4">
        <v>26</v>
      </c>
      <c r="H2214" s="4">
        <v>40</v>
      </c>
      <c r="I2214" s="4">
        <v>50</v>
      </c>
    </row>
    <row r="2215" spans="1:9" x14ac:dyDescent="0.2">
      <c r="A2215" t="s">
        <v>856</v>
      </c>
      <c r="B2215" t="s">
        <v>866</v>
      </c>
      <c r="C2215" t="s">
        <v>45</v>
      </c>
      <c r="D2215" t="str">
        <f>Tableau3[[#This Row],[Famille]]&amp;"-"&amp;Tableau3[[#This Row],[Produit]]&amp;"-"&amp;Tableau3[[#This Row],[Conditionnement]]</f>
        <v>Infusions-Infusion du soleil levant-Vrac 250 g</v>
      </c>
      <c r="E2215" s="10">
        <v>5.5E-2</v>
      </c>
      <c r="F2215" s="16">
        <v>3700897960612</v>
      </c>
      <c r="G2215" s="4">
        <v>18.899999999999999</v>
      </c>
      <c r="H2215" s="4">
        <v>29.1</v>
      </c>
      <c r="I2215" s="4">
        <v>36.346153846153847</v>
      </c>
    </row>
    <row r="2216" spans="1:9" x14ac:dyDescent="0.2">
      <c r="A2216" t="s">
        <v>856</v>
      </c>
      <c r="B2216" t="s">
        <v>867</v>
      </c>
      <c r="C2216" t="s">
        <v>42</v>
      </c>
      <c r="D2216" t="str">
        <f>Tableau3[[#This Row],[Famille]]&amp;"-"&amp;Tableau3[[#This Row],[Produit]]&amp;"-"&amp;Tableau3[[#This Row],[Conditionnement]]</f>
        <v>Infusions-Infusion hibiscus pomme et cerise-Vrac</v>
      </c>
      <c r="E2216" s="10">
        <v>5.5E-2</v>
      </c>
      <c r="F2216" s="16">
        <v>3700897944544</v>
      </c>
      <c r="G2216" s="4">
        <v>1.9</v>
      </c>
      <c r="H2216" s="4">
        <v>2.6</v>
      </c>
      <c r="I2216" s="4">
        <v>3.166666666666667</v>
      </c>
    </row>
    <row r="2217" spans="1:9" x14ac:dyDescent="0.2">
      <c r="A2217" t="s">
        <v>856</v>
      </c>
      <c r="B2217" t="s">
        <v>867</v>
      </c>
      <c r="C2217" t="s">
        <v>43</v>
      </c>
      <c r="D2217" t="str">
        <f>Tableau3[[#This Row],[Famille]]&amp;"-"&amp;Tableau3[[#This Row],[Produit]]&amp;"-"&amp;Tableau3[[#This Row],[Conditionnement]]</f>
        <v>Infusions-Infusion hibiscus pomme et cerise-Vrac 100 g</v>
      </c>
      <c r="E2217" s="10">
        <v>5.5E-2</v>
      </c>
      <c r="F2217" s="16">
        <v>3700897960766</v>
      </c>
      <c r="G2217" s="4">
        <v>3.9</v>
      </c>
      <c r="H2217" s="4">
        <v>5.2</v>
      </c>
      <c r="I2217" s="4">
        <v>6.5</v>
      </c>
    </row>
    <row r="2218" spans="1:9" x14ac:dyDescent="0.2">
      <c r="A2218" t="s">
        <v>856</v>
      </c>
      <c r="B2218" t="s">
        <v>867</v>
      </c>
      <c r="C2218" t="s">
        <v>44</v>
      </c>
      <c r="D2218" t="str">
        <f>Tableau3[[#This Row],[Famille]]&amp;"-"&amp;Tableau3[[#This Row],[Produit]]&amp;"-"&amp;Tableau3[[#This Row],[Conditionnement]]</f>
        <v>Infusions-Infusion hibiscus pomme et cerise-Vrac 1000 g</v>
      </c>
      <c r="E2218" s="10">
        <v>5.5E-2</v>
      </c>
      <c r="F2218" s="16">
        <v>3700897934811</v>
      </c>
      <c r="G2218" s="4">
        <v>29.9</v>
      </c>
      <c r="H2218" s="4">
        <v>45.2</v>
      </c>
      <c r="I2218" s="4">
        <v>56.415094339622641</v>
      </c>
    </row>
    <row r="2219" spans="1:9" x14ac:dyDescent="0.2">
      <c r="A2219" t="s">
        <v>856</v>
      </c>
      <c r="B2219" t="s">
        <v>867</v>
      </c>
      <c r="C2219" t="s">
        <v>45</v>
      </c>
      <c r="D2219" t="str">
        <f>Tableau3[[#This Row],[Famille]]&amp;"-"&amp;Tableau3[[#This Row],[Produit]]&amp;"-"&amp;Tableau3[[#This Row],[Conditionnement]]</f>
        <v>Infusions-Infusion hibiscus pomme et cerise-Vrac 250 g</v>
      </c>
      <c r="E2219" s="10">
        <v>5.5E-2</v>
      </c>
      <c r="F2219" s="16">
        <v>3700897934385</v>
      </c>
      <c r="G2219" s="4">
        <v>8.1999999999999993</v>
      </c>
      <c r="H2219" s="4">
        <v>12.7</v>
      </c>
      <c r="I2219" s="4">
        <v>15.769230769230766</v>
      </c>
    </row>
    <row r="2220" spans="1:9" x14ac:dyDescent="0.2">
      <c r="A2220" t="s">
        <v>856</v>
      </c>
      <c r="B2220" t="s">
        <v>867</v>
      </c>
      <c r="C2220" t="s">
        <v>46</v>
      </c>
      <c r="D2220" t="str">
        <f>Tableau3[[#This Row],[Famille]]&amp;"-"&amp;Tableau3[[#This Row],[Produit]]&amp;"-"&amp;Tableau3[[#This Row],[Conditionnement]]</f>
        <v>Infusions-Infusion hibiscus pomme et cerise-Vrac 500 g</v>
      </c>
      <c r="E2220" s="10">
        <v>5.5E-2</v>
      </c>
      <c r="F2220" s="16">
        <v>3700897943400</v>
      </c>
      <c r="G2220" s="4">
        <v>15.5</v>
      </c>
      <c r="H2220" s="4">
        <v>24.400000000000002</v>
      </c>
      <c r="I2220" s="4">
        <v>30.392156862745097</v>
      </c>
    </row>
    <row r="2221" spans="1:9" x14ac:dyDescent="0.2">
      <c r="A2221" t="s">
        <v>856</v>
      </c>
      <c r="B2221" t="s">
        <v>868</v>
      </c>
      <c r="C2221" t="s">
        <v>42</v>
      </c>
      <c r="D2221" t="str">
        <f>Tableau3[[#This Row],[Famille]]&amp;"-"&amp;Tableau3[[#This Row],[Produit]]&amp;"-"&amp;Tableau3[[#This Row],[Conditionnement]]</f>
        <v>Infusions-Infusion papaye cassis et sureau-Vrac</v>
      </c>
      <c r="E2221" s="10">
        <v>5.5E-2</v>
      </c>
      <c r="F2221" s="16">
        <v>3700897944551</v>
      </c>
      <c r="G2221" s="4">
        <v>2</v>
      </c>
      <c r="H2221" s="4">
        <v>2.7</v>
      </c>
      <c r="I2221" s="4">
        <v>3.3333333333333335</v>
      </c>
    </row>
    <row r="2222" spans="1:9" x14ac:dyDescent="0.2">
      <c r="A2222" t="s">
        <v>856</v>
      </c>
      <c r="B2222" t="s">
        <v>868</v>
      </c>
      <c r="C2222" t="s">
        <v>43</v>
      </c>
      <c r="D2222" t="str">
        <f>Tableau3[[#This Row],[Famille]]&amp;"-"&amp;Tableau3[[#This Row],[Produit]]&amp;"-"&amp;Tableau3[[#This Row],[Conditionnement]]</f>
        <v>Infusions-Infusion papaye cassis et sureau-Vrac 100 g</v>
      </c>
      <c r="E2222" s="10">
        <v>5.5E-2</v>
      </c>
      <c r="F2222" s="16">
        <v>3700897960759</v>
      </c>
      <c r="G2222" s="4">
        <v>4.3</v>
      </c>
      <c r="H2222" s="4">
        <v>5.8</v>
      </c>
      <c r="I2222" s="4">
        <v>7.166666666666667</v>
      </c>
    </row>
    <row r="2223" spans="1:9" x14ac:dyDescent="0.2">
      <c r="A2223" t="s">
        <v>856</v>
      </c>
      <c r="B2223" t="s">
        <v>868</v>
      </c>
      <c r="C2223" t="s">
        <v>44</v>
      </c>
      <c r="D2223" t="str">
        <f>Tableau3[[#This Row],[Famille]]&amp;"-"&amp;Tableau3[[#This Row],[Produit]]&amp;"-"&amp;Tableau3[[#This Row],[Conditionnement]]</f>
        <v>Infusions-Infusion papaye cassis et sureau-Vrac 1000 g</v>
      </c>
      <c r="E2223" s="10">
        <v>5.5E-2</v>
      </c>
      <c r="F2223" s="16">
        <v>3700897934828</v>
      </c>
      <c r="G2223" s="4">
        <v>34.200000000000003</v>
      </c>
      <c r="H2223" s="4">
        <v>51.7</v>
      </c>
      <c r="I2223" s="4">
        <v>64.528301886792448</v>
      </c>
    </row>
    <row r="2224" spans="1:9" x14ac:dyDescent="0.2">
      <c r="A2224" t="s">
        <v>856</v>
      </c>
      <c r="B2224" t="s">
        <v>868</v>
      </c>
      <c r="C2224" t="s">
        <v>45</v>
      </c>
      <c r="D2224" t="str">
        <f>Tableau3[[#This Row],[Famille]]&amp;"-"&amp;Tableau3[[#This Row],[Produit]]&amp;"-"&amp;Tableau3[[#This Row],[Conditionnement]]</f>
        <v>Infusions-Infusion papaye cassis et sureau-Vrac 250 g</v>
      </c>
      <c r="E2224" s="10">
        <v>5.5E-2</v>
      </c>
      <c r="F2224" s="16">
        <v>3700897934392</v>
      </c>
      <c r="G2224" s="4">
        <v>9.3000000000000007</v>
      </c>
      <c r="H2224" s="4">
        <v>14.4</v>
      </c>
      <c r="I2224" s="4">
        <v>17.884615384615383</v>
      </c>
    </row>
    <row r="2225" spans="1:9" x14ac:dyDescent="0.2">
      <c r="A2225" t="s">
        <v>856</v>
      </c>
      <c r="B2225" t="s">
        <v>868</v>
      </c>
      <c r="C2225" t="s">
        <v>46</v>
      </c>
      <c r="D2225" t="str">
        <f>Tableau3[[#This Row],[Famille]]&amp;"-"&amp;Tableau3[[#This Row],[Produit]]&amp;"-"&amp;Tableau3[[#This Row],[Conditionnement]]</f>
        <v>Infusions-Infusion papaye cassis et sureau-Vrac 500 g</v>
      </c>
      <c r="E2225" s="10">
        <v>5.5E-2</v>
      </c>
      <c r="F2225" s="16">
        <v>3700897943417</v>
      </c>
      <c r="G2225" s="4">
        <v>17.600000000000001</v>
      </c>
      <c r="H2225" s="4">
        <v>27.700000000000003</v>
      </c>
      <c r="I2225" s="4">
        <v>34.509803921568633</v>
      </c>
    </row>
    <row r="2226" spans="1:9" x14ac:dyDescent="0.2">
      <c r="A2226" t="s">
        <v>856</v>
      </c>
      <c r="B2226" t="s">
        <v>869</v>
      </c>
      <c r="C2226" t="s">
        <v>40</v>
      </c>
      <c r="D2226" t="str">
        <f>Tableau3[[#This Row],[Famille]]&amp;"-"&amp;Tableau3[[#This Row],[Produit]]&amp;"-"&amp;Tableau3[[#This Row],[Conditionnement]]</f>
        <v>Infusions-Jasmin fleur-Verrine 116 ml</v>
      </c>
      <c r="E2226" s="10">
        <v>5.5E-2</v>
      </c>
      <c r="F2226" s="16">
        <v>3700897958312</v>
      </c>
      <c r="G2226" s="4">
        <v>1.4</v>
      </c>
      <c r="H2226" s="4">
        <v>1.6</v>
      </c>
      <c r="I2226" s="4">
        <v>2.0000000000000004</v>
      </c>
    </row>
    <row r="2227" spans="1:9" x14ac:dyDescent="0.2">
      <c r="A2227" t="s">
        <v>856</v>
      </c>
      <c r="B2227" t="s">
        <v>869</v>
      </c>
      <c r="C2227" t="s">
        <v>41</v>
      </c>
      <c r="D2227" t="str">
        <f>Tableau3[[#This Row],[Famille]]&amp;"-"&amp;Tableau3[[#This Row],[Produit]]&amp;"-"&amp;Tableau3[[#This Row],[Conditionnement]]</f>
        <v>Infusions-Jasmin fleur-Verrine 47 ml</v>
      </c>
      <c r="E2227" s="10">
        <v>5.5E-2</v>
      </c>
      <c r="F2227" s="16">
        <v>3700897958329</v>
      </c>
      <c r="G2227" s="4">
        <v>1.2</v>
      </c>
      <c r="H2227" s="4">
        <v>2</v>
      </c>
      <c r="I2227" s="4">
        <v>2.4000000000000004</v>
      </c>
    </row>
    <row r="2228" spans="1:9" x14ac:dyDescent="0.2">
      <c r="A2228" t="s">
        <v>856</v>
      </c>
      <c r="B2228" t="s">
        <v>869</v>
      </c>
      <c r="C2228" t="s">
        <v>42</v>
      </c>
      <c r="D2228" t="str">
        <f>Tableau3[[#This Row],[Famille]]&amp;"-"&amp;Tableau3[[#This Row],[Produit]]&amp;"-"&amp;Tableau3[[#This Row],[Conditionnement]]</f>
        <v>Infusions-Jasmin fleur-Vrac</v>
      </c>
      <c r="E2228" s="10">
        <v>5.5E-2</v>
      </c>
      <c r="F2228" s="16">
        <v>3700897958268</v>
      </c>
      <c r="G2228" s="4">
        <v>1.3</v>
      </c>
      <c r="H2228" s="4">
        <v>1.8</v>
      </c>
      <c r="I2228" s="4">
        <v>2.166666666666667</v>
      </c>
    </row>
    <row r="2229" spans="1:9" x14ac:dyDescent="0.2">
      <c r="A2229" t="s">
        <v>856</v>
      </c>
      <c r="B2229" t="s">
        <v>869</v>
      </c>
      <c r="C2229" t="s">
        <v>43</v>
      </c>
      <c r="D2229" t="str">
        <f>Tableau3[[#This Row],[Famille]]&amp;"-"&amp;Tableau3[[#This Row],[Produit]]&amp;"-"&amp;Tableau3[[#This Row],[Conditionnement]]</f>
        <v>Infusions-Jasmin fleur-Vrac 100 g</v>
      </c>
      <c r="E2229" s="10">
        <v>5.5E-2</v>
      </c>
      <c r="F2229" s="16">
        <v>3700897958275</v>
      </c>
      <c r="G2229" s="4">
        <v>8</v>
      </c>
      <c r="H2229" s="4">
        <v>10.7</v>
      </c>
      <c r="I2229" s="4">
        <v>13.333333333333334</v>
      </c>
    </row>
    <row r="2230" spans="1:9" x14ac:dyDescent="0.2">
      <c r="A2230" t="s">
        <v>856</v>
      </c>
      <c r="B2230" t="s">
        <v>869</v>
      </c>
      <c r="C2230" t="s">
        <v>44</v>
      </c>
      <c r="D2230" t="str">
        <f>Tableau3[[#This Row],[Famille]]&amp;"-"&amp;Tableau3[[#This Row],[Produit]]&amp;"-"&amp;Tableau3[[#This Row],[Conditionnement]]</f>
        <v>Infusions-Jasmin fleur-Vrac 1000 g</v>
      </c>
      <c r="E2230" s="10">
        <v>5.5E-2</v>
      </c>
      <c r="F2230" s="16">
        <v>3700897958305</v>
      </c>
      <c r="G2230" s="4">
        <v>71</v>
      </c>
      <c r="H2230" s="4">
        <v>107.19999999999999</v>
      </c>
      <c r="I2230" s="4">
        <v>133.96226415094338</v>
      </c>
    </row>
    <row r="2231" spans="1:9" x14ac:dyDescent="0.2">
      <c r="A2231" t="s">
        <v>856</v>
      </c>
      <c r="B2231" t="s">
        <v>869</v>
      </c>
      <c r="C2231" t="s">
        <v>45</v>
      </c>
      <c r="D2231" t="str">
        <f>Tableau3[[#This Row],[Famille]]&amp;"-"&amp;Tableau3[[#This Row],[Produit]]&amp;"-"&amp;Tableau3[[#This Row],[Conditionnement]]</f>
        <v>Infusions-Jasmin fleur-Vrac 250 g</v>
      </c>
      <c r="E2231" s="10">
        <v>5.5E-2</v>
      </c>
      <c r="F2231" s="16">
        <v>3700897958282</v>
      </c>
      <c r="G2231" s="4">
        <v>18.5</v>
      </c>
      <c r="H2231" s="4">
        <v>28.5</v>
      </c>
      <c r="I2231" s="4">
        <v>35.576923076923073</v>
      </c>
    </row>
    <row r="2232" spans="1:9" x14ac:dyDescent="0.2">
      <c r="A2232" t="s">
        <v>856</v>
      </c>
      <c r="B2232" t="s">
        <v>869</v>
      </c>
      <c r="C2232" t="s">
        <v>46</v>
      </c>
      <c r="D2232" t="str">
        <f>Tableau3[[#This Row],[Famille]]&amp;"-"&amp;Tableau3[[#This Row],[Produit]]&amp;"-"&amp;Tableau3[[#This Row],[Conditionnement]]</f>
        <v>Infusions-Jasmin fleur-Vrac 500 g</v>
      </c>
      <c r="E2232" s="10">
        <v>5.5E-2</v>
      </c>
      <c r="F2232" s="16">
        <v>3700897958299</v>
      </c>
      <c r="G2232" s="4">
        <v>36</v>
      </c>
      <c r="H2232" s="4">
        <v>56.5</v>
      </c>
      <c r="I2232" s="4">
        <v>70.588235294117652</v>
      </c>
    </row>
    <row r="2233" spans="1:9" x14ac:dyDescent="0.2">
      <c r="A2233" t="s">
        <v>856</v>
      </c>
      <c r="B2233" t="s">
        <v>887</v>
      </c>
      <c r="C2233" t="s">
        <v>42</v>
      </c>
      <c r="D2233" t="str">
        <f>Tableau3[[#This Row],[Famille]]&amp;"-"&amp;Tableau3[[#This Row],[Produit]]&amp;"-"&amp;Tableau3[[#This Row],[Conditionnement]]</f>
        <v>Infusions-Maté torréfié-Vrac</v>
      </c>
      <c r="E2233" s="10">
        <v>5.5E-2</v>
      </c>
      <c r="F2233" s="16">
        <v>3700897959814</v>
      </c>
      <c r="G2233" s="4">
        <v>1.5</v>
      </c>
      <c r="H2233" s="4">
        <v>2</v>
      </c>
      <c r="I2233" s="4">
        <v>2.5</v>
      </c>
    </row>
    <row r="2234" spans="1:9" x14ac:dyDescent="0.2">
      <c r="A2234" t="s">
        <v>856</v>
      </c>
      <c r="B2234" t="s">
        <v>887</v>
      </c>
      <c r="C2234" t="s">
        <v>43</v>
      </c>
      <c r="D2234" t="str">
        <f>Tableau3[[#This Row],[Famille]]&amp;"-"&amp;Tableau3[[#This Row],[Produit]]&amp;"-"&amp;Tableau3[[#This Row],[Conditionnement]]</f>
        <v>Infusions-Maté torréfié-Vrac 100 g</v>
      </c>
      <c r="E2234" s="10">
        <v>5.5E-2</v>
      </c>
      <c r="F2234" s="16">
        <v>3700897959821</v>
      </c>
      <c r="G2234" s="4">
        <v>2.8</v>
      </c>
      <c r="H2234" s="4">
        <v>3.8000000000000003</v>
      </c>
      <c r="I2234" s="4">
        <v>4.666666666666667</v>
      </c>
    </row>
    <row r="2235" spans="1:9" x14ac:dyDescent="0.2">
      <c r="A2235" t="s">
        <v>856</v>
      </c>
      <c r="B2235" t="s">
        <v>887</v>
      </c>
      <c r="C2235" t="s">
        <v>44</v>
      </c>
      <c r="D2235" t="str">
        <f>Tableau3[[#This Row],[Famille]]&amp;"-"&amp;Tableau3[[#This Row],[Produit]]&amp;"-"&amp;Tableau3[[#This Row],[Conditionnement]]</f>
        <v>Infusions-Maté torréfié-Vrac 1000 g</v>
      </c>
      <c r="E2235" s="10">
        <v>5.5E-2</v>
      </c>
      <c r="F2235" s="16">
        <v>3700897959852</v>
      </c>
      <c r="G2235" s="4">
        <v>18.8</v>
      </c>
      <c r="H2235" s="4">
        <v>28.400000000000002</v>
      </c>
      <c r="I2235" s="4">
        <v>35.471698113207545</v>
      </c>
    </row>
    <row r="2236" spans="1:9" x14ac:dyDescent="0.2">
      <c r="A2236" t="s">
        <v>856</v>
      </c>
      <c r="B2236" t="s">
        <v>887</v>
      </c>
      <c r="C2236" t="s">
        <v>45</v>
      </c>
      <c r="D2236" t="str">
        <f>Tableau3[[#This Row],[Famille]]&amp;"-"&amp;Tableau3[[#This Row],[Produit]]&amp;"-"&amp;Tableau3[[#This Row],[Conditionnement]]</f>
        <v>Infusions-Maté torréfié-Vrac 250 g</v>
      </c>
      <c r="E2236" s="10">
        <v>5.5E-2</v>
      </c>
      <c r="F2236" s="16">
        <v>3700897959838</v>
      </c>
      <c r="G2236" s="4">
        <v>5.4</v>
      </c>
      <c r="H2236" s="4">
        <v>8.4</v>
      </c>
      <c r="I2236" s="4">
        <v>10.384615384615383</v>
      </c>
    </row>
    <row r="2237" spans="1:9" x14ac:dyDescent="0.2">
      <c r="A2237" t="s">
        <v>856</v>
      </c>
      <c r="B2237" t="s">
        <v>887</v>
      </c>
      <c r="C2237" t="s">
        <v>46</v>
      </c>
      <c r="D2237" t="str">
        <f>Tableau3[[#This Row],[Famille]]&amp;"-"&amp;Tableau3[[#This Row],[Produit]]&amp;"-"&amp;Tableau3[[#This Row],[Conditionnement]]</f>
        <v>Infusions-Maté torréfié-Vrac 500 g</v>
      </c>
      <c r="E2237" s="10">
        <v>5.5E-2</v>
      </c>
      <c r="F2237" s="16">
        <v>3700897959845</v>
      </c>
      <c r="G2237" s="4">
        <v>9.9</v>
      </c>
      <c r="H2237" s="4">
        <v>15.6</v>
      </c>
      <c r="I2237" s="4">
        <v>19.411764705882355</v>
      </c>
    </row>
    <row r="2238" spans="1:9" x14ac:dyDescent="0.2">
      <c r="A2238" t="s">
        <v>856</v>
      </c>
      <c r="B2238" t="s">
        <v>870</v>
      </c>
      <c r="C2238" t="s">
        <v>40</v>
      </c>
      <c r="D2238" t="str">
        <f>Tableau3[[#This Row],[Famille]]&amp;"-"&amp;Tableau3[[#This Row],[Produit]]&amp;"-"&amp;Tableau3[[#This Row],[Conditionnement]]</f>
        <v>Infusions-Mauve-Verrine 116 ml</v>
      </c>
      <c r="E2238" s="10">
        <v>5.5E-2</v>
      </c>
      <c r="F2238" s="16">
        <v>3700897955731</v>
      </c>
      <c r="G2238" s="4">
        <v>1.3</v>
      </c>
      <c r="H2238" s="4">
        <v>1.5</v>
      </c>
      <c r="I2238" s="4">
        <v>1.8571428571428574</v>
      </c>
    </row>
    <row r="2239" spans="1:9" x14ac:dyDescent="0.2">
      <c r="A2239" t="s">
        <v>856</v>
      </c>
      <c r="B2239" t="s">
        <v>870</v>
      </c>
      <c r="C2239" t="s">
        <v>41</v>
      </c>
      <c r="D2239" t="str">
        <f>Tableau3[[#This Row],[Famille]]&amp;"-"&amp;Tableau3[[#This Row],[Produit]]&amp;"-"&amp;Tableau3[[#This Row],[Conditionnement]]</f>
        <v>Infusions-Mauve-Verrine 47 ml</v>
      </c>
      <c r="E2239" s="10">
        <v>5.5E-2</v>
      </c>
      <c r="F2239" s="16">
        <v>3700897956028</v>
      </c>
      <c r="G2239" s="4">
        <v>1.2</v>
      </c>
      <c r="H2239" s="4">
        <v>2</v>
      </c>
      <c r="I2239" s="4">
        <v>2.4000000000000004</v>
      </c>
    </row>
    <row r="2240" spans="1:9" x14ac:dyDescent="0.2">
      <c r="A2240" t="s">
        <v>856</v>
      </c>
      <c r="B2240" t="s">
        <v>870</v>
      </c>
      <c r="C2240" t="s">
        <v>42</v>
      </c>
      <c r="D2240" t="str">
        <f>Tableau3[[#This Row],[Famille]]&amp;"-"&amp;Tableau3[[#This Row],[Produit]]&amp;"-"&amp;Tableau3[[#This Row],[Conditionnement]]</f>
        <v>Infusions-Mauve-Vrac</v>
      </c>
      <c r="E2240" s="10">
        <v>5.5E-2</v>
      </c>
      <c r="F2240" s="16">
        <v>3700897953621</v>
      </c>
      <c r="G2240" s="4">
        <v>1.3</v>
      </c>
      <c r="H2240" s="4">
        <v>1.8</v>
      </c>
      <c r="I2240" s="4">
        <v>2.166666666666667</v>
      </c>
    </row>
    <row r="2241" spans="1:9" x14ac:dyDescent="0.2">
      <c r="A2241" t="s">
        <v>856</v>
      </c>
      <c r="B2241" t="s">
        <v>870</v>
      </c>
      <c r="C2241" t="s">
        <v>43</v>
      </c>
      <c r="D2241" t="str">
        <f>Tableau3[[#This Row],[Famille]]&amp;"-"&amp;Tableau3[[#This Row],[Produit]]&amp;"-"&amp;Tableau3[[#This Row],[Conditionnement]]</f>
        <v>Infusions-Mauve-Vrac 100 g</v>
      </c>
      <c r="E2241" s="10">
        <v>5.5E-2</v>
      </c>
      <c r="F2241" s="16">
        <v>3700897953973</v>
      </c>
      <c r="G2241" s="4">
        <v>8</v>
      </c>
      <c r="H2241" s="4">
        <v>10.7</v>
      </c>
      <c r="I2241" s="4">
        <v>13.333333333333334</v>
      </c>
    </row>
    <row r="2242" spans="1:9" x14ac:dyDescent="0.2">
      <c r="A2242" t="s">
        <v>856</v>
      </c>
      <c r="B2242" t="s">
        <v>870</v>
      </c>
      <c r="C2242" t="s">
        <v>44</v>
      </c>
      <c r="D2242" t="str">
        <f>Tableau3[[#This Row],[Famille]]&amp;"-"&amp;Tableau3[[#This Row],[Produit]]&amp;"-"&amp;Tableau3[[#This Row],[Conditionnement]]</f>
        <v>Infusions-Mauve-Vrac 1000 g</v>
      </c>
      <c r="E2242" s="10">
        <v>5.5E-2</v>
      </c>
      <c r="F2242" s="16">
        <v>3700897955380</v>
      </c>
      <c r="G2242" s="4">
        <v>71</v>
      </c>
      <c r="H2242" s="4">
        <v>107.19999999999999</v>
      </c>
      <c r="I2242" s="4">
        <v>133.96226415094338</v>
      </c>
    </row>
    <row r="2243" spans="1:9" x14ac:dyDescent="0.2">
      <c r="A2243" t="s">
        <v>856</v>
      </c>
      <c r="B2243" t="s">
        <v>870</v>
      </c>
      <c r="C2243" t="s">
        <v>45</v>
      </c>
      <c r="D2243" t="str">
        <f>Tableau3[[#This Row],[Famille]]&amp;"-"&amp;Tableau3[[#This Row],[Produit]]&amp;"-"&amp;Tableau3[[#This Row],[Conditionnement]]</f>
        <v>Infusions-Mauve-Vrac 250 g</v>
      </c>
      <c r="E2243" s="10">
        <v>5.5E-2</v>
      </c>
      <c r="F2243" s="16">
        <v>3700897954444</v>
      </c>
      <c r="G2243" s="4">
        <v>18.5</v>
      </c>
      <c r="H2243" s="4">
        <v>28.5</v>
      </c>
      <c r="I2243" s="4">
        <v>35.576923076923073</v>
      </c>
    </row>
    <row r="2244" spans="1:9" x14ac:dyDescent="0.2">
      <c r="A2244" t="s">
        <v>856</v>
      </c>
      <c r="B2244" t="s">
        <v>870</v>
      </c>
      <c r="C2244" t="s">
        <v>46</v>
      </c>
      <c r="D2244" t="str">
        <f>Tableau3[[#This Row],[Famille]]&amp;"-"&amp;Tableau3[[#This Row],[Produit]]&amp;"-"&amp;Tableau3[[#This Row],[Conditionnement]]</f>
        <v>Infusions-Mauve-Vrac 500 g</v>
      </c>
      <c r="E2244" s="10">
        <v>5.5E-2</v>
      </c>
      <c r="F2244" s="16">
        <v>3700897954918</v>
      </c>
      <c r="G2244" s="4">
        <v>36</v>
      </c>
      <c r="H2244" s="4">
        <v>56.5</v>
      </c>
      <c r="I2244" s="4">
        <v>70.588235294117652</v>
      </c>
    </row>
    <row r="2245" spans="1:9" x14ac:dyDescent="0.2">
      <c r="A2245" t="s">
        <v>856</v>
      </c>
      <c r="B2245" t="s">
        <v>871</v>
      </c>
      <c r="C2245" t="s">
        <v>40</v>
      </c>
      <c r="D2245" t="str">
        <f>Tableau3[[#This Row],[Famille]]&amp;"-"&amp;Tableau3[[#This Row],[Produit]]&amp;"-"&amp;Tableau3[[#This Row],[Conditionnement]]</f>
        <v>Infusions-Queue de cerise-Verrine 116 ml</v>
      </c>
      <c r="E2245" s="10">
        <v>5.5E-2</v>
      </c>
      <c r="F2245" s="16">
        <v>3700897958176</v>
      </c>
      <c r="G2245" s="4">
        <v>2.4</v>
      </c>
      <c r="H2245" s="4">
        <v>3.9</v>
      </c>
      <c r="I2245" s="4">
        <v>4.8</v>
      </c>
    </row>
    <row r="2246" spans="1:9" x14ac:dyDescent="0.2">
      <c r="A2246" t="s">
        <v>856</v>
      </c>
      <c r="B2246" t="s">
        <v>871</v>
      </c>
      <c r="C2246" t="s">
        <v>41</v>
      </c>
      <c r="D2246" t="str">
        <f>Tableau3[[#This Row],[Famille]]&amp;"-"&amp;Tableau3[[#This Row],[Produit]]&amp;"-"&amp;Tableau3[[#This Row],[Conditionnement]]</f>
        <v>Infusions-Queue de cerise-Verrine 47 ml</v>
      </c>
      <c r="E2246" s="10">
        <v>5.5E-2</v>
      </c>
      <c r="F2246" s="16">
        <v>3700897958183</v>
      </c>
      <c r="G2246" s="4">
        <v>1.5</v>
      </c>
      <c r="H2246" s="4">
        <v>2.4</v>
      </c>
      <c r="I2246" s="4">
        <v>3</v>
      </c>
    </row>
    <row r="2247" spans="1:9" x14ac:dyDescent="0.2">
      <c r="A2247" t="s">
        <v>856</v>
      </c>
      <c r="B2247" t="s">
        <v>871</v>
      </c>
      <c r="C2247" t="s">
        <v>42</v>
      </c>
      <c r="D2247" t="str">
        <f>Tableau3[[#This Row],[Famille]]&amp;"-"&amp;Tableau3[[#This Row],[Produit]]&amp;"-"&amp;Tableau3[[#This Row],[Conditionnement]]</f>
        <v>Infusions-Queue de cerise-Vrac</v>
      </c>
      <c r="E2247" s="10">
        <v>5.5E-2</v>
      </c>
      <c r="F2247" s="16">
        <v>3700897958121</v>
      </c>
      <c r="G2247" s="4">
        <v>2</v>
      </c>
      <c r="H2247" s="4">
        <v>2.7</v>
      </c>
      <c r="I2247" s="4">
        <v>3.3333333333333335</v>
      </c>
    </row>
    <row r="2248" spans="1:9" x14ac:dyDescent="0.2">
      <c r="A2248" t="s">
        <v>856</v>
      </c>
      <c r="B2248" t="s">
        <v>871</v>
      </c>
      <c r="C2248" t="s">
        <v>43</v>
      </c>
      <c r="D2248" t="str">
        <f>Tableau3[[#This Row],[Famille]]&amp;"-"&amp;Tableau3[[#This Row],[Produit]]&amp;"-"&amp;Tableau3[[#This Row],[Conditionnement]]</f>
        <v>Infusions-Queue de cerise-Vrac 100 g</v>
      </c>
      <c r="E2248" s="10">
        <v>5.5E-2</v>
      </c>
      <c r="F2248" s="16">
        <v>3700897958138</v>
      </c>
      <c r="G2248" s="4">
        <v>4.2</v>
      </c>
      <c r="H2248" s="4">
        <v>5.6</v>
      </c>
      <c r="I2248" s="4">
        <v>6.9999999999999991</v>
      </c>
    </row>
    <row r="2249" spans="1:9" x14ac:dyDescent="0.2">
      <c r="A2249" t="s">
        <v>856</v>
      </c>
      <c r="B2249" t="s">
        <v>871</v>
      </c>
      <c r="C2249" t="s">
        <v>44</v>
      </c>
      <c r="D2249" t="str">
        <f>Tableau3[[#This Row],[Famille]]&amp;"-"&amp;Tableau3[[#This Row],[Produit]]&amp;"-"&amp;Tableau3[[#This Row],[Conditionnement]]</f>
        <v>Infusions-Queue de cerise-Vrac 1000 g</v>
      </c>
      <c r="E2249" s="10">
        <v>5.5E-2</v>
      </c>
      <c r="F2249" s="16">
        <v>3700897958169</v>
      </c>
      <c r="G2249" s="4">
        <v>33.200000000000003</v>
      </c>
      <c r="H2249" s="4">
        <v>50.2</v>
      </c>
      <c r="I2249" s="4">
        <v>62.64150943396227</v>
      </c>
    </row>
    <row r="2250" spans="1:9" x14ac:dyDescent="0.2">
      <c r="A2250" t="s">
        <v>856</v>
      </c>
      <c r="B2250" t="s">
        <v>871</v>
      </c>
      <c r="C2250" t="s">
        <v>45</v>
      </c>
      <c r="D2250" t="str">
        <f>Tableau3[[#This Row],[Famille]]&amp;"-"&amp;Tableau3[[#This Row],[Produit]]&amp;"-"&amp;Tableau3[[#This Row],[Conditionnement]]</f>
        <v>Infusions-Queue de cerise-Vrac 250 g</v>
      </c>
      <c r="E2250" s="10">
        <v>5.5E-2</v>
      </c>
      <c r="F2250" s="16">
        <v>3700897958145</v>
      </c>
      <c r="G2250" s="4">
        <v>9</v>
      </c>
      <c r="H2250" s="4">
        <v>13.9</v>
      </c>
      <c r="I2250" s="4">
        <v>17.307692307692307</v>
      </c>
    </row>
    <row r="2251" spans="1:9" x14ac:dyDescent="0.2">
      <c r="A2251" t="s">
        <v>856</v>
      </c>
      <c r="B2251" t="s">
        <v>871</v>
      </c>
      <c r="C2251" t="s">
        <v>46</v>
      </c>
      <c r="D2251" t="str">
        <f>Tableau3[[#This Row],[Famille]]&amp;"-"&amp;Tableau3[[#This Row],[Produit]]&amp;"-"&amp;Tableau3[[#This Row],[Conditionnement]]</f>
        <v>Infusions-Queue de cerise-Vrac 500 g</v>
      </c>
      <c r="E2251" s="10">
        <v>5.5E-2</v>
      </c>
      <c r="F2251" s="16">
        <v>3700897958152</v>
      </c>
      <c r="G2251" s="4">
        <v>17.100000000000001</v>
      </c>
      <c r="H2251" s="4">
        <v>26.900000000000002</v>
      </c>
      <c r="I2251" s="4">
        <v>33.529411764705884</v>
      </c>
    </row>
    <row r="2252" spans="1:9" x14ac:dyDescent="0.2">
      <c r="A2252" t="s">
        <v>856</v>
      </c>
      <c r="B2252" t="s">
        <v>872</v>
      </c>
      <c r="C2252" t="s">
        <v>40</v>
      </c>
      <c r="D2252" t="str">
        <f>Tableau3[[#This Row],[Famille]]&amp;"-"&amp;Tableau3[[#This Row],[Produit]]&amp;"-"&amp;Tableau3[[#This Row],[Conditionnement]]</f>
        <v>Infusions-Reine des prés-Verrine 116 ml</v>
      </c>
      <c r="E2252" s="10">
        <v>5.5E-2</v>
      </c>
      <c r="F2252" s="16">
        <v>3700897958909</v>
      </c>
      <c r="G2252" s="4">
        <v>1.5</v>
      </c>
      <c r="H2252" s="4">
        <v>2.4</v>
      </c>
      <c r="I2252" s="4">
        <v>3</v>
      </c>
    </row>
    <row r="2253" spans="1:9" x14ac:dyDescent="0.2">
      <c r="A2253" t="s">
        <v>856</v>
      </c>
      <c r="B2253" t="s">
        <v>872</v>
      </c>
      <c r="C2253" t="s">
        <v>41</v>
      </c>
      <c r="D2253" t="str">
        <f>Tableau3[[#This Row],[Famille]]&amp;"-"&amp;Tableau3[[#This Row],[Produit]]&amp;"-"&amp;Tableau3[[#This Row],[Conditionnement]]</f>
        <v>Infusions-Reine des prés-Verrine 47 ml</v>
      </c>
      <c r="E2253" s="10">
        <v>5.5E-2</v>
      </c>
      <c r="F2253" s="16">
        <v>3700897958947</v>
      </c>
      <c r="G2253" s="4">
        <v>1.2</v>
      </c>
      <c r="H2253" s="4">
        <v>2</v>
      </c>
      <c r="I2253" s="4">
        <v>2.4000000000000004</v>
      </c>
    </row>
    <row r="2254" spans="1:9" x14ac:dyDescent="0.2">
      <c r="A2254" t="s">
        <v>856</v>
      </c>
      <c r="B2254" t="s">
        <v>872</v>
      </c>
      <c r="C2254" t="s">
        <v>42</v>
      </c>
      <c r="D2254" t="str">
        <f>Tableau3[[#This Row],[Famille]]&amp;"-"&amp;Tableau3[[#This Row],[Produit]]&amp;"-"&amp;Tableau3[[#This Row],[Conditionnement]]</f>
        <v>Infusions-Reine des prés-Vrac</v>
      </c>
      <c r="E2254" s="10">
        <v>5.5E-2</v>
      </c>
      <c r="F2254" s="16">
        <v>3700897958350</v>
      </c>
      <c r="G2254" s="4">
        <v>1.2</v>
      </c>
      <c r="H2254" s="4">
        <v>1.6</v>
      </c>
      <c r="I2254" s="4">
        <v>2.0000000000000004</v>
      </c>
    </row>
    <row r="2255" spans="1:9" x14ac:dyDescent="0.2">
      <c r="A2255" t="s">
        <v>856</v>
      </c>
      <c r="B2255" t="s">
        <v>872</v>
      </c>
      <c r="C2255" t="s">
        <v>43</v>
      </c>
      <c r="D2255" t="str">
        <f>Tableau3[[#This Row],[Famille]]&amp;"-"&amp;Tableau3[[#This Row],[Produit]]&amp;"-"&amp;Tableau3[[#This Row],[Conditionnement]]</f>
        <v>Infusions-Reine des prés-Vrac 100 g</v>
      </c>
      <c r="E2255" s="10">
        <v>5.5E-2</v>
      </c>
      <c r="F2255" s="16">
        <v>3700897958466</v>
      </c>
      <c r="G2255" s="4">
        <v>3.3</v>
      </c>
      <c r="H2255" s="4">
        <v>4.4000000000000004</v>
      </c>
      <c r="I2255" s="4">
        <v>5.5000000000000009</v>
      </c>
    </row>
    <row r="2256" spans="1:9" x14ac:dyDescent="0.2">
      <c r="A2256" t="s">
        <v>856</v>
      </c>
      <c r="B2256" t="s">
        <v>872</v>
      </c>
      <c r="C2256" t="s">
        <v>44</v>
      </c>
      <c r="D2256" t="str">
        <f>Tableau3[[#This Row],[Famille]]&amp;"-"&amp;Tableau3[[#This Row],[Produit]]&amp;"-"&amp;Tableau3[[#This Row],[Conditionnement]]</f>
        <v>Infusions-Reine des prés-Vrac 1000 g</v>
      </c>
      <c r="E2256" s="10">
        <v>5.5E-2</v>
      </c>
      <c r="F2256" s="16">
        <v>3700897958794</v>
      </c>
      <c r="G2256" s="4">
        <v>24.1</v>
      </c>
      <c r="H2256" s="4">
        <v>36.4</v>
      </c>
      <c r="I2256" s="4">
        <v>45.471698113207545</v>
      </c>
    </row>
    <row r="2257" spans="1:9" x14ac:dyDescent="0.2">
      <c r="A2257" t="s">
        <v>856</v>
      </c>
      <c r="B2257" t="s">
        <v>872</v>
      </c>
      <c r="C2257" t="s">
        <v>45</v>
      </c>
      <c r="D2257" t="str">
        <f>Tableau3[[#This Row],[Famille]]&amp;"-"&amp;Tableau3[[#This Row],[Produit]]&amp;"-"&amp;Tableau3[[#This Row],[Conditionnement]]</f>
        <v>Infusions-Reine des prés-Vrac 250 g</v>
      </c>
      <c r="E2257" s="10">
        <v>5.5E-2</v>
      </c>
      <c r="F2257" s="16">
        <v>3700897958572</v>
      </c>
      <c r="G2257" s="4">
        <v>6.8</v>
      </c>
      <c r="H2257" s="4">
        <v>10.5</v>
      </c>
      <c r="I2257" s="4">
        <v>13.076923076923077</v>
      </c>
    </row>
    <row r="2258" spans="1:9" x14ac:dyDescent="0.2">
      <c r="A2258" t="s">
        <v>856</v>
      </c>
      <c r="B2258" t="s">
        <v>872</v>
      </c>
      <c r="C2258" t="s">
        <v>46</v>
      </c>
      <c r="D2258" t="str">
        <f>Tableau3[[#This Row],[Famille]]&amp;"-"&amp;Tableau3[[#This Row],[Produit]]&amp;"-"&amp;Tableau3[[#This Row],[Conditionnement]]</f>
        <v>Infusions-Reine des prés-Vrac 500 g</v>
      </c>
      <c r="E2258" s="10">
        <v>5.5E-2</v>
      </c>
      <c r="F2258" s="16">
        <v>3700897958688</v>
      </c>
      <c r="G2258" s="4">
        <v>12.6</v>
      </c>
      <c r="H2258" s="4">
        <v>19.8</v>
      </c>
      <c r="I2258" s="4">
        <v>24.705882352941174</v>
      </c>
    </row>
    <row r="2259" spans="1:9" x14ac:dyDescent="0.2">
      <c r="A2259" t="s">
        <v>856</v>
      </c>
      <c r="B2259" t="s">
        <v>873</v>
      </c>
      <c r="C2259" t="s">
        <v>42</v>
      </c>
      <c r="D2259" t="str">
        <f>Tableau3[[#This Row],[Famille]]&amp;"-"&amp;Tableau3[[#This Row],[Produit]]&amp;"-"&amp;Tableau3[[#This Row],[Conditionnement]]</f>
        <v>Infusions-Stevia feuille-Vrac</v>
      </c>
      <c r="E2259" s="10">
        <v>5.5E-2</v>
      </c>
      <c r="F2259" s="16">
        <v>3700897957001</v>
      </c>
      <c r="G2259" s="4">
        <v>1.5</v>
      </c>
      <c r="H2259" s="4">
        <v>2</v>
      </c>
      <c r="I2259" s="4">
        <v>2.5</v>
      </c>
    </row>
    <row r="2260" spans="1:9" x14ac:dyDescent="0.2">
      <c r="A2260" t="s">
        <v>856</v>
      </c>
      <c r="B2260" t="s">
        <v>873</v>
      </c>
      <c r="C2260" t="s">
        <v>43</v>
      </c>
      <c r="D2260" t="str">
        <f>Tableau3[[#This Row],[Famille]]&amp;"-"&amp;Tableau3[[#This Row],[Produit]]&amp;"-"&amp;Tableau3[[#This Row],[Conditionnement]]</f>
        <v>Infusions-Stevia feuille-Vrac 100 g</v>
      </c>
      <c r="E2260" s="10">
        <v>5.5E-2</v>
      </c>
      <c r="F2260" s="16">
        <v>3700897957018</v>
      </c>
      <c r="G2260" s="4">
        <v>2.7</v>
      </c>
      <c r="H2260" s="4">
        <v>3.6</v>
      </c>
      <c r="I2260" s="4">
        <v>4.5000000000000009</v>
      </c>
    </row>
    <row r="2261" spans="1:9" x14ac:dyDescent="0.2">
      <c r="A2261" t="s">
        <v>856</v>
      </c>
      <c r="B2261" t="s">
        <v>873</v>
      </c>
      <c r="C2261" t="s">
        <v>44</v>
      </c>
      <c r="D2261" t="str">
        <f>Tableau3[[#This Row],[Famille]]&amp;"-"&amp;Tableau3[[#This Row],[Produit]]&amp;"-"&amp;Tableau3[[#This Row],[Conditionnement]]</f>
        <v>Infusions-Stevia feuille-Vrac 1000 g</v>
      </c>
      <c r="E2261" s="10">
        <v>5.5E-2</v>
      </c>
      <c r="F2261" s="16">
        <v>3700897957049</v>
      </c>
      <c r="G2261" s="4">
        <v>18.100000000000001</v>
      </c>
      <c r="H2261" s="4">
        <v>27.400000000000002</v>
      </c>
      <c r="I2261" s="4">
        <v>34.150943396226417</v>
      </c>
    </row>
    <row r="2262" spans="1:9" x14ac:dyDescent="0.2">
      <c r="A2262" t="s">
        <v>856</v>
      </c>
      <c r="B2262" t="s">
        <v>873</v>
      </c>
      <c r="C2262" t="s">
        <v>45</v>
      </c>
      <c r="D2262" t="str">
        <f>Tableau3[[#This Row],[Famille]]&amp;"-"&amp;Tableau3[[#This Row],[Produit]]&amp;"-"&amp;Tableau3[[#This Row],[Conditionnement]]</f>
        <v>Infusions-Stevia feuille-Vrac 250 g</v>
      </c>
      <c r="E2262" s="10">
        <v>5.5E-2</v>
      </c>
      <c r="F2262" s="16">
        <v>3700897957025</v>
      </c>
      <c r="G2262" s="4">
        <v>5.3</v>
      </c>
      <c r="H2262" s="4">
        <v>8.1999999999999993</v>
      </c>
      <c r="I2262" s="4">
        <v>10.192307692307692</v>
      </c>
    </row>
    <row r="2263" spans="1:9" x14ac:dyDescent="0.2">
      <c r="A2263" t="s">
        <v>856</v>
      </c>
      <c r="B2263" t="s">
        <v>873</v>
      </c>
      <c r="C2263" t="s">
        <v>46</v>
      </c>
      <c r="D2263" t="str">
        <f>Tableau3[[#This Row],[Famille]]&amp;"-"&amp;Tableau3[[#This Row],[Produit]]&amp;"-"&amp;Tableau3[[#This Row],[Conditionnement]]</f>
        <v>Infusions-Stevia feuille-Vrac 500 g</v>
      </c>
      <c r="E2263" s="10">
        <v>5.5E-2</v>
      </c>
      <c r="F2263" s="16">
        <v>3700897957032</v>
      </c>
      <c r="G2263" s="4">
        <v>9.5</v>
      </c>
      <c r="H2263" s="4">
        <v>15</v>
      </c>
      <c r="I2263" s="4">
        <v>18.627450980392158</v>
      </c>
    </row>
    <row r="2264" spans="1:9" x14ac:dyDescent="0.2">
      <c r="A2264" t="s">
        <v>856</v>
      </c>
      <c r="B2264" t="s">
        <v>874</v>
      </c>
      <c r="C2264" t="s">
        <v>40</v>
      </c>
      <c r="D2264" t="str">
        <f>Tableau3[[#This Row],[Famille]]&amp;"-"&amp;Tableau3[[#This Row],[Produit]]&amp;"-"&amp;Tableau3[[#This Row],[Conditionnement]]</f>
        <v>Infusions-Tilleul-Verrine 116 ml</v>
      </c>
      <c r="E2264" s="10">
        <v>5.5E-2</v>
      </c>
      <c r="F2264" s="16">
        <v>3700897903480</v>
      </c>
      <c r="G2264" s="4">
        <v>1.2</v>
      </c>
      <c r="H2264" s="4">
        <v>2</v>
      </c>
      <c r="I2264" s="4">
        <v>2.4000000000000004</v>
      </c>
    </row>
    <row r="2265" spans="1:9" x14ac:dyDescent="0.2">
      <c r="A2265" t="s">
        <v>856</v>
      </c>
      <c r="B2265" t="s">
        <v>874</v>
      </c>
      <c r="C2265" t="s">
        <v>41</v>
      </c>
      <c r="D2265" t="str">
        <f>Tableau3[[#This Row],[Famille]]&amp;"-"&amp;Tableau3[[#This Row],[Produit]]&amp;"-"&amp;Tableau3[[#This Row],[Conditionnement]]</f>
        <v>Infusions-Tilleul-Verrine 47 ml</v>
      </c>
      <c r="E2265" s="10">
        <v>5.5E-2</v>
      </c>
      <c r="F2265" s="16">
        <v>0</v>
      </c>
      <c r="G2265" s="4">
        <v>1</v>
      </c>
      <c r="H2265" s="4">
        <v>1.6</v>
      </c>
      <c r="I2265" s="4">
        <v>2</v>
      </c>
    </row>
    <row r="2266" spans="1:9" x14ac:dyDescent="0.2">
      <c r="A2266" t="s">
        <v>856</v>
      </c>
      <c r="B2266" t="s">
        <v>874</v>
      </c>
      <c r="C2266" t="s">
        <v>42</v>
      </c>
      <c r="D2266" t="str">
        <f>Tableau3[[#This Row],[Famille]]&amp;"-"&amp;Tableau3[[#This Row],[Produit]]&amp;"-"&amp;Tableau3[[#This Row],[Conditionnement]]</f>
        <v>Infusions-Tilleul-Vrac</v>
      </c>
      <c r="E2266" s="10">
        <v>5.5E-2</v>
      </c>
      <c r="F2266" s="16">
        <v>3700897939182</v>
      </c>
      <c r="G2266" s="4">
        <v>1.2</v>
      </c>
      <c r="H2266" s="4">
        <v>1.6</v>
      </c>
      <c r="I2266" s="4">
        <v>2.0000000000000004</v>
      </c>
    </row>
    <row r="2267" spans="1:9" x14ac:dyDescent="0.2">
      <c r="A2267" t="s">
        <v>856</v>
      </c>
      <c r="B2267" t="s">
        <v>874</v>
      </c>
      <c r="C2267" t="s">
        <v>43</v>
      </c>
      <c r="D2267" t="str">
        <f>Tableau3[[#This Row],[Famille]]&amp;"-"&amp;Tableau3[[#This Row],[Produit]]&amp;"-"&amp;Tableau3[[#This Row],[Conditionnement]]</f>
        <v>Infusions-Tilleul-Vrac 100 g</v>
      </c>
      <c r="E2267" s="10">
        <v>5.5E-2</v>
      </c>
      <c r="F2267" s="16">
        <v>3700897909307</v>
      </c>
      <c r="G2267" s="4">
        <v>3.3</v>
      </c>
      <c r="H2267" s="4">
        <v>4.4000000000000004</v>
      </c>
      <c r="I2267" s="4">
        <v>5.5000000000000009</v>
      </c>
    </row>
    <row r="2268" spans="1:9" x14ac:dyDescent="0.2">
      <c r="A2268" t="s">
        <v>856</v>
      </c>
      <c r="B2268" t="s">
        <v>874</v>
      </c>
      <c r="C2268" t="s">
        <v>44</v>
      </c>
      <c r="D2268" t="str">
        <f>Tableau3[[#This Row],[Famille]]&amp;"-"&amp;Tableau3[[#This Row],[Produit]]&amp;"-"&amp;Tableau3[[#This Row],[Conditionnement]]</f>
        <v>Infusions-Tilleul-Vrac 1000 g</v>
      </c>
      <c r="E2268" s="10">
        <v>5.5E-2</v>
      </c>
      <c r="F2268" s="16">
        <v>3700897901950</v>
      </c>
      <c r="G2268" s="4">
        <v>24.2</v>
      </c>
      <c r="H2268" s="4">
        <v>36.6</v>
      </c>
      <c r="I2268" s="4">
        <v>45.660377358490571</v>
      </c>
    </row>
    <row r="2269" spans="1:9" x14ac:dyDescent="0.2">
      <c r="A2269" t="s">
        <v>856</v>
      </c>
      <c r="B2269" t="s">
        <v>874</v>
      </c>
      <c r="C2269" t="s">
        <v>45</v>
      </c>
      <c r="D2269" t="str">
        <f>Tableau3[[#This Row],[Famille]]&amp;"-"&amp;Tableau3[[#This Row],[Produit]]&amp;"-"&amp;Tableau3[[#This Row],[Conditionnement]]</f>
        <v>Infusions-Tilleul-Vrac 250 g</v>
      </c>
      <c r="E2269" s="10">
        <v>5.5E-2</v>
      </c>
      <c r="F2269" s="16">
        <v>3700897911935</v>
      </c>
      <c r="G2269" s="4">
        <v>6.8</v>
      </c>
      <c r="H2269" s="4">
        <v>10.5</v>
      </c>
      <c r="I2269" s="4">
        <v>13.076923076923077</v>
      </c>
    </row>
    <row r="2270" spans="1:9" x14ac:dyDescent="0.2">
      <c r="A2270" t="s">
        <v>856</v>
      </c>
      <c r="B2270" t="s">
        <v>874</v>
      </c>
      <c r="C2270" t="s">
        <v>46</v>
      </c>
      <c r="D2270" t="str">
        <f>Tableau3[[#This Row],[Famille]]&amp;"-"&amp;Tableau3[[#This Row],[Produit]]&amp;"-"&amp;Tableau3[[#This Row],[Conditionnement]]</f>
        <v>Infusions-Tilleul-Vrac 500 g</v>
      </c>
      <c r="E2270" s="10">
        <v>5.5E-2</v>
      </c>
      <c r="F2270" s="16">
        <v>3700897914561</v>
      </c>
      <c r="G2270" s="4">
        <v>12.6</v>
      </c>
      <c r="H2270" s="4">
        <v>19.8</v>
      </c>
      <c r="I2270" s="4">
        <v>24.705882352941174</v>
      </c>
    </row>
    <row r="2271" spans="1:9" x14ac:dyDescent="0.2">
      <c r="A2271" t="s">
        <v>856</v>
      </c>
      <c r="B2271" t="s">
        <v>875</v>
      </c>
      <c r="C2271" t="s">
        <v>42</v>
      </c>
      <c r="D2271" t="str">
        <f>Tableau3[[#This Row],[Famille]]&amp;"-"&amp;Tableau3[[#This Row],[Produit]]&amp;"-"&amp;Tableau3[[#This Row],[Conditionnement]]</f>
        <v>Infusions-Tisane Boost carotte-Vrac</v>
      </c>
      <c r="E2271" s="10">
        <v>5.5E-2</v>
      </c>
      <c r="F2271" s="16">
        <v>3700897958374</v>
      </c>
      <c r="G2271" s="4">
        <v>1.5</v>
      </c>
      <c r="H2271" s="4">
        <v>2</v>
      </c>
      <c r="I2271" s="4">
        <v>2.5</v>
      </c>
    </row>
    <row r="2272" spans="1:9" x14ac:dyDescent="0.2">
      <c r="A2272" t="s">
        <v>856</v>
      </c>
      <c r="B2272" t="s">
        <v>875</v>
      </c>
      <c r="C2272" t="s">
        <v>43</v>
      </c>
      <c r="D2272" t="str">
        <f>Tableau3[[#This Row],[Famille]]&amp;"-"&amp;Tableau3[[#This Row],[Produit]]&amp;"-"&amp;Tableau3[[#This Row],[Conditionnement]]</f>
        <v>Infusions-Tisane Boost carotte-Vrac 100 g</v>
      </c>
      <c r="E2272" s="10">
        <v>5.5E-2</v>
      </c>
      <c r="F2272" s="16">
        <v>3700897958480</v>
      </c>
      <c r="G2272" s="4">
        <v>3.7</v>
      </c>
      <c r="H2272" s="4">
        <v>5</v>
      </c>
      <c r="I2272" s="4">
        <v>6.166666666666667</v>
      </c>
    </row>
    <row r="2273" spans="1:9" x14ac:dyDescent="0.2">
      <c r="A2273" t="s">
        <v>856</v>
      </c>
      <c r="B2273" t="s">
        <v>875</v>
      </c>
      <c r="C2273" t="s">
        <v>44</v>
      </c>
      <c r="D2273" t="str">
        <f>Tableau3[[#This Row],[Famille]]&amp;"-"&amp;Tableau3[[#This Row],[Produit]]&amp;"-"&amp;Tableau3[[#This Row],[Conditionnement]]</f>
        <v>Infusions-Tisane Boost carotte-Vrac 1000 g</v>
      </c>
      <c r="E2273" s="10">
        <v>5.5E-2</v>
      </c>
      <c r="F2273" s="16">
        <v>3700897958817</v>
      </c>
      <c r="G2273" s="4">
        <v>28.1</v>
      </c>
      <c r="H2273" s="4">
        <v>42.5</v>
      </c>
      <c r="I2273" s="4">
        <v>53.018867924528301</v>
      </c>
    </row>
    <row r="2274" spans="1:9" x14ac:dyDescent="0.2">
      <c r="A2274" t="s">
        <v>856</v>
      </c>
      <c r="B2274" t="s">
        <v>875</v>
      </c>
      <c r="C2274" t="s">
        <v>45</v>
      </c>
      <c r="D2274" t="str">
        <f>Tableau3[[#This Row],[Famille]]&amp;"-"&amp;Tableau3[[#This Row],[Produit]]&amp;"-"&amp;Tableau3[[#This Row],[Conditionnement]]</f>
        <v>Infusions-Tisane Boost carotte-Vrac 250 g</v>
      </c>
      <c r="E2274" s="10">
        <v>5.5E-2</v>
      </c>
      <c r="F2274" s="16">
        <v>3700897958596</v>
      </c>
      <c r="G2274" s="4">
        <v>7.8</v>
      </c>
      <c r="H2274" s="4">
        <v>12</v>
      </c>
      <c r="I2274" s="4">
        <v>15</v>
      </c>
    </row>
    <row r="2275" spans="1:9" x14ac:dyDescent="0.2">
      <c r="A2275" t="s">
        <v>856</v>
      </c>
      <c r="B2275" t="s">
        <v>875</v>
      </c>
      <c r="C2275" t="s">
        <v>46</v>
      </c>
      <c r="D2275" t="str">
        <f>Tableau3[[#This Row],[Famille]]&amp;"-"&amp;Tableau3[[#This Row],[Produit]]&amp;"-"&amp;Tableau3[[#This Row],[Conditionnement]]</f>
        <v>Infusions-Tisane Boost carotte-Vrac 500 g</v>
      </c>
      <c r="E2275" s="10">
        <v>5.5E-2</v>
      </c>
      <c r="F2275" s="16">
        <v>3700897958701</v>
      </c>
      <c r="G2275" s="4">
        <v>14.5</v>
      </c>
      <c r="H2275" s="4">
        <v>22.8</v>
      </c>
      <c r="I2275" s="4">
        <v>28.431372549019606</v>
      </c>
    </row>
    <row r="2276" spans="1:9" x14ac:dyDescent="0.2">
      <c r="A2276" t="s">
        <v>856</v>
      </c>
      <c r="B2276" t="s">
        <v>876</v>
      </c>
      <c r="C2276" t="s">
        <v>42</v>
      </c>
      <c r="D2276" t="str">
        <f>Tableau3[[#This Row],[Famille]]&amp;"-"&amp;Tableau3[[#This Row],[Produit]]&amp;"-"&amp;Tableau3[[#This Row],[Conditionnement]]</f>
        <v>Infusions-Tisane de la Guêpe-Vrac</v>
      </c>
      <c r="E2276" s="10">
        <v>5.5E-2</v>
      </c>
      <c r="F2276" s="16">
        <v>3700897958435</v>
      </c>
      <c r="G2276" s="4">
        <v>1.4</v>
      </c>
      <c r="H2276" s="4">
        <v>1.9000000000000001</v>
      </c>
      <c r="I2276" s="4">
        <v>2.3333333333333335</v>
      </c>
    </row>
    <row r="2277" spans="1:9" x14ac:dyDescent="0.2">
      <c r="A2277" t="s">
        <v>856</v>
      </c>
      <c r="B2277" t="s">
        <v>876</v>
      </c>
      <c r="C2277" t="s">
        <v>43</v>
      </c>
      <c r="D2277" t="str">
        <f>Tableau3[[#This Row],[Famille]]&amp;"-"&amp;Tableau3[[#This Row],[Produit]]&amp;"-"&amp;Tableau3[[#This Row],[Conditionnement]]</f>
        <v>Infusions-Tisane de la Guêpe-Vrac 100 g</v>
      </c>
      <c r="E2277" s="10">
        <v>5.5E-2</v>
      </c>
      <c r="F2277" s="16">
        <v>3700897958541</v>
      </c>
      <c r="G2277" s="4">
        <v>2.9</v>
      </c>
      <c r="H2277" s="4">
        <v>3.9</v>
      </c>
      <c r="I2277" s="4">
        <v>4.833333333333333</v>
      </c>
    </row>
    <row r="2278" spans="1:9" x14ac:dyDescent="0.2">
      <c r="A2278" t="s">
        <v>856</v>
      </c>
      <c r="B2278" t="s">
        <v>876</v>
      </c>
      <c r="C2278" t="s">
        <v>44</v>
      </c>
      <c r="D2278" t="str">
        <f>Tableau3[[#This Row],[Famille]]&amp;"-"&amp;Tableau3[[#This Row],[Produit]]&amp;"-"&amp;Tableau3[[#This Row],[Conditionnement]]</f>
        <v>Infusions-Tisane de la Guêpe-Vrac 1000 g</v>
      </c>
      <c r="E2278" s="10">
        <v>5.5E-2</v>
      </c>
      <c r="F2278" s="16">
        <v>3700897958879</v>
      </c>
      <c r="G2278" s="4">
        <v>19.600000000000001</v>
      </c>
      <c r="H2278" s="4">
        <v>29.6</v>
      </c>
      <c r="I2278" s="4">
        <v>36.981132075471699</v>
      </c>
    </row>
    <row r="2279" spans="1:9" x14ac:dyDescent="0.2">
      <c r="A2279" t="s">
        <v>856</v>
      </c>
      <c r="B2279" t="s">
        <v>876</v>
      </c>
      <c r="C2279" t="s">
        <v>45</v>
      </c>
      <c r="D2279" t="str">
        <f>Tableau3[[#This Row],[Famille]]&amp;"-"&amp;Tableau3[[#This Row],[Produit]]&amp;"-"&amp;Tableau3[[#This Row],[Conditionnement]]</f>
        <v>Infusions-Tisane de la Guêpe-Vrac 250 g</v>
      </c>
      <c r="E2279" s="10">
        <v>5.5E-2</v>
      </c>
      <c r="F2279" s="16">
        <v>3700897958657</v>
      </c>
      <c r="G2279" s="4">
        <v>5.6</v>
      </c>
      <c r="H2279" s="4">
        <v>8.6999999999999993</v>
      </c>
      <c r="I2279" s="4">
        <v>10.769230769230768</v>
      </c>
    </row>
    <row r="2280" spans="1:9" x14ac:dyDescent="0.2">
      <c r="A2280" t="s">
        <v>856</v>
      </c>
      <c r="B2280" t="s">
        <v>876</v>
      </c>
      <c r="C2280" t="s">
        <v>46</v>
      </c>
      <c r="D2280" t="str">
        <f>Tableau3[[#This Row],[Famille]]&amp;"-"&amp;Tableau3[[#This Row],[Produit]]&amp;"-"&amp;Tableau3[[#This Row],[Conditionnement]]</f>
        <v>Infusions-Tisane de la Guêpe-Vrac 500 g</v>
      </c>
      <c r="E2280" s="10">
        <v>5.5E-2</v>
      </c>
      <c r="F2280" s="16">
        <v>3700897958763</v>
      </c>
      <c r="G2280" s="4">
        <v>10.3</v>
      </c>
      <c r="H2280" s="4">
        <v>16.200000000000003</v>
      </c>
      <c r="I2280" s="4">
        <v>20.196078431372548</v>
      </c>
    </row>
    <row r="2281" spans="1:9" x14ac:dyDescent="0.2">
      <c r="A2281" t="s">
        <v>856</v>
      </c>
      <c r="B2281" t="s">
        <v>877</v>
      </c>
      <c r="C2281" t="s">
        <v>42</v>
      </c>
      <c r="D2281" t="str">
        <f>Tableau3[[#This Row],[Famille]]&amp;"-"&amp;Tableau3[[#This Row],[Produit]]&amp;"-"&amp;Tableau3[[#This Row],[Conditionnement]]</f>
        <v>Infusions-Tisane du petit escargot-Vrac</v>
      </c>
      <c r="E2281" s="10">
        <v>5.5E-2</v>
      </c>
      <c r="F2281" s="16">
        <v>3700897958428</v>
      </c>
      <c r="G2281" s="4">
        <v>1.5</v>
      </c>
      <c r="H2281" s="4">
        <v>2</v>
      </c>
      <c r="I2281" s="4">
        <v>2.5</v>
      </c>
    </row>
    <row r="2282" spans="1:9" x14ac:dyDescent="0.2">
      <c r="A2282" t="s">
        <v>856</v>
      </c>
      <c r="B2282" t="s">
        <v>877</v>
      </c>
      <c r="C2282" t="s">
        <v>43</v>
      </c>
      <c r="D2282" t="str">
        <f>Tableau3[[#This Row],[Famille]]&amp;"-"&amp;Tableau3[[#This Row],[Produit]]&amp;"-"&amp;Tableau3[[#This Row],[Conditionnement]]</f>
        <v>Infusions-Tisane du petit escargot-Vrac 100 g</v>
      </c>
      <c r="E2282" s="10">
        <v>5.5E-2</v>
      </c>
      <c r="F2282" s="16">
        <v>3700897958534</v>
      </c>
      <c r="G2282" s="4">
        <v>3.6</v>
      </c>
      <c r="H2282" s="4">
        <v>4.8</v>
      </c>
      <c r="I2282" s="4">
        <v>6</v>
      </c>
    </row>
    <row r="2283" spans="1:9" x14ac:dyDescent="0.2">
      <c r="A2283" t="s">
        <v>856</v>
      </c>
      <c r="B2283" t="s">
        <v>877</v>
      </c>
      <c r="C2283" t="s">
        <v>44</v>
      </c>
      <c r="D2283" t="str">
        <f>Tableau3[[#This Row],[Famille]]&amp;"-"&amp;Tableau3[[#This Row],[Produit]]&amp;"-"&amp;Tableau3[[#This Row],[Conditionnement]]</f>
        <v>Infusions-Tisane du petit escargot-Vrac 1000 g</v>
      </c>
      <c r="E2283" s="10">
        <v>5.5E-2</v>
      </c>
      <c r="F2283" s="16">
        <v>3700897958862</v>
      </c>
      <c r="G2283" s="4">
        <v>26.9</v>
      </c>
      <c r="H2283" s="4">
        <v>40.700000000000003</v>
      </c>
      <c r="I2283" s="4">
        <v>50.754716981132077</v>
      </c>
    </row>
    <row r="2284" spans="1:9" x14ac:dyDescent="0.2">
      <c r="A2284" t="s">
        <v>856</v>
      </c>
      <c r="B2284" t="s">
        <v>877</v>
      </c>
      <c r="C2284" t="s">
        <v>45</v>
      </c>
      <c r="D2284" t="str">
        <f>Tableau3[[#This Row],[Famille]]&amp;"-"&amp;Tableau3[[#This Row],[Produit]]&amp;"-"&amp;Tableau3[[#This Row],[Conditionnement]]</f>
        <v>Infusions-Tisane du petit escargot-Vrac 250 g</v>
      </c>
      <c r="E2284" s="10">
        <v>5.5E-2</v>
      </c>
      <c r="F2284" s="16">
        <v>3700897958640</v>
      </c>
      <c r="G2284" s="4">
        <v>7.5</v>
      </c>
      <c r="H2284" s="4">
        <v>11.6</v>
      </c>
      <c r="I2284" s="4">
        <v>14.423076923076923</v>
      </c>
    </row>
    <row r="2285" spans="1:9" x14ac:dyDescent="0.2">
      <c r="A2285" t="s">
        <v>856</v>
      </c>
      <c r="B2285" t="s">
        <v>877</v>
      </c>
      <c r="C2285" t="s">
        <v>46</v>
      </c>
      <c r="D2285" t="str">
        <f>Tableau3[[#This Row],[Famille]]&amp;"-"&amp;Tableau3[[#This Row],[Produit]]&amp;"-"&amp;Tableau3[[#This Row],[Conditionnement]]</f>
        <v>Infusions-Tisane du petit escargot-Vrac 500 g</v>
      </c>
      <c r="E2285" s="10">
        <v>5.5E-2</v>
      </c>
      <c r="F2285" s="16">
        <v>3700897958756</v>
      </c>
      <c r="G2285" s="4">
        <v>14</v>
      </c>
      <c r="H2285" s="4">
        <v>22</v>
      </c>
      <c r="I2285" s="4">
        <v>27.450980392156861</v>
      </c>
    </row>
    <row r="2286" spans="1:9" x14ac:dyDescent="0.2">
      <c r="A2286" t="s">
        <v>856</v>
      </c>
      <c r="B2286" t="s">
        <v>878</v>
      </c>
      <c r="C2286" t="s">
        <v>42</v>
      </c>
      <c r="D2286" t="str">
        <f>Tableau3[[#This Row],[Famille]]&amp;"-"&amp;Tableau3[[#This Row],[Produit]]&amp;"-"&amp;Tableau3[[#This Row],[Conditionnement]]</f>
        <v>Infusions-Tisane Jasmin forever-Vrac</v>
      </c>
      <c r="E2286" s="10">
        <v>5.5E-2</v>
      </c>
      <c r="F2286" s="16">
        <v>3700897958411</v>
      </c>
      <c r="G2286" s="4">
        <v>1.7</v>
      </c>
      <c r="H2286" s="4">
        <v>2.3000000000000003</v>
      </c>
      <c r="I2286" s="4">
        <v>2.8333333333333339</v>
      </c>
    </row>
    <row r="2287" spans="1:9" x14ac:dyDescent="0.2">
      <c r="A2287" t="s">
        <v>856</v>
      </c>
      <c r="B2287" t="s">
        <v>878</v>
      </c>
      <c r="C2287" t="s">
        <v>43</v>
      </c>
      <c r="D2287" t="str">
        <f>Tableau3[[#This Row],[Famille]]&amp;"-"&amp;Tableau3[[#This Row],[Produit]]&amp;"-"&amp;Tableau3[[#This Row],[Conditionnement]]</f>
        <v>Infusions-Tisane Jasmin forever-Vrac 100 g</v>
      </c>
      <c r="E2287" s="10">
        <v>5.5E-2</v>
      </c>
      <c r="F2287" s="16">
        <v>3700897958527</v>
      </c>
      <c r="G2287" s="4">
        <v>4.5999999999999996</v>
      </c>
      <c r="H2287" s="4">
        <v>6.1999999999999993</v>
      </c>
      <c r="I2287" s="4">
        <v>7.6666666666666661</v>
      </c>
    </row>
    <row r="2288" spans="1:9" x14ac:dyDescent="0.2">
      <c r="A2288" t="s">
        <v>856</v>
      </c>
      <c r="B2288" t="s">
        <v>878</v>
      </c>
      <c r="C2288" t="s">
        <v>44</v>
      </c>
      <c r="D2288" t="str">
        <f>Tableau3[[#This Row],[Famille]]&amp;"-"&amp;Tableau3[[#This Row],[Produit]]&amp;"-"&amp;Tableau3[[#This Row],[Conditionnement]]</f>
        <v>Infusions-Tisane Jasmin forever-Vrac 1000 g</v>
      </c>
      <c r="E2288" s="10">
        <v>5.5E-2</v>
      </c>
      <c r="F2288" s="16">
        <v>3700897958855</v>
      </c>
      <c r="G2288" s="4">
        <v>37.299999999999997</v>
      </c>
      <c r="H2288" s="4">
        <v>56.4</v>
      </c>
      <c r="I2288" s="4">
        <v>70.377358490566039</v>
      </c>
    </row>
    <row r="2289" spans="1:9" x14ac:dyDescent="0.2">
      <c r="A2289" t="s">
        <v>856</v>
      </c>
      <c r="B2289" t="s">
        <v>878</v>
      </c>
      <c r="C2289" t="s">
        <v>45</v>
      </c>
      <c r="D2289" t="str">
        <f>Tableau3[[#This Row],[Famille]]&amp;"-"&amp;Tableau3[[#This Row],[Produit]]&amp;"-"&amp;Tableau3[[#This Row],[Conditionnement]]</f>
        <v>Infusions-Tisane Jasmin forever-Vrac 250 g</v>
      </c>
      <c r="E2289" s="10">
        <v>5.5E-2</v>
      </c>
      <c r="F2289" s="16">
        <v>3700897958633</v>
      </c>
      <c r="G2289" s="4">
        <v>10.1</v>
      </c>
      <c r="H2289" s="4">
        <v>15.6</v>
      </c>
      <c r="I2289" s="4">
        <v>19.423076923076923</v>
      </c>
    </row>
    <row r="2290" spans="1:9" x14ac:dyDescent="0.2">
      <c r="A2290" t="s">
        <v>856</v>
      </c>
      <c r="B2290" t="s">
        <v>878</v>
      </c>
      <c r="C2290" t="s">
        <v>46</v>
      </c>
      <c r="D2290" t="str">
        <f>Tableau3[[#This Row],[Famille]]&amp;"-"&amp;Tableau3[[#This Row],[Produit]]&amp;"-"&amp;Tableau3[[#This Row],[Conditionnement]]</f>
        <v>Infusions-Tisane Jasmin forever-Vrac 500 g</v>
      </c>
      <c r="E2290" s="10">
        <v>5.5E-2</v>
      </c>
      <c r="F2290" s="16">
        <v>3700897958749</v>
      </c>
      <c r="G2290" s="4">
        <v>19.2</v>
      </c>
      <c r="H2290" s="4">
        <v>30.200000000000003</v>
      </c>
      <c r="I2290" s="4">
        <v>37.64705882352942</v>
      </c>
    </row>
    <row r="2291" spans="1:9" x14ac:dyDescent="0.2">
      <c r="A2291" t="s">
        <v>856</v>
      </c>
      <c r="B2291" t="s">
        <v>879</v>
      </c>
      <c r="C2291" t="s">
        <v>42</v>
      </c>
      <c r="D2291" t="str">
        <f>Tableau3[[#This Row],[Famille]]&amp;"-"&amp;Tableau3[[#This Row],[Produit]]&amp;"-"&amp;Tableau3[[#This Row],[Conditionnement]]</f>
        <v>Infusions-Tisane La pause Fraîcheur-Vrac</v>
      </c>
      <c r="E2291" s="10">
        <v>5.5E-2</v>
      </c>
      <c r="F2291" s="16">
        <v>3700897958404</v>
      </c>
      <c r="G2291" s="4">
        <v>1.5</v>
      </c>
      <c r="H2291" s="4">
        <v>2</v>
      </c>
      <c r="I2291" s="4">
        <v>2.5</v>
      </c>
    </row>
    <row r="2292" spans="1:9" x14ac:dyDescent="0.2">
      <c r="A2292" t="s">
        <v>856</v>
      </c>
      <c r="B2292" t="s">
        <v>879</v>
      </c>
      <c r="C2292" t="s">
        <v>43</v>
      </c>
      <c r="D2292" t="str">
        <f>Tableau3[[#This Row],[Famille]]&amp;"-"&amp;Tableau3[[#This Row],[Produit]]&amp;"-"&amp;Tableau3[[#This Row],[Conditionnement]]</f>
        <v>Infusions-Tisane La pause Fraîcheur-Vrac 100 g</v>
      </c>
      <c r="E2292" s="10">
        <v>5.5E-2</v>
      </c>
      <c r="F2292" s="16">
        <v>3700897958510</v>
      </c>
      <c r="G2292" s="4">
        <v>3.4</v>
      </c>
      <c r="H2292" s="4">
        <v>4.5999999999999996</v>
      </c>
      <c r="I2292" s="4">
        <v>5.666666666666667</v>
      </c>
    </row>
    <row r="2293" spans="1:9" x14ac:dyDescent="0.2">
      <c r="A2293" t="s">
        <v>856</v>
      </c>
      <c r="B2293" t="s">
        <v>879</v>
      </c>
      <c r="C2293" t="s">
        <v>44</v>
      </c>
      <c r="D2293" t="str">
        <f>Tableau3[[#This Row],[Famille]]&amp;"-"&amp;Tableau3[[#This Row],[Produit]]&amp;"-"&amp;Tableau3[[#This Row],[Conditionnement]]</f>
        <v>Infusions-Tisane La pause Fraîcheur-Vrac 1000 g</v>
      </c>
      <c r="E2293" s="10">
        <v>5.5E-2</v>
      </c>
      <c r="F2293" s="16">
        <v>3700897958848</v>
      </c>
      <c r="G2293" s="4">
        <v>25.5</v>
      </c>
      <c r="H2293" s="4">
        <v>38.5</v>
      </c>
      <c r="I2293" s="4">
        <v>48.113207547169807</v>
      </c>
    </row>
    <row r="2294" spans="1:9" x14ac:dyDescent="0.2">
      <c r="A2294" t="s">
        <v>856</v>
      </c>
      <c r="B2294" t="s">
        <v>879</v>
      </c>
      <c r="C2294" t="s">
        <v>45</v>
      </c>
      <c r="D2294" t="str">
        <f>Tableau3[[#This Row],[Famille]]&amp;"-"&amp;Tableau3[[#This Row],[Produit]]&amp;"-"&amp;Tableau3[[#This Row],[Conditionnement]]</f>
        <v>Infusions-Tisane La pause Fraîcheur-Vrac 250 g</v>
      </c>
      <c r="E2294" s="10">
        <v>5.5E-2</v>
      </c>
      <c r="F2294" s="16">
        <v>3700897958626</v>
      </c>
      <c r="G2294" s="4">
        <v>7.1</v>
      </c>
      <c r="H2294" s="4">
        <v>11</v>
      </c>
      <c r="I2294" s="4">
        <v>13.653846153846153</v>
      </c>
    </row>
    <row r="2295" spans="1:9" x14ac:dyDescent="0.2">
      <c r="A2295" t="s">
        <v>856</v>
      </c>
      <c r="B2295" t="s">
        <v>879</v>
      </c>
      <c r="C2295" t="s">
        <v>46</v>
      </c>
      <c r="D2295" t="str">
        <f>Tableau3[[#This Row],[Famille]]&amp;"-"&amp;Tableau3[[#This Row],[Produit]]&amp;"-"&amp;Tableau3[[#This Row],[Conditionnement]]</f>
        <v>Infusions-Tisane La pause Fraîcheur-Vrac 500 g</v>
      </c>
      <c r="E2295" s="10">
        <v>5.5E-2</v>
      </c>
      <c r="F2295" s="16">
        <v>3700897958732</v>
      </c>
      <c r="G2295" s="4">
        <v>13.2</v>
      </c>
      <c r="H2295" s="4">
        <v>20.8</v>
      </c>
      <c r="I2295" s="4">
        <v>25.882352941176467</v>
      </c>
    </row>
    <row r="2296" spans="1:9" x14ac:dyDescent="0.2">
      <c r="A2296" t="s">
        <v>856</v>
      </c>
      <c r="B2296" t="s">
        <v>880</v>
      </c>
      <c r="C2296" t="s">
        <v>42</v>
      </c>
      <c r="D2296" t="str">
        <f>Tableau3[[#This Row],[Famille]]&amp;"-"&amp;Tableau3[[#This Row],[Produit]]&amp;"-"&amp;Tableau3[[#This Row],[Conditionnement]]</f>
        <v>Infusions-Tisane Mélodie du soir-Vrac</v>
      </c>
      <c r="E2296" s="10">
        <v>5.5E-2</v>
      </c>
      <c r="F2296" s="16">
        <v>3700897958398</v>
      </c>
      <c r="G2296" s="4">
        <v>1.8</v>
      </c>
      <c r="H2296" s="4">
        <v>2.4</v>
      </c>
      <c r="I2296" s="4">
        <v>3</v>
      </c>
    </row>
    <row r="2297" spans="1:9" x14ac:dyDescent="0.2">
      <c r="A2297" t="s">
        <v>856</v>
      </c>
      <c r="B2297" t="s">
        <v>880</v>
      </c>
      <c r="C2297" t="s">
        <v>43</v>
      </c>
      <c r="D2297" t="str">
        <f>Tableau3[[#This Row],[Famille]]&amp;"-"&amp;Tableau3[[#This Row],[Produit]]&amp;"-"&amp;Tableau3[[#This Row],[Conditionnement]]</f>
        <v>Infusions-Tisane Mélodie du soir-Vrac 100 g</v>
      </c>
      <c r="E2297" s="10">
        <v>5.5E-2</v>
      </c>
      <c r="F2297" s="16">
        <v>3700897958503</v>
      </c>
      <c r="G2297" s="4">
        <v>5.0999999999999996</v>
      </c>
      <c r="H2297" s="4">
        <v>6.8</v>
      </c>
      <c r="I2297" s="4">
        <v>8.5</v>
      </c>
    </row>
    <row r="2298" spans="1:9" x14ac:dyDescent="0.2">
      <c r="A2298" t="s">
        <v>856</v>
      </c>
      <c r="B2298" t="s">
        <v>880</v>
      </c>
      <c r="C2298" t="s">
        <v>44</v>
      </c>
      <c r="D2298" t="str">
        <f>Tableau3[[#This Row],[Famille]]&amp;"-"&amp;Tableau3[[#This Row],[Produit]]&amp;"-"&amp;Tableau3[[#This Row],[Conditionnement]]</f>
        <v>Infusions-Tisane Mélodie du soir-Vrac 1000 g</v>
      </c>
      <c r="E2298" s="10">
        <v>5.5E-2</v>
      </c>
      <c r="F2298" s="16">
        <v>3700897958831</v>
      </c>
      <c r="G2298" s="4">
        <v>42.1</v>
      </c>
      <c r="H2298" s="4">
        <v>63.6</v>
      </c>
      <c r="I2298" s="4">
        <v>79.433962264150935</v>
      </c>
    </row>
    <row r="2299" spans="1:9" x14ac:dyDescent="0.2">
      <c r="A2299" t="s">
        <v>856</v>
      </c>
      <c r="B2299" t="s">
        <v>880</v>
      </c>
      <c r="C2299" t="s">
        <v>45</v>
      </c>
      <c r="D2299" t="str">
        <f>Tableau3[[#This Row],[Famille]]&amp;"-"&amp;Tableau3[[#This Row],[Produit]]&amp;"-"&amp;Tableau3[[#This Row],[Conditionnement]]</f>
        <v>Infusions-Tisane Mélodie du soir-Vrac 250 g</v>
      </c>
      <c r="E2299" s="10">
        <v>5.5E-2</v>
      </c>
      <c r="F2299" s="16">
        <v>3700897958619</v>
      </c>
      <c r="G2299" s="4">
        <v>11.3</v>
      </c>
      <c r="H2299" s="4">
        <v>17.400000000000002</v>
      </c>
      <c r="I2299" s="4">
        <v>21.730769230769226</v>
      </c>
    </row>
    <row r="2300" spans="1:9" x14ac:dyDescent="0.2">
      <c r="A2300" t="s">
        <v>856</v>
      </c>
      <c r="B2300" t="s">
        <v>880</v>
      </c>
      <c r="C2300" t="s">
        <v>46</v>
      </c>
      <c r="D2300" t="str">
        <f>Tableau3[[#This Row],[Famille]]&amp;"-"&amp;Tableau3[[#This Row],[Produit]]&amp;"-"&amp;Tableau3[[#This Row],[Conditionnement]]</f>
        <v>Infusions-Tisane Mélodie du soir-Vrac 500 g</v>
      </c>
      <c r="E2300" s="10">
        <v>5.5E-2</v>
      </c>
      <c r="F2300" s="16">
        <v>3700897958725</v>
      </c>
      <c r="G2300" s="4">
        <v>21.6</v>
      </c>
      <c r="H2300" s="4">
        <v>33.9</v>
      </c>
      <c r="I2300" s="4">
        <v>42.352941176470587</v>
      </c>
    </row>
    <row r="2301" spans="1:9" x14ac:dyDescent="0.2">
      <c r="A2301" t="s">
        <v>856</v>
      </c>
      <c r="B2301" t="s">
        <v>881</v>
      </c>
      <c r="C2301" t="s">
        <v>42</v>
      </c>
      <c r="D2301" t="str">
        <f>Tableau3[[#This Row],[Famille]]&amp;"-"&amp;Tableau3[[#This Row],[Produit]]&amp;"-"&amp;Tableau3[[#This Row],[Conditionnement]]</f>
        <v>Infusions-Tisane Zen Poivron-Vrac</v>
      </c>
      <c r="E2301" s="10">
        <v>5.5E-2</v>
      </c>
      <c r="F2301" s="16">
        <v>3700897958381</v>
      </c>
      <c r="G2301" s="4">
        <v>1.3</v>
      </c>
      <c r="H2301" s="4">
        <v>1.8</v>
      </c>
      <c r="I2301" s="4">
        <v>2.166666666666667</v>
      </c>
    </row>
    <row r="2302" spans="1:9" x14ac:dyDescent="0.2">
      <c r="A2302" t="s">
        <v>856</v>
      </c>
      <c r="B2302" t="s">
        <v>881</v>
      </c>
      <c r="C2302" t="s">
        <v>43</v>
      </c>
      <c r="D2302" t="str">
        <f>Tableau3[[#This Row],[Famille]]&amp;"-"&amp;Tableau3[[#This Row],[Produit]]&amp;"-"&amp;Tableau3[[#This Row],[Conditionnement]]</f>
        <v>Infusions-Tisane Zen Poivron-Vrac 100 g</v>
      </c>
      <c r="E2302" s="10">
        <v>5.5E-2</v>
      </c>
      <c r="F2302" s="16">
        <v>3700897958497</v>
      </c>
      <c r="G2302" s="4">
        <v>2.6</v>
      </c>
      <c r="H2302" s="4">
        <v>3.5</v>
      </c>
      <c r="I2302" s="4">
        <v>4.3333333333333339</v>
      </c>
    </row>
    <row r="2303" spans="1:9" x14ac:dyDescent="0.2">
      <c r="A2303" t="s">
        <v>856</v>
      </c>
      <c r="B2303" t="s">
        <v>881</v>
      </c>
      <c r="C2303" t="s">
        <v>44</v>
      </c>
      <c r="D2303" t="str">
        <f>Tableau3[[#This Row],[Famille]]&amp;"-"&amp;Tableau3[[#This Row],[Produit]]&amp;"-"&amp;Tableau3[[#This Row],[Conditionnement]]</f>
        <v>Infusions-Tisane Zen Poivron-Vrac 1000 g</v>
      </c>
      <c r="E2303" s="10">
        <v>5.5E-2</v>
      </c>
      <c r="F2303" s="16">
        <v>3700897958824</v>
      </c>
      <c r="G2303" s="4">
        <v>17.2</v>
      </c>
      <c r="H2303" s="4">
        <v>26</v>
      </c>
      <c r="I2303" s="4">
        <v>32.452830188679251</v>
      </c>
    </row>
    <row r="2304" spans="1:9" x14ac:dyDescent="0.2">
      <c r="A2304" t="s">
        <v>856</v>
      </c>
      <c r="B2304" t="s">
        <v>881</v>
      </c>
      <c r="C2304" t="s">
        <v>45</v>
      </c>
      <c r="D2304" t="str">
        <f>Tableau3[[#This Row],[Famille]]&amp;"-"&amp;Tableau3[[#This Row],[Produit]]&amp;"-"&amp;Tableau3[[#This Row],[Conditionnement]]</f>
        <v>Infusions-Tisane Zen Poivron-Vrac 250 g</v>
      </c>
      <c r="E2304" s="10">
        <v>5.5E-2</v>
      </c>
      <c r="F2304" s="16">
        <v>3700897958602</v>
      </c>
      <c r="G2304" s="4">
        <v>5</v>
      </c>
      <c r="H2304" s="4">
        <v>7.6999999999999993</v>
      </c>
      <c r="I2304" s="4">
        <v>9.615384615384615</v>
      </c>
    </row>
    <row r="2305" spans="1:9" x14ac:dyDescent="0.2">
      <c r="A2305" t="s">
        <v>856</v>
      </c>
      <c r="B2305" t="s">
        <v>881</v>
      </c>
      <c r="C2305" t="s">
        <v>46</v>
      </c>
      <c r="D2305" t="str">
        <f>Tableau3[[#This Row],[Famille]]&amp;"-"&amp;Tableau3[[#This Row],[Produit]]&amp;"-"&amp;Tableau3[[#This Row],[Conditionnement]]</f>
        <v>Infusions-Tisane Zen Poivron-Vrac 500 g</v>
      </c>
      <c r="E2305" s="10">
        <v>5.5E-2</v>
      </c>
      <c r="F2305" s="16">
        <v>3700897958718</v>
      </c>
      <c r="G2305" s="4">
        <v>9.1</v>
      </c>
      <c r="H2305" s="4">
        <v>14.299999999999999</v>
      </c>
      <c r="I2305" s="4">
        <v>17.843137254901961</v>
      </c>
    </row>
    <row r="2306" spans="1:9" x14ac:dyDescent="0.2">
      <c r="A2306" t="s">
        <v>856</v>
      </c>
      <c r="B2306" t="s">
        <v>882</v>
      </c>
      <c r="C2306" t="s">
        <v>42</v>
      </c>
      <c r="D2306" t="str">
        <f>Tableau3[[#This Row],[Famille]]&amp;"-"&amp;Tableau3[[#This Row],[Produit]]&amp;"-"&amp;Tableau3[[#This Row],[Conditionnement]]</f>
        <v>Infusions-Verveine-Vrac</v>
      </c>
      <c r="E2306" s="10">
        <v>5.5E-2</v>
      </c>
      <c r="F2306" s="16">
        <v>3700897939236</v>
      </c>
      <c r="G2306" s="4">
        <v>1.2</v>
      </c>
      <c r="H2306" s="4">
        <v>1.6</v>
      </c>
      <c r="I2306" s="4">
        <v>2.0000000000000004</v>
      </c>
    </row>
    <row r="2307" spans="1:9" x14ac:dyDescent="0.2">
      <c r="A2307" t="s">
        <v>856</v>
      </c>
      <c r="B2307" t="s">
        <v>882</v>
      </c>
      <c r="C2307" t="s">
        <v>43</v>
      </c>
      <c r="D2307" t="str">
        <f>Tableau3[[#This Row],[Famille]]&amp;"-"&amp;Tableau3[[#This Row],[Produit]]&amp;"-"&amp;Tableau3[[#This Row],[Conditionnement]]</f>
        <v>Infusions-Verveine-Vrac 100 g</v>
      </c>
      <c r="E2307" s="10">
        <v>5.5E-2</v>
      </c>
      <c r="F2307" s="16">
        <v>3700897909314</v>
      </c>
      <c r="G2307" s="4">
        <v>3.4</v>
      </c>
      <c r="H2307" s="4">
        <v>4.5999999999999996</v>
      </c>
      <c r="I2307" s="4">
        <v>5.666666666666667</v>
      </c>
    </row>
    <row r="2308" spans="1:9" x14ac:dyDescent="0.2">
      <c r="A2308" t="s">
        <v>856</v>
      </c>
      <c r="B2308" t="s">
        <v>882</v>
      </c>
      <c r="C2308" t="s">
        <v>44</v>
      </c>
      <c r="D2308" t="str">
        <f>Tableau3[[#This Row],[Famille]]&amp;"-"&amp;Tableau3[[#This Row],[Produit]]&amp;"-"&amp;Tableau3[[#This Row],[Conditionnement]]</f>
        <v>Infusions-Verveine-Vrac 1000 g</v>
      </c>
      <c r="E2308" s="10">
        <v>5.5E-2</v>
      </c>
      <c r="F2308" s="16">
        <v>3700897901967</v>
      </c>
      <c r="G2308" s="4">
        <v>24.8</v>
      </c>
      <c r="H2308" s="4">
        <v>37.5</v>
      </c>
      <c r="I2308" s="4">
        <v>46.79245283018868</v>
      </c>
    </row>
    <row r="2309" spans="1:9" x14ac:dyDescent="0.2">
      <c r="A2309" t="s">
        <v>856</v>
      </c>
      <c r="B2309" t="s">
        <v>882</v>
      </c>
      <c r="C2309" t="s">
        <v>45</v>
      </c>
      <c r="D2309" t="str">
        <f>Tableau3[[#This Row],[Famille]]&amp;"-"&amp;Tableau3[[#This Row],[Produit]]&amp;"-"&amp;Tableau3[[#This Row],[Conditionnement]]</f>
        <v>Infusions-Verveine-Vrac 250 g</v>
      </c>
      <c r="E2309" s="10">
        <v>5.5E-2</v>
      </c>
      <c r="F2309" s="16">
        <v>3700897911942</v>
      </c>
      <c r="G2309" s="4">
        <v>6.9</v>
      </c>
      <c r="H2309" s="4">
        <v>10.7</v>
      </c>
      <c r="I2309" s="4">
        <v>13.269230769230768</v>
      </c>
    </row>
    <row r="2310" spans="1:9" x14ac:dyDescent="0.2">
      <c r="A2310" t="s">
        <v>856</v>
      </c>
      <c r="B2310" t="s">
        <v>882</v>
      </c>
      <c r="C2310" t="s">
        <v>46</v>
      </c>
      <c r="D2310" t="str">
        <f>Tableau3[[#This Row],[Famille]]&amp;"-"&amp;Tableau3[[#This Row],[Produit]]&amp;"-"&amp;Tableau3[[#This Row],[Conditionnement]]</f>
        <v>Infusions-Verveine-Vrac 500 g</v>
      </c>
      <c r="E2310" s="10">
        <v>5.5E-2</v>
      </c>
      <c r="F2310" s="16">
        <v>3700897914578</v>
      </c>
      <c r="G2310" s="4">
        <v>12.9</v>
      </c>
      <c r="H2310" s="4">
        <v>20.3</v>
      </c>
      <c r="I2310" s="4">
        <v>25.294117647058822</v>
      </c>
    </row>
    <row r="2311" spans="1:9" x14ac:dyDescent="0.2">
      <c r="A2311" t="s">
        <v>856</v>
      </c>
      <c r="B2311" t="s">
        <v>883</v>
      </c>
      <c r="C2311" t="s">
        <v>42</v>
      </c>
      <c r="D2311" t="str">
        <f>Tableau3[[#This Row],[Famille]]&amp;"-"&amp;Tableau3[[#This Row],[Produit]]&amp;"-"&amp;Tableau3[[#This Row],[Conditionnement]]</f>
        <v>Infusions-Verveine "Bollywood"-Vrac</v>
      </c>
      <c r="E2311" s="10">
        <v>5.5E-2</v>
      </c>
      <c r="F2311" s="16">
        <v>3700897944902</v>
      </c>
      <c r="G2311" s="4">
        <v>1.3</v>
      </c>
      <c r="H2311" s="4">
        <v>1.8</v>
      </c>
      <c r="I2311" s="4">
        <v>2.166666666666667</v>
      </c>
    </row>
    <row r="2312" spans="1:9" x14ac:dyDescent="0.2">
      <c r="A2312" t="s">
        <v>856</v>
      </c>
      <c r="B2312" t="s">
        <v>883</v>
      </c>
      <c r="C2312" t="s">
        <v>43</v>
      </c>
      <c r="D2312" t="str">
        <f>Tableau3[[#This Row],[Famille]]&amp;"-"&amp;Tableau3[[#This Row],[Produit]]&amp;"-"&amp;Tableau3[[#This Row],[Conditionnement]]</f>
        <v>Infusions-Verveine "Bollywood"-Vrac 100 g</v>
      </c>
      <c r="E2312" s="10">
        <v>5.5E-2</v>
      </c>
      <c r="F2312" s="16">
        <v>3700897943028</v>
      </c>
      <c r="G2312" s="4">
        <v>3.9</v>
      </c>
      <c r="H2312" s="4">
        <v>5.2</v>
      </c>
      <c r="I2312" s="4">
        <v>6.5</v>
      </c>
    </row>
    <row r="2313" spans="1:9" x14ac:dyDescent="0.2">
      <c r="A2313" t="s">
        <v>856</v>
      </c>
      <c r="B2313" t="s">
        <v>883</v>
      </c>
      <c r="C2313" t="s">
        <v>44</v>
      </c>
      <c r="D2313" t="str">
        <f>Tableau3[[#This Row],[Famille]]&amp;"-"&amp;Tableau3[[#This Row],[Produit]]&amp;"-"&amp;Tableau3[[#This Row],[Conditionnement]]</f>
        <v>Infusions-Verveine "Bollywood"-Vrac 1000 g</v>
      </c>
      <c r="E2313" s="10">
        <v>5.5E-2</v>
      </c>
      <c r="F2313" s="16">
        <v>3700897935917</v>
      </c>
      <c r="G2313" s="4">
        <v>29.9</v>
      </c>
      <c r="H2313" s="4">
        <v>45.2</v>
      </c>
      <c r="I2313" s="4">
        <v>56.415094339622641</v>
      </c>
    </row>
    <row r="2314" spans="1:9" x14ac:dyDescent="0.2">
      <c r="A2314" t="s">
        <v>856</v>
      </c>
      <c r="B2314" t="s">
        <v>883</v>
      </c>
      <c r="C2314" t="s">
        <v>45</v>
      </c>
      <c r="D2314" t="str">
        <f>Tableau3[[#This Row],[Famille]]&amp;"-"&amp;Tableau3[[#This Row],[Produit]]&amp;"-"&amp;Tableau3[[#This Row],[Conditionnement]]</f>
        <v>Infusions-Verveine "Bollywood"-Vrac 250 g</v>
      </c>
      <c r="E2314" s="10">
        <v>5.5E-2</v>
      </c>
      <c r="F2314" s="16">
        <v>3700897957094</v>
      </c>
      <c r="G2314" s="4">
        <v>8.3000000000000007</v>
      </c>
      <c r="H2314" s="4">
        <v>12.799999999999999</v>
      </c>
      <c r="I2314" s="4">
        <v>15.961538461538458</v>
      </c>
    </row>
    <row r="2315" spans="1:9" x14ac:dyDescent="0.2">
      <c r="A2315" t="s">
        <v>856</v>
      </c>
      <c r="B2315" t="s">
        <v>883</v>
      </c>
      <c r="C2315" t="s">
        <v>46</v>
      </c>
      <c r="D2315" t="str">
        <f>Tableau3[[#This Row],[Famille]]&amp;"-"&amp;Tableau3[[#This Row],[Produit]]&amp;"-"&amp;Tableau3[[#This Row],[Conditionnement]]</f>
        <v>Infusions-Verveine "Bollywood"-Vrac 500 g</v>
      </c>
      <c r="E2315" s="10">
        <v>5.5E-2</v>
      </c>
      <c r="F2315" s="16">
        <v>3700897943769</v>
      </c>
      <c r="G2315" s="4">
        <v>15.4</v>
      </c>
      <c r="H2315" s="4">
        <v>24.200000000000003</v>
      </c>
      <c r="I2315" s="4">
        <v>30.196078431372548</v>
      </c>
    </row>
    <row r="2316" spans="1:9" x14ac:dyDescent="0.2">
      <c r="A2316" t="s">
        <v>856</v>
      </c>
      <c r="B2316" t="s">
        <v>884</v>
      </c>
      <c r="C2316" t="s">
        <v>42</v>
      </c>
      <c r="D2316" t="str">
        <f>Tableau3[[#This Row],[Famille]]&amp;"-"&amp;Tableau3[[#This Row],[Produit]]&amp;"-"&amp;Tableau3[[#This Row],[Conditionnement]]</f>
        <v>Infusions-Verveine "La traversée du Siam"-Vrac</v>
      </c>
      <c r="E2316" s="10">
        <v>5.5E-2</v>
      </c>
      <c r="F2316" s="16">
        <v>3700897944896</v>
      </c>
      <c r="G2316" s="4">
        <v>1.2</v>
      </c>
      <c r="H2316" s="4">
        <v>1.6</v>
      </c>
      <c r="I2316" s="4">
        <v>2.0000000000000004</v>
      </c>
    </row>
    <row r="2317" spans="1:9" x14ac:dyDescent="0.2">
      <c r="A2317" t="s">
        <v>856</v>
      </c>
      <c r="B2317" t="s">
        <v>884</v>
      </c>
      <c r="C2317" t="s">
        <v>43</v>
      </c>
      <c r="D2317" t="str">
        <f>Tableau3[[#This Row],[Famille]]&amp;"-"&amp;Tableau3[[#This Row],[Produit]]&amp;"-"&amp;Tableau3[[#This Row],[Conditionnement]]</f>
        <v>Infusions-Verveine "La traversée du Siam"-Vrac 100 g</v>
      </c>
      <c r="E2317" s="10">
        <v>5.5E-2</v>
      </c>
      <c r="F2317" s="16">
        <v>3700897943011</v>
      </c>
      <c r="G2317" s="4">
        <v>3.5</v>
      </c>
      <c r="H2317" s="4">
        <v>4.6999999999999993</v>
      </c>
      <c r="I2317" s="4">
        <v>5.8333333333333339</v>
      </c>
    </row>
    <row r="2318" spans="1:9" x14ac:dyDescent="0.2">
      <c r="A2318" t="s">
        <v>856</v>
      </c>
      <c r="B2318" t="s">
        <v>884</v>
      </c>
      <c r="C2318" t="s">
        <v>44</v>
      </c>
      <c r="D2318" t="str">
        <f>Tableau3[[#This Row],[Famille]]&amp;"-"&amp;Tableau3[[#This Row],[Produit]]&amp;"-"&amp;Tableau3[[#This Row],[Conditionnement]]</f>
        <v>Infusions-Verveine "La traversée du Siam"-Vrac 1000 g</v>
      </c>
      <c r="E2318" s="10">
        <v>5.5E-2</v>
      </c>
      <c r="F2318" s="16">
        <v>3700897935900</v>
      </c>
      <c r="G2318" s="4">
        <v>26.1</v>
      </c>
      <c r="H2318" s="4">
        <v>39.4</v>
      </c>
      <c r="I2318" s="4">
        <v>49.245283018867923</v>
      </c>
    </row>
    <row r="2319" spans="1:9" x14ac:dyDescent="0.2">
      <c r="A2319" t="s">
        <v>856</v>
      </c>
      <c r="B2319" t="s">
        <v>884</v>
      </c>
      <c r="C2319" t="s">
        <v>45</v>
      </c>
      <c r="D2319" t="str">
        <f>Tableau3[[#This Row],[Famille]]&amp;"-"&amp;Tableau3[[#This Row],[Produit]]&amp;"-"&amp;Tableau3[[#This Row],[Conditionnement]]</f>
        <v>Infusions-Verveine "La traversée du Siam"-Vrac 250 g</v>
      </c>
      <c r="E2319" s="10">
        <v>5.5E-2</v>
      </c>
      <c r="F2319" s="16">
        <v>3700897957087</v>
      </c>
      <c r="G2319" s="4">
        <v>7.3</v>
      </c>
      <c r="H2319" s="4">
        <v>11.299999999999999</v>
      </c>
      <c r="I2319" s="4">
        <v>14.038461538461538</v>
      </c>
    </row>
    <row r="2320" spans="1:9" x14ac:dyDescent="0.2">
      <c r="A2320" t="s">
        <v>856</v>
      </c>
      <c r="B2320" t="s">
        <v>884</v>
      </c>
      <c r="C2320" t="s">
        <v>46</v>
      </c>
      <c r="D2320" t="str">
        <f>Tableau3[[#This Row],[Famille]]&amp;"-"&amp;Tableau3[[#This Row],[Produit]]&amp;"-"&amp;Tableau3[[#This Row],[Conditionnement]]</f>
        <v>Infusions-Verveine "La traversée du Siam"-Vrac 500 g</v>
      </c>
      <c r="E2320" s="10">
        <v>5.5E-2</v>
      </c>
      <c r="F2320" s="16">
        <v>3700897943752</v>
      </c>
      <c r="G2320" s="4">
        <v>13.5</v>
      </c>
      <c r="H2320" s="4">
        <v>21.200000000000003</v>
      </c>
      <c r="I2320" s="4">
        <v>26.470588235294116</v>
      </c>
    </row>
    <row r="2321" spans="1:9" x14ac:dyDescent="0.2">
      <c r="A2321" t="s">
        <v>856</v>
      </c>
      <c r="B2321" t="s">
        <v>885</v>
      </c>
      <c r="C2321" t="s">
        <v>42</v>
      </c>
      <c r="D2321" t="str">
        <f>Tableau3[[#This Row],[Famille]]&amp;"-"&amp;Tableau3[[#This Row],[Produit]]&amp;"-"&amp;Tableau3[[#This Row],[Conditionnement]]</f>
        <v>Infusions-Verveine "Une nuit dans le désert"-Vrac</v>
      </c>
      <c r="E2321" s="10">
        <v>5.5E-2</v>
      </c>
      <c r="F2321" s="16">
        <v>3700897944872</v>
      </c>
      <c r="G2321" s="4">
        <v>1.3</v>
      </c>
      <c r="H2321" s="4">
        <v>1.8</v>
      </c>
      <c r="I2321" s="4">
        <v>2.166666666666667</v>
      </c>
    </row>
    <row r="2322" spans="1:9" x14ac:dyDescent="0.2">
      <c r="A2322" t="s">
        <v>856</v>
      </c>
      <c r="B2322" t="s">
        <v>885</v>
      </c>
      <c r="C2322" t="s">
        <v>43</v>
      </c>
      <c r="D2322" t="str">
        <f>Tableau3[[#This Row],[Famille]]&amp;"-"&amp;Tableau3[[#This Row],[Produit]]&amp;"-"&amp;Tableau3[[#This Row],[Conditionnement]]</f>
        <v>Infusions-Verveine "Une nuit dans le désert"-Vrac 100 g</v>
      </c>
      <c r="E2322" s="10">
        <v>5.5E-2</v>
      </c>
      <c r="F2322" s="16">
        <v>3700897942991</v>
      </c>
      <c r="G2322" s="4">
        <v>3.6</v>
      </c>
      <c r="H2322" s="4">
        <v>4.8</v>
      </c>
      <c r="I2322" s="4">
        <v>6</v>
      </c>
    </row>
    <row r="2323" spans="1:9" x14ac:dyDescent="0.2">
      <c r="A2323" t="s">
        <v>856</v>
      </c>
      <c r="B2323" t="s">
        <v>885</v>
      </c>
      <c r="C2323" t="s">
        <v>44</v>
      </c>
      <c r="D2323" t="str">
        <f>Tableau3[[#This Row],[Famille]]&amp;"-"&amp;Tableau3[[#This Row],[Produit]]&amp;"-"&amp;Tableau3[[#This Row],[Conditionnement]]</f>
        <v>Infusions-Verveine "Une nuit dans le désert"-Vrac 1000 g</v>
      </c>
      <c r="E2323" s="10">
        <v>5.5E-2</v>
      </c>
      <c r="F2323" s="16">
        <v>3700897935887</v>
      </c>
      <c r="G2323" s="4">
        <v>27</v>
      </c>
      <c r="H2323" s="4">
        <v>40.800000000000004</v>
      </c>
      <c r="I2323" s="4">
        <v>50.943396226415089</v>
      </c>
    </row>
    <row r="2324" spans="1:9" x14ac:dyDescent="0.2">
      <c r="A2324" t="s">
        <v>856</v>
      </c>
      <c r="B2324" t="s">
        <v>885</v>
      </c>
      <c r="C2324" t="s">
        <v>45</v>
      </c>
      <c r="D2324" t="str">
        <f>Tableau3[[#This Row],[Famille]]&amp;"-"&amp;Tableau3[[#This Row],[Produit]]&amp;"-"&amp;Tableau3[[#This Row],[Conditionnement]]</f>
        <v>Infusions-Verveine "Une nuit dans le désert"-Vrac 250 g</v>
      </c>
      <c r="E2324" s="10">
        <v>5.5E-2</v>
      </c>
      <c r="F2324" s="16">
        <v>3700897957063</v>
      </c>
      <c r="G2324" s="4">
        <v>7.5</v>
      </c>
      <c r="H2324" s="4">
        <v>11.6</v>
      </c>
      <c r="I2324" s="4">
        <v>14.423076923076923</v>
      </c>
    </row>
    <row r="2325" spans="1:9" x14ac:dyDescent="0.2">
      <c r="A2325" t="s">
        <v>856</v>
      </c>
      <c r="B2325" t="s">
        <v>885</v>
      </c>
      <c r="C2325" t="s">
        <v>46</v>
      </c>
      <c r="D2325" t="str">
        <f>Tableau3[[#This Row],[Famille]]&amp;"-"&amp;Tableau3[[#This Row],[Produit]]&amp;"-"&amp;Tableau3[[#This Row],[Conditionnement]]</f>
        <v>Infusions-Verveine "Une nuit dans le désert"-Vrac 500 g</v>
      </c>
      <c r="E2325" s="10">
        <v>5.5E-2</v>
      </c>
      <c r="F2325" s="16">
        <v>3700897943738</v>
      </c>
      <c r="G2325" s="4">
        <v>14</v>
      </c>
      <c r="H2325" s="4">
        <v>22</v>
      </c>
      <c r="I2325" s="4">
        <v>27.450980392156861</v>
      </c>
    </row>
    <row r="2326" spans="1:9" x14ac:dyDescent="0.2">
      <c r="A2326" t="s">
        <v>856</v>
      </c>
      <c r="B2326" t="s">
        <v>886</v>
      </c>
      <c r="C2326" t="s">
        <v>42</v>
      </c>
      <c r="D2326" t="str">
        <f>Tableau3[[#This Row],[Famille]]&amp;"-"&amp;Tableau3[[#This Row],[Produit]]&amp;"-"&amp;Tableau3[[#This Row],[Conditionnement]]</f>
        <v>Infusions-Verveine du marabout-Vrac</v>
      </c>
      <c r="E2326" s="10">
        <v>5.5E-2</v>
      </c>
      <c r="F2326" s="16">
        <v>3700897944889</v>
      </c>
      <c r="G2326" s="4">
        <v>1.2</v>
      </c>
      <c r="H2326" s="4">
        <v>1.6</v>
      </c>
      <c r="I2326" s="4">
        <v>2.0000000000000004</v>
      </c>
    </row>
    <row r="2327" spans="1:9" x14ac:dyDescent="0.2">
      <c r="A2327" t="s">
        <v>856</v>
      </c>
      <c r="B2327" t="s">
        <v>886</v>
      </c>
      <c r="C2327" t="s">
        <v>43</v>
      </c>
      <c r="D2327" t="str">
        <f>Tableau3[[#This Row],[Famille]]&amp;"-"&amp;Tableau3[[#This Row],[Produit]]&amp;"-"&amp;Tableau3[[#This Row],[Conditionnement]]</f>
        <v>Infusions-Verveine du marabout-Vrac 100 g</v>
      </c>
      <c r="E2327" s="10">
        <v>5.5E-2</v>
      </c>
      <c r="F2327" s="16">
        <v>3700897943004</v>
      </c>
      <c r="G2327" s="4">
        <v>3.5</v>
      </c>
      <c r="H2327" s="4">
        <v>4.6999999999999993</v>
      </c>
      <c r="I2327" s="4">
        <v>5.8333333333333339</v>
      </c>
    </row>
    <row r="2328" spans="1:9" x14ac:dyDescent="0.2">
      <c r="A2328" t="s">
        <v>856</v>
      </c>
      <c r="B2328" t="s">
        <v>886</v>
      </c>
      <c r="C2328" t="s">
        <v>44</v>
      </c>
      <c r="D2328" t="str">
        <f>Tableau3[[#This Row],[Famille]]&amp;"-"&amp;Tableau3[[#This Row],[Produit]]&amp;"-"&amp;Tableau3[[#This Row],[Conditionnement]]</f>
        <v>Infusions-Verveine du marabout-Vrac 1000 g</v>
      </c>
      <c r="E2328" s="10">
        <v>5.5E-2</v>
      </c>
      <c r="F2328" s="16">
        <v>3700897935894</v>
      </c>
      <c r="G2328" s="4">
        <v>26</v>
      </c>
      <c r="H2328" s="4">
        <v>39.300000000000004</v>
      </c>
      <c r="I2328" s="4">
        <v>49.056603773584904</v>
      </c>
    </row>
    <row r="2329" spans="1:9" x14ac:dyDescent="0.2">
      <c r="A2329" t="s">
        <v>856</v>
      </c>
      <c r="B2329" t="s">
        <v>886</v>
      </c>
      <c r="C2329" t="s">
        <v>45</v>
      </c>
      <c r="D2329" t="str">
        <f>Tableau3[[#This Row],[Famille]]&amp;"-"&amp;Tableau3[[#This Row],[Produit]]&amp;"-"&amp;Tableau3[[#This Row],[Conditionnement]]</f>
        <v>Infusions-Verveine du marabout-Vrac 250 g</v>
      </c>
      <c r="E2329" s="10">
        <v>5.5E-2</v>
      </c>
      <c r="F2329" s="16">
        <v>3700897957070</v>
      </c>
      <c r="G2329" s="4">
        <v>7.3</v>
      </c>
      <c r="H2329" s="4">
        <v>11.299999999999999</v>
      </c>
      <c r="I2329" s="4">
        <v>14.038461538461538</v>
      </c>
    </row>
    <row r="2330" spans="1:9" x14ac:dyDescent="0.2">
      <c r="A2330" t="s">
        <v>856</v>
      </c>
      <c r="B2330" t="s">
        <v>886</v>
      </c>
      <c r="C2330" t="s">
        <v>46</v>
      </c>
      <c r="D2330" t="str">
        <f>Tableau3[[#This Row],[Famille]]&amp;"-"&amp;Tableau3[[#This Row],[Produit]]&amp;"-"&amp;Tableau3[[#This Row],[Conditionnement]]</f>
        <v>Infusions-Verveine du marabout-Vrac 500 g</v>
      </c>
      <c r="E2330" s="10">
        <v>5.5E-2</v>
      </c>
      <c r="F2330" s="16">
        <v>3700897943745</v>
      </c>
      <c r="G2330" s="4">
        <v>13.5</v>
      </c>
      <c r="H2330" s="4">
        <v>21.200000000000003</v>
      </c>
      <c r="I2330" s="4">
        <v>26.470588235294116</v>
      </c>
    </row>
    <row r="2331" spans="1:9" x14ac:dyDescent="0.2">
      <c r="A2331" t="s">
        <v>282</v>
      </c>
      <c r="B2331" t="s">
        <v>283</v>
      </c>
      <c r="C2331" t="s">
        <v>284</v>
      </c>
      <c r="D2331" t="str">
        <f>Tableau3[[#This Row],[Famille]]&amp;"-"&amp;Tableau3[[#This Row],[Produit]]&amp;"-"&amp;Tableau3[[#This Row],[Conditionnement]]</f>
        <v>Kit Epices Dessert-Baba au rhum à la vanille de Madagascar-Sachet recette</v>
      </c>
      <c r="E2331" s="10">
        <v>5.5E-2</v>
      </c>
      <c r="F2331" s="16">
        <v>3760190105011</v>
      </c>
      <c r="G2331" s="4">
        <v>1.5</v>
      </c>
      <c r="H2331" s="4">
        <v>2.4</v>
      </c>
      <c r="I2331" s="4">
        <v>3</v>
      </c>
    </row>
    <row r="2332" spans="1:9" x14ac:dyDescent="0.2">
      <c r="A2332" t="s">
        <v>282</v>
      </c>
      <c r="B2332" t="s">
        <v>285</v>
      </c>
      <c r="C2332" t="s">
        <v>284</v>
      </c>
      <c r="D2332" t="str">
        <f>Tableau3[[#This Row],[Famille]]&amp;"-"&amp;Tableau3[[#This Row],[Produit]]&amp;"-"&amp;Tableau3[[#This Row],[Conditionnement]]</f>
        <v>Kit Epices Dessert-Bricks de fruits secs au raz el hanout-Sachet recette</v>
      </c>
      <c r="E2332" s="10">
        <v>5.5E-2</v>
      </c>
      <c r="F2332" s="16">
        <v>3760190109491</v>
      </c>
      <c r="G2332" s="4">
        <v>1.5</v>
      </c>
      <c r="H2332" s="4">
        <v>2.4</v>
      </c>
      <c r="I2332" s="4">
        <v>3</v>
      </c>
    </row>
    <row r="2333" spans="1:9" x14ac:dyDescent="0.2">
      <c r="A2333" t="s">
        <v>282</v>
      </c>
      <c r="B2333" t="s">
        <v>286</v>
      </c>
      <c r="C2333" t="s">
        <v>284</v>
      </c>
      <c r="D2333" t="str">
        <f>Tableau3[[#This Row],[Famille]]&amp;"-"&amp;Tableau3[[#This Row],[Produit]]&amp;"-"&amp;Tableau3[[#This Row],[Conditionnement]]</f>
        <v>Kit Epices Dessert-Brownies à la fève de tonka-Sachet recette</v>
      </c>
      <c r="E2333" s="10">
        <v>5.5E-2</v>
      </c>
      <c r="F2333" s="16">
        <v>3760190109637</v>
      </c>
      <c r="G2333" s="4">
        <v>1.5</v>
      </c>
      <c r="H2333" s="4">
        <v>2.4</v>
      </c>
      <c r="I2333" s="4">
        <v>3</v>
      </c>
    </row>
    <row r="2334" spans="1:9" x14ac:dyDescent="0.2">
      <c r="A2334" t="s">
        <v>282</v>
      </c>
      <c r="B2334" t="s">
        <v>287</v>
      </c>
      <c r="C2334" t="s">
        <v>284</v>
      </c>
      <c r="D2334" t="str">
        <f>Tableau3[[#This Row],[Famille]]&amp;"-"&amp;Tableau3[[#This Row],[Produit]]&amp;"-"&amp;Tableau3[[#This Row],[Conditionnement]]</f>
        <v>Kit Epices Dessert-Cake au thé vert et cardamome-Sachet recette</v>
      </c>
      <c r="E2334" s="10">
        <v>5.5E-2</v>
      </c>
      <c r="F2334" s="16">
        <v>3760190109477</v>
      </c>
      <c r="G2334" s="4">
        <v>1.5</v>
      </c>
      <c r="H2334" s="4">
        <v>2.4</v>
      </c>
      <c r="I2334" s="4">
        <v>3</v>
      </c>
    </row>
    <row r="2335" spans="1:9" x14ac:dyDescent="0.2">
      <c r="A2335" t="s">
        <v>282</v>
      </c>
      <c r="B2335" t="s">
        <v>288</v>
      </c>
      <c r="C2335" t="s">
        <v>284</v>
      </c>
      <c r="D2335" t="str">
        <f>Tableau3[[#This Row],[Famille]]&amp;"-"&amp;Tableau3[[#This Row],[Produit]]&amp;"-"&amp;Tableau3[[#This Row],[Conditionnement]]</f>
        <v>Kit Epices Dessert-Cake aux fruits confits et cinq-épices-Sachet recette</v>
      </c>
      <c r="E2335" s="10">
        <v>5.5E-2</v>
      </c>
      <c r="F2335" s="16">
        <v>3760190109507</v>
      </c>
      <c r="G2335" s="4">
        <v>1.5</v>
      </c>
      <c r="H2335" s="4">
        <v>2.4</v>
      </c>
      <c r="I2335" s="4">
        <v>3</v>
      </c>
    </row>
    <row r="2336" spans="1:9" x14ac:dyDescent="0.2">
      <c r="A2336" t="s">
        <v>282</v>
      </c>
      <c r="B2336" t="s">
        <v>289</v>
      </c>
      <c r="C2336" t="s">
        <v>284</v>
      </c>
      <c r="D2336" t="str">
        <f>Tableau3[[#This Row],[Famille]]&amp;"-"&amp;Tableau3[[#This Row],[Produit]]&amp;"-"&amp;Tableau3[[#This Row],[Conditionnement]]</f>
        <v>Kit Epices Dessert-Carpaccio de melon au poivre noir-Sachet recette</v>
      </c>
      <c r="E2336" s="10">
        <v>5.5E-2</v>
      </c>
      <c r="F2336" s="16">
        <v>3760190109514</v>
      </c>
      <c r="G2336" s="4">
        <v>1.5</v>
      </c>
      <c r="H2336" s="4">
        <v>2.4</v>
      </c>
      <c r="I2336" s="4">
        <v>3</v>
      </c>
    </row>
    <row r="2337" spans="1:9" x14ac:dyDescent="0.2">
      <c r="A2337" t="s">
        <v>282</v>
      </c>
      <c r="B2337" t="s">
        <v>290</v>
      </c>
      <c r="C2337" t="s">
        <v>284</v>
      </c>
      <c r="D2337" t="str">
        <f>Tableau3[[#This Row],[Famille]]&amp;"-"&amp;Tableau3[[#This Row],[Produit]]&amp;"-"&amp;Tableau3[[#This Row],[Conditionnement]]</f>
        <v>Kit Epices Dessert-Clafoutis aux cerises vanille et l’hibiscus-Sachet recette</v>
      </c>
      <c r="E2337" s="10">
        <v>5.5E-2</v>
      </c>
      <c r="F2337" s="16">
        <v>3760190109682</v>
      </c>
      <c r="G2337" s="4">
        <v>1.5</v>
      </c>
      <c r="H2337" s="4">
        <v>2.4</v>
      </c>
      <c r="I2337" s="4">
        <v>3</v>
      </c>
    </row>
    <row r="2338" spans="1:9" x14ac:dyDescent="0.2">
      <c r="A2338" t="s">
        <v>282</v>
      </c>
      <c r="B2338" t="s">
        <v>291</v>
      </c>
      <c r="C2338" t="s">
        <v>284</v>
      </c>
      <c r="D2338" t="str">
        <f>Tableau3[[#This Row],[Famille]]&amp;"-"&amp;Tableau3[[#This Row],[Produit]]&amp;"-"&amp;Tableau3[[#This Row],[Conditionnement]]</f>
        <v>Kit Epices Dessert-Crème anglaise vanille et pétales de roses-Sachet recette</v>
      </c>
      <c r="E2338" s="10">
        <v>5.5E-2</v>
      </c>
      <c r="F2338" s="16">
        <v>3760190105028</v>
      </c>
      <c r="G2338" s="4">
        <v>1.5</v>
      </c>
      <c r="H2338" s="4">
        <v>2.4</v>
      </c>
      <c r="I2338" s="4">
        <v>3</v>
      </c>
    </row>
    <row r="2339" spans="1:9" x14ac:dyDescent="0.2">
      <c r="A2339" t="s">
        <v>282</v>
      </c>
      <c r="B2339" t="s">
        <v>292</v>
      </c>
      <c r="C2339" t="s">
        <v>284</v>
      </c>
      <c r="D2339" t="str">
        <f>Tableau3[[#This Row],[Famille]]&amp;"-"&amp;Tableau3[[#This Row],[Produit]]&amp;"-"&amp;Tableau3[[#This Row],[Conditionnement]]</f>
        <v>Kit Epices Dessert-Crème brulée à la cardamome et passion-Sachet recette</v>
      </c>
      <c r="E2339" s="10">
        <v>5.5E-2</v>
      </c>
      <c r="F2339" s="16">
        <v>3760190109620</v>
      </c>
      <c r="G2339" s="4">
        <v>1.5</v>
      </c>
      <c r="H2339" s="4">
        <v>2.4</v>
      </c>
      <c r="I2339" s="4">
        <v>3</v>
      </c>
    </row>
    <row r="2340" spans="1:9" x14ac:dyDescent="0.2">
      <c r="A2340" t="s">
        <v>282</v>
      </c>
      <c r="B2340" t="s">
        <v>293</v>
      </c>
      <c r="C2340" t="s">
        <v>284</v>
      </c>
      <c r="D2340" t="str">
        <f>Tableau3[[#This Row],[Famille]]&amp;"-"&amp;Tableau3[[#This Row],[Produit]]&amp;"-"&amp;Tableau3[[#This Row],[Conditionnement]]</f>
        <v>Kit Epices Dessert-Crème brulée à la vanille et tonka-Sachet recette</v>
      </c>
      <c r="E2340" s="10">
        <v>5.5E-2</v>
      </c>
      <c r="F2340" s="16">
        <v>3760190109453</v>
      </c>
      <c r="G2340" s="4">
        <v>1.5</v>
      </c>
      <c r="H2340" s="4">
        <v>2.4</v>
      </c>
      <c r="I2340" s="4">
        <v>3</v>
      </c>
    </row>
    <row r="2341" spans="1:9" x14ac:dyDescent="0.2">
      <c r="A2341" t="s">
        <v>282</v>
      </c>
      <c r="B2341" t="s">
        <v>294</v>
      </c>
      <c r="C2341" t="s">
        <v>284</v>
      </c>
      <c r="D2341" t="str">
        <f>Tableau3[[#This Row],[Famille]]&amp;"-"&amp;Tableau3[[#This Row],[Produit]]&amp;"-"&amp;Tableau3[[#This Row],[Conditionnement]]</f>
        <v>Kit Epices Dessert-Crèpes flambées sucre coco des iles-Sachet recette</v>
      </c>
      <c r="E2341" s="10">
        <v>5.5E-2</v>
      </c>
      <c r="F2341" s="16">
        <v>3760190105035</v>
      </c>
      <c r="G2341" s="4">
        <v>1.5</v>
      </c>
      <c r="H2341" s="4">
        <v>2.4</v>
      </c>
      <c r="I2341" s="4">
        <v>3</v>
      </c>
    </row>
    <row r="2342" spans="1:9" x14ac:dyDescent="0.2">
      <c r="A2342" t="s">
        <v>282</v>
      </c>
      <c r="B2342" t="s">
        <v>295</v>
      </c>
      <c r="C2342" t="s">
        <v>284</v>
      </c>
      <c r="D2342" t="str">
        <f>Tableau3[[#This Row],[Famille]]&amp;"-"&amp;Tableau3[[#This Row],[Produit]]&amp;"-"&amp;Tableau3[[#This Row],[Conditionnement]]</f>
        <v>Kit Epices Dessert-Epices pour bananes et/ou ananas flambés-Sachet recette</v>
      </c>
      <c r="E2342" s="10">
        <v>5.5E-2</v>
      </c>
      <c r="F2342" s="16">
        <v>3760190105042</v>
      </c>
      <c r="G2342" s="4">
        <v>1.7</v>
      </c>
      <c r="H2342" s="4">
        <v>2.8000000000000003</v>
      </c>
      <c r="I2342" s="4">
        <v>3.4000000000000004</v>
      </c>
    </row>
    <row r="2343" spans="1:9" x14ac:dyDescent="0.2">
      <c r="A2343" t="s">
        <v>282</v>
      </c>
      <c r="B2343" t="s">
        <v>296</v>
      </c>
      <c r="C2343" t="s">
        <v>284</v>
      </c>
      <c r="D2343" t="str">
        <f>Tableau3[[#This Row],[Famille]]&amp;"-"&amp;Tableau3[[#This Row],[Produit]]&amp;"-"&amp;Tableau3[[#This Row],[Conditionnement]]</f>
        <v>Kit Epices Dessert-Flammenkuche aux pommes et cannelle-Sachet recette</v>
      </c>
      <c r="E2343" s="10">
        <v>5.5E-2</v>
      </c>
      <c r="F2343" s="16">
        <v>3760190109521</v>
      </c>
      <c r="G2343" s="4">
        <v>1.5</v>
      </c>
      <c r="H2343" s="4">
        <v>2.4</v>
      </c>
      <c r="I2343" s="4">
        <v>3</v>
      </c>
    </row>
    <row r="2344" spans="1:9" x14ac:dyDescent="0.2">
      <c r="A2344" t="s">
        <v>282</v>
      </c>
      <c r="B2344" t="s">
        <v>297</v>
      </c>
      <c r="C2344" t="s">
        <v>284</v>
      </c>
      <c r="D2344" t="str">
        <f>Tableau3[[#This Row],[Famille]]&amp;"-"&amp;Tableau3[[#This Row],[Produit]]&amp;"-"&amp;Tableau3[[#This Row],[Conditionnement]]</f>
        <v>Kit Epices Dessert-Flan pâtissier à la framboise et Espelette-Sachet recette</v>
      </c>
      <c r="E2344" s="10">
        <v>5.5E-2</v>
      </c>
      <c r="F2344" s="16">
        <v>3760190109613</v>
      </c>
      <c r="G2344" s="4">
        <v>1.5</v>
      </c>
      <c r="H2344" s="4">
        <v>2.4</v>
      </c>
      <c r="I2344" s="4">
        <v>3</v>
      </c>
    </row>
    <row r="2345" spans="1:9" x14ac:dyDescent="0.2">
      <c r="A2345" t="s">
        <v>282</v>
      </c>
      <c r="B2345" t="s">
        <v>298</v>
      </c>
      <c r="C2345" t="s">
        <v>284</v>
      </c>
      <c r="D2345" t="str">
        <f>Tableau3[[#This Row],[Famille]]&amp;"-"&amp;Tableau3[[#This Row],[Produit]]&amp;"-"&amp;Tableau3[[#This Row],[Conditionnement]]</f>
        <v>Kit Epices Dessert-Flan pâtissier à la mangue et pétales de roses de Damas-Sachet recette</v>
      </c>
      <c r="E2345" s="10">
        <v>5.5E-2</v>
      </c>
      <c r="F2345" s="16">
        <v>3760190109590</v>
      </c>
      <c r="G2345" s="4">
        <v>1.5</v>
      </c>
      <c r="H2345" s="4">
        <v>2.4</v>
      </c>
      <c r="I2345" s="4">
        <v>3</v>
      </c>
    </row>
    <row r="2346" spans="1:9" x14ac:dyDescent="0.2">
      <c r="A2346" t="s">
        <v>282</v>
      </c>
      <c r="B2346" t="s">
        <v>299</v>
      </c>
      <c r="C2346" t="s">
        <v>284</v>
      </c>
      <c r="D2346" t="str">
        <f>Tableau3[[#This Row],[Famille]]&amp;"-"&amp;Tableau3[[#This Row],[Produit]]&amp;"-"&amp;Tableau3[[#This Row],[Conditionnement]]</f>
        <v>Kit Epices Dessert-Flan pâtissier à la vanille et tonka du Brésil-Sachet recette</v>
      </c>
      <c r="E2346" s="10">
        <v>5.5E-2</v>
      </c>
      <c r="F2346" s="16">
        <v>3760190109606</v>
      </c>
      <c r="G2346" s="4">
        <v>1.5</v>
      </c>
      <c r="H2346" s="4">
        <v>2.4</v>
      </c>
      <c r="I2346" s="4">
        <v>3</v>
      </c>
    </row>
    <row r="2347" spans="1:9" x14ac:dyDescent="0.2">
      <c r="A2347" t="s">
        <v>282</v>
      </c>
      <c r="B2347" t="s">
        <v>300</v>
      </c>
      <c r="C2347" t="s">
        <v>284</v>
      </c>
      <c r="D2347" t="str">
        <f>Tableau3[[#This Row],[Famille]]&amp;"-"&amp;Tableau3[[#This Row],[Produit]]&amp;"-"&amp;Tableau3[[#This Row],[Conditionnement]]</f>
        <v>Kit Epices Dessert-Fourré de pommes-figues-raisins aux épices-Sachet recette</v>
      </c>
      <c r="E2347" s="10">
        <v>5.5E-2</v>
      </c>
      <c r="F2347" s="16">
        <v>3760190109699</v>
      </c>
      <c r="G2347" s="4">
        <v>1.5</v>
      </c>
      <c r="H2347" s="4">
        <v>2.4</v>
      </c>
      <c r="I2347" s="4">
        <v>3</v>
      </c>
    </row>
    <row r="2348" spans="1:9" x14ac:dyDescent="0.2">
      <c r="A2348" t="s">
        <v>282</v>
      </c>
      <c r="B2348" t="s">
        <v>301</v>
      </c>
      <c r="C2348" t="s">
        <v>284</v>
      </c>
      <c r="D2348" t="str">
        <f>Tableau3[[#This Row],[Famille]]&amp;"-"&amp;Tableau3[[#This Row],[Produit]]&amp;"-"&amp;Tableau3[[#This Row],[Conditionnement]]</f>
        <v>Kit Epices Dessert-Granité de pastèque au curcuma-Sachet recette</v>
      </c>
      <c r="E2348" s="10">
        <v>5.5E-2</v>
      </c>
      <c r="F2348" s="16">
        <v>3760190109538</v>
      </c>
      <c r="G2348" s="4">
        <v>1.5</v>
      </c>
      <c r="H2348" s="4">
        <v>2.4</v>
      </c>
      <c r="I2348" s="4">
        <v>3</v>
      </c>
    </row>
    <row r="2349" spans="1:9" x14ac:dyDescent="0.2">
      <c r="A2349" t="s">
        <v>282</v>
      </c>
      <c r="B2349" t="s">
        <v>302</v>
      </c>
      <c r="C2349" t="s">
        <v>284</v>
      </c>
      <c r="D2349" t="str">
        <f>Tableau3[[#This Row],[Famille]]&amp;"-"&amp;Tableau3[[#This Row],[Produit]]&amp;"-"&amp;Tableau3[[#This Row],[Conditionnement]]</f>
        <v>Kit Epices Dessert-Macarons aux cinq épices-Sachet recette</v>
      </c>
      <c r="E2349" s="10">
        <v>5.5E-2</v>
      </c>
      <c r="F2349" s="16">
        <v>3760190109675</v>
      </c>
      <c r="G2349" s="4">
        <v>1.5</v>
      </c>
      <c r="H2349" s="4">
        <v>2.4</v>
      </c>
      <c r="I2349" s="4">
        <v>3</v>
      </c>
    </row>
    <row r="2350" spans="1:9" x14ac:dyDescent="0.2">
      <c r="A2350" t="s">
        <v>282</v>
      </c>
      <c r="B2350" t="s">
        <v>303</v>
      </c>
      <c r="C2350" t="s">
        <v>284</v>
      </c>
      <c r="D2350" t="str">
        <f>Tableau3[[#This Row],[Famille]]&amp;"-"&amp;Tableau3[[#This Row],[Produit]]&amp;"-"&amp;Tableau3[[#This Row],[Conditionnement]]</f>
        <v>Kit Epices Dessert-Moelleux chocolat et fèves de tonka-Sachet recette</v>
      </c>
      <c r="E2350" s="10">
        <v>5.5E-2</v>
      </c>
      <c r="F2350" s="16">
        <v>3760190105066</v>
      </c>
      <c r="G2350" s="4">
        <v>1.7</v>
      </c>
      <c r="H2350" s="4">
        <v>2.8000000000000003</v>
      </c>
      <c r="I2350" s="4">
        <v>3.4000000000000004</v>
      </c>
    </row>
    <row r="2351" spans="1:9" x14ac:dyDescent="0.2">
      <c r="A2351" t="s">
        <v>282</v>
      </c>
      <c r="B2351" t="s">
        <v>304</v>
      </c>
      <c r="C2351" t="s">
        <v>284</v>
      </c>
      <c r="D2351" t="str">
        <f>Tableau3[[#This Row],[Famille]]&amp;"-"&amp;Tableau3[[#This Row],[Produit]]&amp;"-"&amp;Tableau3[[#This Row],[Conditionnement]]</f>
        <v>Kit Epices Dessert-Moelleux de pommes cannelle-Sachet recette</v>
      </c>
      <c r="E2351" s="10">
        <v>5.5E-2</v>
      </c>
      <c r="F2351" s="16">
        <v>3760190105073</v>
      </c>
      <c r="G2351" s="4">
        <v>1.5</v>
      </c>
      <c r="H2351" s="4">
        <v>2.4</v>
      </c>
      <c r="I2351" s="4">
        <v>3</v>
      </c>
    </row>
    <row r="2352" spans="1:9" x14ac:dyDescent="0.2">
      <c r="A2352" t="s">
        <v>282</v>
      </c>
      <c r="B2352" t="s">
        <v>305</v>
      </c>
      <c r="C2352" t="s">
        <v>284</v>
      </c>
      <c r="D2352" t="str">
        <f>Tableau3[[#This Row],[Famille]]&amp;"-"&amp;Tableau3[[#This Row],[Produit]]&amp;"-"&amp;Tableau3[[#This Row],[Conditionnement]]</f>
        <v>Kit Epices Dessert-Moelleux retour des vendanges pomme-calva-Sachet recette</v>
      </c>
      <c r="E2352" s="10">
        <v>5.5E-2</v>
      </c>
      <c r="F2352" s="16">
        <v>3760190105059</v>
      </c>
      <c r="G2352" s="4">
        <v>1.5</v>
      </c>
      <c r="H2352" s="4">
        <v>2.4</v>
      </c>
      <c r="I2352" s="4">
        <v>3</v>
      </c>
    </row>
    <row r="2353" spans="1:9" x14ac:dyDescent="0.2">
      <c r="A2353" t="s">
        <v>282</v>
      </c>
      <c r="B2353" t="s">
        <v>306</v>
      </c>
      <c r="C2353" t="s">
        <v>284</v>
      </c>
      <c r="D2353" t="str">
        <f>Tableau3[[#This Row],[Famille]]&amp;"-"&amp;Tableau3[[#This Row],[Produit]]&amp;"-"&amp;Tableau3[[#This Row],[Conditionnement]]</f>
        <v>Kit Epices Dessert-Mousse au chocolat à la vanille et piment d’Espelette AOC-Sachet recette</v>
      </c>
      <c r="E2353" s="10">
        <v>5.5E-2</v>
      </c>
      <c r="F2353" s="16">
        <v>3760190109545</v>
      </c>
      <c r="G2353" s="4">
        <v>1.5</v>
      </c>
      <c r="H2353" s="4">
        <v>2.4</v>
      </c>
      <c r="I2353" s="4">
        <v>3</v>
      </c>
    </row>
    <row r="2354" spans="1:9" x14ac:dyDescent="0.2">
      <c r="A2354" t="s">
        <v>282</v>
      </c>
      <c r="B2354" t="s">
        <v>307</v>
      </c>
      <c r="C2354" t="s">
        <v>284</v>
      </c>
      <c r="D2354" t="str">
        <f>Tableau3[[#This Row],[Famille]]&amp;"-"&amp;Tableau3[[#This Row],[Produit]]&amp;"-"&amp;Tableau3[[#This Row],[Conditionnement]]</f>
        <v>Kit Epices Dessert-Mousse de fruits rouges-Sachet recette</v>
      </c>
      <c r="E2354" s="10">
        <v>5.5E-2</v>
      </c>
      <c r="F2354" s="16">
        <v>3760190109460</v>
      </c>
      <c r="G2354" s="4">
        <v>1.5</v>
      </c>
      <c r="H2354" s="4">
        <v>2.4</v>
      </c>
      <c r="I2354" s="4">
        <v>3</v>
      </c>
    </row>
    <row r="2355" spans="1:9" x14ac:dyDescent="0.2">
      <c r="A2355" t="s">
        <v>282</v>
      </c>
      <c r="B2355" t="s">
        <v>308</v>
      </c>
      <c r="C2355" t="s">
        <v>284</v>
      </c>
      <c r="D2355" t="str">
        <f>Tableau3[[#This Row],[Famille]]&amp;"-"&amp;Tableau3[[#This Row],[Produit]]&amp;"-"&amp;Tableau3[[#This Row],[Conditionnement]]</f>
        <v>Kit Epices Dessert-Pain d’épices "Saint Martin"-Sachet recette</v>
      </c>
      <c r="E2355" s="10">
        <v>5.5E-2</v>
      </c>
      <c r="F2355" s="16">
        <v>3760190105080</v>
      </c>
      <c r="G2355" s="4">
        <v>1.5</v>
      </c>
      <c r="H2355" s="4">
        <v>2.4</v>
      </c>
      <c r="I2355" s="4">
        <v>3</v>
      </c>
    </row>
    <row r="2356" spans="1:9" x14ac:dyDescent="0.2">
      <c r="A2356" t="s">
        <v>282</v>
      </c>
      <c r="B2356" t="s">
        <v>309</v>
      </c>
      <c r="C2356" t="s">
        <v>284</v>
      </c>
      <c r="D2356" t="str">
        <f>Tableau3[[#This Row],[Famille]]&amp;"-"&amp;Tableau3[[#This Row],[Produit]]&amp;"-"&amp;Tableau3[[#This Row],[Conditionnement]]</f>
        <v>Kit Epices Dessert-Panna cotta citron vert ananas -Sachet recette</v>
      </c>
      <c r="E2356" s="10">
        <v>5.5E-2</v>
      </c>
      <c r="F2356" s="16">
        <v>3760190105097</v>
      </c>
      <c r="G2356" s="4">
        <v>1.7</v>
      </c>
      <c r="H2356" s="4">
        <v>2.8000000000000003</v>
      </c>
      <c r="I2356" s="4">
        <v>3.4000000000000004</v>
      </c>
    </row>
    <row r="2357" spans="1:9" x14ac:dyDescent="0.2">
      <c r="A2357" t="s">
        <v>282</v>
      </c>
      <c r="B2357" t="s">
        <v>310</v>
      </c>
      <c r="C2357" t="s">
        <v>284</v>
      </c>
      <c r="D2357" t="str">
        <f>Tableau3[[#This Row],[Famille]]&amp;"-"&amp;Tableau3[[#This Row],[Produit]]&amp;"-"&amp;Tableau3[[#This Row],[Conditionnement]]</f>
        <v>Kit Epices Dessert-Poires pochées à la cannelle de Madagascar-Sachet recette</v>
      </c>
      <c r="E2357" s="10">
        <v>5.5E-2</v>
      </c>
      <c r="F2357" s="16">
        <v>3760190105103</v>
      </c>
      <c r="G2357" s="4">
        <v>1.7</v>
      </c>
      <c r="H2357" s="4">
        <v>2.8000000000000003</v>
      </c>
      <c r="I2357" s="4">
        <v>3.4000000000000004</v>
      </c>
    </row>
    <row r="2358" spans="1:9" x14ac:dyDescent="0.2">
      <c r="A2358" t="s">
        <v>282</v>
      </c>
      <c r="B2358" t="s">
        <v>311</v>
      </c>
      <c r="C2358" t="s">
        <v>284</v>
      </c>
      <c r="D2358" t="str">
        <f>Tableau3[[#This Row],[Famille]]&amp;"-"&amp;Tableau3[[#This Row],[Produit]]&amp;"-"&amp;Tableau3[[#This Row],[Conditionnement]]</f>
        <v>Kit Epices Dessert-Pommes au four et quatre-épices-Sachet recette</v>
      </c>
      <c r="E2358" s="10">
        <v>5.5E-2</v>
      </c>
      <c r="F2358" s="16">
        <v>3760190109552</v>
      </c>
      <c r="G2358" s="4">
        <v>1.5</v>
      </c>
      <c r="H2358" s="4">
        <v>2.4</v>
      </c>
      <c r="I2358" s="4">
        <v>3</v>
      </c>
    </row>
    <row r="2359" spans="1:9" x14ac:dyDescent="0.2">
      <c r="A2359" t="s">
        <v>282</v>
      </c>
      <c r="B2359" t="s">
        <v>312</v>
      </c>
      <c r="C2359" t="s">
        <v>284</v>
      </c>
      <c r="D2359" t="str">
        <f>Tableau3[[#This Row],[Famille]]&amp;"-"&amp;Tableau3[[#This Row],[Produit]]&amp;"-"&amp;Tableau3[[#This Row],[Conditionnement]]</f>
        <v>Kit Epices Dessert-Riz au lait à la cardamome (khir)-Sachet recette</v>
      </c>
      <c r="E2359" s="10">
        <v>5.5E-2</v>
      </c>
      <c r="F2359" s="16">
        <v>3700897900243</v>
      </c>
      <c r="G2359" s="4">
        <v>1.7</v>
      </c>
      <c r="H2359" s="4">
        <v>2.8000000000000003</v>
      </c>
      <c r="I2359" s="4">
        <v>3.4000000000000004</v>
      </c>
    </row>
    <row r="2360" spans="1:9" x14ac:dyDescent="0.2">
      <c r="A2360" t="s">
        <v>282</v>
      </c>
      <c r="B2360" t="s">
        <v>313</v>
      </c>
      <c r="C2360" t="s">
        <v>284</v>
      </c>
      <c r="D2360" t="str">
        <f>Tableau3[[#This Row],[Famille]]&amp;"-"&amp;Tableau3[[#This Row],[Produit]]&amp;"-"&amp;Tableau3[[#This Row],[Conditionnement]]</f>
        <v>Kit Epices Dessert-Salade de fruits tropicale-Sachet recette</v>
      </c>
      <c r="E2360" s="10">
        <v>5.5E-2</v>
      </c>
      <c r="F2360" s="16">
        <v>3760190105110</v>
      </c>
      <c r="G2360" s="4">
        <v>1.7</v>
      </c>
      <c r="H2360" s="4">
        <v>2.8000000000000003</v>
      </c>
      <c r="I2360" s="4">
        <v>3.4000000000000004</v>
      </c>
    </row>
    <row r="2361" spans="1:9" x14ac:dyDescent="0.2">
      <c r="A2361" t="s">
        <v>282</v>
      </c>
      <c r="B2361" t="s">
        <v>314</v>
      </c>
      <c r="C2361" t="s">
        <v>284</v>
      </c>
      <c r="D2361" t="str">
        <f>Tableau3[[#This Row],[Famille]]&amp;"-"&amp;Tableau3[[#This Row],[Produit]]&amp;"-"&amp;Tableau3[[#This Row],[Conditionnement]]</f>
        <v>Kit Epices Dessert-Soufflés à la banane miel et anis-Sachet recette</v>
      </c>
      <c r="E2361" s="10">
        <v>5.5E-2</v>
      </c>
      <c r="F2361" s="16">
        <v>3760190109576</v>
      </c>
      <c r="G2361" s="4">
        <v>1.5</v>
      </c>
      <c r="H2361" s="4">
        <v>2.4</v>
      </c>
      <c r="I2361" s="4">
        <v>3</v>
      </c>
    </row>
    <row r="2362" spans="1:9" x14ac:dyDescent="0.2">
      <c r="A2362" t="s">
        <v>282</v>
      </c>
      <c r="B2362" t="s">
        <v>315</v>
      </c>
      <c r="C2362" t="s">
        <v>284</v>
      </c>
      <c r="D2362" t="str">
        <f>Tableau3[[#This Row],[Famille]]&amp;"-"&amp;Tableau3[[#This Row],[Produit]]&amp;"-"&amp;Tableau3[[#This Row],[Conditionnement]]</f>
        <v>Kit Epices Dessert-Soupe de raisin noir à la cardamome-Sachet recette</v>
      </c>
      <c r="E2362" s="10">
        <v>5.5E-2</v>
      </c>
      <c r="F2362" s="16">
        <v>3760190109644</v>
      </c>
      <c r="G2362" s="4">
        <v>1.5</v>
      </c>
      <c r="H2362" s="4">
        <v>2.4</v>
      </c>
      <c r="I2362" s="4">
        <v>3</v>
      </c>
    </row>
    <row r="2363" spans="1:9" x14ac:dyDescent="0.2">
      <c r="A2363" t="s">
        <v>282</v>
      </c>
      <c r="B2363" t="s">
        <v>316</v>
      </c>
      <c r="C2363" t="s">
        <v>284</v>
      </c>
      <c r="D2363" t="str">
        <f>Tableau3[[#This Row],[Famille]]&amp;"-"&amp;Tableau3[[#This Row],[Produit]]&amp;"-"&amp;Tableau3[[#This Row],[Conditionnement]]</f>
        <v>Kit Epices Dessert-Tarte alsacienne aux pommes et à la vanille de Tahiti-Sachet recette</v>
      </c>
      <c r="E2363" s="10">
        <v>5.5E-2</v>
      </c>
      <c r="F2363" s="16">
        <v>3760190109583</v>
      </c>
      <c r="G2363" s="4">
        <v>1.5</v>
      </c>
      <c r="H2363" s="4">
        <v>2.4</v>
      </c>
      <c r="I2363" s="4">
        <v>3</v>
      </c>
    </row>
    <row r="2364" spans="1:9" x14ac:dyDescent="0.2">
      <c r="A2364" t="s">
        <v>282</v>
      </c>
      <c r="B2364" t="s">
        <v>317</v>
      </c>
      <c r="C2364" t="s">
        <v>284</v>
      </c>
      <c r="D2364" t="str">
        <f>Tableau3[[#This Row],[Famille]]&amp;"-"&amp;Tableau3[[#This Row],[Produit]]&amp;"-"&amp;Tableau3[[#This Row],[Conditionnement]]</f>
        <v>Kit Epices Dessert-Tarte amandine aux poires et pignons de pin-Sachet recette</v>
      </c>
      <c r="E2364" s="10">
        <v>5.5E-2</v>
      </c>
      <c r="F2364" s="16">
        <v>3760190109941</v>
      </c>
      <c r="G2364" s="4">
        <v>1.5</v>
      </c>
      <c r="H2364" s="4">
        <v>2.4</v>
      </c>
      <c r="I2364" s="4">
        <v>3</v>
      </c>
    </row>
    <row r="2365" spans="1:9" x14ac:dyDescent="0.2">
      <c r="A2365" t="s">
        <v>282</v>
      </c>
      <c r="B2365" t="s">
        <v>318</v>
      </c>
      <c r="C2365" t="s">
        <v>284</v>
      </c>
      <c r="D2365" t="str">
        <f>Tableau3[[#This Row],[Famille]]&amp;"-"&amp;Tableau3[[#This Row],[Produit]]&amp;"-"&amp;Tableau3[[#This Row],[Conditionnement]]</f>
        <v>Kit Epices Dessert-Tarte au « suc » des ch’tis-Sachet recette</v>
      </c>
      <c r="E2365" s="10">
        <v>5.5E-2</v>
      </c>
      <c r="F2365" s="16">
        <v>3760190105127</v>
      </c>
      <c r="G2365" s="4">
        <v>1.7</v>
      </c>
      <c r="H2365" s="4">
        <v>2.8000000000000003</v>
      </c>
      <c r="I2365" s="4">
        <v>3.4000000000000004</v>
      </c>
    </row>
    <row r="2366" spans="1:9" x14ac:dyDescent="0.2">
      <c r="A2366" t="s">
        <v>282</v>
      </c>
      <c r="B2366" t="s">
        <v>319</v>
      </c>
      <c r="C2366" t="s">
        <v>284</v>
      </c>
      <c r="D2366" t="str">
        <f>Tableau3[[#This Row],[Famille]]&amp;"-"&amp;Tableau3[[#This Row],[Produit]]&amp;"-"&amp;Tableau3[[#This Row],[Conditionnement]]</f>
        <v>Kit Epices Dessert-Tarte tatin et à la vanille de Madagascar-Sachet recette</v>
      </c>
      <c r="E2366" s="10">
        <v>5.5E-2</v>
      </c>
      <c r="F2366" s="16">
        <v>3760190109651</v>
      </c>
      <c r="G2366" s="4">
        <v>1.5</v>
      </c>
      <c r="H2366" s="4">
        <v>2.4</v>
      </c>
      <c r="I2366" s="4">
        <v>3</v>
      </c>
    </row>
    <row r="2367" spans="1:9" x14ac:dyDescent="0.2">
      <c r="A2367" t="s">
        <v>282</v>
      </c>
      <c r="B2367" t="s">
        <v>320</v>
      </c>
      <c r="C2367" t="s">
        <v>284</v>
      </c>
      <c r="D2367" t="str">
        <f>Tableau3[[#This Row],[Famille]]&amp;"-"&amp;Tableau3[[#This Row],[Produit]]&amp;"-"&amp;Tableau3[[#This Row],[Conditionnement]]</f>
        <v>Kit Epices Dessert-Tiramisu-Sachet recette</v>
      </c>
      <c r="E2367" s="10">
        <v>5.5E-2</v>
      </c>
      <c r="F2367" s="16">
        <v>3760190105134</v>
      </c>
      <c r="G2367" s="4">
        <v>1.5</v>
      </c>
      <c r="H2367" s="4">
        <v>2.4</v>
      </c>
      <c r="I2367" s="4">
        <v>3</v>
      </c>
    </row>
    <row r="2368" spans="1:9" x14ac:dyDescent="0.2">
      <c r="A2368" t="s">
        <v>282</v>
      </c>
      <c r="B2368" t="s">
        <v>321</v>
      </c>
      <c r="C2368" t="s">
        <v>284</v>
      </c>
      <c r="D2368" t="str">
        <f>Tableau3[[#This Row],[Famille]]&amp;"-"&amp;Tableau3[[#This Row],[Produit]]&amp;"-"&amp;Tableau3[[#This Row],[Conditionnement]]</f>
        <v>Kit Epices Dessert-Verrine façon crumble à la framboise et Espelette-Sachet recette</v>
      </c>
      <c r="E2368" s="10">
        <v>5.5E-2</v>
      </c>
      <c r="F2368" s="16">
        <v>3760190109668</v>
      </c>
      <c r="G2368" s="4">
        <v>1.5</v>
      </c>
      <c r="H2368" s="4">
        <v>2.4</v>
      </c>
      <c r="I2368" s="4">
        <v>3</v>
      </c>
    </row>
    <row r="2369" spans="1:9" x14ac:dyDescent="0.2">
      <c r="A2369" t="s">
        <v>322</v>
      </c>
      <c r="B2369" t="s">
        <v>323</v>
      </c>
      <c r="C2369" t="s">
        <v>284</v>
      </c>
      <c r="D2369" t="str">
        <f>Tableau3[[#This Row],[Famille]]&amp;"-"&amp;Tableau3[[#This Row],[Produit]]&amp;"-"&amp;Tableau3[[#This Row],[Conditionnement]]</f>
        <v>Kit Epices légumes-Aspics aux agrumes et au cumin-Sachet recette</v>
      </c>
      <c r="E2369" s="10">
        <v>5.5E-2</v>
      </c>
      <c r="F2369" s="16">
        <v>3760190109484</v>
      </c>
      <c r="G2369" s="4">
        <v>1.5</v>
      </c>
      <c r="H2369" s="4">
        <v>2.4</v>
      </c>
      <c r="I2369" s="4">
        <v>3</v>
      </c>
    </row>
    <row r="2370" spans="1:9" x14ac:dyDescent="0.2">
      <c r="A2370" t="s">
        <v>322</v>
      </c>
      <c r="B2370" t="s">
        <v>324</v>
      </c>
      <c r="C2370" t="s">
        <v>284</v>
      </c>
      <c r="D2370" t="str">
        <f>Tableau3[[#This Row],[Famille]]&amp;"-"&amp;Tableau3[[#This Row],[Produit]]&amp;"-"&amp;Tableau3[[#This Row],[Conditionnement]]</f>
        <v>Kit Epices légumes-Barquettes d’endive au guacamole-Sachet recette</v>
      </c>
      <c r="E2370" s="10">
        <v>5.5E-2</v>
      </c>
      <c r="F2370" s="16">
        <v>3700897900021</v>
      </c>
      <c r="G2370" s="4">
        <v>1.7</v>
      </c>
      <c r="H2370" s="4">
        <v>2.8000000000000003</v>
      </c>
      <c r="I2370" s="4">
        <v>3.4000000000000004</v>
      </c>
    </row>
    <row r="2371" spans="1:9" x14ac:dyDescent="0.2">
      <c r="A2371" t="s">
        <v>322</v>
      </c>
      <c r="B2371" t="s">
        <v>325</v>
      </c>
      <c r="C2371" t="s">
        <v>284</v>
      </c>
      <c r="D2371" t="str">
        <f>Tableau3[[#This Row],[Famille]]&amp;"-"&amp;Tableau3[[#This Row],[Produit]]&amp;"-"&amp;Tableau3[[#This Row],[Conditionnement]]</f>
        <v>Kit Epices légumes-Curry d’aubergine et pommes de terre-Sachet recette</v>
      </c>
      <c r="E2371" s="10">
        <v>5.5E-2</v>
      </c>
      <c r="F2371" s="16">
        <v>3760190109996</v>
      </c>
      <c r="G2371" s="4">
        <v>1.7</v>
      </c>
      <c r="H2371" s="4">
        <v>2.8000000000000003</v>
      </c>
      <c r="I2371" s="4">
        <v>3.4000000000000004</v>
      </c>
    </row>
    <row r="2372" spans="1:9" x14ac:dyDescent="0.2">
      <c r="A2372" t="s">
        <v>322</v>
      </c>
      <c r="B2372" t="s">
        <v>326</v>
      </c>
      <c r="C2372" t="s">
        <v>284</v>
      </c>
      <c r="D2372" t="str">
        <f>Tableau3[[#This Row],[Famille]]&amp;"-"&amp;Tableau3[[#This Row],[Produit]]&amp;"-"&amp;Tableau3[[#This Row],[Conditionnement]]</f>
        <v>Kit Epices légumes-Dhal de lentilles aux épices-Sachet recette</v>
      </c>
      <c r="E2372" s="10">
        <v>5.5E-2</v>
      </c>
      <c r="F2372" s="16">
        <v>3700897900250</v>
      </c>
      <c r="G2372" s="4">
        <v>1.5</v>
      </c>
      <c r="H2372" s="4">
        <v>2.4</v>
      </c>
      <c r="I2372" s="4">
        <v>3</v>
      </c>
    </row>
    <row r="2373" spans="1:9" x14ac:dyDescent="0.2">
      <c r="A2373" t="s">
        <v>322</v>
      </c>
      <c r="B2373" t="s">
        <v>327</v>
      </c>
      <c r="C2373" t="s">
        <v>284</v>
      </c>
      <c r="D2373" t="str">
        <f>Tableau3[[#This Row],[Famille]]&amp;"-"&amp;Tableau3[[#This Row],[Produit]]&amp;"-"&amp;Tableau3[[#This Row],[Conditionnement]]</f>
        <v>Kit Epices légumes-Epices pour préparation Guacamole-Sachet recette</v>
      </c>
      <c r="E2373" s="10">
        <v>5.5E-2</v>
      </c>
      <c r="F2373" s="16">
        <v>3760190105165</v>
      </c>
      <c r="G2373" s="4">
        <v>1.7</v>
      </c>
      <c r="H2373" s="4">
        <v>2.8000000000000003</v>
      </c>
      <c r="I2373" s="4">
        <v>3.4000000000000004</v>
      </c>
    </row>
    <row r="2374" spans="1:9" x14ac:dyDescent="0.2">
      <c r="A2374" t="s">
        <v>322</v>
      </c>
      <c r="B2374" t="s">
        <v>328</v>
      </c>
      <c r="C2374" t="s">
        <v>284</v>
      </c>
      <c r="D2374" t="str">
        <f>Tableau3[[#This Row],[Famille]]&amp;"-"&amp;Tableau3[[#This Row],[Produit]]&amp;"-"&amp;Tableau3[[#This Row],[Conditionnement]]</f>
        <v>Kit Epices légumes-Fricassé à la plancha-Sachet recette</v>
      </c>
      <c r="E2374" s="10">
        <v>5.5E-2</v>
      </c>
      <c r="F2374" s="16">
        <v>3760190109385</v>
      </c>
      <c r="G2374" s="4">
        <v>1.7</v>
      </c>
      <c r="H2374" s="4">
        <v>2.8000000000000003</v>
      </c>
      <c r="I2374" s="4">
        <v>3.4000000000000004</v>
      </c>
    </row>
    <row r="2375" spans="1:9" x14ac:dyDescent="0.2">
      <c r="A2375" t="s">
        <v>322</v>
      </c>
      <c r="B2375" t="s">
        <v>329</v>
      </c>
      <c r="C2375" t="s">
        <v>284</v>
      </c>
      <c r="D2375" t="str">
        <f>Tableau3[[#This Row],[Famille]]&amp;"-"&amp;Tableau3[[#This Row],[Produit]]&amp;"-"&amp;Tableau3[[#This Row],[Conditionnement]]</f>
        <v>Kit Epices légumes-Gauffres à la carotte et au cumin-Sachet recette</v>
      </c>
      <c r="E2375" s="10">
        <v>5.5E-2</v>
      </c>
      <c r="F2375" s="16">
        <v>3700897900014</v>
      </c>
      <c r="G2375" s="4">
        <v>1.7</v>
      </c>
      <c r="H2375" s="4">
        <v>2.8000000000000003</v>
      </c>
      <c r="I2375" s="4">
        <v>3.4000000000000004</v>
      </c>
    </row>
    <row r="2376" spans="1:9" x14ac:dyDescent="0.2">
      <c r="A2376" t="s">
        <v>322</v>
      </c>
      <c r="B2376" t="s">
        <v>330</v>
      </c>
      <c r="C2376" t="s">
        <v>284</v>
      </c>
      <c r="D2376" t="str">
        <f>Tableau3[[#This Row],[Famille]]&amp;"-"&amp;Tableau3[[#This Row],[Produit]]&amp;"-"&amp;Tableau3[[#This Row],[Conditionnement]]</f>
        <v>Kit Epices légumes-Gratin de légumes d’été -Sachet recette</v>
      </c>
      <c r="E2376" s="10">
        <v>5.5E-2</v>
      </c>
      <c r="F2376" s="16">
        <v>3760190105455</v>
      </c>
      <c r="G2376" s="4">
        <v>1.5</v>
      </c>
      <c r="H2376" s="4">
        <v>2.4</v>
      </c>
      <c r="I2376" s="4">
        <v>3</v>
      </c>
    </row>
    <row r="2377" spans="1:9" x14ac:dyDescent="0.2">
      <c r="A2377" t="s">
        <v>322</v>
      </c>
      <c r="B2377" t="s">
        <v>331</v>
      </c>
      <c r="C2377" t="s">
        <v>284</v>
      </c>
      <c r="D2377" t="str">
        <f>Tableau3[[#This Row],[Famille]]&amp;"-"&amp;Tableau3[[#This Row],[Produit]]&amp;"-"&amp;Tableau3[[#This Row],[Conditionnement]]</f>
        <v>Kit Epices légumes-Gratin de pates au Maroilles-Sachet recette</v>
      </c>
      <c r="E2377" s="10">
        <v>5.5E-2</v>
      </c>
      <c r="F2377" s="16">
        <v>3760190105462</v>
      </c>
      <c r="G2377" s="4">
        <v>1.5</v>
      </c>
      <c r="H2377" s="4">
        <v>2.4</v>
      </c>
      <c r="I2377" s="4">
        <v>3</v>
      </c>
    </row>
    <row r="2378" spans="1:9" x14ac:dyDescent="0.2">
      <c r="A2378" t="s">
        <v>322</v>
      </c>
      <c r="B2378" t="s">
        <v>332</v>
      </c>
      <c r="C2378" t="s">
        <v>284</v>
      </c>
      <c r="D2378" t="str">
        <f>Tableau3[[#This Row],[Famille]]&amp;"-"&amp;Tableau3[[#This Row],[Produit]]&amp;"-"&amp;Tableau3[[#This Row],[Conditionnement]]</f>
        <v>Kit Epices légumes-Marinade créole-Sachet recette</v>
      </c>
      <c r="E2378" s="10">
        <v>5.5E-2</v>
      </c>
      <c r="F2378" s="16">
        <v>3760190109019</v>
      </c>
      <c r="G2378" s="4">
        <v>1.7</v>
      </c>
      <c r="H2378" s="4">
        <v>2.8000000000000003</v>
      </c>
      <c r="I2378" s="4">
        <v>3.4000000000000004</v>
      </c>
    </row>
    <row r="2379" spans="1:9" x14ac:dyDescent="0.2">
      <c r="A2379" t="s">
        <v>322</v>
      </c>
      <c r="B2379" t="s">
        <v>333</v>
      </c>
      <c r="C2379" t="s">
        <v>284</v>
      </c>
      <c r="D2379" t="str">
        <f>Tableau3[[#This Row],[Famille]]&amp;"-"&amp;Tableau3[[#This Row],[Produit]]&amp;"-"&amp;Tableau3[[#This Row],[Conditionnement]]</f>
        <v>Kit Epices légumes-Marinade provencale-Sachet recette</v>
      </c>
      <c r="E2379" s="10">
        <v>5.5E-2</v>
      </c>
      <c r="F2379" s="16">
        <v>3760190109033</v>
      </c>
      <c r="G2379" s="4">
        <v>1.7</v>
      </c>
      <c r="H2379" s="4">
        <v>2.8000000000000003</v>
      </c>
      <c r="I2379" s="4">
        <v>3.4000000000000004</v>
      </c>
    </row>
    <row r="2380" spans="1:9" x14ac:dyDescent="0.2">
      <c r="A2380" t="s">
        <v>322</v>
      </c>
      <c r="B2380" t="s">
        <v>334</v>
      </c>
      <c r="C2380" t="s">
        <v>284</v>
      </c>
      <c r="D2380" t="str">
        <f>Tableau3[[#This Row],[Famille]]&amp;"-"&amp;Tableau3[[#This Row],[Produit]]&amp;"-"&amp;Tableau3[[#This Row],[Conditionnement]]</f>
        <v>Kit Epices légumes-Marinade thailandaise-Sachet recette</v>
      </c>
      <c r="E2380" s="10">
        <v>5.5E-2</v>
      </c>
      <c r="F2380" s="16">
        <v>3760190109002</v>
      </c>
      <c r="G2380" s="4">
        <v>1.7</v>
      </c>
      <c r="H2380" s="4">
        <v>2.8000000000000003</v>
      </c>
      <c r="I2380" s="4">
        <v>3.4000000000000004</v>
      </c>
    </row>
    <row r="2381" spans="1:9" x14ac:dyDescent="0.2">
      <c r="A2381" t="s">
        <v>322</v>
      </c>
      <c r="B2381" t="s">
        <v>335</v>
      </c>
      <c r="C2381" t="s">
        <v>284</v>
      </c>
      <c r="D2381" t="str">
        <f>Tableau3[[#This Row],[Famille]]&amp;"-"&amp;Tableau3[[#This Row],[Produit]]&amp;"-"&amp;Tableau3[[#This Row],[Conditionnement]]</f>
        <v>Kit Epices légumes-Marinade viande-Sachet recette</v>
      </c>
      <c r="E2381" s="10">
        <v>5.5E-2</v>
      </c>
      <c r="F2381" s="16">
        <v>3760190105493</v>
      </c>
      <c r="G2381" s="4">
        <v>1.5</v>
      </c>
      <c r="H2381" s="4">
        <v>2.4</v>
      </c>
      <c r="I2381" s="4">
        <v>3</v>
      </c>
    </row>
    <row r="2382" spans="1:9" x14ac:dyDescent="0.2">
      <c r="A2382" t="s">
        <v>322</v>
      </c>
      <c r="B2382" t="s">
        <v>336</v>
      </c>
      <c r="C2382" t="s">
        <v>284</v>
      </c>
      <c r="D2382" t="str">
        <f>Tableau3[[#This Row],[Famille]]&amp;"-"&amp;Tableau3[[#This Row],[Produit]]&amp;"-"&amp;Tableau3[[#This Row],[Conditionnement]]</f>
        <v>Kit Epices légumes-Moussaka-Sachet recette</v>
      </c>
      <c r="E2382" s="10">
        <v>5.5E-2</v>
      </c>
      <c r="F2382" s="16">
        <v>3760190109972</v>
      </c>
      <c r="G2382" s="4">
        <v>1.7</v>
      </c>
      <c r="H2382" s="4">
        <v>2.8000000000000003</v>
      </c>
      <c r="I2382" s="4">
        <v>3.4000000000000004</v>
      </c>
    </row>
    <row r="2383" spans="1:9" x14ac:dyDescent="0.2">
      <c r="A2383" t="s">
        <v>322</v>
      </c>
      <c r="B2383" t="s">
        <v>337</v>
      </c>
      <c r="C2383" t="s">
        <v>284</v>
      </c>
      <c r="D2383" t="str">
        <f>Tableau3[[#This Row],[Famille]]&amp;"-"&amp;Tableau3[[#This Row],[Produit]]&amp;"-"&amp;Tableau3[[#This Row],[Conditionnement]]</f>
        <v>Kit Epices légumes-Patate douce farcie-Sachet recette</v>
      </c>
      <c r="E2383" s="10">
        <v>5.5E-2</v>
      </c>
      <c r="F2383" s="16">
        <v>3700897900007</v>
      </c>
      <c r="G2383" s="4">
        <v>1.7</v>
      </c>
      <c r="H2383" s="4">
        <v>2.8000000000000003</v>
      </c>
      <c r="I2383" s="4">
        <v>3.4000000000000004</v>
      </c>
    </row>
    <row r="2384" spans="1:9" x14ac:dyDescent="0.2">
      <c r="A2384" t="s">
        <v>322</v>
      </c>
      <c r="B2384" t="s">
        <v>338</v>
      </c>
      <c r="C2384" t="s">
        <v>284</v>
      </c>
      <c r="D2384" t="str">
        <f>Tableau3[[#This Row],[Famille]]&amp;"-"&amp;Tableau3[[#This Row],[Produit]]&amp;"-"&amp;Tableau3[[#This Row],[Conditionnement]]</f>
        <v>Kit Epices légumes-Pizza aux légumes -Sachet recette</v>
      </c>
      <c r="E2384" s="10">
        <v>5.5E-2</v>
      </c>
      <c r="F2384" s="16">
        <v>3760190105561</v>
      </c>
      <c r="G2384" s="4">
        <v>1.7</v>
      </c>
      <c r="H2384" s="4">
        <v>2.8000000000000003</v>
      </c>
      <c r="I2384" s="4">
        <v>3.4000000000000004</v>
      </c>
    </row>
    <row r="2385" spans="1:9" x14ac:dyDescent="0.2">
      <c r="A2385" t="s">
        <v>322</v>
      </c>
      <c r="B2385" t="s">
        <v>339</v>
      </c>
      <c r="C2385" t="s">
        <v>284</v>
      </c>
      <c r="D2385" t="str">
        <f>Tableau3[[#This Row],[Famille]]&amp;"-"&amp;Tableau3[[#This Row],[Produit]]&amp;"-"&amp;Tableau3[[#This Row],[Conditionnement]]</f>
        <v>Kit Epices légumes-Ratatouille-Sachet recette</v>
      </c>
      <c r="E2385" s="10">
        <v>5.5E-2</v>
      </c>
      <c r="F2385" s="16">
        <v>3760190109965</v>
      </c>
      <c r="G2385" s="4">
        <v>1.7</v>
      </c>
      <c r="H2385" s="4">
        <v>2.8000000000000003</v>
      </c>
      <c r="I2385" s="4">
        <v>3.4000000000000004</v>
      </c>
    </row>
    <row r="2386" spans="1:9" x14ac:dyDescent="0.2">
      <c r="A2386" t="s">
        <v>322</v>
      </c>
      <c r="B2386" t="s">
        <v>340</v>
      </c>
      <c r="C2386" t="s">
        <v>284</v>
      </c>
      <c r="D2386" t="str">
        <f>Tableau3[[#This Row],[Famille]]&amp;"-"&amp;Tableau3[[#This Row],[Produit]]&amp;"-"&amp;Tableau3[[#This Row],[Conditionnement]]</f>
        <v>Kit Epices légumes-Recette de la Flamiche-Sachet recette</v>
      </c>
      <c r="E2386" s="10">
        <v>5.5E-2</v>
      </c>
      <c r="F2386" s="16">
        <v>3760190105172</v>
      </c>
      <c r="G2386" s="4">
        <v>1.5</v>
      </c>
      <c r="H2386" s="4">
        <v>2.4</v>
      </c>
      <c r="I2386" s="4">
        <v>3</v>
      </c>
    </row>
    <row r="2387" spans="1:9" x14ac:dyDescent="0.2">
      <c r="A2387" t="s">
        <v>322</v>
      </c>
      <c r="B2387" t="s">
        <v>341</v>
      </c>
      <c r="C2387" t="s">
        <v>284</v>
      </c>
      <c r="D2387" t="str">
        <f>Tableau3[[#This Row],[Famille]]&amp;"-"&amp;Tableau3[[#This Row],[Produit]]&amp;"-"&amp;Tableau3[[#This Row],[Conditionnement]]</f>
        <v>Kit Epices légumes-Salade de lentilles gauloises-Sachet recette</v>
      </c>
      <c r="E2387" s="10">
        <v>5.5E-2</v>
      </c>
      <c r="F2387" s="16">
        <v>3700897907327</v>
      </c>
      <c r="G2387" s="4">
        <v>1.5</v>
      </c>
      <c r="H2387" s="4">
        <v>2.4</v>
      </c>
      <c r="I2387" s="4">
        <v>3</v>
      </c>
    </row>
    <row r="2388" spans="1:9" x14ac:dyDescent="0.2">
      <c r="A2388" t="s">
        <v>322</v>
      </c>
      <c r="B2388" t="s">
        <v>342</v>
      </c>
      <c r="C2388" t="s">
        <v>284</v>
      </c>
      <c r="D2388" t="str">
        <f>Tableau3[[#This Row],[Famille]]&amp;"-"&amp;Tableau3[[#This Row],[Produit]]&amp;"-"&amp;Tableau3[[#This Row],[Conditionnement]]</f>
        <v>Kit Epices légumes-Salade de pâtes Antillaise-Sachet recette</v>
      </c>
      <c r="E2388" s="10">
        <v>5.5E-2</v>
      </c>
      <c r="F2388" s="16">
        <v>3700897900137</v>
      </c>
      <c r="G2388" s="4">
        <v>1.5</v>
      </c>
      <c r="H2388" s="4">
        <v>2.4</v>
      </c>
      <c r="I2388" s="4">
        <v>3</v>
      </c>
    </row>
    <row r="2389" spans="1:9" x14ac:dyDescent="0.2">
      <c r="A2389" t="s">
        <v>322</v>
      </c>
      <c r="B2389" t="s">
        <v>343</v>
      </c>
      <c r="C2389" t="s">
        <v>284</v>
      </c>
      <c r="D2389" t="str">
        <f>Tableau3[[#This Row],[Famille]]&amp;"-"&amp;Tableau3[[#This Row],[Produit]]&amp;"-"&amp;Tableau3[[#This Row],[Conditionnement]]</f>
        <v>Kit Epices légumes-Sauce aïoli-Sachet recette</v>
      </c>
      <c r="E2389" s="10">
        <v>5.5E-2</v>
      </c>
      <c r="F2389" s="16">
        <v>3760190109163</v>
      </c>
      <c r="G2389" s="4">
        <v>1.5</v>
      </c>
      <c r="H2389" s="4">
        <v>2.4</v>
      </c>
      <c r="I2389" s="4">
        <v>3</v>
      </c>
    </row>
    <row r="2390" spans="1:9" x14ac:dyDescent="0.2">
      <c r="A2390" t="s">
        <v>322</v>
      </c>
      <c r="B2390" t="s">
        <v>344</v>
      </c>
      <c r="C2390" t="s">
        <v>284</v>
      </c>
      <c r="D2390" t="str">
        <f>Tableau3[[#This Row],[Famille]]&amp;"-"&amp;Tableau3[[#This Row],[Produit]]&amp;"-"&amp;Tableau3[[#This Row],[Conditionnement]]</f>
        <v>Kit Epices légumes-Sauce Atlantique-Sachet recette</v>
      </c>
      <c r="E2390" s="10">
        <v>5.5E-2</v>
      </c>
      <c r="F2390" s="16">
        <v>3760190109255</v>
      </c>
      <c r="G2390" s="4">
        <v>1.5</v>
      </c>
      <c r="H2390" s="4">
        <v>2.4</v>
      </c>
      <c r="I2390" s="4">
        <v>3</v>
      </c>
    </row>
    <row r="2391" spans="1:9" x14ac:dyDescent="0.2">
      <c r="A2391" t="s">
        <v>322</v>
      </c>
      <c r="B2391" t="s">
        <v>345</v>
      </c>
      <c r="C2391" t="s">
        <v>284</v>
      </c>
      <c r="D2391" t="str">
        <f>Tableau3[[#This Row],[Famille]]&amp;"-"&amp;Tableau3[[#This Row],[Produit]]&amp;"-"&amp;Tableau3[[#This Row],[Conditionnement]]</f>
        <v>Kit Epices légumes-Sauce barbecue -Sachet recette</v>
      </c>
      <c r="E2391" s="10">
        <v>5.5E-2</v>
      </c>
      <c r="F2391" s="16">
        <v>3760190109132</v>
      </c>
      <c r="G2391" s="4">
        <v>1.5</v>
      </c>
      <c r="H2391" s="4">
        <v>2.4</v>
      </c>
      <c r="I2391" s="4">
        <v>3</v>
      </c>
    </row>
    <row r="2392" spans="1:9" x14ac:dyDescent="0.2">
      <c r="A2392" t="s">
        <v>322</v>
      </c>
      <c r="B2392" t="s">
        <v>346</v>
      </c>
      <c r="C2392" t="s">
        <v>284</v>
      </c>
      <c r="D2392" t="str">
        <f>Tableau3[[#This Row],[Famille]]&amp;"-"&amp;Tableau3[[#This Row],[Produit]]&amp;"-"&amp;Tableau3[[#This Row],[Conditionnement]]</f>
        <v>Kit Epices légumes-Sauce béarnaise-Sachet recette</v>
      </c>
      <c r="E2392" s="10">
        <v>5.5E-2</v>
      </c>
      <c r="F2392" s="16">
        <v>3760190109095</v>
      </c>
      <c r="G2392" s="4">
        <v>1.5</v>
      </c>
      <c r="H2392" s="4">
        <v>2.4</v>
      </c>
      <c r="I2392" s="4">
        <v>3</v>
      </c>
    </row>
    <row r="2393" spans="1:9" x14ac:dyDescent="0.2">
      <c r="A2393" t="s">
        <v>322</v>
      </c>
      <c r="B2393" t="s">
        <v>347</v>
      </c>
      <c r="C2393" t="s">
        <v>284</v>
      </c>
      <c r="D2393" t="str">
        <f>Tableau3[[#This Row],[Famille]]&amp;"-"&amp;Tableau3[[#This Row],[Produit]]&amp;"-"&amp;Tableau3[[#This Row],[Conditionnement]]</f>
        <v>Kit Epices légumes-Sauce bourguignonne-Sachet recette</v>
      </c>
      <c r="E2393" s="10">
        <v>5.5E-2</v>
      </c>
      <c r="F2393" s="16">
        <v>3760190109101</v>
      </c>
      <c r="G2393" s="4">
        <v>1.5</v>
      </c>
      <c r="H2393" s="4">
        <v>2.4</v>
      </c>
      <c r="I2393" s="4">
        <v>3</v>
      </c>
    </row>
    <row r="2394" spans="1:9" x14ac:dyDescent="0.2">
      <c r="A2394" t="s">
        <v>322</v>
      </c>
      <c r="B2394" t="s">
        <v>348</v>
      </c>
      <c r="C2394" t="s">
        <v>284</v>
      </c>
      <c r="D2394" t="str">
        <f>Tableau3[[#This Row],[Famille]]&amp;"-"&amp;Tableau3[[#This Row],[Produit]]&amp;"-"&amp;Tableau3[[#This Row],[Conditionnement]]</f>
        <v>Kit Epices légumes-Sauce Chien à la Créole-Sachet recette</v>
      </c>
      <c r="E2394" s="10">
        <v>5.5E-2</v>
      </c>
      <c r="F2394" s="16">
        <v>3700897900144</v>
      </c>
      <c r="G2394" s="4">
        <v>1.7</v>
      </c>
      <c r="H2394" s="4">
        <v>2.8000000000000003</v>
      </c>
      <c r="I2394" s="4">
        <v>3.4000000000000004</v>
      </c>
    </row>
    <row r="2395" spans="1:9" x14ac:dyDescent="0.2">
      <c r="A2395" t="s">
        <v>322</v>
      </c>
      <c r="B2395" t="s">
        <v>349</v>
      </c>
      <c r="C2395" t="s">
        <v>284</v>
      </c>
      <c r="D2395" t="str">
        <f>Tableau3[[#This Row],[Famille]]&amp;"-"&amp;Tableau3[[#This Row],[Produit]]&amp;"-"&amp;Tableau3[[#This Row],[Conditionnement]]</f>
        <v>Kit Epices légumes-Sauce curry-Sachet recette</v>
      </c>
      <c r="E2395" s="10">
        <v>5.5E-2</v>
      </c>
      <c r="F2395" s="16">
        <v>3760190109149</v>
      </c>
      <c r="G2395" s="4">
        <v>1.5</v>
      </c>
      <c r="H2395" s="4">
        <v>2.4</v>
      </c>
      <c r="I2395" s="4">
        <v>3</v>
      </c>
    </row>
    <row r="2396" spans="1:9" x14ac:dyDescent="0.2">
      <c r="A2396" t="s">
        <v>322</v>
      </c>
      <c r="B2396" t="s">
        <v>350</v>
      </c>
      <c r="C2396" t="s">
        <v>284</v>
      </c>
      <c r="D2396" t="str">
        <f>Tableau3[[#This Row],[Famille]]&amp;"-"&amp;Tableau3[[#This Row],[Produit]]&amp;"-"&amp;Tableau3[[#This Row],[Conditionnement]]</f>
        <v>Kit Epices légumes-Sauce libanaise-Sachet recette</v>
      </c>
      <c r="E2396" s="10">
        <v>5.5E-2</v>
      </c>
      <c r="F2396" s="16">
        <v>3760190109125</v>
      </c>
      <c r="G2396" s="4">
        <v>1.5</v>
      </c>
      <c r="H2396" s="4">
        <v>2.4</v>
      </c>
      <c r="I2396" s="4">
        <v>3</v>
      </c>
    </row>
    <row r="2397" spans="1:9" x14ac:dyDescent="0.2">
      <c r="A2397" t="s">
        <v>322</v>
      </c>
      <c r="B2397" t="s">
        <v>351</v>
      </c>
      <c r="C2397" t="s">
        <v>284</v>
      </c>
      <c r="D2397" t="str">
        <f>Tableau3[[#This Row],[Famille]]&amp;"-"&amp;Tableau3[[#This Row],[Produit]]&amp;"-"&amp;Tableau3[[#This Row],[Conditionnement]]</f>
        <v>Kit Epices légumes-Sauce méditerranéenne-Sachet recette</v>
      </c>
      <c r="E2397" s="10">
        <v>5.5E-2</v>
      </c>
      <c r="F2397" s="16">
        <v>3760190109248</v>
      </c>
      <c r="G2397" s="4">
        <v>1.5</v>
      </c>
      <c r="H2397" s="4">
        <v>2.4</v>
      </c>
      <c r="I2397" s="4">
        <v>3</v>
      </c>
    </row>
    <row r="2398" spans="1:9" x14ac:dyDescent="0.2">
      <c r="A2398" t="s">
        <v>322</v>
      </c>
      <c r="B2398" t="s">
        <v>352</v>
      </c>
      <c r="C2398" t="s">
        <v>284</v>
      </c>
      <c r="D2398" t="str">
        <f>Tableau3[[#This Row],[Famille]]&amp;"-"&amp;Tableau3[[#This Row],[Produit]]&amp;"-"&amp;Tableau3[[#This Row],[Conditionnement]]</f>
        <v>Kit Epices légumes-Sauce océan indien-Sachet recette</v>
      </c>
      <c r="E2398" s="10">
        <v>5.5E-2</v>
      </c>
      <c r="F2398" s="16">
        <v>3760190109170</v>
      </c>
      <c r="G2398" s="4">
        <v>1.5</v>
      </c>
      <c r="H2398" s="4">
        <v>2.4</v>
      </c>
      <c r="I2398" s="4">
        <v>3</v>
      </c>
    </row>
    <row r="2399" spans="1:9" x14ac:dyDescent="0.2">
      <c r="A2399" t="s">
        <v>322</v>
      </c>
      <c r="B2399" t="s">
        <v>353</v>
      </c>
      <c r="C2399" t="s">
        <v>284</v>
      </c>
      <c r="D2399" t="str">
        <f>Tableau3[[#This Row],[Famille]]&amp;"-"&amp;Tableau3[[#This Row],[Produit]]&amp;"-"&amp;Tableau3[[#This Row],[Conditionnement]]</f>
        <v>Kit Epices légumes-Sauce pacifique-Sachet recette</v>
      </c>
      <c r="E2399" s="10">
        <v>5.5E-2</v>
      </c>
      <c r="F2399" s="16">
        <v>3760190109231</v>
      </c>
      <c r="G2399" s="4">
        <v>1.5</v>
      </c>
      <c r="H2399" s="4">
        <v>2.4</v>
      </c>
      <c r="I2399" s="4">
        <v>3</v>
      </c>
    </row>
    <row r="2400" spans="1:9" x14ac:dyDescent="0.2">
      <c r="A2400" t="s">
        <v>322</v>
      </c>
      <c r="B2400" t="s">
        <v>354</v>
      </c>
      <c r="C2400" t="s">
        <v>284</v>
      </c>
      <c r="D2400" t="str">
        <f>Tableau3[[#This Row],[Famille]]&amp;"-"&amp;Tableau3[[#This Row],[Produit]]&amp;"-"&amp;Tableau3[[#This Row],[Conditionnement]]</f>
        <v>Kit Epices légumes-Sauce rouille -Sachet recette</v>
      </c>
      <c r="E2400" s="10">
        <v>5.5E-2</v>
      </c>
      <c r="F2400" s="16">
        <v>3760190109224</v>
      </c>
      <c r="G2400" s="4">
        <v>1.5</v>
      </c>
      <c r="H2400" s="4">
        <v>2.4</v>
      </c>
      <c r="I2400" s="4">
        <v>3</v>
      </c>
    </row>
    <row r="2401" spans="1:9" x14ac:dyDescent="0.2">
      <c r="A2401" t="s">
        <v>322</v>
      </c>
      <c r="B2401" t="s">
        <v>355</v>
      </c>
      <c r="C2401" t="s">
        <v>284</v>
      </c>
      <c r="D2401" t="str">
        <f>Tableau3[[#This Row],[Famille]]&amp;"-"&amp;Tableau3[[#This Row],[Produit]]&amp;"-"&amp;Tableau3[[#This Row],[Conditionnement]]</f>
        <v>Kit Epices légumes-Sauce salsa-Sachet recette</v>
      </c>
      <c r="E2401" s="10">
        <v>5.5E-2</v>
      </c>
      <c r="F2401" s="16">
        <v>3760190109118</v>
      </c>
      <c r="G2401" s="4">
        <v>1.5</v>
      </c>
      <c r="H2401" s="4">
        <v>2.4</v>
      </c>
      <c r="I2401" s="4">
        <v>3</v>
      </c>
    </row>
    <row r="2402" spans="1:9" x14ac:dyDescent="0.2">
      <c r="A2402" t="s">
        <v>322</v>
      </c>
      <c r="B2402" t="s">
        <v>356</v>
      </c>
      <c r="C2402" t="s">
        <v>284</v>
      </c>
      <c r="D2402" t="str">
        <f>Tableau3[[#This Row],[Famille]]&amp;"-"&amp;Tableau3[[#This Row],[Produit]]&amp;"-"&amp;Tableau3[[#This Row],[Conditionnement]]</f>
        <v>Kit Epices légumes-Soupe minestrone de fruits à la cardamome verte-Sachet recette</v>
      </c>
      <c r="E2402" s="10">
        <v>5.5E-2</v>
      </c>
      <c r="F2402" s="16">
        <v>3760190109569</v>
      </c>
      <c r="G2402" s="4">
        <v>1.5</v>
      </c>
      <c r="H2402" s="4">
        <v>2.4</v>
      </c>
      <c r="I2402" s="4">
        <v>3</v>
      </c>
    </row>
    <row r="2403" spans="1:9" x14ac:dyDescent="0.2">
      <c r="A2403" t="s">
        <v>322</v>
      </c>
      <c r="B2403" t="s">
        <v>357</v>
      </c>
      <c r="C2403" t="s">
        <v>284</v>
      </c>
      <c r="D2403" t="str">
        <f>Tableau3[[#This Row],[Famille]]&amp;"-"&amp;Tableau3[[#This Row],[Produit]]&amp;"-"&amp;Tableau3[[#This Row],[Conditionnement]]</f>
        <v>Kit Epices légumes-Tarte à la tomate au thym indien-Sachet recette</v>
      </c>
      <c r="E2403" s="10">
        <v>5.5E-2</v>
      </c>
      <c r="F2403" s="16">
        <v>3760190105189</v>
      </c>
      <c r="G2403" s="4">
        <v>1.5</v>
      </c>
      <c r="H2403" s="4">
        <v>2.4</v>
      </c>
      <c r="I2403" s="4">
        <v>3</v>
      </c>
    </row>
    <row r="2404" spans="1:9" x14ac:dyDescent="0.2">
      <c r="A2404" t="s">
        <v>322</v>
      </c>
      <c r="B2404" t="s">
        <v>358</v>
      </c>
      <c r="C2404" t="s">
        <v>284</v>
      </c>
      <c r="D2404" t="str">
        <f>Tableau3[[#This Row],[Famille]]&amp;"-"&amp;Tableau3[[#This Row],[Produit]]&amp;"-"&amp;Tableau3[[#This Row],[Conditionnement]]</f>
        <v>Kit Epices légumes-Tatin de légumes au chèvre -Sachet recette</v>
      </c>
      <c r="E2404" s="10">
        <v>5.5E-2</v>
      </c>
      <c r="F2404" s="16">
        <v>3760190105196</v>
      </c>
      <c r="G2404" s="4">
        <v>1.5</v>
      </c>
      <c r="H2404" s="4">
        <v>2.4</v>
      </c>
      <c r="I2404" s="4">
        <v>3</v>
      </c>
    </row>
    <row r="2405" spans="1:9" x14ac:dyDescent="0.2">
      <c r="A2405" t="s">
        <v>322</v>
      </c>
      <c r="B2405" t="s">
        <v>359</v>
      </c>
      <c r="C2405" t="s">
        <v>284</v>
      </c>
      <c r="D2405" t="str">
        <f>Tableau3[[#This Row],[Famille]]&amp;"-"&amp;Tableau3[[#This Row],[Produit]]&amp;"-"&amp;Tableau3[[#This Row],[Conditionnement]]</f>
        <v>Kit Epices légumes-Zaalouk (purée d’aubergine)-Sachet recette</v>
      </c>
      <c r="E2405" s="10">
        <v>5.5E-2</v>
      </c>
      <c r="F2405" s="16">
        <v>3760190109989</v>
      </c>
      <c r="G2405" s="4">
        <v>1.7</v>
      </c>
      <c r="H2405" s="4">
        <v>2.8000000000000003</v>
      </c>
      <c r="I2405" s="4">
        <v>3.4000000000000004</v>
      </c>
    </row>
    <row r="2406" spans="1:9" x14ac:dyDescent="0.2">
      <c r="A2406" t="s">
        <v>360</v>
      </c>
      <c r="B2406" t="s">
        <v>361</v>
      </c>
      <c r="C2406" t="s">
        <v>284</v>
      </c>
      <c r="D2406" t="str">
        <f>Tableau3[[#This Row],[Famille]]&amp;"-"&amp;Tableau3[[#This Row],[Produit]]&amp;"-"&amp;Tableau3[[#This Row],[Conditionnement]]</f>
        <v>Kit épices Poisson- « rince doigt »-Sachet recette</v>
      </c>
      <c r="E2406" s="10">
        <v>5.5E-2</v>
      </c>
      <c r="F2406" s="16">
        <v>3760190109446</v>
      </c>
      <c r="G2406" s="4">
        <v>1.7</v>
      </c>
      <c r="H2406" s="4">
        <v>2.8000000000000003</v>
      </c>
      <c r="I2406" s="4">
        <v>3.4000000000000004</v>
      </c>
    </row>
    <row r="2407" spans="1:9" x14ac:dyDescent="0.2">
      <c r="A2407" t="s">
        <v>360</v>
      </c>
      <c r="B2407" t="s">
        <v>362</v>
      </c>
      <c r="C2407" t="s">
        <v>284</v>
      </c>
      <c r="D2407" t="str">
        <f>Tableau3[[#This Row],[Famille]]&amp;"-"&amp;Tableau3[[#This Row],[Produit]]&amp;"-"&amp;Tableau3[[#This Row],[Conditionnement]]</f>
        <v>Kit épices Poisson-Accras de crevette gingembre citronnelle-Sachet recette</v>
      </c>
      <c r="E2407" s="10">
        <v>5.5E-2</v>
      </c>
      <c r="F2407" s="16">
        <v>3760190105141</v>
      </c>
      <c r="G2407" s="4">
        <v>1.5</v>
      </c>
      <c r="H2407" s="4">
        <v>2.4</v>
      </c>
      <c r="I2407" s="4">
        <v>3</v>
      </c>
    </row>
    <row r="2408" spans="1:9" x14ac:dyDescent="0.2">
      <c r="A2408" t="s">
        <v>360</v>
      </c>
      <c r="B2408" t="s">
        <v>363</v>
      </c>
      <c r="C2408" t="s">
        <v>284</v>
      </c>
      <c r="D2408" t="str">
        <f>Tableau3[[#This Row],[Famille]]&amp;"-"&amp;Tableau3[[#This Row],[Produit]]&amp;"-"&amp;Tableau3[[#This Row],[Conditionnement]]</f>
        <v>Kit épices Poisson-Accras de morue antillais-Sachet recette</v>
      </c>
      <c r="E2408" s="10">
        <v>5.5E-2</v>
      </c>
      <c r="F2408" s="16">
        <v>3760190105158</v>
      </c>
      <c r="G2408" s="4">
        <v>1.5</v>
      </c>
      <c r="H2408" s="4">
        <v>2.4</v>
      </c>
      <c r="I2408" s="4">
        <v>3</v>
      </c>
    </row>
    <row r="2409" spans="1:9" x14ac:dyDescent="0.2">
      <c r="A2409" t="s">
        <v>360</v>
      </c>
      <c r="B2409" t="s">
        <v>364</v>
      </c>
      <c r="C2409" t="s">
        <v>284</v>
      </c>
      <c r="D2409" t="str">
        <f>Tableau3[[#This Row],[Famille]]&amp;"-"&amp;Tableau3[[#This Row],[Produit]]&amp;"-"&amp;Tableau3[[#This Row],[Conditionnement]]</f>
        <v>Kit épices Poisson-Barquettes d’endive au tarama-Sachet recette</v>
      </c>
      <c r="E2409" s="10">
        <v>5.5E-2</v>
      </c>
      <c r="F2409" s="16">
        <v>3700897900038</v>
      </c>
      <c r="G2409" s="4">
        <v>1.7</v>
      </c>
      <c r="H2409" s="4">
        <v>2.8000000000000003</v>
      </c>
      <c r="I2409" s="4">
        <v>3.4000000000000004</v>
      </c>
    </row>
    <row r="2410" spans="1:9" x14ac:dyDescent="0.2">
      <c r="A2410" t="s">
        <v>360</v>
      </c>
      <c r="B2410" t="s">
        <v>365</v>
      </c>
      <c r="C2410" t="s">
        <v>284</v>
      </c>
      <c r="D2410" t="str">
        <f>Tableau3[[#This Row],[Famille]]&amp;"-"&amp;Tableau3[[#This Row],[Produit]]&amp;"-"&amp;Tableau3[[#This Row],[Conditionnement]]</f>
        <v>Kit épices Poisson-Bouillabaisse-Sachet recette</v>
      </c>
      <c r="E2410" s="10">
        <v>5.5E-2</v>
      </c>
      <c r="F2410" s="16">
        <v>3760190109194</v>
      </c>
      <c r="G2410" s="4">
        <v>1.7</v>
      </c>
      <c r="H2410" s="4">
        <v>2.8000000000000003</v>
      </c>
      <c r="I2410" s="4">
        <v>3.4000000000000004</v>
      </c>
    </row>
    <row r="2411" spans="1:9" x14ac:dyDescent="0.2">
      <c r="A2411" t="s">
        <v>360</v>
      </c>
      <c r="B2411" t="s">
        <v>366</v>
      </c>
      <c r="C2411" t="s">
        <v>284</v>
      </c>
      <c r="D2411" t="str">
        <f>Tableau3[[#This Row],[Famille]]&amp;"-"&amp;Tableau3[[#This Row],[Produit]]&amp;"-"&amp;Tableau3[[#This Row],[Conditionnement]]</f>
        <v>Kit épices Poisson-Brandade de morue à l’antillaise-Sachet recette</v>
      </c>
      <c r="E2411" s="10">
        <v>5.5E-2</v>
      </c>
      <c r="F2411" s="16">
        <v>3760190109200</v>
      </c>
      <c r="G2411" s="4">
        <v>1.7</v>
      </c>
      <c r="H2411" s="4">
        <v>2.8000000000000003</v>
      </c>
      <c r="I2411" s="4">
        <v>3.4000000000000004</v>
      </c>
    </row>
    <row r="2412" spans="1:9" x14ac:dyDescent="0.2">
      <c r="A2412" t="s">
        <v>360</v>
      </c>
      <c r="B2412" t="s">
        <v>367</v>
      </c>
      <c r="C2412" t="s">
        <v>284</v>
      </c>
      <c r="D2412" t="str">
        <f>Tableau3[[#This Row],[Famille]]&amp;"-"&amp;Tableau3[[#This Row],[Produit]]&amp;"-"&amp;Tableau3[[#This Row],[Conditionnement]]</f>
        <v>Kit épices Poisson-Brochettes de fruits de mer sauce poivre vert-Sachet recette</v>
      </c>
      <c r="E2412" s="10">
        <v>5.5E-2</v>
      </c>
      <c r="F2412" s="16">
        <v>3760190109415</v>
      </c>
      <c r="G2412" s="4">
        <v>1.7</v>
      </c>
      <c r="H2412" s="4">
        <v>2.8000000000000003</v>
      </c>
      <c r="I2412" s="4">
        <v>3.4000000000000004</v>
      </c>
    </row>
    <row r="2413" spans="1:9" x14ac:dyDescent="0.2">
      <c r="A2413" t="s">
        <v>360</v>
      </c>
      <c r="B2413" t="s">
        <v>368</v>
      </c>
      <c r="C2413" t="s">
        <v>284</v>
      </c>
      <c r="D2413" t="str">
        <f>Tableau3[[#This Row],[Famille]]&amp;"-"&amp;Tableau3[[#This Row],[Produit]]&amp;"-"&amp;Tableau3[[#This Row],[Conditionnement]]</f>
        <v>Kit épices Poisson-Cabillaud moutarde et citronnelle-Sachet recette</v>
      </c>
      <c r="E2413" s="10">
        <v>5.5E-2</v>
      </c>
      <c r="F2413" s="16">
        <v>3760190105295</v>
      </c>
      <c r="G2413" s="4">
        <v>1.5</v>
      </c>
      <c r="H2413" s="4">
        <v>2.4</v>
      </c>
      <c r="I2413" s="4">
        <v>3</v>
      </c>
    </row>
    <row r="2414" spans="1:9" x14ac:dyDescent="0.2">
      <c r="A2414" t="s">
        <v>360</v>
      </c>
      <c r="B2414" t="s">
        <v>369</v>
      </c>
      <c r="C2414" t="s">
        <v>284</v>
      </c>
      <c r="D2414" t="str">
        <f>Tableau3[[#This Row],[Famille]]&amp;"-"&amp;Tableau3[[#This Row],[Produit]]&amp;"-"&amp;Tableau3[[#This Row],[Conditionnement]]</f>
        <v>Kit épices Poisson-Colombo de poissons et crevettes -Sachet recette</v>
      </c>
      <c r="E2414" s="10">
        <v>5.5E-2</v>
      </c>
      <c r="F2414" s="16">
        <v>3760190105356</v>
      </c>
      <c r="G2414" s="4">
        <v>1.7</v>
      </c>
      <c r="H2414" s="4">
        <v>2.8000000000000003</v>
      </c>
      <c r="I2414" s="4">
        <v>3.4000000000000004</v>
      </c>
    </row>
    <row r="2415" spans="1:9" x14ac:dyDescent="0.2">
      <c r="A2415" t="s">
        <v>360</v>
      </c>
      <c r="B2415" t="s">
        <v>370</v>
      </c>
      <c r="C2415" t="s">
        <v>284</v>
      </c>
      <c r="D2415" t="str">
        <f>Tableau3[[#This Row],[Famille]]&amp;"-"&amp;Tableau3[[#This Row],[Produit]]&amp;"-"&amp;Tableau3[[#This Row],[Conditionnement]]</f>
        <v>Kit épices Poisson-Colombo vanillé de poisson à l'antillaise-Sachet recette</v>
      </c>
      <c r="E2415" s="10">
        <v>5.5E-2</v>
      </c>
      <c r="F2415" s="16">
        <v>3700897900212</v>
      </c>
      <c r="G2415" s="4">
        <v>1.7</v>
      </c>
      <c r="H2415" s="4">
        <v>2.8000000000000003</v>
      </c>
      <c r="I2415" s="4">
        <v>3.4000000000000004</v>
      </c>
    </row>
    <row r="2416" spans="1:9" x14ac:dyDescent="0.2">
      <c r="A2416" t="s">
        <v>360</v>
      </c>
      <c r="B2416" t="s">
        <v>371</v>
      </c>
      <c r="C2416" t="s">
        <v>284</v>
      </c>
      <c r="D2416" t="str">
        <f>Tableau3[[#This Row],[Famille]]&amp;"-"&amp;Tableau3[[#This Row],[Produit]]&amp;"-"&amp;Tableau3[[#This Row],[Conditionnement]]</f>
        <v>Kit épices Poisson-Court bouillon poisson-Sachet recette</v>
      </c>
      <c r="E2416" s="10">
        <v>5.5E-2</v>
      </c>
      <c r="F2416" s="16">
        <v>3760190105370</v>
      </c>
      <c r="G2416" s="4">
        <v>1.5</v>
      </c>
      <c r="H2416" s="4">
        <v>2.4</v>
      </c>
      <c r="I2416" s="4">
        <v>3</v>
      </c>
    </row>
    <row r="2417" spans="1:9" x14ac:dyDescent="0.2">
      <c r="A2417" t="s">
        <v>360</v>
      </c>
      <c r="B2417" t="s">
        <v>372</v>
      </c>
      <c r="C2417" t="s">
        <v>284</v>
      </c>
      <c r="D2417" t="str">
        <f>Tableau3[[#This Row],[Famille]]&amp;"-"&amp;Tableau3[[#This Row],[Produit]]&amp;"-"&amp;Tableau3[[#This Row],[Conditionnement]]</f>
        <v>Kit épices Poisson-Crevettes à la Thaï Citronnelle des îles-Sachet recette</v>
      </c>
      <c r="E2417" s="10">
        <v>5.5E-2</v>
      </c>
      <c r="F2417" s="16">
        <v>3700897900175</v>
      </c>
      <c r="G2417" s="4">
        <v>1.5</v>
      </c>
      <c r="H2417" s="4">
        <v>2.4</v>
      </c>
      <c r="I2417" s="4">
        <v>3</v>
      </c>
    </row>
    <row r="2418" spans="1:9" x14ac:dyDescent="0.2">
      <c r="A2418" t="s">
        <v>360</v>
      </c>
      <c r="B2418" t="s">
        <v>373</v>
      </c>
      <c r="C2418" t="s">
        <v>284</v>
      </c>
      <c r="D2418" t="str">
        <f>Tableau3[[#This Row],[Famille]]&amp;"-"&amp;Tableau3[[#This Row],[Produit]]&amp;"-"&amp;Tableau3[[#This Row],[Conditionnement]]</f>
        <v>Kit épices Poisson-Curry de crevettes-Sachet recette</v>
      </c>
      <c r="E2418" s="10">
        <v>5.5E-2</v>
      </c>
      <c r="F2418" s="16">
        <v>3700897900267</v>
      </c>
      <c r="G2418" s="4">
        <v>1.5</v>
      </c>
      <c r="H2418" s="4">
        <v>2.4</v>
      </c>
      <c r="I2418" s="4">
        <v>3</v>
      </c>
    </row>
    <row r="2419" spans="1:9" x14ac:dyDescent="0.2">
      <c r="A2419" t="s">
        <v>360</v>
      </c>
      <c r="B2419" t="s">
        <v>374</v>
      </c>
      <c r="C2419" t="s">
        <v>284</v>
      </c>
      <c r="D2419" t="str">
        <f>Tableau3[[#This Row],[Famille]]&amp;"-"&amp;Tableau3[[#This Row],[Produit]]&amp;"-"&amp;Tableau3[[#This Row],[Conditionnement]]</f>
        <v>Kit épices Poisson-Dorade au barbecue-Sachet recette</v>
      </c>
      <c r="E2419" s="10">
        <v>5.5E-2</v>
      </c>
      <c r="F2419" s="16">
        <v>3760190109347</v>
      </c>
      <c r="G2419" s="4">
        <v>1.7</v>
      </c>
      <c r="H2419" s="4">
        <v>2.8000000000000003</v>
      </c>
      <c r="I2419" s="4">
        <v>3.4000000000000004</v>
      </c>
    </row>
    <row r="2420" spans="1:9" x14ac:dyDescent="0.2">
      <c r="A2420" t="s">
        <v>360</v>
      </c>
      <c r="B2420" t="s">
        <v>375</v>
      </c>
      <c r="C2420" t="s">
        <v>284</v>
      </c>
      <c r="D2420" t="str">
        <f>Tableau3[[#This Row],[Famille]]&amp;"-"&amp;Tableau3[[#This Row],[Produit]]&amp;"-"&amp;Tableau3[[#This Row],[Conditionnement]]</f>
        <v>Kit épices Poisson-Dorade au fenouil et curcuma -Sachet recette</v>
      </c>
      <c r="E2420" s="10">
        <v>5.5E-2</v>
      </c>
      <c r="F2420" s="16">
        <v>3760190105394</v>
      </c>
      <c r="G2420" s="4">
        <v>1.5</v>
      </c>
      <c r="H2420" s="4">
        <v>2.4</v>
      </c>
      <c r="I2420" s="4">
        <v>3</v>
      </c>
    </row>
    <row r="2421" spans="1:9" x14ac:dyDescent="0.2">
      <c r="A2421" t="s">
        <v>360</v>
      </c>
      <c r="B2421" t="s">
        <v>376</v>
      </c>
      <c r="C2421" t="s">
        <v>284</v>
      </c>
      <c r="D2421" t="str">
        <f>Tableau3[[#This Row],[Famille]]&amp;"-"&amp;Tableau3[[#This Row],[Produit]]&amp;"-"&amp;Tableau3[[#This Row],[Conditionnement]]</f>
        <v>Kit épices Poisson-Encornets farcis-Sachet recette</v>
      </c>
      <c r="E2421" s="10">
        <v>5.5E-2</v>
      </c>
      <c r="F2421" s="16">
        <v>3760190109323</v>
      </c>
      <c r="G2421" s="4">
        <v>1.7</v>
      </c>
      <c r="H2421" s="4">
        <v>2.8000000000000003</v>
      </c>
      <c r="I2421" s="4">
        <v>3.4000000000000004</v>
      </c>
    </row>
    <row r="2422" spans="1:9" x14ac:dyDescent="0.2">
      <c r="A2422" t="s">
        <v>360</v>
      </c>
      <c r="B2422" t="s">
        <v>377</v>
      </c>
      <c r="C2422" t="s">
        <v>284</v>
      </c>
      <c r="D2422" t="str">
        <f>Tableau3[[#This Row],[Famille]]&amp;"-"&amp;Tableau3[[#This Row],[Produit]]&amp;"-"&amp;Tableau3[[#This Row],[Conditionnement]]</f>
        <v>Kit épices Poisson-Etouffée de poissons à l’orientale-Sachet recette</v>
      </c>
      <c r="E2422" s="10">
        <v>5.5E-2</v>
      </c>
      <c r="F2422" s="16">
        <v>3760190109422</v>
      </c>
      <c r="G2422" s="4">
        <v>1.7</v>
      </c>
      <c r="H2422" s="4">
        <v>2.8000000000000003</v>
      </c>
      <c r="I2422" s="4">
        <v>3.4000000000000004</v>
      </c>
    </row>
    <row r="2423" spans="1:9" x14ac:dyDescent="0.2">
      <c r="A2423" t="s">
        <v>360</v>
      </c>
      <c r="B2423" t="s">
        <v>378</v>
      </c>
      <c r="C2423" t="s">
        <v>284</v>
      </c>
      <c r="D2423" t="str">
        <f>Tableau3[[#This Row],[Famille]]&amp;"-"&amp;Tableau3[[#This Row],[Produit]]&amp;"-"&amp;Tableau3[[#This Row],[Conditionnement]]</f>
        <v>Kit épices Poisson-Filet de lieu noir à la moutarde -Sachet recette</v>
      </c>
      <c r="E2423" s="10">
        <v>5.5E-2</v>
      </c>
      <c r="F2423" s="16">
        <v>3760190105417</v>
      </c>
      <c r="G2423" s="4">
        <v>1.5</v>
      </c>
      <c r="H2423" s="4">
        <v>2.4</v>
      </c>
      <c r="I2423" s="4">
        <v>3</v>
      </c>
    </row>
    <row r="2424" spans="1:9" x14ac:dyDescent="0.2">
      <c r="A2424" t="s">
        <v>360</v>
      </c>
      <c r="B2424" t="s">
        <v>379</v>
      </c>
      <c r="C2424" t="s">
        <v>284</v>
      </c>
      <c r="D2424" t="str">
        <f>Tableau3[[#This Row],[Famille]]&amp;"-"&amp;Tableau3[[#This Row],[Produit]]&amp;"-"&amp;Tableau3[[#This Row],[Conditionnement]]</f>
        <v>Kit épices Poisson-Filet de Panga sauce anisée -Sachet recette</v>
      </c>
      <c r="E2424" s="10">
        <v>5.5E-2</v>
      </c>
      <c r="F2424" s="16">
        <v>3760190105424</v>
      </c>
      <c r="G2424" s="4">
        <v>1.5</v>
      </c>
      <c r="H2424" s="4">
        <v>2.4</v>
      </c>
      <c r="I2424" s="4">
        <v>3</v>
      </c>
    </row>
    <row r="2425" spans="1:9" x14ac:dyDescent="0.2">
      <c r="A2425" t="s">
        <v>360</v>
      </c>
      <c r="B2425" t="s">
        <v>380</v>
      </c>
      <c r="C2425" t="s">
        <v>284</v>
      </c>
      <c r="D2425" t="str">
        <f>Tableau3[[#This Row],[Famille]]&amp;"-"&amp;Tableau3[[#This Row],[Produit]]&amp;"-"&amp;Tableau3[[#This Row],[Conditionnement]]</f>
        <v>Kit épices Poisson-Filet de perche à l'aneth et aux poivres indiens-Sachet recette</v>
      </c>
      <c r="E2425" s="10">
        <v>5.5E-2</v>
      </c>
      <c r="F2425" s="16">
        <v>3760190109279</v>
      </c>
      <c r="G2425" s="4">
        <v>1.5</v>
      </c>
      <c r="H2425" s="4">
        <v>2.4</v>
      </c>
      <c r="I2425" s="4">
        <v>3</v>
      </c>
    </row>
    <row r="2426" spans="1:9" x14ac:dyDescent="0.2">
      <c r="A2426" t="s">
        <v>360</v>
      </c>
      <c r="B2426" t="s">
        <v>381</v>
      </c>
      <c r="C2426" t="s">
        <v>284</v>
      </c>
      <c r="D2426" t="str">
        <f>Tableau3[[#This Row],[Famille]]&amp;"-"&amp;Tableau3[[#This Row],[Produit]]&amp;"-"&amp;Tableau3[[#This Row],[Conditionnement]]</f>
        <v>Kit épices Poisson-Gambas au poivre sauvage de Madagascar-Sachet recette</v>
      </c>
      <c r="E2426" s="10">
        <v>5.5E-2</v>
      </c>
      <c r="F2426" s="16">
        <v>3760190109187</v>
      </c>
      <c r="G2426" s="4">
        <v>1.7</v>
      </c>
      <c r="H2426" s="4">
        <v>2.8000000000000003</v>
      </c>
      <c r="I2426" s="4">
        <v>3.4000000000000004</v>
      </c>
    </row>
    <row r="2427" spans="1:9" x14ac:dyDescent="0.2">
      <c r="A2427" t="s">
        <v>360</v>
      </c>
      <c r="B2427" t="s">
        <v>382</v>
      </c>
      <c r="C2427" t="s">
        <v>284</v>
      </c>
      <c r="D2427" t="str">
        <f>Tableau3[[#This Row],[Famille]]&amp;"-"&amp;Tableau3[[#This Row],[Produit]]&amp;"-"&amp;Tableau3[[#This Row],[Conditionnement]]</f>
        <v>Kit épices Poisson-Gambas flambées à l'Antillaise-Sachet recette</v>
      </c>
      <c r="E2427" s="10">
        <v>5.5E-2</v>
      </c>
      <c r="F2427" s="16">
        <v>3700897900113</v>
      </c>
      <c r="G2427" s="4">
        <v>1.5</v>
      </c>
      <c r="H2427" s="4">
        <v>2.4</v>
      </c>
      <c r="I2427" s="4">
        <v>3</v>
      </c>
    </row>
    <row r="2428" spans="1:9" x14ac:dyDescent="0.2">
      <c r="A2428" t="s">
        <v>360</v>
      </c>
      <c r="B2428" t="s">
        <v>383</v>
      </c>
      <c r="C2428" t="s">
        <v>284</v>
      </c>
      <c r="D2428" t="str">
        <f>Tableau3[[#This Row],[Famille]]&amp;"-"&amp;Tableau3[[#This Row],[Produit]]&amp;"-"&amp;Tableau3[[#This Row],[Conditionnement]]</f>
        <v>Kit épices Poisson-Grillade Poissons St Barth-Sachet recette</v>
      </c>
      <c r="E2428" s="10">
        <v>5.5E-2</v>
      </c>
      <c r="F2428" s="16">
        <v>3700897900182</v>
      </c>
      <c r="G2428" s="4">
        <v>1.5</v>
      </c>
      <c r="H2428" s="4">
        <v>2.4</v>
      </c>
      <c r="I2428" s="4">
        <v>3</v>
      </c>
    </row>
    <row r="2429" spans="1:9" x14ac:dyDescent="0.2">
      <c r="A2429" t="s">
        <v>360</v>
      </c>
      <c r="B2429" t="s">
        <v>384</v>
      </c>
      <c r="C2429" t="s">
        <v>284</v>
      </c>
      <c r="D2429" t="str">
        <f>Tableau3[[#This Row],[Famille]]&amp;"-"&amp;Tableau3[[#This Row],[Produit]]&amp;"-"&amp;Tableau3[[#This Row],[Conditionnement]]</f>
        <v>Kit épices Poisson-Langoustine au beurre blanc vanillé-Sachet recette</v>
      </c>
      <c r="E2429" s="10">
        <v>5.5E-2</v>
      </c>
      <c r="F2429" s="16">
        <v>3760190109408</v>
      </c>
      <c r="G2429" s="4">
        <v>1.7</v>
      </c>
      <c r="H2429" s="4">
        <v>2.8000000000000003</v>
      </c>
      <c r="I2429" s="4">
        <v>3.4000000000000004</v>
      </c>
    </row>
    <row r="2430" spans="1:9" x14ac:dyDescent="0.2">
      <c r="A2430" t="s">
        <v>360</v>
      </c>
      <c r="B2430" t="s">
        <v>385</v>
      </c>
      <c r="C2430" t="s">
        <v>284</v>
      </c>
      <c r="D2430" t="str">
        <f>Tableau3[[#This Row],[Famille]]&amp;"-"&amp;Tableau3[[#This Row],[Produit]]&amp;"-"&amp;Tableau3[[#This Row],[Conditionnement]]</f>
        <v>Kit épices Poisson-Maquereau au barbecue-Sachet recette</v>
      </c>
      <c r="E2430" s="10">
        <v>5.5E-2</v>
      </c>
      <c r="F2430" s="16">
        <v>3760190109354</v>
      </c>
      <c r="G2430" s="4">
        <v>1.7</v>
      </c>
      <c r="H2430" s="4">
        <v>2.8000000000000003</v>
      </c>
      <c r="I2430" s="4">
        <v>3.4000000000000004</v>
      </c>
    </row>
    <row r="2431" spans="1:9" x14ac:dyDescent="0.2">
      <c r="A2431" t="s">
        <v>360</v>
      </c>
      <c r="B2431" t="s">
        <v>386</v>
      </c>
      <c r="C2431" t="s">
        <v>284</v>
      </c>
      <c r="D2431" t="str">
        <f>Tableau3[[#This Row],[Famille]]&amp;"-"&amp;Tableau3[[#This Row],[Produit]]&amp;"-"&amp;Tableau3[[#This Row],[Conditionnement]]</f>
        <v>Kit épices Poisson-Maquereaux sauce cajun-Sachet recette</v>
      </c>
      <c r="E2431" s="10">
        <v>5.5E-2</v>
      </c>
      <c r="F2431" s="16">
        <v>3760190105486</v>
      </c>
      <c r="G2431" s="4">
        <v>1.5</v>
      </c>
      <c r="H2431" s="4">
        <v>2.4</v>
      </c>
      <c r="I2431" s="4">
        <v>3</v>
      </c>
    </row>
    <row r="2432" spans="1:9" x14ac:dyDescent="0.2">
      <c r="A2432" t="s">
        <v>360</v>
      </c>
      <c r="B2432" t="s">
        <v>387</v>
      </c>
      <c r="C2432" t="s">
        <v>284</v>
      </c>
      <c r="D2432" t="str">
        <f>Tableau3[[#This Row],[Famille]]&amp;"-"&amp;Tableau3[[#This Row],[Produit]]&amp;"-"&amp;Tableau3[[#This Row],[Conditionnement]]</f>
        <v>Kit épices Poisson-Marinade à crustacés-Sachet recette</v>
      </c>
      <c r="E2432" s="10">
        <v>5.5E-2</v>
      </c>
      <c r="F2432" s="16">
        <v>3760190109217</v>
      </c>
      <c r="G2432" s="4">
        <v>1.5</v>
      </c>
      <c r="H2432" s="4">
        <v>2.4</v>
      </c>
      <c r="I2432" s="4">
        <v>3</v>
      </c>
    </row>
    <row r="2433" spans="1:9" x14ac:dyDescent="0.2">
      <c r="A2433" t="s">
        <v>360</v>
      </c>
      <c r="B2433" t="s">
        <v>388</v>
      </c>
      <c r="C2433" t="s">
        <v>284</v>
      </c>
      <c r="D2433" t="str">
        <f>Tableau3[[#This Row],[Famille]]&amp;"-"&amp;Tableau3[[#This Row],[Produit]]&amp;"-"&amp;Tableau3[[#This Row],[Conditionnement]]</f>
        <v>Kit épices Poisson-Marinade de sardines-Sachet recette</v>
      </c>
      <c r="E2433" s="10">
        <v>5.5E-2</v>
      </c>
      <c r="F2433" s="16">
        <v>3760190109330</v>
      </c>
      <c r="G2433" s="4">
        <v>1.7</v>
      </c>
      <c r="H2433" s="4">
        <v>2.8000000000000003</v>
      </c>
      <c r="I2433" s="4">
        <v>3.4000000000000004</v>
      </c>
    </row>
    <row r="2434" spans="1:9" x14ac:dyDescent="0.2">
      <c r="A2434" t="s">
        <v>360</v>
      </c>
      <c r="B2434" t="s">
        <v>389</v>
      </c>
      <c r="C2434" t="s">
        <v>284</v>
      </c>
      <c r="D2434" t="str">
        <f>Tableau3[[#This Row],[Famille]]&amp;"-"&amp;Tableau3[[#This Row],[Produit]]&amp;"-"&amp;Tableau3[[#This Row],[Conditionnement]]</f>
        <v>Kit épices Poisson-Marmite de moules au curry-Sachet recette</v>
      </c>
      <c r="E2434" s="10">
        <v>5.5E-2</v>
      </c>
      <c r="F2434" s="16">
        <v>3760190105509</v>
      </c>
      <c r="G2434" s="4">
        <v>1.7</v>
      </c>
      <c r="H2434" s="4">
        <v>2.8000000000000003</v>
      </c>
      <c r="I2434" s="4">
        <v>3.4000000000000004</v>
      </c>
    </row>
    <row r="2435" spans="1:9" x14ac:dyDescent="0.2">
      <c r="A2435" t="s">
        <v>360</v>
      </c>
      <c r="B2435" t="s">
        <v>390</v>
      </c>
      <c r="C2435" t="s">
        <v>284</v>
      </c>
      <c r="D2435" t="str">
        <f>Tableau3[[#This Row],[Famille]]&amp;"-"&amp;Tableau3[[#This Row],[Produit]]&amp;"-"&amp;Tableau3[[#This Row],[Conditionnement]]</f>
        <v>Kit épices Poisson-Marmite de moules aux épices -Sachet recette</v>
      </c>
      <c r="E2435" s="10">
        <v>5.5E-2</v>
      </c>
      <c r="F2435" s="16">
        <v>3760190105516</v>
      </c>
      <c r="G2435" s="4">
        <v>1.7</v>
      </c>
      <c r="H2435" s="4">
        <v>2.8000000000000003</v>
      </c>
      <c r="I2435" s="4">
        <v>3.4000000000000004</v>
      </c>
    </row>
    <row r="2436" spans="1:9" x14ac:dyDescent="0.2">
      <c r="A2436" t="s">
        <v>360</v>
      </c>
      <c r="B2436" t="s">
        <v>391</v>
      </c>
      <c r="C2436" t="s">
        <v>284</v>
      </c>
      <c r="D2436" t="str">
        <f>Tableau3[[#This Row],[Famille]]&amp;"-"&amp;Tableau3[[#This Row],[Produit]]&amp;"-"&amp;Tableau3[[#This Row],[Conditionnement]]</f>
        <v>Kit épices Poisson-Moules à la plancha-Sachet recette</v>
      </c>
      <c r="E2436" s="10">
        <v>5.5E-2</v>
      </c>
      <c r="F2436" s="16">
        <v>3760190109378</v>
      </c>
      <c r="G2436" s="4">
        <v>1.5</v>
      </c>
      <c r="H2436" s="4">
        <v>2.4</v>
      </c>
      <c r="I2436" s="4">
        <v>3</v>
      </c>
    </row>
    <row r="2437" spans="1:9" x14ac:dyDescent="0.2">
      <c r="A2437" t="s">
        <v>360</v>
      </c>
      <c r="B2437" t="s">
        <v>392</v>
      </c>
      <c r="C2437" t="s">
        <v>284</v>
      </c>
      <c r="D2437" t="str">
        <f>Tableau3[[#This Row],[Famille]]&amp;"-"&amp;Tableau3[[#This Row],[Produit]]&amp;"-"&amp;Tableau3[[#This Row],[Conditionnement]]</f>
        <v>Kit épices Poisson-Mousse de saumon-Sachet recette</v>
      </c>
      <c r="E2437" s="10">
        <v>5.5E-2</v>
      </c>
      <c r="F2437" s="16">
        <v>3760190109286</v>
      </c>
      <c r="G2437" s="4">
        <v>1.5</v>
      </c>
      <c r="H2437" s="4">
        <v>2.4</v>
      </c>
      <c r="I2437" s="4">
        <v>3</v>
      </c>
    </row>
    <row r="2438" spans="1:9" x14ac:dyDescent="0.2">
      <c r="A2438" t="s">
        <v>360</v>
      </c>
      <c r="B2438" t="s">
        <v>393</v>
      </c>
      <c r="C2438" t="s">
        <v>284</v>
      </c>
      <c r="D2438" t="str">
        <f>Tableau3[[#This Row],[Famille]]&amp;"-"&amp;Tableau3[[#This Row],[Produit]]&amp;"-"&amp;Tableau3[[#This Row],[Conditionnement]]</f>
        <v>Kit épices Poisson-Papillote aux trois poissons sauce antillaise-Sachet recette</v>
      </c>
      <c r="E2438" s="10">
        <v>5.5E-2</v>
      </c>
      <c r="F2438" s="16">
        <v>3760190105523</v>
      </c>
      <c r="G2438" s="4">
        <v>1.5</v>
      </c>
      <c r="H2438" s="4">
        <v>2.4</v>
      </c>
      <c r="I2438" s="4">
        <v>3</v>
      </c>
    </row>
    <row r="2439" spans="1:9" x14ac:dyDescent="0.2">
      <c r="A2439" t="s">
        <v>360</v>
      </c>
      <c r="B2439" t="s">
        <v>394</v>
      </c>
      <c r="C2439" t="s">
        <v>284</v>
      </c>
      <c r="D2439" t="str">
        <f>Tableau3[[#This Row],[Famille]]&amp;"-"&amp;Tableau3[[#This Row],[Produit]]&amp;"-"&amp;Tableau3[[#This Row],[Conditionnement]]</f>
        <v>Kit épices Poisson-Papillote de poissons St Barth-Sachet recette</v>
      </c>
      <c r="E2439" s="10">
        <v>5.5E-2</v>
      </c>
      <c r="F2439" s="16">
        <v>3700897900199</v>
      </c>
      <c r="G2439" s="4">
        <v>1.5</v>
      </c>
      <c r="H2439" s="4">
        <v>2.4</v>
      </c>
      <c r="I2439" s="4">
        <v>3</v>
      </c>
    </row>
    <row r="2440" spans="1:9" x14ac:dyDescent="0.2">
      <c r="A2440" t="s">
        <v>360</v>
      </c>
      <c r="B2440" t="s">
        <v>395</v>
      </c>
      <c r="C2440" t="s">
        <v>284</v>
      </c>
      <c r="D2440" t="str">
        <f>Tableau3[[#This Row],[Famille]]&amp;"-"&amp;Tableau3[[#This Row],[Produit]]&amp;"-"&amp;Tableau3[[#This Row],[Conditionnement]]</f>
        <v>Kit épices Poisson-Pavé de saumon à l’aneth et poivre indien-Sachet recette</v>
      </c>
      <c r="E2440" s="10">
        <v>5.5E-2</v>
      </c>
      <c r="F2440" s="16">
        <v>3760190105547</v>
      </c>
      <c r="G2440" s="4">
        <v>1.5</v>
      </c>
      <c r="H2440" s="4">
        <v>2.4</v>
      </c>
      <c r="I2440" s="4">
        <v>3</v>
      </c>
    </row>
    <row r="2441" spans="1:9" x14ac:dyDescent="0.2">
      <c r="A2441" t="s">
        <v>360</v>
      </c>
      <c r="B2441" t="s">
        <v>396</v>
      </c>
      <c r="C2441" t="s">
        <v>284</v>
      </c>
      <c r="D2441" t="str">
        <f>Tableau3[[#This Row],[Famille]]&amp;"-"&amp;Tableau3[[#This Row],[Produit]]&amp;"-"&amp;Tableau3[[#This Row],[Conditionnement]]</f>
        <v>Kit épices Poisson-Poélée de sardines épicées-Sachet recette</v>
      </c>
      <c r="E2441" s="10">
        <v>5.5E-2</v>
      </c>
      <c r="F2441" s="16">
        <v>3760190105585</v>
      </c>
      <c r="G2441" s="4">
        <v>1.7</v>
      </c>
      <c r="H2441" s="4">
        <v>2.8000000000000003</v>
      </c>
      <c r="I2441" s="4">
        <v>3.4000000000000004</v>
      </c>
    </row>
    <row r="2442" spans="1:9" x14ac:dyDescent="0.2">
      <c r="A2442" t="s">
        <v>360</v>
      </c>
      <c r="B2442" t="s">
        <v>397</v>
      </c>
      <c r="C2442" t="s">
        <v>284</v>
      </c>
      <c r="D2442" t="str">
        <f>Tableau3[[#This Row],[Famille]]&amp;"-"&amp;Tableau3[[#This Row],[Produit]]&amp;"-"&amp;Tableau3[[#This Row],[Conditionnement]]</f>
        <v>Kit épices Poisson-Poelée de thons/dorades épicées-Sachet recette</v>
      </c>
      <c r="E2442" s="10">
        <v>5.5E-2</v>
      </c>
      <c r="F2442" s="16">
        <v>3700897900229</v>
      </c>
      <c r="G2442" s="4">
        <v>1.5</v>
      </c>
      <c r="H2442" s="4">
        <v>2.4</v>
      </c>
      <c r="I2442" s="4">
        <v>3</v>
      </c>
    </row>
    <row r="2443" spans="1:9" x14ac:dyDescent="0.2">
      <c r="A2443" t="s">
        <v>360</v>
      </c>
      <c r="B2443" t="s">
        <v>398</v>
      </c>
      <c r="C2443" t="s">
        <v>284</v>
      </c>
      <c r="D2443" t="str">
        <f>Tableau3[[#This Row],[Famille]]&amp;"-"&amp;Tableau3[[#This Row],[Produit]]&amp;"-"&amp;Tableau3[[#This Row],[Conditionnement]]</f>
        <v>Kit épices Poisson-Quiche océane-Sachet recette</v>
      </c>
      <c r="E2443" s="10">
        <v>5.5E-2</v>
      </c>
      <c r="F2443" s="16">
        <v>3760190109293</v>
      </c>
      <c r="G2443" s="4">
        <v>1.5</v>
      </c>
      <c r="H2443" s="4">
        <v>2.4</v>
      </c>
      <c r="I2443" s="4">
        <v>3</v>
      </c>
    </row>
    <row r="2444" spans="1:9" x14ac:dyDescent="0.2">
      <c r="A2444" t="s">
        <v>360</v>
      </c>
      <c r="B2444" t="s">
        <v>399</v>
      </c>
      <c r="C2444" t="s">
        <v>284</v>
      </c>
      <c r="D2444" t="str">
        <f>Tableau3[[#This Row],[Famille]]&amp;"-"&amp;Tableau3[[#This Row],[Produit]]&amp;"-"&amp;Tableau3[[#This Row],[Conditionnement]]</f>
        <v>Kit épices Poisson-Rillettes de thon « maison »-Sachet recette</v>
      </c>
      <c r="E2444" s="10">
        <v>5.5E-2</v>
      </c>
      <c r="F2444" s="16">
        <v>3760190109262</v>
      </c>
      <c r="G2444" s="4">
        <v>1.7</v>
      </c>
      <c r="H2444" s="4">
        <v>2.8000000000000003</v>
      </c>
      <c r="I2444" s="4">
        <v>3.4000000000000004</v>
      </c>
    </row>
    <row r="2445" spans="1:9" x14ac:dyDescent="0.2">
      <c r="A2445" t="s">
        <v>360</v>
      </c>
      <c r="B2445" t="s">
        <v>400</v>
      </c>
      <c r="C2445" t="s">
        <v>284</v>
      </c>
      <c r="D2445" t="str">
        <f>Tableau3[[#This Row],[Famille]]&amp;"-"&amp;Tableau3[[#This Row],[Produit]]&amp;"-"&amp;Tableau3[[#This Row],[Conditionnement]]</f>
        <v>Kit épices Poisson-Roussette façon osso bucco-Sachet recette</v>
      </c>
      <c r="E2445" s="10">
        <v>5.5E-2</v>
      </c>
      <c r="F2445" s="16">
        <v>3760190109392</v>
      </c>
      <c r="G2445" s="4">
        <v>1.7</v>
      </c>
      <c r="H2445" s="4">
        <v>2.8000000000000003</v>
      </c>
      <c r="I2445" s="4">
        <v>3.4000000000000004</v>
      </c>
    </row>
    <row r="2446" spans="1:9" x14ac:dyDescent="0.2">
      <c r="A2446" t="s">
        <v>360</v>
      </c>
      <c r="B2446" t="s">
        <v>401</v>
      </c>
      <c r="C2446" t="s">
        <v>284</v>
      </c>
      <c r="D2446" t="str">
        <f>Tableau3[[#This Row],[Famille]]&amp;"-"&amp;Tableau3[[#This Row],[Produit]]&amp;"-"&amp;Tableau3[[#This Row],[Conditionnement]]</f>
        <v>Kit épices Poisson-Salade de poulpe au coriandre-Sachet recette</v>
      </c>
      <c r="E2446" s="10">
        <v>5.5E-2</v>
      </c>
      <c r="F2446" s="16">
        <v>3760190109309</v>
      </c>
      <c r="G2446" s="4">
        <v>1.7</v>
      </c>
      <c r="H2446" s="4">
        <v>2.8000000000000003</v>
      </c>
      <c r="I2446" s="4">
        <v>3.4000000000000004</v>
      </c>
    </row>
    <row r="2447" spans="1:9" x14ac:dyDescent="0.2">
      <c r="A2447" t="s">
        <v>360</v>
      </c>
      <c r="B2447" t="s">
        <v>402</v>
      </c>
      <c r="C2447" t="s">
        <v>284</v>
      </c>
      <c r="D2447" t="str">
        <f>Tableau3[[#This Row],[Famille]]&amp;"-"&amp;Tableau3[[#This Row],[Produit]]&amp;"-"&amp;Tableau3[[#This Row],[Conditionnement]]</f>
        <v>Kit épices Poisson-Salade océane-Sachet recette</v>
      </c>
      <c r="E2447" s="10">
        <v>5.5E-2</v>
      </c>
      <c r="F2447" s="16">
        <v>3760190109316</v>
      </c>
      <c r="G2447" s="4">
        <v>1.5</v>
      </c>
      <c r="H2447" s="4">
        <v>2.4</v>
      </c>
      <c r="I2447" s="4">
        <v>3</v>
      </c>
    </row>
    <row r="2448" spans="1:9" x14ac:dyDescent="0.2">
      <c r="A2448" t="s">
        <v>360</v>
      </c>
      <c r="B2448" t="s">
        <v>403</v>
      </c>
      <c r="C2448" t="s">
        <v>284</v>
      </c>
      <c r="D2448" t="str">
        <f>Tableau3[[#This Row],[Famille]]&amp;"-"&amp;Tableau3[[#This Row],[Produit]]&amp;"-"&amp;Tableau3[[#This Row],[Conditionnement]]</f>
        <v>Kit épices Poisson-Samossa de crevettes-Sachet recette</v>
      </c>
      <c r="E2448" s="10">
        <v>5.5E-2</v>
      </c>
      <c r="F2448" s="16">
        <v>3760190109439</v>
      </c>
      <c r="G2448" s="4">
        <v>1.7</v>
      </c>
      <c r="H2448" s="4">
        <v>2.8000000000000003</v>
      </c>
      <c r="I2448" s="4">
        <v>3.4000000000000004</v>
      </c>
    </row>
    <row r="2449" spans="1:9" x14ac:dyDescent="0.2">
      <c r="A2449" t="s">
        <v>360</v>
      </c>
      <c r="B2449" t="s">
        <v>404</v>
      </c>
      <c r="C2449" t="s">
        <v>284</v>
      </c>
      <c r="D2449" t="str">
        <f>Tableau3[[#This Row],[Famille]]&amp;"-"&amp;Tableau3[[#This Row],[Produit]]&amp;"-"&amp;Tableau3[[#This Row],[Conditionnement]]</f>
        <v>Kit épices Poisson-Saumon au lait de coco et curry-Sachet recette</v>
      </c>
      <c r="E2449" s="10">
        <v>5.5E-2</v>
      </c>
      <c r="F2449" s="16">
        <v>3760190105639</v>
      </c>
      <c r="G2449" s="4">
        <v>1.7</v>
      </c>
      <c r="H2449" s="4">
        <v>2.8000000000000003</v>
      </c>
      <c r="I2449" s="4">
        <v>3.4000000000000004</v>
      </c>
    </row>
    <row r="2450" spans="1:9" x14ac:dyDescent="0.2">
      <c r="A2450" t="s">
        <v>360</v>
      </c>
      <c r="B2450" t="s">
        <v>405</v>
      </c>
      <c r="C2450" t="s">
        <v>284</v>
      </c>
      <c r="D2450" t="str">
        <f>Tableau3[[#This Row],[Famille]]&amp;"-"&amp;Tableau3[[#This Row],[Produit]]&amp;"-"&amp;Tableau3[[#This Row],[Conditionnement]]</f>
        <v>Kit épices Poisson-Steak de thon mariné aux épices-Sachet recette</v>
      </c>
      <c r="E2450" s="10">
        <v>5.5E-2</v>
      </c>
      <c r="F2450" s="16">
        <v>3760190105646</v>
      </c>
      <c r="G2450" s="4">
        <v>1.5</v>
      </c>
      <c r="H2450" s="4">
        <v>2.4</v>
      </c>
      <c r="I2450" s="4">
        <v>3</v>
      </c>
    </row>
    <row r="2451" spans="1:9" x14ac:dyDescent="0.2">
      <c r="A2451" t="s">
        <v>360</v>
      </c>
      <c r="B2451" t="s">
        <v>406</v>
      </c>
      <c r="C2451" t="s">
        <v>284</v>
      </c>
      <c r="D2451" t="str">
        <f>Tableau3[[#This Row],[Famille]]&amp;"-"&amp;Tableau3[[#This Row],[Produit]]&amp;"-"&amp;Tableau3[[#This Row],[Conditionnement]]</f>
        <v>Kit épices Poisson-Tagine de poisson-Sachet recette</v>
      </c>
      <c r="E2451" s="10">
        <v>5.5E-2</v>
      </c>
      <c r="F2451" s="16">
        <v>3760190105660</v>
      </c>
      <c r="G2451" s="4">
        <v>1.5</v>
      </c>
      <c r="H2451" s="4">
        <v>2.4</v>
      </c>
      <c r="I2451" s="4">
        <v>3</v>
      </c>
    </row>
    <row r="2452" spans="1:9" x14ac:dyDescent="0.2">
      <c r="A2452" t="s">
        <v>360</v>
      </c>
      <c r="B2452" t="s">
        <v>407</v>
      </c>
      <c r="C2452" t="s">
        <v>284</v>
      </c>
      <c r="D2452" t="str">
        <f>Tableau3[[#This Row],[Famille]]&amp;"-"&amp;Tableau3[[#This Row],[Produit]]&amp;"-"&amp;Tableau3[[#This Row],[Conditionnement]]</f>
        <v>Kit épices Poisson-Tartare de dorade à la Felix St Barth-Sachet recette</v>
      </c>
      <c r="E2452" s="10">
        <v>5.5E-2</v>
      </c>
      <c r="F2452" s="16">
        <v>3700897900205</v>
      </c>
      <c r="G2452" s="4">
        <v>1.5</v>
      </c>
      <c r="H2452" s="4">
        <v>2.4</v>
      </c>
      <c r="I2452" s="4">
        <v>3</v>
      </c>
    </row>
    <row r="2453" spans="1:9" x14ac:dyDescent="0.2">
      <c r="A2453" t="s">
        <v>360</v>
      </c>
      <c r="B2453" t="s">
        <v>408</v>
      </c>
      <c r="C2453" t="s">
        <v>284</v>
      </c>
      <c r="D2453" t="str">
        <f>Tableau3[[#This Row],[Famille]]&amp;"-"&amp;Tableau3[[#This Row],[Produit]]&amp;"-"&amp;Tableau3[[#This Row],[Conditionnement]]</f>
        <v>Kit épices Poisson-Terrine de poissons mexicaine au guacamole-Sachet recette</v>
      </c>
      <c r="E2453" s="10">
        <v>5.5E-2</v>
      </c>
      <c r="F2453" s="16">
        <v>3760190105202</v>
      </c>
      <c r="G2453" s="4">
        <v>1.5</v>
      </c>
      <c r="H2453" s="4">
        <v>2.4</v>
      </c>
      <c r="I2453" s="4">
        <v>3</v>
      </c>
    </row>
    <row r="2454" spans="1:9" x14ac:dyDescent="0.2">
      <c r="A2454" t="s">
        <v>360</v>
      </c>
      <c r="B2454" t="s">
        <v>409</v>
      </c>
      <c r="C2454" t="s">
        <v>284</v>
      </c>
      <c r="D2454" t="str">
        <f>Tableau3[[#This Row],[Famille]]&amp;"-"&amp;Tableau3[[#This Row],[Produit]]&amp;"-"&amp;Tableau3[[#This Row],[Conditionnement]]</f>
        <v>Kit épices Poisson-Truite au barbecue-Sachet recette</v>
      </c>
      <c r="E2454" s="10">
        <v>5.5E-2</v>
      </c>
      <c r="F2454" s="16">
        <v>3760190109361</v>
      </c>
      <c r="G2454" s="4">
        <v>1.7</v>
      </c>
      <c r="H2454" s="4">
        <v>2.8000000000000003</v>
      </c>
      <c r="I2454" s="4">
        <v>3.4000000000000004</v>
      </c>
    </row>
    <row r="2455" spans="1:9" x14ac:dyDescent="0.2">
      <c r="A2455" t="s">
        <v>360</v>
      </c>
      <c r="B2455" t="s">
        <v>410</v>
      </c>
      <c r="C2455" t="s">
        <v>284</v>
      </c>
      <c r="D2455" t="str">
        <f>Tableau3[[#This Row],[Famille]]&amp;"-"&amp;Tableau3[[#This Row],[Produit]]&amp;"-"&amp;Tableau3[[#This Row],[Conditionnement]]</f>
        <v>Kit épices Poisson-Truite au curry massalé -Sachet recette</v>
      </c>
      <c r="E2455" s="10">
        <v>5.5E-2</v>
      </c>
      <c r="F2455" s="16">
        <v>3760190105684</v>
      </c>
      <c r="G2455" s="4">
        <v>1.5</v>
      </c>
      <c r="H2455" s="4">
        <v>2.4</v>
      </c>
      <c r="I2455" s="4">
        <v>3</v>
      </c>
    </row>
    <row r="2456" spans="1:9" x14ac:dyDescent="0.2">
      <c r="A2456" t="s">
        <v>360</v>
      </c>
      <c r="B2456" t="s">
        <v>411</v>
      </c>
      <c r="C2456" t="s">
        <v>284</v>
      </c>
      <c r="D2456" t="str">
        <f>Tableau3[[#This Row],[Famille]]&amp;"-"&amp;Tableau3[[#This Row],[Produit]]&amp;"-"&amp;Tableau3[[#This Row],[Conditionnement]]</f>
        <v>Kit épices Poisson-Truites à l'ail de Madagascar-Sachet recette</v>
      </c>
      <c r="E2456" s="10">
        <v>5.5E-2</v>
      </c>
      <c r="F2456" s="16">
        <v>3760190105691</v>
      </c>
      <c r="G2456" s="4">
        <v>1.5</v>
      </c>
      <c r="H2456" s="4">
        <v>2.4</v>
      </c>
      <c r="I2456" s="4">
        <v>3</v>
      </c>
    </row>
    <row r="2457" spans="1:9" x14ac:dyDescent="0.2">
      <c r="A2457" t="s">
        <v>360</v>
      </c>
      <c r="B2457" t="s">
        <v>412</v>
      </c>
      <c r="C2457" t="s">
        <v>284</v>
      </c>
      <c r="D2457" t="str">
        <f>Tableau3[[#This Row],[Famille]]&amp;"-"&amp;Tableau3[[#This Row],[Produit]]&amp;"-"&amp;Tableau3[[#This Row],[Conditionnement]]</f>
        <v>Kit épices Poisson-Vindaye (fenugrec) de thon à la créole-Sachet recette</v>
      </c>
      <c r="E2457" s="10">
        <v>5.5E-2</v>
      </c>
      <c r="F2457" s="16">
        <v>3760190105707</v>
      </c>
      <c r="G2457" s="4">
        <v>1.5</v>
      </c>
      <c r="H2457" s="4">
        <v>2.4</v>
      </c>
      <c r="I2457" s="4">
        <v>3</v>
      </c>
    </row>
    <row r="2458" spans="1:9" x14ac:dyDescent="0.2">
      <c r="A2458" t="s">
        <v>413</v>
      </c>
      <c r="B2458" t="s">
        <v>414</v>
      </c>
      <c r="C2458" t="s">
        <v>284</v>
      </c>
      <c r="D2458" t="str">
        <f>Tableau3[[#This Row],[Famille]]&amp;"-"&amp;Tableau3[[#This Row],[Produit]]&amp;"-"&amp;Tableau3[[#This Row],[Conditionnement]]</f>
        <v>Kit épices Viande-Assaisonnement pour Poulet rôti-Sachet recette</v>
      </c>
      <c r="E2458" s="10">
        <v>5.5E-2</v>
      </c>
      <c r="F2458" s="16">
        <v>3760190105240</v>
      </c>
      <c r="G2458" s="4">
        <v>1.7</v>
      </c>
      <c r="H2458" s="4">
        <v>2.8000000000000003</v>
      </c>
      <c r="I2458" s="4">
        <v>3.4000000000000004</v>
      </c>
    </row>
    <row r="2459" spans="1:9" x14ac:dyDescent="0.2">
      <c r="A2459" t="s">
        <v>413</v>
      </c>
      <c r="B2459" t="s">
        <v>415</v>
      </c>
      <c r="C2459" t="s">
        <v>284</v>
      </c>
      <c r="D2459" t="str">
        <f>Tableau3[[#This Row],[Famille]]&amp;"-"&amp;Tableau3[[#This Row],[Produit]]&amp;"-"&amp;Tableau3[[#This Row],[Conditionnement]]</f>
        <v>Kit épices Viande-BBQ Viande St Barth-Sachet recette</v>
      </c>
      <c r="E2459" s="10">
        <v>5.5E-2</v>
      </c>
      <c r="F2459" s="16">
        <v>3700897900168</v>
      </c>
      <c r="G2459" s="4">
        <v>1.7</v>
      </c>
      <c r="H2459" s="4">
        <v>2.8000000000000003</v>
      </c>
      <c r="I2459" s="4">
        <v>3.4000000000000004</v>
      </c>
    </row>
    <row r="2460" spans="1:9" x14ac:dyDescent="0.2">
      <c r="A2460" t="s">
        <v>413</v>
      </c>
      <c r="B2460" t="s">
        <v>416</v>
      </c>
      <c r="C2460" t="s">
        <v>284</v>
      </c>
      <c r="D2460" t="str">
        <f>Tableau3[[#This Row],[Famille]]&amp;"-"&amp;Tableau3[[#This Row],[Produit]]&amp;"-"&amp;Tableau3[[#This Row],[Conditionnement]]</f>
        <v>Kit épices Viande-Bœuf grillade-Sachet recette</v>
      </c>
      <c r="E2460" s="10">
        <v>5.5E-2</v>
      </c>
      <c r="F2460" s="16">
        <v>3760190105257</v>
      </c>
      <c r="G2460" s="4">
        <v>1.5</v>
      </c>
      <c r="H2460" s="4">
        <v>2.4</v>
      </c>
      <c r="I2460" s="4">
        <v>3</v>
      </c>
    </row>
    <row r="2461" spans="1:9" x14ac:dyDescent="0.2">
      <c r="A2461" t="s">
        <v>413</v>
      </c>
      <c r="B2461" t="s">
        <v>417</v>
      </c>
      <c r="C2461" t="s">
        <v>284</v>
      </c>
      <c r="D2461" t="str">
        <f>Tableau3[[#This Row],[Famille]]&amp;"-"&amp;Tableau3[[#This Row],[Produit]]&amp;"-"&amp;Tableau3[[#This Row],[Conditionnement]]</f>
        <v>Kit épices Viande-Bœuf saté -Sachet recette</v>
      </c>
      <c r="E2461" s="10">
        <v>5.5E-2</v>
      </c>
      <c r="F2461" s="16">
        <v>3760190105264</v>
      </c>
      <c r="G2461" s="4">
        <v>1.5</v>
      </c>
      <c r="H2461" s="4">
        <v>2.4</v>
      </c>
      <c r="I2461" s="4">
        <v>3</v>
      </c>
    </row>
    <row r="2462" spans="1:9" x14ac:dyDescent="0.2">
      <c r="A2462" t="s">
        <v>413</v>
      </c>
      <c r="B2462" t="s">
        <v>418</v>
      </c>
      <c r="C2462" t="s">
        <v>284</v>
      </c>
      <c r="D2462" t="str">
        <f>Tableau3[[#This Row],[Famille]]&amp;"-"&amp;Tableau3[[#This Row],[Produit]]&amp;"-"&amp;Tableau3[[#This Row],[Conditionnement]]</f>
        <v>Kit épices Viande-Bourguignon de joue de bœuf à l’orange-Sachet recette</v>
      </c>
      <c r="E2462" s="10">
        <v>5.5E-2</v>
      </c>
      <c r="F2462" s="16">
        <v>3760190105271</v>
      </c>
      <c r="G2462" s="4">
        <v>1.5</v>
      </c>
      <c r="H2462" s="4">
        <v>2.4</v>
      </c>
      <c r="I2462" s="4">
        <v>3</v>
      </c>
    </row>
    <row r="2463" spans="1:9" x14ac:dyDescent="0.2">
      <c r="A2463" t="s">
        <v>413</v>
      </c>
      <c r="B2463" t="s">
        <v>419</v>
      </c>
      <c r="C2463" t="s">
        <v>284</v>
      </c>
      <c r="D2463" t="str">
        <f>Tableau3[[#This Row],[Famille]]&amp;"-"&amp;Tableau3[[#This Row],[Produit]]&amp;"-"&amp;Tableau3[[#This Row],[Conditionnement]]</f>
        <v>Kit épices Viande-Canard à la vanille-Sachet recette</v>
      </c>
      <c r="E2463" s="10">
        <v>5.5E-2</v>
      </c>
      <c r="F2463" s="16">
        <v>3760190105301</v>
      </c>
      <c r="G2463" s="4">
        <v>1.7</v>
      </c>
      <c r="H2463" s="4">
        <v>2.8000000000000003</v>
      </c>
      <c r="I2463" s="4">
        <v>3.4000000000000004</v>
      </c>
    </row>
    <row r="2464" spans="1:9" x14ac:dyDescent="0.2">
      <c r="A2464" t="s">
        <v>413</v>
      </c>
      <c r="B2464" t="s">
        <v>420</v>
      </c>
      <c r="C2464" t="s">
        <v>284</v>
      </c>
      <c r="D2464" t="str">
        <f>Tableau3[[#This Row],[Famille]]&amp;"-"&amp;Tableau3[[#This Row],[Produit]]&amp;"-"&amp;Tableau3[[#This Row],[Conditionnement]]</f>
        <v>Kit épices Viande-Canard au poivre vert-Sachet recette</v>
      </c>
      <c r="E2464" s="10">
        <v>5.5E-2</v>
      </c>
      <c r="F2464" s="16">
        <v>3760190105318</v>
      </c>
      <c r="G2464" s="4">
        <v>1.5</v>
      </c>
      <c r="H2464" s="4">
        <v>2.4</v>
      </c>
      <c r="I2464" s="4">
        <v>3</v>
      </c>
    </row>
    <row r="2465" spans="1:9" x14ac:dyDescent="0.2">
      <c r="A2465" t="s">
        <v>413</v>
      </c>
      <c r="B2465" t="s">
        <v>421</v>
      </c>
      <c r="C2465" t="s">
        <v>284</v>
      </c>
      <c r="D2465" t="str">
        <f>Tableau3[[#This Row],[Famille]]&amp;"-"&amp;Tableau3[[#This Row],[Produit]]&amp;"-"&amp;Tableau3[[#This Row],[Conditionnement]]</f>
        <v>Kit épices Viande-Carpaccio de bœuf -Sachet recette</v>
      </c>
      <c r="E2465" s="10">
        <v>5.5E-2</v>
      </c>
      <c r="F2465" s="16">
        <v>3760190105325</v>
      </c>
      <c r="G2465" s="4">
        <v>1.5</v>
      </c>
      <c r="H2465" s="4">
        <v>2.4</v>
      </c>
      <c r="I2465" s="4">
        <v>3</v>
      </c>
    </row>
    <row r="2466" spans="1:9" x14ac:dyDescent="0.2">
      <c r="A2466" t="s">
        <v>413</v>
      </c>
      <c r="B2466" t="s">
        <v>422</v>
      </c>
      <c r="C2466" t="s">
        <v>284</v>
      </c>
      <c r="D2466" t="str">
        <f>Tableau3[[#This Row],[Famille]]&amp;"-"&amp;Tableau3[[#This Row],[Produit]]&amp;"-"&amp;Tableau3[[#This Row],[Conditionnement]]</f>
        <v>Kit épices Viande-Carry de porc-Sachet recette</v>
      </c>
      <c r="E2466" s="10">
        <v>5.5E-2</v>
      </c>
      <c r="F2466" s="16">
        <v>3760190105332</v>
      </c>
      <c r="G2466" s="4">
        <v>1.7</v>
      </c>
      <c r="H2466" s="4">
        <v>2.8000000000000003</v>
      </c>
      <c r="I2466" s="4">
        <v>3.4000000000000004</v>
      </c>
    </row>
    <row r="2467" spans="1:9" x14ac:dyDescent="0.2">
      <c r="A2467" t="s">
        <v>413</v>
      </c>
      <c r="B2467" t="s">
        <v>423</v>
      </c>
      <c r="C2467" t="s">
        <v>284</v>
      </c>
      <c r="D2467" t="str">
        <f>Tableau3[[#This Row],[Famille]]&amp;"-"&amp;Tableau3[[#This Row],[Produit]]&amp;"-"&amp;Tableau3[[#This Row],[Conditionnement]]</f>
        <v>Kit épices Viande-Chevreuil aux aromates-Sachet recette</v>
      </c>
      <c r="E2467" s="10">
        <v>5.5E-2</v>
      </c>
      <c r="F2467" s="16">
        <v>3760190108937</v>
      </c>
      <c r="G2467" s="4">
        <v>1.5</v>
      </c>
      <c r="H2467" s="4">
        <v>2.4</v>
      </c>
      <c r="I2467" s="4">
        <v>3</v>
      </c>
    </row>
    <row r="2468" spans="1:9" x14ac:dyDescent="0.2">
      <c r="A2468" t="s">
        <v>413</v>
      </c>
      <c r="B2468" t="s">
        <v>424</v>
      </c>
      <c r="C2468" t="s">
        <v>284</v>
      </c>
      <c r="D2468" t="str">
        <f>Tableau3[[#This Row],[Famille]]&amp;"-"&amp;Tableau3[[#This Row],[Produit]]&amp;"-"&amp;Tableau3[[#This Row],[Conditionnement]]</f>
        <v>Kit épices Viande-Chili con carne -Sachet recette</v>
      </c>
      <c r="E2468" s="10">
        <v>5.5E-2</v>
      </c>
      <c r="F2468" s="16">
        <v>3760190105349</v>
      </c>
      <c r="G2468" s="4">
        <v>1.5</v>
      </c>
      <c r="H2468" s="4">
        <v>2.4</v>
      </c>
      <c r="I2468" s="4">
        <v>3</v>
      </c>
    </row>
    <row r="2469" spans="1:9" x14ac:dyDescent="0.2">
      <c r="A2469" t="s">
        <v>413</v>
      </c>
      <c r="B2469" t="s">
        <v>425</v>
      </c>
      <c r="C2469" t="s">
        <v>284</v>
      </c>
      <c r="D2469" t="str">
        <f>Tableau3[[#This Row],[Famille]]&amp;"-"&amp;Tableau3[[#This Row],[Produit]]&amp;"-"&amp;Tableau3[[#This Row],[Conditionnement]]</f>
        <v>Kit épices Viande-Civet de lapin aux épices douces-Sachet recette</v>
      </c>
      <c r="E2469" s="10">
        <v>5.5E-2</v>
      </c>
      <c r="F2469" s="16">
        <v>3760190108982</v>
      </c>
      <c r="G2469" s="4">
        <v>1.5</v>
      </c>
      <c r="H2469" s="4">
        <v>2.4</v>
      </c>
      <c r="I2469" s="4">
        <v>3</v>
      </c>
    </row>
    <row r="2470" spans="1:9" x14ac:dyDescent="0.2">
      <c r="A2470" t="s">
        <v>413</v>
      </c>
      <c r="B2470" t="s">
        <v>426</v>
      </c>
      <c r="C2470" t="s">
        <v>284</v>
      </c>
      <c r="D2470" t="str">
        <f>Tableau3[[#This Row],[Famille]]&amp;"-"&amp;Tableau3[[#This Row],[Produit]]&amp;"-"&amp;Tableau3[[#This Row],[Conditionnement]]</f>
        <v>Kit épices Viande-Colombo de poulet -Sachet recette</v>
      </c>
      <c r="E2470" s="10">
        <v>5.5E-2</v>
      </c>
      <c r="F2470" s="16">
        <v>3760190105363</v>
      </c>
      <c r="G2470" s="4">
        <v>1.7</v>
      </c>
      <c r="H2470" s="4">
        <v>2.8000000000000003</v>
      </c>
      <c r="I2470" s="4">
        <v>3.4000000000000004</v>
      </c>
    </row>
    <row r="2471" spans="1:9" x14ac:dyDescent="0.2">
      <c r="A2471" t="s">
        <v>413</v>
      </c>
      <c r="B2471" t="s">
        <v>427</v>
      </c>
      <c r="C2471" t="s">
        <v>284</v>
      </c>
      <c r="D2471" t="str">
        <f>Tableau3[[#This Row],[Famille]]&amp;"-"&amp;Tableau3[[#This Row],[Produit]]&amp;"-"&amp;Tableau3[[#This Row],[Conditionnement]]</f>
        <v>Kit épices Viande-Côte de bœuf grillée-Sachet recette</v>
      </c>
      <c r="E2471" s="10">
        <v>5.5E-2</v>
      </c>
      <c r="F2471" s="16">
        <v>3760190109088</v>
      </c>
      <c r="G2471" s="4">
        <v>1.7</v>
      </c>
      <c r="H2471" s="4">
        <v>2.8000000000000003</v>
      </c>
      <c r="I2471" s="4">
        <v>3.4000000000000004</v>
      </c>
    </row>
    <row r="2472" spans="1:9" x14ac:dyDescent="0.2">
      <c r="A2472" t="s">
        <v>413</v>
      </c>
      <c r="B2472" t="s">
        <v>428</v>
      </c>
      <c r="C2472" t="s">
        <v>284</v>
      </c>
      <c r="D2472" t="str">
        <f>Tableau3[[#This Row],[Famille]]&amp;"-"&amp;Tableau3[[#This Row],[Produit]]&amp;"-"&amp;Tableau3[[#This Row],[Conditionnement]]</f>
        <v>Kit épices Viande-Côtelettes d’agneau à la libanaise-Sachet recette</v>
      </c>
      <c r="E2472" s="10">
        <v>5.5E-2</v>
      </c>
      <c r="F2472" s="16">
        <v>3760190108944</v>
      </c>
      <c r="G2472" s="4">
        <v>1.7</v>
      </c>
      <c r="H2472" s="4">
        <v>2.8000000000000003</v>
      </c>
      <c r="I2472" s="4">
        <v>3.4000000000000004</v>
      </c>
    </row>
    <row r="2473" spans="1:9" x14ac:dyDescent="0.2">
      <c r="A2473" t="s">
        <v>413</v>
      </c>
      <c r="B2473" t="s">
        <v>429</v>
      </c>
      <c r="C2473" t="s">
        <v>284</v>
      </c>
      <c r="D2473" t="str">
        <f>Tableau3[[#This Row],[Famille]]&amp;"-"&amp;Tableau3[[#This Row],[Produit]]&amp;"-"&amp;Tableau3[[#This Row],[Conditionnement]]</f>
        <v>Kit épices Viande-Court bouillon viande-Sachet recette</v>
      </c>
      <c r="E2473" s="10">
        <v>5.5E-2</v>
      </c>
      <c r="F2473" s="16">
        <v>3760190105387</v>
      </c>
      <c r="G2473" s="4">
        <v>1.5</v>
      </c>
      <c r="H2473" s="4">
        <v>2.4</v>
      </c>
      <c r="I2473" s="4">
        <v>3</v>
      </c>
    </row>
    <row r="2474" spans="1:9" x14ac:dyDescent="0.2">
      <c r="A2474" t="s">
        <v>413</v>
      </c>
      <c r="B2474" t="s">
        <v>430</v>
      </c>
      <c r="C2474" t="s">
        <v>284</v>
      </c>
      <c r="D2474" t="str">
        <f>Tableau3[[#This Row],[Famille]]&amp;"-"&amp;Tableau3[[#This Row],[Produit]]&amp;"-"&amp;Tableau3[[#This Row],[Conditionnement]]</f>
        <v>Kit épices Viande-Filet mignon cardamome en papillote -Sachet recette</v>
      </c>
      <c r="E2474" s="10">
        <v>5.5E-2</v>
      </c>
      <c r="F2474" s="16">
        <v>3760190105431</v>
      </c>
      <c r="G2474" s="4">
        <v>1.5</v>
      </c>
      <c r="H2474" s="4">
        <v>2.4</v>
      </c>
      <c r="I2474" s="4">
        <v>3</v>
      </c>
    </row>
    <row r="2475" spans="1:9" x14ac:dyDescent="0.2">
      <c r="A2475" t="s">
        <v>413</v>
      </c>
      <c r="B2475" t="s">
        <v>431</v>
      </c>
      <c r="C2475" t="s">
        <v>284</v>
      </c>
      <c r="D2475" t="str">
        <f>Tableau3[[#This Row],[Famille]]&amp;"-"&amp;Tableau3[[#This Row],[Produit]]&amp;"-"&amp;Tableau3[[#This Row],[Conditionnement]]</f>
        <v>Kit épices Viande-Foie de volaille à la crème -Sachet recette</v>
      </c>
      <c r="E2475" s="10">
        <v>5.5E-2</v>
      </c>
      <c r="F2475" s="16">
        <v>3760190105448</v>
      </c>
      <c r="G2475" s="4">
        <v>1.5</v>
      </c>
      <c r="H2475" s="4">
        <v>2.4</v>
      </c>
      <c r="I2475" s="4">
        <v>3</v>
      </c>
    </row>
    <row r="2476" spans="1:9" x14ac:dyDescent="0.2">
      <c r="A2476" t="s">
        <v>413</v>
      </c>
      <c r="B2476" t="s">
        <v>432</v>
      </c>
      <c r="C2476" t="s">
        <v>284</v>
      </c>
      <c r="D2476" t="str">
        <f>Tableau3[[#This Row],[Famille]]&amp;"-"&amp;Tableau3[[#This Row],[Produit]]&amp;"-"&amp;Tableau3[[#This Row],[Conditionnement]]</f>
        <v>Kit épices Viande-Foie gras « maison »-Sachet recette</v>
      </c>
      <c r="E2476" s="10">
        <v>5.5E-2</v>
      </c>
      <c r="F2476" s="16">
        <v>3760190108968</v>
      </c>
      <c r="G2476" s="4">
        <v>1.5</v>
      </c>
      <c r="H2476" s="4">
        <v>2.4</v>
      </c>
      <c r="I2476" s="4">
        <v>3</v>
      </c>
    </row>
    <row r="2477" spans="1:9" x14ac:dyDescent="0.2">
      <c r="A2477" t="s">
        <v>413</v>
      </c>
      <c r="B2477" t="s">
        <v>433</v>
      </c>
      <c r="C2477" t="s">
        <v>284</v>
      </c>
      <c r="D2477" t="str">
        <f>Tableau3[[#This Row],[Famille]]&amp;"-"&amp;Tableau3[[#This Row],[Produit]]&amp;"-"&amp;Tableau3[[#This Row],[Conditionnement]]</f>
        <v>Kit épices Viande-Fondue bourguignonne-Sachet recette</v>
      </c>
      <c r="E2477" s="10">
        <v>5.5E-2</v>
      </c>
      <c r="F2477" s="16">
        <v>3760190105400</v>
      </c>
      <c r="G2477" s="4">
        <v>1.5</v>
      </c>
      <c r="H2477" s="4">
        <v>2.4</v>
      </c>
      <c r="I2477" s="4">
        <v>3</v>
      </c>
    </row>
    <row r="2478" spans="1:9" x14ac:dyDescent="0.2">
      <c r="A2478" t="s">
        <v>413</v>
      </c>
      <c r="B2478" t="s">
        <v>434</v>
      </c>
      <c r="C2478" t="s">
        <v>284</v>
      </c>
      <c r="D2478" t="str">
        <f>Tableau3[[#This Row],[Famille]]&amp;"-"&amp;Tableau3[[#This Row],[Produit]]&amp;"-"&amp;Tableau3[[#This Row],[Conditionnement]]</f>
        <v>Kit épices Viande-Gigot à la provençal-Sachet recette</v>
      </c>
      <c r="E2478" s="10">
        <v>5.5E-2</v>
      </c>
      <c r="F2478" s="16">
        <v>3760190108951</v>
      </c>
      <c r="G2478" s="4">
        <v>1.7</v>
      </c>
      <c r="H2478" s="4">
        <v>2.8000000000000003</v>
      </c>
      <c r="I2478" s="4">
        <v>3.4000000000000004</v>
      </c>
    </row>
    <row r="2479" spans="1:9" x14ac:dyDescent="0.2">
      <c r="A2479" t="s">
        <v>413</v>
      </c>
      <c r="B2479" t="s">
        <v>435</v>
      </c>
      <c r="C2479" t="s">
        <v>284</v>
      </c>
      <c r="D2479" t="str">
        <f>Tableau3[[#This Row],[Famille]]&amp;"-"&amp;Tableau3[[#This Row],[Produit]]&amp;"-"&amp;Tableau3[[#This Row],[Conditionnement]]</f>
        <v>Kit épices Viande-Grillade d’agneau-Sachet recette</v>
      </c>
      <c r="E2479" s="10">
        <v>5.5E-2</v>
      </c>
      <c r="F2479" s="16">
        <v>3760190109040</v>
      </c>
      <c r="G2479" s="4">
        <v>1.7</v>
      </c>
      <c r="H2479" s="4">
        <v>2.8000000000000003</v>
      </c>
      <c r="I2479" s="4">
        <v>3.4000000000000004</v>
      </c>
    </row>
    <row r="2480" spans="1:9" x14ac:dyDescent="0.2">
      <c r="A2480" t="s">
        <v>413</v>
      </c>
      <c r="B2480" t="s">
        <v>436</v>
      </c>
      <c r="C2480" t="s">
        <v>284</v>
      </c>
      <c r="D2480" t="str">
        <f>Tableau3[[#This Row],[Famille]]&amp;"-"&amp;Tableau3[[#This Row],[Produit]]&amp;"-"&amp;Tableau3[[#This Row],[Conditionnement]]</f>
        <v>Kit épices Viande-Grillade de boeuf-Sachet recette</v>
      </c>
      <c r="E2480" s="10">
        <v>5.5E-2</v>
      </c>
      <c r="F2480" s="16">
        <v>3760190109071</v>
      </c>
      <c r="G2480" s="4">
        <v>1.7</v>
      </c>
      <c r="H2480" s="4">
        <v>2.8000000000000003</v>
      </c>
      <c r="I2480" s="4">
        <v>3.4000000000000004</v>
      </c>
    </row>
    <row r="2481" spans="1:9" x14ac:dyDescent="0.2">
      <c r="A2481" t="s">
        <v>413</v>
      </c>
      <c r="B2481" t="s">
        <v>437</v>
      </c>
      <c r="C2481" t="s">
        <v>284</v>
      </c>
      <c r="D2481" t="str">
        <f>Tableau3[[#This Row],[Famille]]&amp;"-"&amp;Tableau3[[#This Row],[Produit]]&amp;"-"&amp;Tableau3[[#This Row],[Conditionnement]]</f>
        <v>Kit épices Viande-Grillade de porc-Sachet recette</v>
      </c>
      <c r="E2481" s="10">
        <v>5.5E-2</v>
      </c>
      <c r="F2481" s="16">
        <v>3760190109064</v>
      </c>
      <c r="G2481" s="4">
        <v>1.7</v>
      </c>
      <c r="H2481" s="4">
        <v>2.8000000000000003</v>
      </c>
      <c r="I2481" s="4">
        <v>3.4000000000000004</v>
      </c>
    </row>
    <row r="2482" spans="1:9" x14ac:dyDescent="0.2">
      <c r="A2482" t="s">
        <v>413</v>
      </c>
      <c r="B2482" t="s">
        <v>438</v>
      </c>
      <c r="C2482" t="s">
        <v>284</v>
      </c>
      <c r="D2482" t="str">
        <f>Tableau3[[#This Row],[Famille]]&amp;"-"&amp;Tableau3[[#This Row],[Produit]]&amp;"-"&amp;Tableau3[[#This Row],[Conditionnement]]</f>
        <v>Kit épices Viande-Grillade de poulet-Sachet recette</v>
      </c>
      <c r="E2482" s="10">
        <v>5.5E-2</v>
      </c>
      <c r="F2482" s="16">
        <v>3760190109057</v>
      </c>
      <c r="G2482" s="4">
        <v>1.7</v>
      </c>
      <c r="H2482" s="4">
        <v>2.8000000000000003</v>
      </c>
      <c r="I2482" s="4">
        <v>3.4000000000000004</v>
      </c>
    </row>
    <row r="2483" spans="1:9" x14ac:dyDescent="0.2">
      <c r="A2483" t="s">
        <v>413</v>
      </c>
      <c r="B2483" t="s">
        <v>439</v>
      </c>
      <c r="C2483" t="s">
        <v>284</v>
      </c>
      <c r="D2483" t="str">
        <f>Tableau3[[#This Row],[Famille]]&amp;"-"&amp;Tableau3[[#This Row],[Produit]]&amp;"-"&amp;Tableau3[[#This Row],[Conditionnement]]</f>
        <v>Kit épices Viande-Lapin mariné aux épices-Sachet recette</v>
      </c>
      <c r="E2483" s="10">
        <v>5.5E-2</v>
      </c>
      <c r="F2483" s="16">
        <v>3760190105479</v>
      </c>
      <c r="G2483" s="4">
        <v>1.7</v>
      </c>
      <c r="H2483" s="4">
        <v>2.8000000000000003</v>
      </c>
      <c r="I2483" s="4">
        <v>3.4000000000000004</v>
      </c>
    </row>
    <row r="2484" spans="1:9" x14ac:dyDescent="0.2">
      <c r="A2484" t="s">
        <v>413</v>
      </c>
      <c r="B2484" t="s">
        <v>440</v>
      </c>
      <c r="C2484" t="s">
        <v>284</v>
      </c>
      <c r="D2484" t="str">
        <f>Tableau3[[#This Row],[Famille]]&amp;"-"&amp;Tableau3[[#This Row],[Produit]]&amp;"-"&amp;Tableau3[[#This Row],[Conditionnement]]</f>
        <v>Kit épices Viande-Lapin sauce cajun-Sachet recette</v>
      </c>
      <c r="E2484" s="10">
        <v>5.5E-2</v>
      </c>
      <c r="F2484" s="16">
        <v>3760190108906</v>
      </c>
      <c r="G2484" s="4">
        <v>1.5</v>
      </c>
      <c r="H2484" s="4">
        <v>2.4</v>
      </c>
      <c r="I2484" s="4">
        <v>3</v>
      </c>
    </row>
    <row r="2485" spans="1:9" x14ac:dyDescent="0.2">
      <c r="A2485" t="s">
        <v>413</v>
      </c>
      <c r="B2485" t="s">
        <v>441</v>
      </c>
      <c r="C2485" t="s">
        <v>284</v>
      </c>
      <c r="D2485" t="str">
        <f>Tableau3[[#This Row],[Famille]]&amp;"-"&amp;Tableau3[[#This Row],[Produit]]&amp;"-"&amp;Tableau3[[#This Row],[Conditionnement]]</f>
        <v>Kit épices Viande-Paupiettes de veau -Sachet recette</v>
      </c>
      <c r="E2485" s="10">
        <v>5.5E-2</v>
      </c>
      <c r="F2485" s="16">
        <v>3760190105530</v>
      </c>
      <c r="G2485" s="4">
        <v>1.7</v>
      </c>
      <c r="H2485" s="4">
        <v>2.8000000000000003</v>
      </c>
      <c r="I2485" s="4">
        <v>3.4000000000000004</v>
      </c>
    </row>
    <row r="2486" spans="1:9" x14ac:dyDescent="0.2">
      <c r="A2486" t="s">
        <v>413</v>
      </c>
      <c r="B2486" t="s">
        <v>442</v>
      </c>
      <c r="C2486" t="s">
        <v>284</v>
      </c>
      <c r="D2486" t="str">
        <f>Tableau3[[#This Row],[Famille]]&amp;"-"&amp;Tableau3[[#This Row],[Produit]]&amp;"-"&amp;Tableau3[[#This Row],[Conditionnement]]</f>
        <v>Kit épices Viande-Petit salé aromatique-Sachet recette</v>
      </c>
      <c r="E2486" s="10">
        <v>5.5E-2</v>
      </c>
      <c r="F2486" s="16">
        <v>3760190105554</v>
      </c>
      <c r="G2486" s="4">
        <v>1.5</v>
      </c>
      <c r="H2486" s="4">
        <v>2.4</v>
      </c>
      <c r="I2486" s="4">
        <v>3</v>
      </c>
    </row>
    <row r="2487" spans="1:9" x14ac:dyDescent="0.2">
      <c r="A2487" t="s">
        <v>413</v>
      </c>
      <c r="B2487" t="s">
        <v>443</v>
      </c>
      <c r="C2487" t="s">
        <v>284</v>
      </c>
      <c r="D2487" t="str">
        <f>Tableau3[[#This Row],[Famille]]&amp;"-"&amp;Tableau3[[#This Row],[Produit]]&amp;"-"&amp;Tableau3[[#This Row],[Conditionnement]]</f>
        <v>Kit épices Viande-Poulet à la citronnelle-Sachet recette</v>
      </c>
      <c r="E2487" s="10">
        <v>5.5E-2</v>
      </c>
      <c r="F2487" s="16">
        <v>3760190105592</v>
      </c>
      <c r="G2487" s="4">
        <v>1.5</v>
      </c>
      <c r="H2487" s="4">
        <v>2.4</v>
      </c>
      <c r="I2487" s="4">
        <v>3</v>
      </c>
    </row>
    <row r="2488" spans="1:9" x14ac:dyDescent="0.2">
      <c r="A2488" t="s">
        <v>413</v>
      </c>
      <c r="B2488" t="s">
        <v>444</v>
      </c>
      <c r="C2488" t="s">
        <v>284</v>
      </c>
      <c r="D2488" t="str">
        <f>Tableau3[[#This Row],[Famille]]&amp;"-"&amp;Tableau3[[#This Row],[Produit]]&amp;"-"&amp;Tableau3[[#This Row],[Conditionnement]]</f>
        <v>Kit épices Viande-Poulet à la vanille et lait de coco épicé-Sachet recette</v>
      </c>
      <c r="E2488" s="10">
        <v>5.5E-2</v>
      </c>
      <c r="F2488" s="16">
        <v>3760190105608</v>
      </c>
      <c r="G2488" s="4">
        <v>1.7</v>
      </c>
      <c r="H2488" s="4">
        <v>2.8000000000000003</v>
      </c>
      <c r="I2488" s="4">
        <v>3.4000000000000004</v>
      </c>
    </row>
    <row r="2489" spans="1:9" x14ac:dyDescent="0.2">
      <c r="A2489" t="s">
        <v>413</v>
      </c>
      <c r="B2489" t="s">
        <v>445</v>
      </c>
      <c r="C2489" t="s">
        <v>284</v>
      </c>
      <c r="D2489" t="str">
        <f>Tableau3[[#This Row],[Famille]]&amp;"-"&amp;Tableau3[[#This Row],[Produit]]&amp;"-"&amp;Tableau3[[#This Row],[Conditionnement]]</f>
        <v>Kit épices Viande-Poulet basquaise-Sachet recette</v>
      </c>
      <c r="E2489" s="10">
        <v>5.5E-2</v>
      </c>
      <c r="F2489" s="16">
        <v>3760190108975</v>
      </c>
      <c r="G2489" s="4">
        <v>1.5</v>
      </c>
      <c r="H2489" s="4">
        <v>2.4</v>
      </c>
      <c r="I2489" s="4">
        <v>3</v>
      </c>
    </row>
    <row r="2490" spans="1:9" x14ac:dyDescent="0.2">
      <c r="A2490" t="s">
        <v>413</v>
      </c>
      <c r="B2490" t="s">
        <v>446</v>
      </c>
      <c r="C2490" t="s">
        <v>284</v>
      </c>
      <c r="D2490" t="str">
        <f>Tableau3[[#This Row],[Famille]]&amp;"-"&amp;Tableau3[[#This Row],[Produit]]&amp;"-"&amp;Tableau3[[#This Row],[Conditionnement]]</f>
        <v>Kit épices Viande-Poulet tandoori-Sachet recette</v>
      </c>
      <c r="E2490" s="10">
        <v>5.5E-2</v>
      </c>
      <c r="F2490" s="16">
        <v>3760190105615</v>
      </c>
      <c r="G2490" s="4">
        <v>1.7</v>
      </c>
      <c r="H2490" s="4">
        <v>2.8000000000000003</v>
      </c>
      <c r="I2490" s="4">
        <v>3.4000000000000004</v>
      </c>
    </row>
    <row r="2491" spans="1:9" x14ac:dyDescent="0.2">
      <c r="A2491" t="s">
        <v>413</v>
      </c>
      <c r="B2491" t="s">
        <v>447</v>
      </c>
      <c r="C2491" t="s">
        <v>284</v>
      </c>
      <c r="D2491" t="str">
        <f>Tableau3[[#This Row],[Famille]]&amp;"-"&amp;Tableau3[[#This Row],[Produit]]&amp;"-"&amp;Tableau3[[#This Row],[Conditionnement]]</f>
        <v>Kit épices Viande-Ribbs du boucher à l’antillaise-Sachet recette</v>
      </c>
      <c r="E2491" s="10">
        <v>5.5E-2</v>
      </c>
      <c r="F2491" s="16">
        <v>3760190108920</v>
      </c>
      <c r="G2491" s="4">
        <v>1.7</v>
      </c>
      <c r="H2491" s="4">
        <v>2.8000000000000003</v>
      </c>
      <c r="I2491" s="4">
        <v>3.4000000000000004</v>
      </c>
    </row>
    <row r="2492" spans="1:9" x14ac:dyDescent="0.2">
      <c r="A2492" t="s">
        <v>413</v>
      </c>
      <c r="B2492" t="s">
        <v>448</v>
      </c>
      <c r="C2492" t="s">
        <v>284</v>
      </c>
      <c r="D2492" t="str">
        <f>Tableau3[[#This Row],[Famille]]&amp;"-"&amp;Tableau3[[#This Row],[Produit]]&amp;"-"&amp;Tableau3[[#This Row],[Conditionnement]]</f>
        <v>Kit épices Viande-Ribbs du boucher de St Barth-Sachet recette</v>
      </c>
      <c r="E2492" s="10">
        <v>5.5E-2</v>
      </c>
      <c r="F2492" s="16">
        <v>3700897900120</v>
      </c>
      <c r="G2492" s="4">
        <v>1.7</v>
      </c>
      <c r="H2492" s="4">
        <v>2.8000000000000003</v>
      </c>
      <c r="I2492" s="4">
        <v>3.4000000000000004</v>
      </c>
    </row>
    <row r="2493" spans="1:9" x14ac:dyDescent="0.2">
      <c r="A2493" t="s">
        <v>413</v>
      </c>
      <c r="B2493" t="s">
        <v>449</v>
      </c>
      <c r="C2493" t="s">
        <v>284</v>
      </c>
      <c r="D2493" t="str">
        <f>Tableau3[[#This Row],[Famille]]&amp;"-"&amp;Tableau3[[#This Row],[Produit]]&amp;"-"&amp;Tableau3[[#This Row],[Conditionnement]]</f>
        <v>Kit épices Viande-Ris de veau aromatique-Sachet recette</v>
      </c>
      <c r="E2493" s="10">
        <v>5.5E-2</v>
      </c>
      <c r="F2493" s="16">
        <v>3760190108999</v>
      </c>
      <c r="G2493" s="4">
        <v>1.5</v>
      </c>
      <c r="H2493" s="4">
        <v>2.4</v>
      </c>
      <c r="I2493" s="4">
        <v>3</v>
      </c>
    </row>
    <row r="2494" spans="1:9" x14ac:dyDescent="0.2">
      <c r="A2494" t="s">
        <v>413</v>
      </c>
      <c r="B2494" t="s">
        <v>450</v>
      </c>
      <c r="C2494" t="s">
        <v>284</v>
      </c>
      <c r="D2494" t="str">
        <f>Tableau3[[#This Row],[Famille]]&amp;"-"&amp;Tableau3[[#This Row],[Produit]]&amp;"-"&amp;Tableau3[[#This Row],[Conditionnement]]</f>
        <v>Kit épices Viande-Roti de porc à a cannelle-Sachet recette</v>
      </c>
      <c r="E2494" s="10">
        <v>5.5E-2</v>
      </c>
      <c r="F2494" s="16">
        <v>3760190105622</v>
      </c>
      <c r="G2494" s="4">
        <v>1.5</v>
      </c>
      <c r="H2494" s="4">
        <v>2.4</v>
      </c>
      <c r="I2494" s="4">
        <v>3</v>
      </c>
    </row>
    <row r="2495" spans="1:9" x14ac:dyDescent="0.2">
      <c r="A2495" t="s">
        <v>413</v>
      </c>
      <c r="B2495" t="s">
        <v>451</v>
      </c>
      <c r="C2495" t="s">
        <v>284</v>
      </c>
      <c r="D2495" t="str">
        <f>Tableau3[[#This Row],[Famille]]&amp;"-"&amp;Tableau3[[#This Row],[Produit]]&amp;"-"&amp;Tableau3[[#This Row],[Conditionnement]]</f>
        <v>Kit épices Viande-Rouelle de porc à la Lousiane-Sachet recette</v>
      </c>
      <c r="E2495" s="10">
        <v>5.5E-2</v>
      </c>
      <c r="F2495" s="16">
        <v>3760190108913</v>
      </c>
      <c r="G2495" s="4">
        <v>1.7</v>
      </c>
      <c r="H2495" s="4">
        <v>2.8000000000000003</v>
      </c>
      <c r="I2495" s="4">
        <v>3.4000000000000004</v>
      </c>
    </row>
    <row r="2496" spans="1:9" x14ac:dyDescent="0.2">
      <c r="A2496" t="s">
        <v>413</v>
      </c>
      <c r="B2496" t="s">
        <v>452</v>
      </c>
      <c r="C2496" t="s">
        <v>284</v>
      </c>
      <c r="D2496" t="str">
        <f>Tableau3[[#This Row],[Famille]]&amp;"-"&amp;Tableau3[[#This Row],[Produit]]&amp;"-"&amp;Tableau3[[#This Row],[Conditionnement]]</f>
        <v>Kit épices Viande-Samoussa de boeuf-Sachet recette</v>
      </c>
      <c r="E2496" s="10">
        <v>5.5E-2</v>
      </c>
      <c r="F2496" s="16">
        <v>3760190109156</v>
      </c>
      <c r="G2496" s="4">
        <v>1.7</v>
      </c>
      <c r="H2496" s="4">
        <v>2.8000000000000003</v>
      </c>
      <c r="I2496" s="4">
        <v>3.4000000000000004</v>
      </c>
    </row>
    <row r="2497" spans="1:9" x14ac:dyDescent="0.2">
      <c r="A2497" t="s">
        <v>413</v>
      </c>
      <c r="B2497" t="s">
        <v>453</v>
      </c>
      <c r="C2497" t="s">
        <v>284</v>
      </c>
      <c r="D2497" t="str">
        <f>Tableau3[[#This Row],[Famille]]&amp;"-"&amp;Tableau3[[#This Row],[Produit]]&amp;"-"&amp;Tableau3[[#This Row],[Conditionnement]]</f>
        <v>Kit épices Viande-Tagine d’agneau-Sachet recette</v>
      </c>
      <c r="E2497" s="10">
        <v>5.5E-2</v>
      </c>
      <c r="F2497" s="16">
        <v>3760190105653</v>
      </c>
      <c r="G2497" s="4">
        <v>1.7</v>
      </c>
      <c r="H2497" s="4">
        <v>2.8000000000000003</v>
      </c>
      <c r="I2497" s="4">
        <v>3.4000000000000004</v>
      </c>
    </row>
    <row r="2498" spans="1:9" x14ac:dyDescent="0.2">
      <c r="A2498" t="s">
        <v>413</v>
      </c>
      <c r="B2498" t="s">
        <v>454</v>
      </c>
      <c r="C2498" t="s">
        <v>284</v>
      </c>
      <c r="D2498" t="str">
        <f>Tableau3[[#This Row],[Famille]]&amp;"-"&amp;Tableau3[[#This Row],[Produit]]&amp;"-"&amp;Tableau3[[#This Row],[Conditionnement]]</f>
        <v>Kit épices Viande-Tagine de poulet à l'Antillaise-Sachet recette</v>
      </c>
      <c r="E2498" s="10">
        <v>5.5E-2</v>
      </c>
      <c r="F2498" s="16">
        <v>3700897900151</v>
      </c>
      <c r="G2498" s="4">
        <v>1.7</v>
      </c>
      <c r="H2498" s="4">
        <v>2.8000000000000003</v>
      </c>
      <c r="I2498" s="4">
        <v>3.4000000000000004</v>
      </c>
    </row>
    <row r="2499" spans="1:9" x14ac:dyDescent="0.2">
      <c r="A2499" t="s">
        <v>413</v>
      </c>
      <c r="B2499" t="s">
        <v>455</v>
      </c>
      <c r="C2499" t="s">
        <v>284</v>
      </c>
      <c r="D2499" t="str">
        <f>Tableau3[[#This Row],[Famille]]&amp;"-"&amp;Tableau3[[#This Row],[Produit]]&amp;"-"&amp;Tableau3[[#This Row],[Conditionnement]]</f>
        <v>Kit épices Viande-Tomates farcies-Sachet recette</v>
      </c>
      <c r="E2499" s="10">
        <v>5.5E-2</v>
      </c>
      <c r="F2499" s="16">
        <v>3760190105677</v>
      </c>
      <c r="G2499" s="4">
        <v>1.5</v>
      </c>
      <c r="H2499" s="4">
        <v>2.4</v>
      </c>
      <c r="I2499" s="4">
        <v>3</v>
      </c>
    </row>
    <row r="2500" spans="1:9" x14ac:dyDescent="0.2">
      <c r="A2500" t="s">
        <v>625</v>
      </c>
      <c r="B2500" t="s">
        <v>626</v>
      </c>
      <c r="C2500" t="s">
        <v>284</v>
      </c>
      <c r="D2500" t="str">
        <f>Tableau3[[#This Row],[Famille]]&amp;"-"&amp;Tableau3[[#This Row],[Produit]]&amp;"-"&amp;Tableau3[[#This Row],[Conditionnement]]</f>
        <v>Kits cocktails et Rhums-Bissap la grenadine africaine-Sachet recette</v>
      </c>
      <c r="E2500" s="10">
        <v>5.5E-2</v>
      </c>
      <c r="F2500" s="16">
        <v>3760190104915</v>
      </c>
      <c r="G2500" s="4">
        <v>1.5</v>
      </c>
      <c r="H2500" s="4">
        <v>2.4</v>
      </c>
      <c r="I2500" s="4">
        <v>3</v>
      </c>
    </row>
    <row r="2501" spans="1:9" x14ac:dyDescent="0.2">
      <c r="A2501" t="s">
        <v>625</v>
      </c>
      <c r="B2501" t="s">
        <v>627</v>
      </c>
      <c r="C2501" t="s">
        <v>284</v>
      </c>
      <c r="D2501" t="str">
        <f>Tableau3[[#This Row],[Famille]]&amp;"-"&amp;Tableau3[[#This Row],[Produit]]&amp;"-"&amp;Tableau3[[#This Row],[Conditionnement]]</f>
        <v>Kits cocktails et Rhums-Bloody Mary-Sachet recette</v>
      </c>
      <c r="E2501" s="10">
        <v>5.5E-2</v>
      </c>
      <c r="F2501" s="16">
        <v>3760190109712</v>
      </c>
      <c r="G2501" s="4">
        <v>1.5</v>
      </c>
      <c r="H2501" s="4">
        <v>2.4</v>
      </c>
      <c r="I2501" s="4">
        <v>3</v>
      </c>
    </row>
    <row r="2502" spans="1:9" x14ac:dyDescent="0.2">
      <c r="A2502" t="s">
        <v>625</v>
      </c>
      <c r="B2502" t="s">
        <v>628</v>
      </c>
      <c r="C2502" t="s">
        <v>284</v>
      </c>
      <c r="D2502" t="str">
        <f>Tableau3[[#This Row],[Famille]]&amp;"-"&amp;Tableau3[[#This Row],[Produit]]&amp;"-"&amp;Tableau3[[#This Row],[Conditionnement]]</f>
        <v>Kits cocktails et Rhums-Boisson chocolatée aux épices-Sachet recette</v>
      </c>
      <c r="E2502" s="10">
        <v>5.5E-2</v>
      </c>
      <c r="F2502" s="16">
        <v>3760190109842</v>
      </c>
      <c r="G2502" s="4">
        <v>1.5</v>
      </c>
      <c r="H2502" s="4">
        <v>2.4</v>
      </c>
      <c r="I2502" s="4">
        <v>3</v>
      </c>
    </row>
    <row r="2503" spans="1:9" x14ac:dyDescent="0.2">
      <c r="A2503" t="s">
        <v>625</v>
      </c>
      <c r="B2503" t="s">
        <v>629</v>
      </c>
      <c r="C2503" t="s">
        <v>284</v>
      </c>
      <c r="D2503" t="str">
        <f>Tableau3[[#This Row],[Famille]]&amp;"-"&amp;Tableau3[[#This Row],[Produit]]&amp;"-"&amp;Tableau3[[#This Row],[Conditionnement]]</f>
        <v>Kits cocktails et Rhums-Café turc à la cardamome-Sachet recette</v>
      </c>
      <c r="E2503" s="10">
        <v>5.5E-2</v>
      </c>
      <c r="F2503" s="16">
        <v>3760190109781</v>
      </c>
      <c r="G2503" s="4">
        <v>1.5</v>
      </c>
      <c r="H2503" s="4">
        <v>2.4</v>
      </c>
      <c r="I2503" s="4">
        <v>3</v>
      </c>
    </row>
    <row r="2504" spans="1:9" x14ac:dyDescent="0.2">
      <c r="A2504" t="s">
        <v>625</v>
      </c>
      <c r="B2504" t="s">
        <v>630</v>
      </c>
      <c r="C2504" t="s">
        <v>284</v>
      </c>
      <c r="D2504" t="str">
        <f>Tableau3[[#This Row],[Famille]]&amp;"-"&amp;Tableau3[[#This Row],[Produit]]&amp;"-"&amp;Tableau3[[#This Row],[Conditionnement]]</f>
        <v>Kits cocktails et Rhums-Café viennois aux épices-Sachet recette</v>
      </c>
      <c r="E2504" s="10">
        <v>5.5E-2</v>
      </c>
      <c r="F2504" s="16">
        <v>3760190109798</v>
      </c>
      <c r="G2504" s="4">
        <v>1.5</v>
      </c>
      <c r="H2504" s="4">
        <v>2.4</v>
      </c>
      <c r="I2504" s="4">
        <v>3</v>
      </c>
    </row>
    <row r="2505" spans="1:9" x14ac:dyDescent="0.2">
      <c r="A2505" t="s">
        <v>625</v>
      </c>
      <c r="B2505" t="s">
        <v>631</v>
      </c>
      <c r="C2505" t="s">
        <v>632</v>
      </c>
      <c r="D2505" t="str">
        <f>Tableau3[[#This Row],[Famille]]&amp;"-"&amp;Tableau3[[#This Row],[Produit]]&amp;"-"&amp;Tableau3[[#This Row],[Conditionnement]]</f>
        <v>Kits cocktails et Rhums-Cléret médiéval (vin blanc cuit)-B 50 cl</v>
      </c>
      <c r="E2505" s="10">
        <v>5.5E-2</v>
      </c>
      <c r="F2505" s="16">
        <v>3700897940041</v>
      </c>
      <c r="G2505" s="4">
        <v>5.3</v>
      </c>
      <c r="H2505" s="4">
        <v>8.5</v>
      </c>
      <c r="I2505" s="4">
        <v>10.6</v>
      </c>
    </row>
    <row r="2506" spans="1:9" x14ac:dyDescent="0.2">
      <c r="A2506" t="s">
        <v>625</v>
      </c>
      <c r="B2506" t="s">
        <v>631</v>
      </c>
      <c r="C2506" t="s">
        <v>40</v>
      </c>
      <c r="D2506" t="str">
        <f>Tableau3[[#This Row],[Famille]]&amp;"-"&amp;Tableau3[[#This Row],[Produit]]&amp;"-"&amp;Tableau3[[#This Row],[Conditionnement]]</f>
        <v>Kits cocktails et Rhums-Cléret médiéval (vin blanc cuit)-Verrine 116 ml</v>
      </c>
      <c r="E2506" s="10">
        <v>5.5E-2</v>
      </c>
      <c r="F2506" s="16">
        <v>3760190107923</v>
      </c>
      <c r="G2506" s="4">
        <v>2.2999999999999998</v>
      </c>
      <c r="H2506" s="4">
        <v>3.7</v>
      </c>
      <c r="I2506" s="4">
        <v>4.6000000000000005</v>
      </c>
    </row>
    <row r="2507" spans="1:9" x14ac:dyDescent="0.2">
      <c r="A2507" t="s">
        <v>625</v>
      </c>
      <c r="B2507" t="s">
        <v>631</v>
      </c>
      <c r="C2507" t="s">
        <v>42</v>
      </c>
      <c r="D2507" t="str">
        <f>Tableau3[[#This Row],[Famille]]&amp;"-"&amp;Tableau3[[#This Row],[Produit]]&amp;"-"&amp;Tableau3[[#This Row],[Conditionnement]]</f>
        <v>Kits cocktails et Rhums-Cléret médiéval (vin blanc cuit)-Vrac</v>
      </c>
      <c r="E2507" s="10">
        <v>5.5E-2</v>
      </c>
      <c r="F2507" s="16">
        <v>3700897939441</v>
      </c>
      <c r="G2507" s="4">
        <v>2.2000000000000002</v>
      </c>
      <c r="H2507" s="4">
        <v>3</v>
      </c>
      <c r="I2507" s="4">
        <v>3.666666666666667</v>
      </c>
    </row>
    <row r="2508" spans="1:9" x14ac:dyDescent="0.2">
      <c r="A2508" t="s">
        <v>625</v>
      </c>
      <c r="B2508" t="s">
        <v>631</v>
      </c>
      <c r="C2508" t="s">
        <v>43</v>
      </c>
      <c r="D2508" t="str">
        <f>Tableau3[[#This Row],[Famille]]&amp;"-"&amp;Tableau3[[#This Row],[Produit]]&amp;"-"&amp;Tableau3[[#This Row],[Conditionnement]]</f>
        <v>Kits cocktails et Rhums-Cléret médiéval (vin blanc cuit)-Vrac 100 g</v>
      </c>
      <c r="E2508" s="10">
        <v>5.5E-2</v>
      </c>
      <c r="F2508" s="16">
        <v>3700897939564</v>
      </c>
      <c r="G2508" s="4">
        <v>2.4</v>
      </c>
      <c r="H2508" s="4">
        <v>4.3</v>
      </c>
      <c r="I2508" s="4">
        <v>5.333333333333333</v>
      </c>
    </row>
    <row r="2509" spans="1:9" x14ac:dyDescent="0.2">
      <c r="A2509" t="s">
        <v>625</v>
      </c>
      <c r="B2509" t="s">
        <v>631</v>
      </c>
      <c r="C2509" t="s">
        <v>44</v>
      </c>
      <c r="D2509" t="str">
        <f>Tableau3[[#This Row],[Famille]]&amp;"-"&amp;Tableau3[[#This Row],[Produit]]&amp;"-"&amp;Tableau3[[#This Row],[Conditionnement]]</f>
        <v>Kits cocktails et Rhums-Cléret médiéval (vin blanc cuit)-Vrac 1000 g</v>
      </c>
      <c r="E2509" s="10">
        <v>5.5E-2</v>
      </c>
      <c r="F2509" s="16">
        <v>3700897939922</v>
      </c>
      <c r="G2509" s="4">
        <v>11.9</v>
      </c>
      <c r="H2509" s="4">
        <v>21.200000000000003</v>
      </c>
      <c r="I2509" s="4">
        <v>26.444444444444443</v>
      </c>
    </row>
    <row r="2510" spans="1:9" x14ac:dyDescent="0.2">
      <c r="A2510" t="s">
        <v>625</v>
      </c>
      <c r="B2510" t="s">
        <v>631</v>
      </c>
      <c r="C2510" t="s">
        <v>45</v>
      </c>
      <c r="D2510" t="str">
        <f>Tableau3[[#This Row],[Famille]]&amp;"-"&amp;Tableau3[[#This Row],[Produit]]&amp;"-"&amp;Tableau3[[#This Row],[Conditionnement]]</f>
        <v>Kits cocktails et Rhums-Cléret médiéval (vin blanc cuit)-Vrac 250 g</v>
      </c>
      <c r="E2510" s="10">
        <v>5.5E-2</v>
      </c>
      <c r="F2510" s="16">
        <v>3700897939687</v>
      </c>
      <c r="G2510" s="4">
        <v>4</v>
      </c>
      <c r="H2510" s="4">
        <v>7.6999999999999993</v>
      </c>
      <c r="I2510" s="4">
        <v>9.5238095238095237</v>
      </c>
    </row>
    <row r="2511" spans="1:9" x14ac:dyDescent="0.2">
      <c r="A2511" t="s">
        <v>625</v>
      </c>
      <c r="B2511" t="s">
        <v>631</v>
      </c>
      <c r="C2511" t="s">
        <v>46</v>
      </c>
      <c r="D2511" t="str">
        <f>Tableau3[[#This Row],[Famille]]&amp;"-"&amp;Tableau3[[#This Row],[Produit]]&amp;"-"&amp;Tableau3[[#This Row],[Conditionnement]]</f>
        <v>Kits cocktails et Rhums-Cléret médiéval (vin blanc cuit)-Vrac 500 g</v>
      </c>
      <c r="E2511" s="10">
        <v>5.5E-2</v>
      </c>
      <c r="F2511" s="16">
        <v>3700897939809</v>
      </c>
      <c r="G2511" s="4">
        <v>6.6</v>
      </c>
      <c r="H2511" s="4">
        <v>12.6</v>
      </c>
      <c r="I2511" s="4">
        <v>15.714285714285714</v>
      </c>
    </row>
    <row r="2512" spans="1:9" x14ac:dyDescent="0.2">
      <c r="A2512" t="s">
        <v>625</v>
      </c>
      <c r="B2512" t="s">
        <v>633</v>
      </c>
      <c r="C2512" t="s">
        <v>284</v>
      </c>
      <c r="D2512" t="str">
        <f>Tableau3[[#This Row],[Famille]]&amp;"-"&amp;Tableau3[[#This Row],[Produit]]&amp;"-"&amp;Tableau3[[#This Row],[Conditionnement]]</f>
        <v>Kits cocktails et Rhums-Cocktail chaleur des Isles-Sachet recette</v>
      </c>
      <c r="E2512" s="10">
        <v>5.5E-2</v>
      </c>
      <c r="F2512" s="16">
        <v>3760190104922</v>
      </c>
      <c r="G2512" s="4">
        <v>1.5</v>
      </c>
      <c r="H2512" s="4">
        <v>2.4</v>
      </c>
      <c r="I2512" s="4">
        <v>3</v>
      </c>
    </row>
    <row r="2513" spans="1:9" x14ac:dyDescent="0.2">
      <c r="A2513" t="s">
        <v>625</v>
      </c>
      <c r="B2513" t="s">
        <v>634</v>
      </c>
      <c r="C2513" t="s">
        <v>284</v>
      </c>
      <c r="D2513" t="str">
        <f>Tableau3[[#This Row],[Famille]]&amp;"-"&amp;Tableau3[[#This Row],[Produit]]&amp;"-"&amp;Tableau3[[#This Row],[Conditionnement]]</f>
        <v>Kits cocktails et Rhums-Cocktail gingembre, ananas, piment cayenne-Sachet recette</v>
      </c>
      <c r="E2513" s="10">
        <v>5.5E-2</v>
      </c>
      <c r="F2513" s="16">
        <v>3760190104939</v>
      </c>
      <c r="G2513" s="4">
        <v>1.5</v>
      </c>
      <c r="H2513" s="4">
        <v>2.4</v>
      </c>
      <c r="I2513" s="4">
        <v>3</v>
      </c>
    </row>
    <row r="2514" spans="1:9" x14ac:dyDescent="0.2">
      <c r="A2514" t="s">
        <v>625</v>
      </c>
      <c r="B2514" t="s">
        <v>635</v>
      </c>
      <c r="C2514" t="s">
        <v>284</v>
      </c>
      <c r="D2514" t="str">
        <f>Tableau3[[#This Row],[Famille]]&amp;"-"&amp;Tableau3[[#This Row],[Produit]]&amp;"-"&amp;Tableau3[[#This Row],[Conditionnement]]</f>
        <v>Kits cocktails et Rhums-Cocktail mangue, vanille, romarin-Sachet recette</v>
      </c>
      <c r="E2514" s="10">
        <v>5.5E-2</v>
      </c>
      <c r="F2514" s="16">
        <v>3760190104946</v>
      </c>
      <c r="G2514" s="4">
        <v>1.5</v>
      </c>
      <c r="H2514" s="4">
        <v>2.4</v>
      </c>
      <c r="I2514" s="4">
        <v>3</v>
      </c>
    </row>
    <row r="2515" spans="1:9" x14ac:dyDescent="0.2">
      <c r="A2515" t="s">
        <v>625</v>
      </c>
      <c r="B2515" t="s">
        <v>636</v>
      </c>
      <c r="C2515" t="s">
        <v>284</v>
      </c>
      <c r="D2515" t="str">
        <f>Tableau3[[#This Row],[Famille]]&amp;"-"&amp;Tableau3[[#This Row],[Produit]]&amp;"-"&amp;Tableau3[[#This Row],[Conditionnement]]</f>
        <v>Kits cocktails et Rhums-Cocktail sans alcool fraise-banane-Sachet recette</v>
      </c>
      <c r="E2515" s="10">
        <v>5.5E-2</v>
      </c>
      <c r="F2515" s="16">
        <v>3760190109903</v>
      </c>
      <c r="G2515" s="4">
        <v>1.7</v>
      </c>
      <c r="H2515" s="4">
        <v>2.8000000000000003</v>
      </c>
      <c r="I2515" s="4">
        <v>3.4000000000000004</v>
      </c>
    </row>
    <row r="2516" spans="1:9" x14ac:dyDescent="0.2">
      <c r="A2516" t="s">
        <v>625</v>
      </c>
      <c r="B2516" t="s">
        <v>637</v>
      </c>
      <c r="C2516" t="s">
        <v>284</v>
      </c>
      <c r="D2516" t="str">
        <f>Tableau3[[#This Row],[Famille]]&amp;"-"&amp;Tableau3[[#This Row],[Produit]]&amp;"-"&amp;Tableau3[[#This Row],[Conditionnement]]</f>
        <v>Kits cocktails et Rhums-Cocktail sans alcool jus d’abricot-pêche-Sachet recette</v>
      </c>
      <c r="E2516" s="10">
        <v>5.5E-2</v>
      </c>
      <c r="F2516" s="16">
        <v>3760190109859</v>
      </c>
      <c r="G2516" s="4">
        <v>1.7</v>
      </c>
      <c r="H2516" s="4">
        <v>2.8000000000000003</v>
      </c>
      <c r="I2516" s="4">
        <v>3.4000000000000004</v>
      </c>
    </row>
    <row r="2517" spans="1:9" x14ac:dyDescent="0.2">
      <c r="A2517" t="s">
        <v>625</v>
      </c>
      <c r="B2517" t="s">
        <v>638</v>
      </c>
      <c r="C2517" t="s">
        <v>284</v>
      </c>
      <c r="D2517" t="str">
        <f>Tableau3[[#This Row],[Famille]]&amp;"-"&amp;Tableau3[[#This Row],[Produit]]&amp;"-"&amp;Tableau3[[#This Row],[Conditionnement]]</f>
        <v>Kits cocktails et Rhums-Cocktail sans alcool jus de pomme-kiwi-Sachet recette</v>
      </c>
      <c r="E2517" s="10">
        <v>5.5E-2</v>
      </c>
      <c r="F2517" s="16">
        <v>3760190109873</v>
      </c>
      <c r="G2517" s="4">
        <v>1.7</v>
      </c>
      <c r="H2517" s="4">
        <v>2.8000000000000003</v>
      </c>
      <c r="I2517" s="4">
        <v>3.4000000000000004</v>
      </c>
    </row>
    <row r="2518" spans="1:9" x14ac:dyDescent="0.2">
      <c r="A2518" t="s">
        <v>625</v>
      </c>
      <c r="B2518" t="s">
        <v>639</v>
      </c>
      <c r="C2518" t="s">
        <v>284</v>
      </c>
      <c r="D2518" t="str">
        <f>Tableau3[[#This Row],[Famille]]&amp;"-"&amp;Tableau3[[#This Row],[Produit]]&amp;"-"&amp;Tableau3[[#This Row],[Conditionnement]]</f>
        <v>Kits cocktails et Rhums-Cocktail sans alcool jus de pomme-poire-Sachet recette</v>
      </c>
      <c r="E2518" s="10">
        <v>5.5E-2</v>
      </c>
      <c r="F2518" s="16">
        <v>3760190109880</v>
      </c>
      <c r="G2518" s="4">
        <v>1.7</v>
      </c>
      <c r="H2518" s="4">
        <v>2.8000000000000003</v>
      </c>
      <c r="I2518" s="4">
        <v>3.4000000000000004</v>
      </c>
    </row>
    <row r="2519" spans="1:9" x14ac:dyDescent="0.2">
      <c r="A2519" t="s">
        <v>625</v>
      </c>
      <c r="B2519" t="s">
        <v>640</v>
      </c>
      <c r="C2519" t="s">
        <v>284</v>
      </c>
      <c r="D2519" t="str">
        <f>Tableau3[[#This Row],[Famille]]&amp;"-"&amp;Tableau3[[#This Row],[Produit]]&amp;"-"&amp;Tableau3[[#This Row],[Conditionnement]]</f>
        <v>Kits cocktails et Rhums-Cocktail sans alcool jus de tomate-Sachet recette</v>
      </c>
      <c r="E2519" s="10">
        <v>5.5E-2</v>
      </c>
      <c r="F2519" s="16">
        <v>3760190109866</v>
      </c>
      <c r="G2519" s="4">
        <v>1.5</v>
      </c>
      <c r="H2519" s="4">
        <v>2.4</v>
      </c>
      <c r="I2519" s="4">
        <v>3</v>
      </c>
    </row>
    <row r="2520" spans="1:9" x14ac:dyDescent="0.2">
      <c r="A2520" t="s">
        <v>625</v>
      </c>
      <c r="B2520" t="s">
        <v>641</v>
      </c>
      <c r="C2520" t="s">
        <v>284</v>
      </c>
      <c r="D2520" t="str">
        <f>Tableau3[[#This Row],[Famille]]&amp;"-"&amp;Tableau3[[#This Row],[Produit]]&amp;"-"&amp;Tableau3[[#This Row],[Conditionnement]]</f>
        <v>Kits cocktails et Rhums-Cocktail sans alcool multi-fruits-Sachet recette</v>
      </c>
      <c r="E2520" s="10">
        <v>5.5E-2</v>
      </c>
      <c r="F2520" s="16">
        <v>3760190109897</v>
      </c>
      <c r="G2520" s="4">
        <v>1.7</v>
      </c>
      <c r="H2520" s="4">
        <v>2.8000000000000003</v>
      </c>
      <c r="I2520" s="4">
        <v>3.4000000000000004</v>
      </c>
    </row>
    <row r="2521" spans="1:9" x14ac:dyDescent="0.2">
      <c r="A2521" t="s">
        <v>625</v>
      </c>
      <c r="B2521" t="s">
        <v>642</v>
      </c>
      <c r="C2521" t="s">
        <v>284</v>
      </c>
      <c r="D2521" t="str">
        <f>Tableau3[[#This Row],[Famille]]&amp;"-"&amp;Tableau3[[#This Row],[Produit]]&amp;"-"&amp;Tableau3[[#This Row],[Conditionnement]]</f>
        <v>Kits cocktails et Rhums-Cocktail sans alcool pêche-goyave-Sachet recette</v>
      </c>
      <c r="E2521" s="10">
        <v>5.5E-2</v>
      </c>
      <c r="F2521" s="16">
        <v>3760190109910</v>
      </c>
      <c r="G2521" s="4">
        <v>1.7</v>
      </c>
      <c r="H2521" s="4">
        <v>2.8000000000000003</v>
      </c>
      <c r="I2521" s="4">
        <v>3.4000000000000004</v>
      </c>
    </row>
    <row r="2522" spans="1:9" x14ac:dyDescent="0.2">
      <c r="A2522" t="s">
        <v>625</v>
      </c>
      <c r="B2522" t="s">
        <v>643</v>
      </c>
      <c r="C2522" t="s">
        <v>284</v>
      </c>
      <c r="D2522" t="str">
        <f>Tableau3[[#This Row],[Famille]]&amp;"-"&amp;Tableau3[[#This Row],[Produit]]&amp;"-"&amp;Tableau3[[#This Row],[Conditionnement]]</f>
        <v>Kits cocktails et Rhums-Epices à Marquisette-Sachet recette</v>
      </c>
      <c r="E2522" s="10">
        <v>5.5E-2</v>
      </c>
      <c r="F2522" s="16">
        <v>3760190104953</v>
      </c>
      <c r="G2522" s="4">
        <v>1.5</v>
      </c>
      <c r="H2522" s="4">
        <v>2.4</v>
      </c>
      <c r="I2522" s="4">
        <v>3</v>
      </c>
    </row>
    <row r="2523" spans="1:9" x14ac:dyDescent="0.2">
      <c r="A2523" t="s">
        <v>625</v>
      </c>
      <c r="B2523" t="s">
        <v>644</v>
      </c>
      <c r="C2523" t="s">
        <v>284</v>
      </c>
      <c r="D2523" t="str">
        <f>Tableau3[[#This Row],[Famille]]&amp;"-"&amp;Tableau3[[#This Row],[Produit]]&amp;"-"&amp;Tableau3[[#This Row],[Conditionnement]]</f>
        <v>Kits cocktails et Rhums-Epices à Sangria-Sachet recette</v>
      </c>
      <c r="E2523" s="10">
        <v>5.5E-2</v>
      </c>
      <c r="F2523" s="16">
        <v>3760190104960</v>
      </c>
      <c r="G2523" s="4">
        <v>1.5</v>
      </c>
      <c r="H2523" s="4">
        <v>2.4</v>
      </c>
      <c r="I2523" s="4">
        <v>3</v>
      </c>
    </row>
    <row r="2524" spans="1:9" x14ac:dyDescent="0.2">
      <c r="A2524" t="s">
        <v>625</v>
      </c>
      <c r="B2524" t="s">
        <v>645</v>
      </c>
      <c r="C2524" t="s">
        <v>284</v>
      </c>
      <c r="D2524" t="str">
        <f>Tableau3[[#This Row],[Famille]]&amp;"-"&amp;Tableau3[[#This Row],[Produit]]&amp;"-"&amp;Tableau3[[#This Row],[Conditionnement]]</f>
        <v>Kits cocktails et Rhums-Epices à vin chaud bourguignon-Sachet recette</v>
      </c>
      <c r="E2524" s="10">
        <v>5.5E-2</v>
      </c>
      <c r="F2524" s="16">
        <v>3760190104977</v>
      </c>
      <c r="G2524" s="4">
        <v>1.5</v>
      </c>
      <c r="H2524" s="4">
        <v>2.4</v>
      </c>
      <c r="I2524" s="4">
        <v>3</v>
      </c>
    </row>
    <row r="2525" spans="1:9" x14ac:dyDescent="0.2">
      <c r="A2525" t="s">
        <v>625</v>
      </c>
      <c r="B2525" t="s">
        <v>646</v>
      </c>
      <c r="C2525" t="s">
        <v>284</v>
      </c>
      <c r="D2525" t="str">
        <f>Tableau3[[#This Row],[Famille]]&amp;"-"&amp;Tableau3[[#This Row],[Produit]]&amp;"-"&amp;Tableau3[[#This Row],[Conditionnement]]</f>
        <v>Kits cocktails et Rhums-Epices pour rhum arrangé cannelle et sucre de canne-Sachet recette</v>
      </c>
      <c r="E2525" s="10">
        <v>5.5E-2</v>
      </c>
      <c r="F2525" s="16">
        <v>3760190104984</v>
      </c>
      <c r="G2525" s="4">
        <v>1.5</v>
      </c>
      <c r="H2525" s="4">
        <v>2.4</v>
      </c>
      <c r="I2525" s="4">
        <v>3</v>
      </c>
    </row>
    <row r="2526" spans="1:9" x14ac:dyDescent="0.2">
      <c r="A2526" t="s">
        <v>625</v>
      </c>
      <c r="B2526" t="s">
        <v>647</v>
      </c>
      <c r="C2526" t="s">
        <v>284</v>
      </c>
      <c r="D2526" t="str">
        <f>Tableau3[[#This Row],[Famille]]&amp;"-"&amp;Tableau3[[#This Row],[Produit]]&amp;"-"&amp;Tableau3[[#This Row],[Conditionnement]]</f>
        <v>Kits cocktails et Rhums-Epices pour rhum arrangé orange citronnelle-Sachet recette</v>
      </c>
      <c r="E2526" s="10">
        <v>5.5E-2</v>
      </c>
      <c r="F2526" s="16">
        <v>3760190104991</v>
      </c>
      <c r="G2526" s="4">
        <v>1.5</v>
      </c>
      <c r="H2526" s="4">
        <v>2.4</v>
      </c>
      <c r="I2526" s="4">
        <v>3</v>
      </c>
    </row>
    <row r="2527" spans="1:9" x14ac:dyDescent="0.2">
      <c r="A2527" t="s">
        <v>625</v>
      </c>
      <c r="B2527" t="s">
        <v>648</v>
      </c>
      <c r="C2527" t="s">
        <v>284</v>
      </c>
      <c r="D2527" t="str">
        <f>Tableau3[[#This Row],[Famille]]&amp;"-"&amp;Tableau3[[#This Row],[Produit]]&amp;"-"&amp;Tableau3[[#This Row],[Conditionnement]]</f>
        <v>Kits cocktails et Rhums-Epices pour rhum arrangé vanille/tonka du brésil-Sachet recette</v>
      </c>
      <c r="E2527" s="10">
        <v>5.5E-2</v>
      </c>
      <c r="F2527" s="16">
        <v>3760190105004</v>
      </c>
      <c r="G2527" s="4">
        <v>1.5</v>
      </c>
      <c r="H2527" s="4">
        <v>2.4</v>
      </c>
      <c r="I2527" s="4">
        <v>3</v>
      </c>
    </row>
    <row r="2528" spans="1:9" x14ac:dyDescent="0.2">
      <c r="A2528" t="s">
        <v>625</v>
      </c>
      <c r="B2528" t="s">
        <v>649</v>
      </c>
      <c r="C2528" t="s">
        <v>284</v>
      </c>
      <c r="D2528" t="str">
        <f>Tableau3[[#This Row],[Famille]]&amp;"-"&amp;Tableau3[[#This Row],[Produit]]&amp;"-"&amp;Tableau3[[#This Row],[Conditionnement]]</f>
        <v>Kits cocktails et Rhums-Gin Fizz-Sachet recette</v>
      </c>
      <c r="E2528" s="10">
        <v>5.5E-2</v>
      </c>
      <c r="F2528" s="16">
        <v>3760190109729</v>
      </c>
      <c r="G2528" s="4">
        <v>1.7</v>
      </c>
      <c r="H2528" s="4">
        <v>2.8000000000000003</v>
      </c>
      <c r="I2528" s="4">
        <v>3.4000000000000004</v>
      </c>
    </row>
    <row r="2529" spans="1:9" x14ac:dyDescent="0.2">
      <c r="A2529" t="s">
        <v>625</v>
      </c>
      <c r="B2529" t="s">
        <v>650</v>
      </c>
      <c r="C2529" t="s">
        <v>284</v>
      </c>
      <c r="D2529" t="str">
        <f>Tableau3[[#This Row],[Famille]]&amp;"-"&amp;Tableau3[[#This Row],[Produit]]&amp;"-"&amp;Tableau3[[#This Row],[Conditionnement]]</f>
        <v>Kits cocktails et Rhums-Hypocras-Sachet recette</v>
      </c>
      <c r="E2529" s="10">
        <v>5.5E-2</v>
      </c>
      <c r="F2529" s="16">
        <v>3760190109927</v>
      </c>
      <c r="G2529" s="4">
        <v>1.5</v>
      </c>
      <c r="H2529" s="4">
        <v>2.4</v>
      </c>
      <c r="I2529" s="4">
        <v>3</v>
      </c>
    </row>
    <row r="2530" spans="1:9" x14ac:dyDescent="0.2">
      <c r="A2530" t="s">
        <v>625</v>
      </c>
      <c r="B2530" t="s">
        <v>651</v>
      </c>
      <c r="C2530" t="s">
        <v>632</v>
      </c>
      <c r="D2530" t="str">
        <f>Tableau3[[#This Row],[Famille]]&amp;"-"&amp;Tableau3[[#This Row],[Produit]]&amp;"-"&amp;Tableau3[[#This Row],[Conditionnement]]</f>
        <v>Kits cocktails et Rhums-Hypocras (Vin rouge cuit) -B 50 cl</v>
      </c>
      <c r="E2530" s="10">
        <v>5.5E-2</v>
      </c>
      <c r="F2530" s="16">
        <v>3700897940058</v>
      </c>
      <c r="G2530" s="4">
        <v>5.3</v>
      </c>
      <c r="H2530" s="4">
        <v>8.5</v>
      </c>
      <c r="I2530" s="4">
        <v>10.6</v>
      </c>
    </row>
    <row r="2531" spans="1:9" x14ac:dyDescent="0.2">
      <c r="A2531" t="s">
        <v>625</v>
      </c>
      <c r="B2531" t="s">
        <v>651</v>
      </c>
      <c r="C2531" t="s">
        <v>40</v>
      </c>
      <c r="D2531" t="str">
        <f>Tableau3[[#This Row],[Famille]]&amp;"-"&amp;Tableau3[[#This Row],[Produit]]&amp;"-"&amp;Tableau3[[#This Row],[Conditionnement]]</f>
        <v>Kits cocktails et Rhums-Hypocras (Vin rouge cuit) -Verrine 116 ml</v>
      </c>
      <c r="E2531" s="10">
        <v>5.5E-2</v>
      </c>
      <c r="F2531" s="16">
        <v>3760190107930</v>
      </c>
      <c r="G2531" s="4">
        <v>2.2999999999999998</v>
      </c>
      <c r="H2531" s="4">
        <v>3.7</v>
      </c>
      <c r="I2531" s="4">
        <v>4.6000000000000005</v>
      </c>
    </row>
    <row r="2532" spans="1:9" x14ac:dyDescent="0.2">
      <c r="A2532" t="s">
        <v>625</v>
      </c>
      <c r="B2532" t="s">
        <v>651</v>
      </c>
      <c r="C2532" t="s">
        <v>42</v>
      </c>
      <c r="D2532" t="str">
        <f>Tableau3[[#This Row],[Famille]]&amp;"-"&amp;Tableau3[[#This Row],[Produit]]&amp;"-"&amp;Tableau3[[#This Row],[Conditionnement]]</f>
        <v>Kits cocktails et Rhums-Hypocras (Vin rouge cuit) -Vrac</v>
      </c>
      <c r="E2532" s="10">
        <v>5.5E-2</v>
      </c>
      <c r="F2532" s="16">
        <v>3700897939458</v>
      </c>
      <c r="G2532" s="4">
        <v>2.2000000000000002</v>
      </c>
      <c r="H2532" s="4">
        <v>3</v>
      </c>
      <c r="I2532" s="4">
        <v>3.666666666666667</v>
      </c>
    </row>
    <row r="2533" spans="1:9" x14ac:dyDescent="0.2">
      <c r="A2533" t="s">
        <v>625</v>
      </c>
      <c r="B2533" t="s">
        <v>651</v>
      </c>
      <c r="C2533" t="s">
        <v>43</v>
      </c>
      <c r="D2533" t="str">
        <f>Tableau3[[#This Row],[Famille]]&amp;"-"&amp;Tableau3[[#This Row],[Produit]]&amp;"-"&amp;Tableau3[[#This Row],[Conditionnement]]</f>
        <v>Kits cocktails et Rhums-Hypocras (Vin rouge cuit) -Vrac 100 g</v>
      </c>
      <c r="E2533" s="10">
        <v>5.5E-2</v>
      </c>
      <c r="F2533" s="16">
        <v>3700897939571</v>
      </c>
      <c r="G2533" s="4">
        <v>2.4</v>
      </c>
      <c r="H2533" s="4">
        <v>4.3</v>
      </c>
      <c r="I2533" s="4">
        <v>5.333333333333333</v>
      </c>
    </row>
    <row r="2534" spans="1:9" x14ac:dyDescent="0.2">
      <c r="A2534" t="s">
        <v>625</v>
      </c>
      <c r="B2534" t="s">
        <v>651</v>
      </c>
      <c r="C2534" t="s">
        <v>44</v>
      </c>
      <c r="D2534" t="str">
        <f>Tableau3[[#This Row],[Famille]]&amp;"-"&amp;Tableau3[[#This Row],[Produit]]&amp;"-"&amp;Tableau3[[#This Row],[Conditionnement]]</f>
        <v>Kits cocktails et Rhums-Hypocras (Vin rouge cuit) -Vrac 1000 g</v>
      </c>
      <c r="E2534" s="10">
        <v>5.5E-2</v>
      </c>
      <c r="F2534" s="16">
        <v>3700897939939</v>
      </c>
      <c r="G2534" s="4">
        <v>11.9</v>
      </c>
      <c r="H2534" s="4">
        <v>21.200000000000003</v>
      </c>
      <c r="I2534" s="4">
        <v>26.444444444444443</v>
      </c>
    </row>
    <row r="2535" spans="1:9" x14ac:dyDescent="0.2">
      <c r="A2535" t="s">
        <v>625</v>
      </c>
      <c r="B2535" t="s">
        <v>651</v>
      </c>
      <c r="C2535" t="s">
        <v>45</v>
      </c>
      <c r="D2535" t="str">
        <f>Tableau3[[#This Row],[Famille]]&amp;"-"&amp;Tableau3[[#This Row],[Produit]]&amp;"-"&amp;Tableau3[[#This Row],[Conditionnement]]</f>
        <v>Kits cocktails et Rhums-Hypocras (Vin rouge cuit) -Vrac 250 g</v>
      </c>
      <c r="E2535" s="10">
        <v>5.5E-2</v>
      </c>
      <c r="F2535" s="16">
        <v>3700897939694</v>
      </c>
      <c r="G2535" s="4">
        <v>4</v>
      </c>
      <c r="H2535" s="4">
        <v>7.6999999999999993</v>
      </c>
      <c r="I2535" s="4">
        <v>9.5238095238095237</v>
      </c>
    </row>
    <row r="2536" spans="1:9" x14ac:dyDescent="0.2">
      <c r="A2536" t="s">
        <v>625</v>
      </c>
      <c r="B2536" t="s">
        <v>651</v>
      </c>
      <c r="C2536" t="s">
        <v>46</v>
      </c>
      <c r="D2536" t="str">
        <f>Tableau3[[#This Row],[Famille]]&amp;"-"&amp;Tableau3[[#This Row],[Produit]]&amp;"-"&amp;Tableau3[[#This Row],[Conditionnement]]</f>
        <v>Kits cocktails et Rhums-Hypocras (Vin rouge cuit) -Vrac 500 g</v>
      </c>
      <c r="E2536" s="10">
        <v>5.5E-2</v>
      </c>
      <c r="F2536" s="16">
        <v>3700897939816</v>
      </c>
      <c r="G2536" s="4">
        <v>6.6</v>
      </c>
      <c r="H2536" s="4">
        <v>12.6</v>
      </c>
      <c r="I2536" s="4">
        <v>15.714285714285714</v>
      </c>
    </row>
    <row r="2537" spans="1:9" x14ac:dyDescent="0.2">
      <c r="A2537" t="s">
        <v>625</v>
      </c>
      <c r="B2537" t="s">
        <v>652</v>
      </c>
      <c r="C2537" t="s">
        <v>284</v>
      </c>
      <c r="D2537" t="str">
        <f>Tableau3[[#This Row],[Famille]]&amp;"-"&amp;Tableau3[[#This Row],[Produit]]&amp;"-"&amp;Tableau3[[#This Row],[Conditionnement]]</f>
        <v>Kits cocktails et Rhums-Lassi " la boisson des Indes-Sachet recette</v>
      </c>
      <c r="E2537" s="10">
        <v>5.5E-2</v>
      </c>
      <c r="F2537" s="16">
        <v>3760190104908</v>
      </c>
      <c r="G2537" s="4">
        <v>1.5</v>
      </c>
      <c r="H2537" s="4">
        <v>2.4</v>
      </c>
      <c r="I2537" s="4">
        <v>3</v>
      </c>
    </row>
    <row r="2538" spans="1:9" x14ac:dyDescent="0.2">
      <c r="A2538" t="s">
        <v>625</v>
      </c>
      <c r="B2538" t="s">
        <v>653</v>
      </c>
      <c r="C2538" t="s">
        <v>284</v>
      </c>
      <c r="D2538" t="str">
        <f>Tableau3[[#This Row],[Famille]]&amp;"-"&amp;Tableau3[[#This Row],[Produit]]&amp;"-"&amp;Tableau3[[#This Row],[Conditionnement]]</f>
        <v>Kits cocktails et Rhums-Margarita-Sachet recette</v>
      </c>
      <c r="E2538" s="10">
        <v>5.5E-2</v>
      </c>
      <c r="F2538" s="16">
        <v>3760190109750</v>
      </c>
      <c r="G2538" s="4">
        <v>1.7</v>
      </c>
      <c r="H2538" s="4">
        <v>2.8000000000000003</v>
      </c>
      <c r="I2538" s="4">
        <v>3.4000000000000004</v>
      </c>
    </row>
    <row r="2539" spans="1:9" x14ac:dyDescent="0.2">
      <c r="A2539" t="s">
        <v>625</v>
      </c>
      <c r="B2539" t="s">
        <v>654</v>
      </c>
      <c r="C2539" t="s">
        <v>632</v>
      </c>
      <c r="D2539" t="str">
        <f>Tableau3[[#This Row],[Famille]]&amp;"-"&amp;Tableau3[[#This Row],[Produit]]&amp;"-"&amp;Tableau3[[#This Row],[Conditionnement]]</f>
        <v>Kits cocktails et Rhums-Mélange Vin chaud-B 50 cl</v>
      </c>
      <c r="E2539" s="10">
        <v>5.5E-2</v>
      </c>
      <c r="F2539" s="16">
        <v>3700897940126</v>
      </c>
      <c r="G2539" s="4">
        <v>5.3</v>
      </c>
      <c r="H2539" s="4">
        <v>8.5</v>
      </c>
      <c r="I2539" s="4">
        <v>10.6</v>
      </c>
    </row>
    <row r="2540" spans="1:9" x14ac:dyDescent="0.2">
      <c r="A2540" t="s">
        <v>625</v>
      </c>
      <c r="B2540" t="s">
        <v>654</v>
      </c>
      <c r="C2540" t="s">
        <v>40</v>
      </c>
      <c r="D2540" t="str">
        <f>Tableau3[[#This Row],[Famille]]&amp;"-"&amp;Tableau3[[#This Row],[Produit]]&amp;"-"&amp;Tableau3[[#This Row],[Conditionnement]]</f>
        <v>Kits cocktails et Rhums-Mélange Vin chaud-Verrine 116 ml</v>
      </c>
      <c r="E2540" s="10">
        <v>5.5E-2</v>
      </c>
      <c r="F2540" s="16">
        <v>3760190100085</v>
      </c>
      <c r="G2540" s="4">
        <v>2.2999999999999998</v>
      </c>
      <c r="H2540" s="4">
        <v>3.7</v>
      </c>
      <c r="I2540" s="4">
        <v>4.6000000000000005</v>
      </c>
    </row>
    <row r="2541" spans="1:9" x14ac:dyDescent="0.2">
      <c r="A2541" t="s">
        <v>625</v>
      </c>
      <c r="B2541" t="s">
        <v>654</v>
      </c>
      <c r="C2541" t="s">
        <v>41</v>
      </c>
      <c r="D2541" t="str">
        <f>Tableau3[[#This Row],[Famille]]&amp;"-"&amp;Tableau3[[#This Row],[Produit]]&amp;"-"&amp;Tableau3[[#This Row],[Conditionnement]]</f>
        <v>Kits cocktails et Rhums-Mélange Vin chaud-Verrine 47 ml</v>
      </c>
      <c r="E2541" s="10">
        <v>5.5E-2</v>
      </c>
      <c r="F2541" s="16">
        <v>3700897903268</v>
      </c>
      <c r="G2541" s="4">
        <v>1.6</v>
      </c>
      <c r="H2541" s="4">
        <v>2.6</v>
      </c>
      <c r="I2541" s="4">
        <v>3.2</v>
      </c>
    </row>
    <row r="2542" spans="1:9" x14ac:dyDescent="0.2">
      <c r="A2542" t="s">
        <v>625</v>
      </c>
      <c r="B2542" t="s">
        <v>654</v>
      </c>
      <c r="C2542" t="s">
        <v>42</v>
      </c>
      <c r="D2542" t="str">
        <f>Tableau3[[#This Row],[Famille]]&amp;"-"&amp;Tableau3[[#This Row],[Produit]]&amp;"-"&amp;Tableau3[[#This Row],[Conditionnement]]</f>
        <v>Kits cocktails et Rhums-Mélange Vin chaud-Vrac</v>
      </c>
      <c r="E2542" s="10">
        <v>5.5E-2</v>
      </c>
      <c r="F2542" s="16">
        <v>3700897936921</v>
      </c>
      <c r="G2542" s="4">
        <v>2.2000000000000002</v>
      </c>
      <c r="H2542" s="4">
        <v>3</v>
      </c>
      <c r="I2542" s="4">
        <v>3.666666666666667</v>
      </c>
    </row>
    <row r="2543" spans="1:9" x14ac:dyDescent="0.2">
      <c r="A2543" t="s">
        <v>625</v>
      </c>
      <c r="B2543" t="s">
        <v>654</v>
      </c>
      <c r="C2543" t="s">
        <v>43</v>
      </c>
      <c r="D2543" t="str">
        <f>Tableau3[[#This Row],[Famille]]&amp;"-"&amp;Tableau3[[#This Row],[Produit]]&amp;"-"&amp;Tableau3[[#This Row],[Conditionnement]]</f>
        <v>Kits cocktails et Rhums-Mélange Vin chaud-Vrac 100 g</v>
      </c>
      <c r="E2543" s="10">
        <v>5.5E-2</v>
      </c>
      <c r="F2543" s="16">
        <v>3700897908201</v>
      </c>
      <c r="G2543" s="4">
        <v>2.4</v>
      </c>
      <c r="H2543" s="4">
        <v>4.3</v>
      </c>
      <c r="I2543" s="4">
        <v>5.333333333333333</v>
      </c>
    </row>
    <row r="2544" spans="1:9" x14ac:dyDescent="0.2">
      <c r="A2544" t="s">
        <v>625</v>
      </c>
      <c r="B2544" t="s">
        <v>654</v>
      </c>
      <c r="C2544" t="s">
        <v>44</v>
      </c>
      <c r="D2544" t="str">
        <f>Tableau3[[#This Row],[Famille]]&amp;"-"&amp;Tableau3[[#This Row],[Produit]]&amp;"-"&amp;Tableau3[[#This Row],[Conditionnement]]</f>
        <v>Kits cocktails et Rhums-Mélange Vin chaud-Vrac 1000 g</v>
      </c>
      <c r="E2544" s="10">
        <v>5.5E-2</v>
      </c>
      <c r="F2544" s="16">
        <v>3760190106599</v>
      </c>
      <c r="G2544" s="4">
        <v>11.9</v>
      </c>
      <c r="H2544" s="4">
        <v>21.200000000000003</v>
      </c>
      <c r="I2544" s="4">
        <v>26.444444444444443</v>
      </c>
    </row>
    <row r="2545" spans="1:9" x14ac:dyDescent="0.2">
      <c r="A2545" t="s">
        <v>625</v>
      </c>
      <c r="B2545" t="s">
        <v>654</v>
      </c>
      <c r="C2545" t="s">
        <v>45</v>
      </c>
      <c r="D2545" t="str">
        <f>Tableau3[[#This Row],[Famille]]&amp;"-"&amp;Tableau3[[#This Row],[Produit]]&amp;"-"&amp;Tableau3[[#This Row],[Conditionnement]]</f>
        <v>Kits cocktails et Rhums-Mélange Vin chaud-Vrac 250 g</v>
      </c>
      <c r="E2545" s="10">
        <v>5.5E-2</v>
      </c>
      <c r="F2545" s="16">
        <v>3700897910839</v>
      </c>
      <c r="G2545" s="4">
        <v>4</v>
      </c>
      <c r="H2545" s="4">
        <v>7.6999999999999993</v>
      </c>
      <c r="I2545" s="4">
        <v>9.5238095238095237</v>
      </c>
    </row>
    <row r="2546" spans="1:9" x14ac:dyDescent="0.2">
      <c r="A2546" t="s">
        <v>625</v>
      </c>
      <c r="B2546" t="s">
        <v>654</v>
      </c>
      <c r="C2546" t="s">
        <v>46</v>
      </c>
      <c r="D2546" t="str">
        <f>Tableau3[[#This Row],[Famille]]&amp;"-"&amp;Tableau3[[#This Row],[Produit]]&amp;"-"&amp;Tableau3[[#This Row],[Conditionnement]]</f>
        <v>Kits cocktails et Rhums-Mélange Vin chaud-Vrac 500 g</v>
      </c>
      <c r="E2546" s="10">
        <v>5.5E-2</v>
      </c>
      <c r="F2546" s="16">
        <v>3700897913465</v>
      </c>
      <c r="G2546" s="4">
        <v>6.6</v>
      </c>
      <c r="H2546" s="4">
        <v>12.6</v>
      </c>
      <c r="I2546" s="4">
        <v>15.714285714285714</v>
      </c>
    </row>
    <row r="2547" spans="1:9" x14ac:dyDescent="0.2">
      <c r="A2547" t="s">
        <v>625</v>
      </c>
      <c r="B2547" t="s">
        <v>655</v>
      </c>
      <c r="C2547" t="s">
        <v>284</v>
      </c>
      <c r="D2547" t="str">
        <f>Tableau3[[#This Row],[Famille]]&amp;"-"&amp;Tableau3[[#This Row],[Produit]]&amp;"-"&amp;Tableau3[[#This Row],[Conditionnement]]</f>
        <v>Kits cocktails et Rhums-Mojito royal-Sachet recette</v>
      </c>
      <c r="E2547" s="10">
        <v>5.5E-2</v>
      </c>
      <c r="F2547" s="16">
        <v>3760190109705</v>
      </c>
      <c r="G2547" s="4">
        <v>1.7</v>
      </c>
      <c r="H2547" s="4">
        <v>2.8000000000000003</v>
      </c>
      <c r="I2547" s="4">
        <v>3.4000000000000004</v>
      </c>
    </row>
    <row r="2548" spans="1:9" x14ac:dyDescent="0.2">
      <c r="A2548" t="s">
        <v>625</v>
      </c>
      <c r="B2548" t="s">
        <v>656</v>
      </c>
      <c r="C2548" t="s">
        <v>284</v>
      </c>
      <c r="D2548" t="str">
        <f>Tableau3[[#This Row],[Famille]]&amp;"-"&amp;Tableau3[[#This Row],[Produit]]&amp;"-"&amp;Tableau3[[#This Row],[Conditionnement]]</f>
        <v>Kits cocktails et Rhums-Moretum ou vin doux de mûres-Sachet recette</v>
      </c>
      <c r="E2548" s="10">
        <v>5.5E-2</v>
      </c>
      <c r="F2548" s="16">
        <v>3760190109934</v>
      </c>
      <c r="G2548" s="4">
        <v>1.5</v>
      </c>
      <c r="H2548" s="4">
        <v>2.4</v>
      </c>
      <c r="I2548" s="4">
        <v>3</v>
      </c>
    </row>
    <row r="2549" spans="1:9" x14ac:dyDescent="0.2">
      <c r="A2549" t="s">
        <v>625</v>
      </c>
      <c r="B2549" t="s">
        <v>657</v>
      </c>
      <c r="C2549" t="s">
        <v>284</v>
      </c>
      <c r="D2549" t="str">
        <f>Tableau3[[#This Row],[Famille]]&amp;"-"&amp;Tableau3[[#This Row],[Produit]]&amp;"-"&amp;Tableau3[[#This Row],[Conditionnement]]</f>
        <v>Kits cocktails et Rhums-Pina Colada-Sachet recette</v>
      </c>
      <c r="E2549" s="10">
        <v>5.5E-2</v>
      </c>
      <c r="F2549" s="16">
        <v>3760190109767</v>
      </c>
      <c r="G2549" s="4">
        <v>1.7</v>
      </c>
      <c r="H2549" s="4">
        <v>2.8000000000000003</v>
      </c>
      <c r="I2549" s="4">
        <v>3.4000000000000004</v>
      </c>
    </row>
    <row r="2550" spans="1:9" x14ac:dyDescent="0.2">
      <c r="A2550" t="s">
        <v>625</v>
      </c>
      <c r="B2550" t="s">
        <v>658</v>
      </c>
      <c r="C2550" t="s">
        <v>284</v>
      </c>
      <c r="D2550" t="str">
        <f>Tableau3[[#This Row],[Famille]]&amp;"-"&amp;Tableau3[[#This Row],[Produit]]&amp;"-"&amp;Tableau3[[#This Row],[Conditionnement]]</f>
        <v>Kits cocktails et Rhums-Pink Lady-Sachet recette</v>
      </c>
      <c r="E2550" s="10">
        <v>5.5E-2</v>
      </c>
      <c r="F2550" s="16">
        <v>3760190109736</v>
      </c>
      <c r="G2550" s="4">
        <v>1.7</v>
      </c>
      <c r="H2550" s="4">
        <v>2.8000000000000003</v>
      </c>
      <c r="I2550" s="4">
        <v>3.4000000000000004</v>
      </c>
    </row>
    <row r="2551" spans="1:9" x14ac:dyDescent="0.2">
      <c r="A2551" t="s">
        <v>625</v>
      </c>
      <c r="B2551" t="s">
        <v>659</v>
      </c>
      <c r="C2551" t="s">
        <v>632</v>
      </c>
      <c r="D2551" t="str">
        <f>Tableau3[[#This Row],[Famille]]&amp;"-"&amp;Tableau3[[#This Row],[Produit]]&amp;"-"&amp;Tableau3[[#This Row],[Conditionnement]]</f>
        <v>Kits cocktails et Rhums-Rhum arrangé "West Indies"-B 50 cl</v>
      </c>
      <c r="E2551" s="10">
        <v>5.5E-2</v>
      </c>
      <c r="F2551" s="16">
        <v>3700897940133</v>
      </c>
      <c r="G2551" s="4">
        <v>5.3</v>
      </c>
      <c r="H2551" s="4">
        <v>8.5</v>
      </c>
      <c r="I2551" s="4">
        <v>10.6</v>
      </c>
    </row>
    <row r="2552" spans="1:9" x14ac:dyDescent="0.2">
      <c r="A2552" t="s">
        <v>625</v>
      </c>
      <c r="B2552" t="s">
        <v>659</v>
      </c>
      <c r="C2552" t="s">
        <v>40</v>
      </c>
      <c r="D2552" t="str">
        <f>Tableau3[[#This Row],[Famille]]&amp;"-"&amp;Tableau3[[#This Row],[Produit]]&amp;"-"&amp;Tableau3[[#This Row],[Conditionnement]]</f>
        <v>Kits cocktails et Rhums-Rhum arrangé "West Indies"-Verrine 116 ml</v>
      </c>
      <c r="E2552" s="10">
        <v>5.5E-2</v>
      </c>
      <c r="F2552" s="16">
        <v>3700897921101</v>
      </c>
      <c r="G2552" s="4">
        <v>2.4</v>
      </c>
      <c r="H2552" s="4">
        <v>3.9</v>
      </c>
      <c r="I2552" s="4">
        <v>4.8</v>
      </c>
    </row>
    <row r="2553" spans="1:9" x14ac:dyDescent="0.2">
      <c r="A2553" t="s">
        <v>625</v>
      </c>
      <c r="B2553" t="s">
        <v>659</v>
      </c>
      <c r="C2553" t="s">
        <v>41</v>
      </c>
      <c r="D2553" t="str">
        <f>Tableau3[[#This Row],[Famille]]&amp;"-"&amp;Tableau3[[#This Row],[Produit]]&amp;"-"&amp;Tableau3[[#This Row],[Conditionnement]]</f>
        <v>Kits cocktails et Rhums-Rhum arrangé "West Indies"-Verrine 47 ml</v>
      </c>
      <c r="E2553" s="10">
        <v>5.5E-2</v>
      </c>
      <c r="F2553" s="16">
        <v>3700897903404</v>
      </c>
      <c r="G2553" s="4">
        <v>1.6</v>
      </c>
      <c r="H2553" s="4">
        <v>2.6</v>
      </c>
      <c r="I2553" s="4">
        <v>3.2</v>
      </c>
    </row>
    <row r="2554" spans="1:9" x14ac:dyDescent="0.2">
      <c r="A2554" t="s">
        <v>625</v>
      </c>
      <c r="B2554" t="s">
        <v>659</v>
      </c>
      <c r="C2554" t="s">
        <v>42</v>
      </c>
      <c r="D2554" t="str">
        <f>Tableau3[[#This Row],[Famille]]&amp;"-"&amp;Tableau3[[#This Row],[Produit]]&amp;"-"&amp;Tableau3[[#This Row],[Conditionnement]]</f>
        <v>Kits cocktails et Rhums-Rhum arrangé "West Indies"-Vrac</v>
      </c>
      <c r="E2554" s="10">
        <v>5.5E-2</v>
      </c>
      <c r="F2554" s="16">
        <v>3700897936761</v>
      </c>
      <c r="G2554" s="4">
        <v>2.2000000000000002</v>
      </c>
      <c r="H2554" s="4">
        <v>3</v>
      </c>
      <c r="I2554" s="4">
        <v>3.666666666666667</v>
      </c>
    </row>
    <row r="2555" spans="1:9" x14ac:dyDescent="0.2">
      <c r="A2555" t="s">
        <v>625</v>
      </c>
      <c r="B2555" t="s">
        <v>659</v>
      </c>
      <c r="C2555" t="s">
        <v>43</v>
      </c>
      <c r="D2555" t="str">
        <f>Tableau3[[#This Row],[Famille]]&amp;"-"&amp;Tableau3[[#This Row],[Produit]]&amp;"-"&amp;Tableau3[[#This Row],[Conditionnement]]</f>
        <v>Kits cocktails et Rhums-Rhum arrangé "West Indies"-Vrac 100 g</v>
      </c>
      <c r="E2555" s="10">
        <v>5.5E-2</v>
      </c>
      <c r="F2555" s="16">
        <v>3700897908119</v>
      </c>
      <c r="G2555" s="4">
        <v>2.4</v>
      </c>
      <c r="H2555" s="4">
        <v>4.3</v>
      </c>
      <c r="I2555" s="4">
        <v>5.333333333333333</v>
      </c>
    </row>
    <row r="2556" spans="1:9" x14ac:dyDescent="0.2">
      <c r="A2556" t="s">
        <v>625</v>
      </c>
      <c r="B2556" t="s">
        <v>659</v>
      </c>
      <c r="C2556" t="s">
        <v>44</v>
      </c>
      <c r="D2556" t="str">
        <f>Tableau3[[#This Row],[Famille]]&amp;"-"&amp;Tableau3[[#This Row],[Produit]]&amp;"-"&amp;Tableau3[[#This Row],[Conditionnement]]</f>
        <v>Kits cocktails et Rhums-Rhum arrangé "West Indies"-Vrac 1000 g</v>
      </c>
      <c r="E2556" s="10">
        <v>5.5E-2</v>
      </c>
      <c r="F2556" s="16">
        <v>3760190106513</v>
      </c>
      <c r="G2556" s="4">
        <v>11.9</v>
      </c>
      <c r="H2556" s="4">
        <v>21.200000000000003</v>
      </c>
      <c r="I2556" s="4">
        <v>26.444444444444443</v>
      </c>
    </row>
    <row r="2557" spans="1:9" x14ac:dyDescent="0.2">
      <c r="A2557" t="s">
        <v>625</v>
      </c>
      <c r="B2557" t="s">
        <v>659</v>
      </c>
      <c r="C2557" t="s">
        <v>45</v>
      </c>
      <c r="D2557" t="str">
        <f>Tableau3[[#This Row],[Famille]]&amp;"-"&amp;Tableau3[[#This Row],[Produit]]&amp;"-"&amp;Tableau3[[#This Row],[Conditionnement]]</f>
        <v>Kits cocktails et Rhums-Rhum arrangé "West Indies"-Vrac 250 g</v>
      </c>
      <c r="E2557" s="10">
        <v>5.5E-2</v>
      </c>
      <c r="F2557" s="16">
        <v>3700897910747</v>
      </c>
      <c r="G2557" s="4">
        <v>4</v>
      </c>
      <c r="H2557" s="4">
        <v>7.6999999999999993</v>
      </c>
      <c r="I2557" s="4">
        <v>9.5238095238095237</v>
      </c>
    </row>
    <row r="2558" spans="1:9" x14ac:dyDescent="0.2">
      <c r="A2558" t="s">
        <v>625</v>
      </c>
      <c r="B2558" t="s">
        <v>659</v>
      </c>
      <c r="C2558" t="s">
        <v>46</v>
      </c>
      <c r="D2558" t="str">
        <f>Tableau3[[#This Row],[Famille]]&amp;"-"&amp;Tableau3[[#This Row],[Produit]]&amp;"-"&amp;Tableau3[[#This Row],[Conditionnement]]</f>
        <v>Kits cocktails et Rhums-Rhum arrangé "West Indies"-Vrac 500 g</v>
      </c>
      <c r="E2558" s="10">
        <v>5.5E-2</v>
      </c>
      <c r="F2558" s="16">
        <v>3700897913373</v>
      </c>
      <c r="G2558" s="4">
        <v>6.6</v>
      </c>
      <c r="H2558" s="4">
        <v>12.6</v>
      </c>
      <c r="I2558" s="4">
        <v>15.714285714285714</v>
      </c>
    </row>
    <row r="2559" spans="1:9" x14ac:dyDescent="0.2">
      <c r="A2559" t="s">
        <v>625</v>
      </c>
      <c r="B2559" t="s">
        <v>660</v>
      </c>
      <c r="C2559" t="s">
        <v>632</v>
      </c>
      <c r="D2559" t="str">
        <f>Tableau3[[#This Row],[Famille]]&amp;"-"&amp;Tableau3[[#This Row],[Produit]]&amp;"-"&amp;Tableau3[[#This Row],[Conditionnement]]</f>
        <v>Kits cocktails et Rhums-Rhum arrangé et cocktail  "Tea-Rhum-Blue"-B 50 cl</v>
      </c>
      <c r="E2559" s="10">
        <v>5.5E-2</v>
      </c>
      <c r="F2559" s="16">
        <v>3700897940096</v>
      </c>
      <c r="G2559" s="4">
        <v>5.3</v>
      </c>
      <c r="H2559" s="4">
        <v>8.5</v>
      </c>
      <c r="I2559" s="4">
        <v>10.6</v>
      </c>
    </row>
    <row r="2560" spans="1:9" x14ac:dyDescent="0.2">
      <c r="A2560" t="s">
        <v>625</v>
      </c>
      <c r="B2560" t="s">
        <v>660</v>
      </c>
      <c r="C2560" t="s">
        <v>40</v>
      </c>
      <c r="D2560" t="str">
        <f>Tableau3[[#This Row],[Famille]]&amp;"-"&amp;Tableau3[[#This Row],[Produit]]&amp;"-"&amp;Tableau3[[#This Row],[Conditionnement]]</f>
        <v>Kits cocktails et Rhums-Rhum arrangé et cocktail  "Tea-Rhum-Blue"-Verrine 116 ml</v>
      </c>
      <c r="E2560" s="10">
        <v>5.5E-2</v>
      </c>
      <c r="F2560" s="16">
        <v>3700897900311</v>
      </c>
      <c r="G2560" s="4">
        <v>2.2999999999999998</v>
      </c>
      <c r="H2560" s="4">
        <v>3.7</v>
      </c>
      <c r="I2560" s="4">
        <v>4.6000000000000005</v>
      </c>
    </row>
    <row r="2561" spans="1:9" x14ac:dyDescent="0.2">
      <c r="A2561" t="s">
        <v>625</v>
      </c>
      <c r="B2561" t="s">
        <v>660</v>
      </c>
      <c r="C2561" t="s">
        <v>42</v>
      </c>
      <c r="D2561" t="str">
        <f>Tableau3[[#This Row],[Famille]]&amp;"-"&amp;Tableau3[[#This Row],[Produit]]&amp;"-"&amp;Tableau3[[#This Row],[Conditionnement]]</f>
        <v>Kits cocktails et Rhums-Rhum arrangé et cocktail  "Tea-Rhum-Blue"-Vrac</v>
      </c>
      <c r="E2561" s="10">
        <v>5.5E-2</v>
      </c>
      <c r="F2561" s="16">
        <v>3700897939496</v>
      </c>
      <c r="G2561" s="4">
        <v>2.2000000000000002</v>
      </c>
      <c r="H2561" s="4">
        <v>3</v>
      </c>
      <c r="I2561" s="4">
        <v>3.666666666666667</v>
      </c>
    </row>
    <row r="2562" spans="1:9" x14ac:dyDescent="0.2">
      <c r="A2562" t="s">
        <v>625</v>
      </c>
      <c r="B2562" t="s">
        <v>660</v>
      </c>
      <c r="C2562" t="s">
        <v>43</v>
      </c>
      <c r="D2562" t="str">
        <f>Tableau3[[#This Row],[Famille]]&amp;"-"&amp;Tableau3[[#This Row],[Produit]]&amp;"-"&amp;Tableau3[[#This Row],[Conditionnement]]</f>
        <v>Kits cocktails et Rhums-Rhum arrangé et cocktail  "Tea-Rhum-Blue"-Vrac 100 g</v>
      </c>
      <c r="E2562" s="10">
        <v>5.5E-2</v>
      </c>
      <c r="F2562" s="16">
        <v>3700897939618</v>
      </c>
      <c r="G2562" s="4">
        <v>2.4</v>
      </c>
      <c r="H2562" s="4">
        <v>4.3</v>
      </c>
      <c r="I2562" s="4">
        <v>5.333333333333333</v>
      </c>
    </row>
    <row r="2563" spans="1:9" x14ac:dyDescent="0.2">
      <c r="A2563" t="s">
        <v>625</v>
      </c>
      <c r="B2563" t="s">
        <v>660</v>
      </c>
      <c r="C2563" t="s">
        <v>44</v>
      </c>
      <c r="D2563" t="str">
        <f>Tableau3[[#This Row],[Famille]]&amp;"-"&amp;Tableau3[[#This Row],[Produit]]&amp;"-"&amp;Tableau3[[#This Row],[Conditionnement]]</f>
        <v>Kits cocktails et Rhums-Rhum arrangé et cocktail  "Tea-Rhum-Blue"-Vrac 1000 g</v>
      </c>
      <c r="E2563" s="10">
        <v>5.5E-2</v>
      </c>
      <c r="F2563" s="16">
        <v>3700897939977</v>
      </c>
      <c r="G2563" s="4">
        <v>11.9</v>
      </c>
      <c r="H2563" s="4">
        <v>21.200000000000003</v>
      </c>
      <c r="I2563" s="4">
        <v>26.444444444444443</v>
      </c>
    </row>
    <row r="2564" spans="1:9" x14ac:dyDescent="0.2">
      <c r="A2564" t="s">
        <v>625</v>
      </c>
      <c r="B2564" t="s">
        <v>660</v>
      </c>
      <c r="C2564" t="s">
        <v>45</v>
      </c>
      <c r="D2564" t="str">
        <f>Tableau3[[#This Row],[Famille]]&amp;"-"&amp;Tableau3[[#This Row],[Produit]]&amp;"-"&amp;Tableau3[[#This Row],[Conditionnement]]</f>
        <v>Kits cocktails et Rhums-Rhum arrangé et cocktail  "Tea-Rhum-Blue"-Vrac 250 g</v>
      </c>
      <c r="E2564" s="10">
        <v>5.5E-2</v>
      </c>
      <c r="F2564" s="16">
        <v>3700897939731</v>
      </c>
      <c r="G2564" s="4">
        <v>4</v>
      </c>
      <c r="H2564" s="4">
        <v>7.6999999999999993</v>
      </c>
      <c r="I2564" s="4">
        <v>9.5238095238095237</v>
      </c>
    </row>
    <row r="2565" spans="1:9" x14ac:dyDescent="0.2">
      <c r="A2565" t="s">
        <v>625</v>
      </c>
      <c r="B2565" t="s">
        <v>660</v>
      </c>
      <c r="C2565" t="s">
        <v>46</v>
      </c>
      <c r="D2565" t="str">
        <f>Tableau3[[#This Row],[Famille]]&amp;"-"&amp;Tableau3[[#This Row],[Produit]]&amp;"-"&amp;Tableau3[[#This Row],[Conditionnement]]</f>
        <v>Kits cocktails et Rhums-Rhum arrangé et cocktail  "Tea-Rhum-Blue"-Vrac 500 g</v>
      </c>
      <c r="E2565" s="10">
        <v>5.5E-2</v>
      </c>
      <c r="F2565" s="16">
        <v>3700897939854</v>
      </c>
      <c r="G2565" s="4">
        <v>6.6</v>
      </c>
      <c r="H2565" s="4">
        <v>12.6</v>
      </c>
      <c r="I2565" s="4">
        <v>15.714285714285714</v>
      </c>
    </row>
    <row r="2566" spans="1:9" x14ac:dyDescent="0.2">
      <c r="A2566" t="s">
        <v>625</v>
      </c>
      <c r="B2566" t="s">
        <v>661</v>
      </c>
      <c r="C2566" t="s">
        <v>632</v>
      </c>
      <c r="D2566" t="str">
        <f>Tableau3[[#This Row],[Famille]]&amp;"-"&amp;Tableau3[[#This Row],[Produit]]&amp;"-"&amp;Tableau3[[#This Row],[Conditionnement]]</f>
        <v>Kits cocktails et Rhums-Rhum arrangé et cocktail  "Tea-Rhum-Sand"-B 50 cl</v>
      </c>
      <c r="E2566" s="10">
        <v>5.5E-2</v>
      </c>
      <c r="F2566" s="16">
        <v>3700897940102</v>
      </c>
      <c r="G2566" s="4">
        <v>5.3</v>
      </c>
      <c r="H2566" s="4">
        <v>8.5</v>
      </c>
      <c r="I2566" s="4">
        <v>10.6</v>
      </c>
    </row>
    <row r="2567" spans="1:9" x14ac:dyDescent="0.2">
      <c r="A2567" t="s">
        <v>625</v>
      </c>
      <c r="B2567" t="s">
        <v>661</v>
      </c>
      <c r="C2567" t="s">
        <v>40</v>
      </c>
      <c r="D2567" t="str">
        <f>Tableau3[[#This Row],[Famille]]&amp;"-"&amp;Tableau3[[#This Row],[Produit]]&amp;"-"&amp;Tableau3[[#This Row],[Conditionnement]]</f>
        <v>Kits cocktails et Rhums-Rhum arrangé et cocktail  "Tea-Rhum-Sand"-Verrine 116 ml</v>
      </c>
      <c r="E2567" s="10">
        <v>5.5E-2</v>
      </c>
      <c r="F2567" s="16">
        <v>3700897900328</v>
      </c>
      <c r="G2567" s="4">
        <v>2.2999999999999998</v>
      </c>
      <c r="H2567" s="4">
        <v>3.7</v>
      </c>
      <c r="I2567" s="4">
        <v>4.6000000000000005</v>
      </c>
    </row>
    <row r="2568" spans="1:9" x14ac:dyDescent="0.2">
      <c r="A2568" t="s">
        <v>625</v>
      </c>
      <c r="B2568" t="s">
        <v>661</v>
      </c>
      <c r="C2568" t="s">
        <v>42</v>
      </c>
      <c r="D2568" t="str">
        <f>Tableau3[[#This Row],[Famille]]&amp;"-"&amp;Tableau3[[#This Row],[Produit]]&amp;"-"&amp;Tableau3[[#This Row],[Conditionnement]]</f>
        <v>Kits cocktails et Rhums-Rhum arrangé et cocktail  "Tea-Rhum-Sand"-Vrac</v>
      </c>
      <c r="E2568" s="10">
        <v>5.5E-2</v>
      </c>
      <c r="F2568" s="16">
        <v>3700897939502</v>
      </c>
      <c r="G2568" s="4">
        <v>2.2000000000000002</v>
      </c>
      <c r="H2568" s="4">
        <v>3</v>
      </c>
      <c r="I2568" s="4">
        <v>3.666666666666667</v>
      </c>
    </row>
    <row r="2569" spans="1:9" x14ac:dyDescent="0.2">
      <c r="A2569" t="s">
        <v>625</v>
      </c>
      <c r="B2569" t="s">
        <v>661</v>
      </c>
      <c r="C2569" t="s">
        <v>43</v>
      </c>
      <c r="D2569" t="str">
        <f>Tableau3[[#This Row],[Famille]]&amp;"-"&amp;Tableau3[[#This Row],[Produit]]&amp;"-"&amp;Tableau3[[#This Row],[Conditionnement]]</f>
        <v>Kits cocktails et Rhums-Rhum arrangé et cocktail  "Tea-Rhum-Sand"-Vrac 100 g</v>
      </c>
      <c r="E2569" s="10">
        <v>5.5E-2</v>
      </c>
      <c r="F2569" s="16">
        <v>3700897939625</v>
      </c>
      <c r="G2569" s="4">
        <v>2.4</v>
      </c>
      <c r="H2569" s="4">
        <v>4.3</v>
      </c>
      <c r="I2569" s="4">
        <v>5.333333333333333</v>
      </c>
    </row>
    <row r="2570" spans="1:9" x14ac:dyDescent="0.2">
      <c r="A2570" t="s">
        <v>625</v>
      </c>
      <c r="B2570" t="s">
        <v>661</v>
      </c>
      <c r="C2570" t="s">
        <v>44</v>
      </c>
      <c r="D2570" t="str">
        <f>Tableau3[[#This Row],[Famille]]&amp;"-"&amp;Tableau3[[#This Row],[Produit]]&amp;"-"&amp;Tableau3[[#This Row],[Conditionnement]]</f>
        <v>Kits cocktails et Rhums-Rhum arrangé et cocktail  "Tea-Rhum-Sand"-Vrac 1000 g</v>
      </c>
      <c r="E2570" s="10">
        <v>5.5E-2</v>
      </c>
      <c r="F2570" s="16">
        <v>3700897939984</v>
      </c>
      <c r="G2570" s="4">
        <v>11.9</v>
      </c>
      <c r="H2570" s="4">
        <v>21.200000000000003</v>
      </c>
      <c r="I2570" s="4">
        <v>26.444444444444443</v>
      </c>
    </row>
    <row r="2571" spans="1:9" x14ac:dyDescent="0.2">
      <c r="A2571" t="s">
        <v>625</v>
      </c>
      <c r="B2571" t="s">
        <v>661</v>
      </c>
      <c r="C2571" t="s">
        <v>45</v>
      </c>
      <c r="D2571" t="str">
        <f>Tableau3[[#This Row],[Famille]]&amp;"-"&amp;Tableau3[[#This Row],[Produit]]&amp;"-"&amp;Tableau3[[#This Row],[Conditionnement]]</f>
        <v>Kits cocktails et Rhums-Rhum arrangé et cocktail  "Tea-Rhum-Sand"-Vrac 250 g</v>
      </c>
      <c r="E2571" s="10">
        <v>5.5E-2</v>
      </c>
      <c r="F2571" s="16">
        <v>3700897939748</v>
      </c>
      <c r="G2571" s="4">
        <v>4</v>
      </c>
      <c r="H2571" s="4">
        <v>7.6999999999999993</v>
      </c>
      <c r="I2571" s="4">
        <v>9.5238095238095237</v>
      </c>
    </row>
    <row r="2572" spans="1:9" x14ac:dyDescent="0.2">
      <c r="A2572" t="s">
        <v>625</v>
      </c>
      <c r="B2572" t="s">
        <v>661</v>
      </c>
      <c r="C2572" t="s">
        <v>46</v>
      </c>
      <c r="D2572" t="str">
        <f>Tableau3[[#This Row],[Famille]]&amp;"-"&amp;Tableau3[[#This Row],[Produit]]&amp;"-"&amp;Tableau3[[#This Row],[Conditionnement]]</f>
        <v>Kits cocktails et Rhums-Rhum arrangé et cocktail  "Tea-Rhum-Sand"-Vrac 500 g</v>
      </c>
      <c r="E2572" s="10">
        <v>5.5E-2</v>
      </c>
      <c r="F2572" s="16">
        <v>3700897939861</v>
      </c>
      <c r="G2572" s="4">
        <v>6.6</v>
      </c>
      <c r="H2572" s="4">
        <v>12.6</v>
      </c>
      <c r="I2572" s="4">
        <v>15.714285714285714</v>
      </c>
    </row>
    <row r="2573" spans="1:9" x14ac:dyDescent="0.2">
      <c r="A2573" t="s">
        <v>625</v>
      </c>
      <c r="B2573" t="s">
        <v>662</v>
      </c>
      <c r="C2573" t="s">
        <v>632</v>
      </c>
      <c r="D2573" t="str">
        <f>Tableau3[[#This Row],[Famille]]&amp;"-"&amp;Tableau3[[#This Row],[Produit]]&amp;"-"&amp;Tableau3[[#This Row],[Conditionnement]]</f>
        <v>Kits cocktails et Rhums-Rhum arrangé et cocktail "chaleur des isles"-B 50 cl</v>
      </c>
      <c r="E2573" s="10">
        <v>5.5E-2</v>
      </c>
      <c r="F2573" s="16">
        <v>3700897940003</v>
      </c>
      <c r="G2573" s="4">
        <v>5.3</v>
      </c>
      <c r="H2573" s="4">
        <v>8.5</v>
      </c>
      <c r="I2573" s="4">
        <v>10.6</v>
      </c>
    </row>
    <row r="2574" spans="1:9" x14ac:dyDescent="0.2">
      <c r="A2574" t="s">
        <v>625</v>
      </c>
      <c r="B2574" t="s">
        <v>662</v>
      </c>
      <c r="C2574" t="s">
        <v>40</v>
      </c>
      <c r="D2574" t="str">
        <f>Tableau3[[#This Row],[Famille]]&amp;"-"&amp;Tableau3[[#This Row],[Produit]]&amp;"-"&amp;Tableau3[[#This Row],[Conditionnement]]</f>
        <v>Kits cocktails et Rhums-Rhum arrangé et cocktail "chaleur des isles"-Verrine 116 ml</v>
      </c>
      <c r="E2574" s="10">
        <v>5.5E-2</v>
      </c>
      <c r="F2574" s="16">
        <v>3760190107879</v>
      </c>
      <c r="G2574" s="4">
        <v>2.2999999999999998</v>
      </c>
      <c r="H2574" s="4">
        <v>3.7</v>
      </c>
      <c r="I2574" s="4">
        <v>4.6000000000000005</v>
      </c>
    </row>
    <row r="2575" spans="1:9" x14ac:dyDescent="0.2">
      <c r="A2575" t="s">
        <v>625</v>
      </c>
      <c r="B2575" t="s">
        <v>662</v>
      </c>
      <c r="C2575" t="s">
        <v>42</v>
      </c>
      <c r="D2575" t="str">
        <f>Tableau3[[#This Row],[Famille]]&amp;"-"&amp;Tableau3[[#This Row],[Produit]]&amp;"-"&amp;Tableau3[[#This Row],[Conditionnement]]</f>
        <v>Kits cocktails et Rhums-Rhum arrangé et cocktail "chaleur des isles"-Vrac</v>
      </c>
      <c r="E2575" s="10">
        <v>5.5E-2</v>
      </c>
      <c r="F2575" s="16">
        <v>3700897939403</v>
      </c>
      <c r="G2575" s="4">
        <v>2.2000000000000002</v>
      </c>
      <c r="H2575" s="4">
        <v>3</v>
      </c>
      <c r="I2575" s="4">
        <v>3.666666666666667</v>
      </c>
    </row>
    <row r="2576" spans="1:9" x14ac:dyDescent="0.2">
      <c r="A2576" t="s">
        <v>625</v>
      </c>
      <c r="B2576" t="s">
        <v>662</v>
      </c>
      <c r="C2576" t="s">
        <v>43</v>
      </c>
      <c r="D2576" t="str">
        <f>Tableau3[[#This Row],[Famille]]&amp;"-"&amp;Tableau3[[#This Row],[Produit]]&amp;"-"&amp;Tableau3[[#This Row],[Conditionnement]]</f>
        <v>Kits cocktails et Rhums-Rhum arrangé et cocktail "chaleur des isles"-Vrac 100 g</v>
      </c>
      <c r="E2576" s="10">
        <v>5.5E-2</v>
      </c>
      <c r="F2576" s="16">
        <v>3700897939526</v>
      </c>
      <c r="G2576" s="4">
        <v>2.4</v>
      </c>
      <c r="H2576" s="4">
        <v>4.3</v>
      </c>
      <c r="I2576" s="4">
        <v>5.333333333333333</v>
      </c>
    </row>
    <row r="2577" spans="1:9" x14ac:dyDescent="0.2">
      <c r="A2577" t="s">
        <v>625</v>
      </c>
      <c r="B2577" t="s">
        <v>662</v>
      </c>
      <c r="C2577" t="s">
        <v>44</v>
      </c>
      <c r="D2577" t="str">
        <f>Tableau3[[#This Row],[Famille]]&amp;"-"&amp;Tableau3[[#This Row],[Produit]]&amp;"-"&amp;Tableau3[[#This Row],[Conditionnement]]</f>
        <v>Kits cocktails et Rhums-Rhum arrangé et cocktail "chaleur des isles"-Vrac 1000 g</v>
      </c>
      <c r="E2577" s="10">
        <v>5.5E-2</v>
      </c>
      <c r="F2577" s="16">
        <v>3700897939885</v>
      </c>
      <c r="G2577" s="4">
        <v>11.9</v>
      </c>
      <c r="H2577" s="4">
        <v>21.200000000000003</v>
      </c>
      <c r="I2577" s="4">
        <v>26.444444444444443</v>
      </c>
    </row>
    <row r="2578" spans="1:9" x14ac:dyDescent="0.2">
      <c r="A2578" t="s">
        <v>625</v>
      </c>
      <c r="B2578" t="s">
        <v>662</v>
      </c>
      <c r="C2578" t="s">
        <v>45</v>
      </c>
      <c r="D2578" t="str">
        <f>Tableau3[[#This Row],[Famille]]&amp;"-"&amp;Tableau3[[#This Row],[Produit]]&amp;"-"&amp;Tableau3[[#This Row],[Conditionnement]]</f>
        <v>Kits cocktails et Rhums-Rhum arrangé et cocktail "chaleur des isles"-Vrac 250 g</v>
      </c>
      <c r="E2578" s="10">
        <v>5.5E-2</v>
      </c>
      <c r="F2578" s="16">
        <v>3700897939649</v>
      </c>
      <c r="G2578" s="4">
        <v>4</v>
      </c>
      <c r="H2578" s="4">
        <v>7.6999999999999993</v>
      </c>
      <c r="I2578" s="4">
        <v>9.5238095238095237</v>
      </c>
    </row>
    <row r="2579" spans="1:9" x14ac:dyDescent="0.2">
      <c r="A2579" t="s">
        <v>625</v>
      </c>
      <c r="B2579" t="s">
        <v>662</v>
      </c>
      <c r="C2579" t="s">
        <v>46</v>
      </c>
      <c r="D2579" t="str">
        <f>Tableau3[[#This Row],[Famille]]&amp;"-"&amp;Tableau3[[#This Row],[Produit]]&amp;"-"&amp;Tableau3[[#This Row],[Conditionnement]]</f>
        <v>Kits cocktails et Rhums-Rhum arrangé et cocktail "chaleur des isles"-Vrac 500 g</v>
      </c>
      <c r="E2579" s="10">
        <v>5.5E-2</v>
      </c>
      <c r="F2579" s="16">
        <v>3700897939762</v>
      </c>
      <c r="G2579" s="4">
        <v>6.6</v>
      </c>
      <c r="H2579" s="4">
        <v>12.6</v>
      </c>
      <c r="I2579" s="4">
        <v>15.714285714285714</v>
      </c>
    </row>
    <row r="2580" spans="1:9" x14ac:dyDescent="0.2">
      <c r="A2580" t="s">
        <v>625</v>
      </c>
      <c r="B2580" t="s">
        <v>663</v>
      </c>
      <c r="C2580" t="s">
        <v>632</v>
      </c>
      <c r="D2580" t="str">
        <f>Tableau3[[#This Row],[Famille]]&amp;"-"&amp;Tableau3[[#This Row],[Produit]]&amp;"-"&amp;Tableau3[[#This Row],[Conditionnement]]</f>
        <v>Kits cocktails et Rhums-Rhum arrangé et cocktail "Rouge Brésil"-B 50 cl</v>
      </c>
      <c r="E2580" s="10">
        <v>5.5E-2</v>
      </c>
      <c r="F2580" s="16">
        <v>3700897940119</v>
      </c>
      <c r="G2580" s="4">
        <v>5.3</v>
      </c>
      <c r="H2580" s="4">
        <v>8.5</v>
      </c>
      <c r="I2580" s="4">
        <v>10.6</v>
      </c>
    </row>
    <row r="2581" spans="1:9" x14ac:dyDescent="0.2">
      <c r="A2581" t="s">
        <v>625</v>
      </c>
      <c r="B2581" t="s">
        <v>663</v>
      </c>
      <c r="C2581" t="s">
        <v>40</v>
      </c>
      <c r="D2581" t="str">
        <f>Tableau3[[#This Row],[Famille]]&amp;"-"&amp;Tableau3[[#This Row],[Produit]]&amp;"-"&amp;Tableau3[[#This Row],[Conditionnement]]</f>
        <v>Kits cocktails et Rhums-Rhum arrangé et cocktail "Rouge Brésil"-Verrine 116 ml</v>
      </c>
      <c r="E2581" s="10">
        <v>5.5E-2</v>
      </c>
      <c r="F2581" s="16">
        <v>3700897900335</v>
      </c>
      <c r="G2581" s="4">
        <v>2.2999999999999998</v>
      </c>
      <c r="H2581" s="4">
        <v>3.7</v>
      </c>
      <c r="I2581" s="4">
        <v>4.6000000000000005</v>
      </c>
    </row>
    <row r="2582" spans="1:9" x14ac:dyDescent="0.2">
      <c r="A2582" t="s">
        <v>625</v>
      </c>
      <c r="B2582" t="s">
        <v>663</v>
      </c>
      <c r="C2582" t="s">
        <v>42</v>
      </c>
      <c r="D2582" t="str">
        <f>Tableau3[[#This Row],[Famille]]&amp;"-"&amp;Tableau3[[#This Row],[Produit]]&amp;"-"&amp;Tableau3[[#This Row],[Conditionnement]]</f>
        <v>Kits cocktails et Rhums-Rhum arrangé et cocktail "Rouge Brésil"-Vrac</v>
      </c>
      <c r="E2582" s="10">
        <v>5.5E-2</v>
      </c>
      <c r="F2582" s="16">
        <v>3700897939519</v>
      </c>
      <c r="G2582" s="4">
        <v>2.2000000000000002</v>
      </c>
      <c r="H2582" s="4">
        <v>3</v>
      </c>
      <c r="I2582" s="4">
        <v>3.666666666666667</v>
      </c>
    </row>
    <row r="2583" spans="1:9" x14ac:dyDescent="0.2">
      <c r="A2583" t="s">
        <v>625</v>
      </c>
      <c r="B2583" t="s">
        <v>663</v>
      </c>
      <c r="C2583" t="s">
        <v>43</v>
      </c>
      <c r="D2583" t="str">
        <f>Tableau3[[#This Row],[Famille]]&amp;"-"&amp;Tableau3[[#This Row],[Produit]]&amp;"-"&amp;Tableau3[[#This Row],[Conditionnement]]</f>
        <v>Kits cocktails et Rhums-Rhum arrangé et cocktail "Rouge Brésil"-Vrac 100 g</v>
      </c>
      <c r="E2583" s="10">
        <v>5.5E-2</v>
      </c>
      <c r="F2583" s="16">
        <v>3700897939632</v>
      </c>
      <c r="G2583" s="4">
        <v>2.4</v>
      </c>
      <c r="H2583" s="4">
        <v>4.3</v>
      </c>
      <c r="I2583" s="4">
        <v>5.333333333333333</v>
      </c>
    </row>
    <row r="2584" spans="1:9" x14ac:dyDescent="0.2">
      <c r="A2584" t="s">
        <v>625</v>
      </c>
      <c r="B2584" t="s">
        <v>663</v>
      </c>
      <c r="C2584" t="s">
        <v>44</v>
      </c>
      <c r="D2584" t="str">
        <f>Tableau3[[#This Row],[Famille]]&amp;"-"&amp;Tableau3[[#This Row],[Produit]]&amp;"-"&amp;Tableau3[[#This Row],[Conditionnement]]</f>
        <v>Kits cocktails et Rhums-Rhum arrangé et cocktail "Rouge Brésil"-Vrac 1000 g</v>
      </c>
      <c r="E2584" s="10">
        <v>5.5E-2</v>
      </c>
      <c r="F2584" s="16">
        <v>3700897939991</v>
      </c>
      <c r="G2584" s="4">
        <v>11.9</v>
      </c>
      <c r="H2584" s="4">
        <v>21.200000000000003</v>
      </c>
      <c r="I2584" s="4">
        <v>26.444444444444443</v>
      </c>
    </row>
    <row r="2585" spans="1:9" x14ac:dyDescent="0.2">
      <c r="A2585" t="s">
        <v>625</v>
      </c>
      <c r="B2585" t="s">
        <v>663</v>
      </c>
      <c r="C2585" t="s">
        <v>45</v>
      </c>
      <c r="D2585" t="str">
        <f>Tableau3[[#This Row],[Famille]]&amp;"-"&amp;Tableau3[[#This Row],[Produit]]&amp;"-"&amp;Tableau3[[#This Row],[Conditionnement]]</f>
        <v>Kits cocktails et Rhums-Rhum arrangé et cocktail "Rouge Brésil"-Vrac 250 g</v>
      </c>
      <c r="E2585" s="10">
        <v>5.5E-2</v>
      </c>
      <c r="F2585" s="16">
        <v>3700897939755</v>
      </c>
      <c r="G2585" s="4">
        <v>4</v>
      </c>
      <c r="H2585" s="4">
        <v>7.6999999999999993</v>
      </c>
      <c r="I2585" s="4">
        <v>9.5238095238095237</v>
      </c>
    </row>
    <row r="2586" spans="1:9" x14ac:dyDescent="0.2">
      <c r="A2586" t="s">
        <v>625</v>
      </c>
      <c r="B2586" t="s">
        <v>663</v>
      </c>
      <c r="C2586" t="s">
        <v>46</v>
      </c>
      <c r="D2586" t="str">
        <f>Tableau3[[#This Row],[Famille]]&amp;"-"&amp;Tableau3[[#This Row],[Produit]]&amp;"-"&amp;Tableau3[[#This Row],[Conditionnement]]</f>
        <v>Kits cocktails et Rhums-Rhum arrangé et cocktail "Rouge Brésil"-Vrac 500 g</v>
      </c>
      <c r="E2586" s="10">
        <v>5.5E-2</v>
      </c>
      <c r="F2586" s="16">
        <v>3700897939878</v>
      </c>
      <c r="G2586" s="4">
        <v>6.6</v>
      </c>
      <c r="H2586" s="4">
        <v>12.6</v>
      </c>
      <c r="I2586" s="4">
        <v>15.714285714285714</v>
      </c>
    </row>
    <row r="2587" spans="1:9" x14ac:dyDescent="0.2">
      <c r="A2587" t="s">
        <v>625</v>
      </c>
      <c r="B2587" t="s">
        <v>664</v>
      </c>
      <c r="C2587" t="s">
        <v>632</v>
      </c>
      <c r="D2587" t="str">
        <f>Tableau3[[#This Row],[Famille]]&amp;"-"&amp;Tableau3[[#This Row],[Produit]]&amp;"-"&amp;Tableau3[[#This Row],[Conditionnement]]</f>
        <v>Kits cocktails et Rhums-Rhum arrangé et cocktail coco-citronnelle-B 50 cl</v>
      </c>
      <c r="E2587" s="10">
        <v>5.5E-2</v>
      </c>
      <c r="F2587" s="16">
        <v>3700897940010</v>
      </c>
      <c r="G2587" s="4">
        <v>5.3</v>
      </c>
      <c r="H2587" s="4">
        <v>8.5</v>
      </c>
      <c r="I2587" s="4">
        <v>10.6</v>
      </c>
    </row>
    <row r="2588" spans="1:9" x14ac:dyDescent="0.2">
      <c r="A2588" t="s">
        <v>625</v>
      </c>
      <c r="B2588" t="s">
        <v>664</v>
      </c>
      <c r="C2588" t="s">
        <v>40</v>
      </c>
      <c r="D2588" t="str">
        <f>Tableau3[[#This Row],[Famille]]&amp;"-"&amp;Tableau3[[#This Row],[Produit]]&amp;"-"&amp;Tableau3[[#This Row],[Conditionnement]]</f>
        <v>Kits cocktails et Rhums-Rhum arrangé et cocktail coco-citronnelle-Verrine 116 ml</v>
      </c>
      <c r="E2588" s="10">
        <v>5.5E-2</v>
      </c>
      <c r="F2588" s="16">
        <v>3760190107893</v>
      </c>
      <c r="G2588" s="4">
        <v>2.2999999999999998</v>
      </c>
      <c r="H2588" s="4">
        <v>3.7</v>
      </c>
      <c r="I2588" s="4">
        <v>4.6000000000000005</v>
      </c>
    </row>
    <row r="2589" spans="1:9" x14ac:dyDescent="0.2">
      <c r="A2589" t="s">
        <v>625</v>
      </c>
      <c r="B2589" t="s">
        <v>664</v>
      </c>
      <c r="C2589" t="s">
        <v>42</v>
      </c>
      <c r="D2589" t="str">
        <f>Tableau3[[#This Row],[Famille]]&amp;"-"&amp;Tableau3[[#This Row],[Produit]]&amp;"-"&amp;Tableau3[[#This Row],[Conditionnement]]</f>
        <v>Kits cocktails et Rhums-Rhum arrangé et cocktail coco-citronnelle-Vrac</v>
      </c>
      <c r="E2589" s="10">
        <v>5.5E-2</v>
      </c>
      <c r="F2589" s="16">
        <v>3700897939410</v>
      </c>
      <c r="G2589" s="4">
        <v>2.2000000000000002</v>
      </c>
      <c r="H2589" s="4">
        <v>3</v>
      </c>
      <c r="I2589" s="4">
        <v>3.666666666666667</v>
      </c>
    </row>
    <row r="2590" spans="1:9" x14ac:dyDescent="0.2">
      <c r="A2590" t="s">
        <v>625</v>
      </c>
      <c r="B2590" t="s">
        <v>664</v>
      </c>
      <c r="C2590" t="s">
        <v>43</v>
      </c>
      <c r="D2590" t="str">
        <f>Tableau3[[#This Row],[Famille]]&amp;"-"&amp;Tableau3[[#This Row],[Produit]]&amp;"-"&amp;Tableau3[[#This Row],[Conditionnement]]</f>
        <v>Kits cocktails et Rhums-Rhum arrangé et cocktail coco-citronnelle-Vrac 100 g</v>
      </c>
      <c r="E2590" s="10">
        <v>5.5E-2</v>
      </c>
      <c r="F2590" s="16">
        <v>3700897939533</v>
      </c>
      <c r="G2590" s="4">
        <v>2.4</v>
      </c>
      <c r="H2590" s="4">
        <v>4.3</v>
      </c>
      <c r="I2590" s="4">
        <v>5.333333333333333</v>
      </c>
    </row>
    <row r="2591" spans="1:9" x14ac:dyDescent="0.2">
      <c r="A2591" t="s">
        <v>625</v>
      </c>
      <c r="B2591" t="s">
        <v>664</v>
      </c>
      <c r="C2591" t="s">
        <v>44</v>
      </c>
      <c r="D2591" t="str">
        <f>Tableau3[[#This Row],[Famille]]&amp;"-"&amp;Tableau3[[#This Row],[Produit]]&amp;"-"&amp;Tableau3[[#This Row],[Conditionnement]]</f>
        <v>Kits cocktails et Rhums-Rhum arrangé et cocktail coco-citronnelle-Vrac 1000 g</v>
      </c>
      <c r="E2591" s="10">
        <v>5.5E-2</v>
      </c>
      <c r="F2591" s="16">
        <v>3700897939892</v>
      </c>
      <c r="G2591" s="4">
        <v>11.9</v>
      </c>
      <c r="H2591" s="4">
        <v>21.200000000000003</v>
      </c>
      <c r="I2591" s="4">
        <v>26.444444444444443</v>
      </c>
    </row>
    <row r="2592" spans="1:9" x14ac:dyDescent="0.2">
      <c r="A2592" t="s">
        <v>625</v>
      </c>
      <c r="B2592" t="s">
        <v>664</v>
      </c>
      <c r="C2592" t="s">
        <v>45</v>
      </c>
      <c r="D2592" t="str">
        <f>Tableau3[[#This Row],[Famille]]&amp;"-"&amp;Tableau3[[#This Row],[Produit]]&amp;"-"&amp;Tableau3[[#This Row],[Conditionnement]]</f>
        <v>Kits cocktails et Rhums-Rhum arrangé et cocktail coco-citronnelle-Vrac 250 g</v>
      </c>
      <c r="E2592" s="10">
        <v>5.5E-2</v>
      </c>
      <c r="F2592" s="16">
        <v>3700897939656</v>
      </c>
      <c r="G2592" s="4">
        <v>4</v>
      </c>
      <c r="H2592" s="4">
        <v>7.6999999999999993</v>
      </c>
      <c r="I2592" s="4">
        <v>9.5238095238095237</v>
      </c>
    </row>
    <row r="2593" spans="1:9" x14ac:dyDescent="0.2">
      <c r="A2593" t="s">
        <v>625</v>
      </c>
      <c r="B2593" t="s">
        <v>664</v>
      </c>
      <c r="C2593" t="s">
        <v>46</v>
      </c>
      <c r="D2593" t="str">
        <f>Tableau3[[#This Row],[Famille]]&amp;"-"&amp;Tableau3[[#This Row],[Produit]]&amp;"-"&amp;Tableau3[[#This Row],[Conditionnement]]</f>
        <v>Kits cocktails et Rhums-Rhum arrangé et cocktail coco-citronnelle-Vrac 500 g</v>
      </c>
      <c r="E2593" s="10">
        <v>5.5E-2</v>
      </c>
      <c r="F2593" s="16">
        <v>3700897939779</v>
      </c>
      <c r="G2593" s="4">
        <v>6.6</v>
      </c>
      <c r="H2593" s="4">
        <v>12.6</v>
      </c>
      <c r="I2593" s="4">
        <v>15.714285714285714</v>
      </c>
    </row>
    <row r="2594" spans="1:9" x14ac:dyDescent="0.2">
      <c r="A2594" t="s">
        <v>625</v>
      </c>
      <c r="B2594" t="s">
        <v>665</v>
      </c>
      <c r="C2594" t="s">
        <v>632</v>
      </c>
      <c r="D2594" t="str">
        <f>Tableau3[[#This Row],[Famille]]&amp;"-"&amp;Tableau3[[#This Row],[Produit]]&amp;"-"&amp;Tableau3[[#This Row],[Conditionnement]]</f>
        <v>Kits cocktails et Rhums-Rhum arrangé et cocktail Fleur d'hibiscus-B 50 cl</v>
      </c>
      <c r="E2594" s="10">
        <v>5.5E-2</v>
      </c>
      <c r="F2594" s="16">
        <v>3700897940089</v>
      </c>
      <c r="G2594" s="4">
        <v>5.3</v>
      </c>
      <c r="H2594" s="4">
        <v>8.5</v>
      </c>
      <c r="I2594" s="4">
        <v>10.6</v>
      </c>
    </row>
    <row r="2595" spans="1:9" x14ac:dyDescent="0.2">
      <c r="A2595" t="s">
        <v>625</v>
      </c>
      <c r="B2595" t="s">
        <v>665</v>
      </c>
      <c r="C2595" t="s">
        <v>40</v>
      </c>
      <c r="D2595" t="str">
        <f>Tableau3[[#This Row],[Famille]]&amp;"-"&amp;Tableau3[[#This Row],[Produit]]&amp;"-"&amp;Tableau3[[#This Row],[Conditionnement]]</f>
        <v>Kits cocktails et Rhums-Rhum arrangé et cocktail Fleur d'hibiscus-Verrine 116 ml</v>
      </c>
      <c r="E2595" s="10">
        <v>5.5E-2</v>
      </c>
      <c r="F2595" s="16">
        <v>3700897900304</v>
      </c>
      <c r="G2595" s="4">
        <v>2.2999999999999998</v>
      </c>
      <c r="H2595" s="4">
        <v>3.7</v>
      </c>
      <c r="I2595" s="4">
        <v>4.6000000000000005</v>
      </c>
    </row>
    <row r="2596" spans="1:9" x14ac:dyDescent="0.2">
      <c r="A2596" t="s">
        <v>625</v>
      </c>
      <c r="B2596" t="s">
        <v>665</v>
      </c>
      <c r="C2596" t="s">
        <v>42</v>
      </c>
      <c r="D2596" t="str">
        <f>Tableau3[[#This Row],[Famille]]&amp;"-"&amp;Tableau3[[#This Row],[Produit]]&amp;"-"&amp;Tableau3[[#This Row],[Conditionnement]]</f>
        <v>Kits cocktails et Rhums-Rhum arrangé et cocktail Fleur d'hibiscus-Vrac</v>
      </c>
      <c r="E2596" s="10">
        <v>5.5E-2</v>
      </c>
      <c r="F2596" s="16">
        <v>3700897939489</v>
      </c>
      <c r="G2596" s="4">
        <v>2.2000000000000002</v>
      </c>
      <c r="H2596" s="4">
        <v>3</v>
      </c>
      <c r="I2596" s="4">
        <v>3.666666666666667</v>
      </c>
    </row>
    <row r="2597" spans="1:9" x14ac:dyDescent="0.2">
      <c r="A2597" t="s">
        <v>625</v>
      </c>
      <c r="B2597" t="s">
        <v>665</v>
      </c>
      <c r="C2597" t="s">
        <v>43</v>
      </c>
      <c r="D2597" t="str">
        <f>Tableau3[[#This Row],[Famille]]&amp;"-"&amp;Tableau3[[#This Row],[Produit]]&amp;"-"&amp;Tableau3[[#This Row],[Conditionnement]]</f>
        <v>Kits cocktails et Rhums-Rhum arrangé et cocktail Fleur d'hibiscus-Vrac 100 g</v>
      </c>
      <c r="E2597" s="10">
        <v>5.5E-2</v>
      </c>
      <c r="F2597" s="16">
        <v>3700897939601</v>
      </c>
      <c r="G2597" s="4">
        <v>2.4</v>
      </c>
      <c r="H2597" s="4">
        <v>4.3</v>
      </c>
      <c r="I2597" s="4">
        <v>5.333333333333333</v>
      </c>
    </row>
    <row r="2598" spans="1:9" x14ac:dyDescent="0.2">
      <c r="A2598" t="s">
        <v>625</v>
      </c>
      <c r="B2598" t="s">
        <v>665</v>
      </c>
      <c r="C2598" t="s">
        <v>44</v>
      </c>
      <c r="D2598" t="str">
        <f>Tableau3[[#This Row],[Famille]]&amp;"-"&amp;Tableau3[[#This Row],[Produit]]&amp;"-"&amp;Tableau3[[#This Row],[Conditionnement]]</f>
        <v>Kits cocktails et Rhums-Rhum arrangé et cocktail Fleur d'hibiscus-Vrac 1000 g</v>
      </c>
      <c r="E2598" s="10">
        <v>5.5E-2</v>
      </c>
      <c r="F2598" s="16">
        <v>3700897939960</v>
      </c>
      <c r="G2598" s="4">
        <v>11.9</v>
      </c>
      <c r="H2598" s="4">
        <v>21.200000000000003</v>
      </c>
      <c r="I2598" s="4">
        <v>26.444444444444443</v>
      </c>
    </row>
    <row r="2599" spans="1:9" x14ac:dyDescent="0.2">
      <c r="A2599" t="s">
        <v>625</v>
      </c>
      <c r="B2599" t="s">
        <v>665</v>
      </c>
      <c r="C2599" t="s">
        <v>45</v>
      </c>
      <c r="D2599" t="str">
        <f>Tableau3[[#This Row],[Famille]]&amp;"-"&amp;Tableau3[[#This Row],[Produit]]&amp;"-"&amp;Tableau3[[#This Row],[Conditionnement]]</f>
        <v>Kits cocktails et Rhums-Rhum arrangé et cocktail Fleur d'hibiscus-Vrac 250 g</v>
      </c>
      <c r="E2599" s="10">
        <v>5.5E-2</v>
      </c>
      <c r="F2599" s="16">
        <v>3700897939724</v>
      </c>
      <c r="G2599" s="4">
        <v>4</v>
      </c>
      <c r="H2599" s="4">
        <v>7.6999999999999993</v>
      </c>
      <c r="I2599" s="4">
        <v>9.5238095238095237</v>
      </c>
    </row>
    <row r="2600" spans="1:9" x14ac:dyDescent="0.2">
      <c r="A2600" t="s">
        <v>625</v>
      </c>
      <c r="B2600" t="s">
        <v>665</v>
      </c>
      <c r="C2600" t="s">
        <v>46</v>
      </c>
      <c r="D2600" t="str">
        <f>Tableau3[[#This Row],[Famille]]&amp;"-"&amp;Tableau3[[#This Row],[Produit]]&amp;"-"&amp;Tableau3[[#This Row],[Conditionnement]]</f>
        <v>Kits cocktails et Rhums-Rhum arrangé et cocktail Fleur d'hibiscus-Vrac 500 g</v>
      </c>
      <c r="E2600" s="10">
        <v>5.5E-2</v>
      </c>
      <c r="F2600" s="16">
        <v>3700897939847</v>
      </c>
      <c r="G2600" s="4">
        <v>6.6</v>
      </c>
      <c r="H2600" s="4">
        <v>12.6</v>
      </c>
      <c r="I2600" s="4">
        <v>15.714285714285714</v>
      </c>
    </row>
    <row r="2601" spans="1:9" x14ac:dyDescent="0.2">
      <c r="A2601" t="s">
        <v>625</v>
      </c>
      <c r="B2601" t="s">
        <v>666</v>
      </c>
      <c r="C2601" t="s">
        <v>632</v>
      </c>
      <c r="D2601" t="str">
        <f>Tableau3[[#This Row],[Famille]]&amp;"-"&amp;Tableau3[[#This Row],[Produit]]&amp;"-"&amp;Tableau3[[#This Row],[Conditionnement]]</f>
        <v>Kits cocktails et Rhums-Rhum arrangé et cocktail Grand Mojito-B 50 cl</v>
      </c>
      <c r="E2601" s="10">
        <v>5.5E-2</v>
      </c>
      <c r="F2601" s="16">
        <v>3700897952822</v>
      </c>
      <c r="G2601" s="4">
        <v>5.3</v>
      </c>
      <c r="H2601" s="4">
        <v>8.5</v>
      </c>
      <c r="I2601" s="4">
        <v>10.6</v>
      </c>
    </row>
    <row r="2602" spans="1:9" x14ac:dyDescent="0.2">
      <c r="A2602" t="s">
        <v>625</v>
      </c>
      <c r="B2602" t="s">
        <v>666</v>
      </c>
      <c r="C2602" t="s">
        <v>40</v>
      </c>
      <c r="D2602" t="str">
        <f>Tableau3[[#This Row],[Famille]]&amp;"-"&amp;Tableau3[[#This Row],[Produit]]&amp;"-"&amp;Tableau3[[#This Row],[Conditionnement]]</f>
        <v>Kits cocktails et Rhums-Rhum arrangé et cocktail Grand Mojito-Verrine 116 ml</v>
      </c>
      <c r="E2602" s="10">
        <v>5.5E-2</v>
      </c>
      <c r="F2602" s="16">
        <v>3700897952969</v>
      </c>
      <c r="G2602" s="4">
        <v>2.2999999999999998</v>
      </c>
      <c r="H2602" s="4">
        <v>3.7</v>
      </c>
      <c r="I2602" s="4">
        <v>4.6000000000000005</v>
      </c>
    </row>
    <row r="2603" spans="1:9" x14ac:dyDescent="0.2">
      <c r="A2603" t="s">
        <v>625</v>
      </c>
      <c r="B2603" t="s">
        <v>666</v>
      </c>
      <c r="C2603" t="s">
        <v>42</v>
      </c>
      <c r="D2603" t="str">
        <f>Tableau3[[#This Row],[Famille]]&amp;"-"&amp;Tableau3[[#This Row],[Produit]]&amp;"-"&amp;Tableau3[[#This Row],[Conditionnement]]</f>
        <v>Kits cocktails et Rhums-Rhum arrangé et cocktail Grand Mojito-Vrac</v>
      </c>
      <c r="E2603" s="10">
        <v>5.5E-2</v>
      </c>
      <c r="F2603" s="16">
        <v>3700897952815</v>
      </c>
      <c r="G2603" s="4">
        <v>2.2000000000000002</v>
      </c>
      <c r="H2603" s="4">
        <v>3</v>
      </c>
      <c r="I2603" s="4">
        <v>3.666666666666667</v>
      </c>
    </row>
    <row r="2604" spans="1:9" x14ac:dyDescent="0.2">
      <c r="A2604" t="s">
        <v>625</v>
      </c>
      <c r="B2604" t="s">
        <v>666</v>
      </c>
      <c r="C2604" t="s">
        <v>43</v>
      </c>
      <c r="D2604" t="str">
        <f>Tableau3[[#This Row],[Famille]]&amp;"-"&amp;Tableau3[[#This Row],[Produit]]&amp;"-"&amp;Tableau3[[#This Row],[Conditionnement]]</f>
        <v>Kits cocktails et Rhums-Rhum arrangé et cocktail Grand Mojito-Vrac 100 g</v>
      </c>
      <c r="E2604" s="10">
        <v>5.5E-2</v>
      </c>
      <c r="F2604" s="16">
        <v>3700897953003</v>
      </c>
      <c r="G2604" s="4">
        <v>2.4</v>
      </c>
      <c r="H2604" s="4">
        <v>4.3</v>
      </c>
      <c r="I2604" s="4">
        <v>5.333333333333333</v>
      </c>
    </row>
    <row r="2605" spans="1:9" x14ac:dyDescent="0.2">
      <c r="A2605" t="s">
        <v>625</v>
      </c>
      <c r="B2605" t="s">
        <v>666</v>
      </c>
      <c r="C2605" t="s">
        <v>44</v>
      </c>
      <c r="D2605" t="str">
        <f>Tableau3[[#This Row],[Famille]]&amp;"-"&amp;Tableau3[[#This Row],[Produit]]&amp;"-"&amp;Tableau3[[#This Row],[Conditionnement]]</f>
        <v>Kits cocktails et Rhums-Rhum arrangé et cocktail Grand Mojito-Vrac 1000 g</v>
      </c>
      <c r="E2605" s="10">
        <v>5.5E-2</v>
      </c>
      <c r="F2605" s="16">
        <v>3700897955045</v>
      </c>
      <c r="G2605" s="4">
        <v>11.9</v>
      </c>
      <c r="H2605" s="4">
        <v>21.200000000000003</v>
      </c>
      <c r="I2605" s="4">
        <v>26.444444444444443</v>
      </c>
    </row>
    <row r="2606" spans="1:9" x14ac:dyDescent="0.2">
      <c r="A2606" t="s">
        <v>625</v>
      </c>
      <c r="B2606" t="s">
        <v>666</v>
      </c>
      <c r="C2606" t="s">
        <v>45</v>
      </c>
      <c r="D2606" t="str">
        <f>Tableau3[[#This Row],[Famille]]&amp;"-"&amp;Tableau3[[#This Row],[Produit]]&amp;"-"&amp;Tableau3[[#This Row],[Conditionnement]]</f>
        <v>Kits cocktails et Rhums-Rhum arrangé et cocktail Grand Mojito-Vrac 250 g</v>
      </c>
      <c r="E2606" s="10">
        <v>5.5E-2</v>
      </c>
      <c r="F2606" s="16">
        <v>3700897954109</v>
      </c>
      <c r="G2606" s="4">
        <v>4</v>
      </c>
      <c r="H2606" s="4">
        <v>7.6999999999999993</v>
      </c>
      <c r="I2606" s="4">
        <v>9.5238095238095237</v>
      </c>
    </row>
    <row r="2607" spans="1:9" x14ac:dyDescent="0.2">
      <c r="A2607" t="s">
        <v>625</v>
      </c>
      <c r="B2607" t="s">
        <v>666</v>
      </c>
      <c r="C2607" t="s">
        <v>46</v>
      </c>
      <c r="D2607" t="str">
        <f>Tableau3[[#This Row],[Famille]]&amp;"-"&amp;Tableau3[[#This Row],[Produit]]&amp;"-"&amp;Tableau3[[#This Row],[Conditionnement]]</f>
        <v>Kits cocktails et Rhums-Rhum arrangé et cocktail Grand Mojito-Vrac 500 g</v>
      </c>
      <c r="E2607" s="10">
        <v>5.5E-2</v>
      </c>
      <c r="F2607" s="16">
        <v>3700897954574</v>
      </c>
      <c r="G2607" s="4">
        <v>6.6</v>
      </c>
      <c r="H2607" s="4">
        <v>12.6</v>
      </c>
      <c r="I2607" s="4">
        <v>15.714285714285714</v>
      </c>
    </row>
    <row r="2608" spans="1:9" x14ac:dyDescent="0.2">
      <c r="A2608" t="s">
        <v>625</v>
      </c>
      <c r="B2608" t="s">
        <v>667</v>
      </c>
      <c r="C2608" t="s">
        <v>632</v>
      </c>
      <c r="D2608" t="str">
        <f>Tableau3[[#This Row],[Famille]]&amp;"-"&amp;Tableau3[[#This Row],[Produit]]&amp;"-"&amp;Tableau3[[#This Row],[Conditionnement]]</f>
        <v>Kits cocktails et Rhums-Rhum arrangé et cocktail orange-citron combava-B 50 cl</v>
      </c>
      <c r="E2608" s="10">
        <v>5.5E-2</v>
      </c>
      <c r="F2608" s="16">
        <v>3700897940027</v>
      </c>
      <c r="G2608" s="4">
        <v>5.3</v>
      </c>
      <c r="H2608" s="4">
        <v>8.5</v>
      </c>
      <c r="I2608" s="4">
        <v>10.6</v>
      </c>
    </row>
    <row r="2609" spans="1:9" x14ac:dyDescent="0.2">
      <c r="A2609" t="s">
        <v>625</v>
      </c>
      <c r="B2609" t="s">
        <v>667</v>
      </c>
      <c r="C2609" t="s">
        <v>40</v>
      </c>
      <c r="D2609" t="str">
        <f>Tableau3[[#This Row],[Famille]]&amp;"-"&amp;Tableau3[[#This Row],[Produit]]&amp;"-"&amp;Tableau3[[#This Row],[Conditionnement]]</f>
        <v>Kits cocktails et Rhums-Rhum arrangé et cocktail orange-citron combava-Verrine 116 ml</v>
      </c>
      <c r="E2609" s="10">
        <v>5.5E-2</v>
      </c>
      <c r="F2609" s="16">
        <v>3760190107909</v>
      </c>
      <c r="G2609" s="4">
        <v>2.2000000000000002</v>
      </c>
      <c r="H2609" s="4">
        <v>3.6</v>
      </c>
      <c r="I2609" s="4">
        <v>4.4000000000000004</v>
      </c>
    </row>
    <row r="2610" spans="1:9" x14ac:dyDescent="0.2">
      <c r="A2610" t="s">
        <v>625</v>
      </c>
      <c r="B2610" t="s">
        <v>667</v>
      </c>
      <c r="C2610" t="s">
        <v>42</v>
      </c>
      <c r="D2610" t="str">
        <f>Tableau3[[#This Row],[Famille]]&amp;"-"&amp;Tableau3[[#This Row],[Produit]]&amp;"-"&amp;Tableau3[[#This Row],[Conditionnement]]</f>
        <v>Kits cocktails et Rhums-Rhum arrangé et cocktail orange-citron combava-Vrac</v>
      </c>
      <c r="E2610" s="10">
        <v>5.5E-2</v>
      </c>
      <c r="F2610" s="16">
        <v>3700897939427</v>
      </c>
      <c r="G2610" s="4">
        <v>2.2000000000000002</v>
      </c>
      <c r="H2610" s="4">
        <v>3</v>
      </c>
      <c r="I2610" s="4">
        <v>3.666666666666667</v>
      </c>
    </row>
    <row r="2611" spans="1:9" x14ac:dyDescent="0.2">
      <c r="A2611" t="s">
        <v>625</v>
      </c>
      <c r="B2611" t="s">
        <v>667</v>
      </c>
      <c r="C2611" t="s">
        <v>43</v>
      </c>
      <c r="D2611" t="str">
        <f>Tableau3[[#This Row],[Famille]]&amp;"-"&amp;Tableau3[[#This Row],[Produit]]&amp;"-"&amp;Tableau3[[#This Row],[Conditionnement]]</f>
        <v>Kits cocktails et Rhums-Rhum arrangé et cocktail orange-citron combava-Vrac 100 g</v>
      </c>
      <c r="E2611" s="10">
        <v>5.5E-2</v>
      </c>
      <c r="F2611" s="16">
        <v>3700897939540</v>
      </c>
      <c r="G2611" s="4">
        <v>2.4</v>
      </c>
      <c r="H2611" s="4">
        <v>4.3</v>
      </c>
      <c r="I2611" s="4">
        <v>5.333333333333333</v>
      </c>
    </row>
    <row r="2612" spans="1:9" x14ac:dyDescent="0.2">
      <c r="A2612" t="s">
        <v>625</v>
      </c>
      <c r="B2612" t="s">
        <v>667</v>
      </c>
      <c r="C2612" t="s">
        <v>44</v>
      </c>
      <c r="D2612" t="str">
        <f>Tableau3[[#This Row],[Famille]]&amp;"-"&amp;Tableau3[[#This Row],[Produit]]&amp;"-"&amp;Tableau3[[#This Row],[Conditionnement]]</f>
        <v>Kits cocktails et Rhums-Rhum arrangé et cocktail orange-citron combava-Vrac 1000 g</v>
      </c>
      <c r="E2612" s="10">
        <v>5.5E-2</v>
      </c>
      <c r="F2612" s="16">
        <v>3700897939908</v>
      </c>
      <c r="G2612" s="4">
        <v>11.9</v>
      </c>
      <c r="H2612" s="4">
        <v>21.200000000000003</v>
      </c>
      <c r="I2612" s="4">
        <v>26.444444444444443</v>
      </c>
    </row>
    <row r="2613" spans="1:9" x14ac:dyDescent="0.2">
      <c r="A2613" t="s">
        <v>625</v>
      </c>
      <c r="B2613" t="s">
        <v>667</v>
      </c>
      <c r="C2613" t="s">
        <v>45</v>
      </c>
      <c r="D2613" t="str">
        <f>Tableau3[[#This Row],[Famille]]&amp;"-"&amp;Tableau3[[#This Row],[Produit]]&amp;"-"&amp;Tableau3[[#This Row],[Conditionnement]]</f>
        <v>Kits cocktails et Rhums-Rhum arrangé et cocktail orange-citron combava-Vrac 250 g</v>
      </c>
      <c r="E2613" s="10">
        <v>5.5E-2</v>
      </c>
      <c r="F2613" s="16">
        <v>3700897939663</v>
      </c>
      <c r="G2613" s="4">
        <v>4</v>
      </c>
      <c r="H2613" s="4">
        <v>7.6999999999999993</v>
      </c>
      <c r="I2613" s="4">
        <v>9.5238095238095237</v>
      </c>
    </row>
    <row r="2614" spans="1:9" x14ac:dyDescent="0.2">
      <c r="A2614" t="s">
        <v>625</v>
      </c>
      <c r="B2614" t="s">
        <v>667</v>
      </c>
      <c r="C2614" t="s">
        <v>46</v>
      </c>
      <c r="D2614" t="str">
        <f>Tableau3[[#This Row],[Famille]]&amp;"-"&amp;Tableau3[[#This Row],[Produit]]&amp;"-"&amp;Tableau3[[#This Row],[Conditionnement]]</f>
        <v>Kits cocktails et Rhums-Rhum arrangé et cocktail orange-citron combava-Vrac 500 g</v>
      </c>
      <c r="E2614" s="10">
        <v>5.5E-2</v>
      </c>
      <c r="F2614" s="16">
        <v>3700897939786</v>
      </c>
      <c r="G2614" s="4">
        <v>6.6</v>
      </c>
      <c r="H2614" s="4">
        <v>12.6</v>
      </c>
      <c r="I2614" s="4">
        <v>15.714285714285714</v>
      </c>
    </row>
    <row r="2615" spans="1:9" x14ac:dyDescent="0.2">
      <c r="A2615" t="s">
        <v>625</v>
      </c>
      <c r="B2615" t="s">
        <v>668</v>
      </c>
      <c r="C2615" t="s">
        <v>632</v>
      </c>
      <c r="D2615" t="str">
        <f>Tableau3[[#This Row],[Famille]]&amp;"-"&amp;Tableau3[[#This Row],[Produit]]&amp;"-"&amp;Tableau3[[#This Row],[Conditionnement]]</f>
        <v>Kits cocktails et Rhums-Rhum arrangé et cocktail Pan Massala-B 50 cl</v>
      </c>
      <c r="E2615" s="10">
        <v>5.5E-2</v>
      </c>
      <c r="F2615" s="16">
        <v>3700897940072</v>
      </c>
      <c r="G2615" s="4">
        <v>5.3</v>
      </c>
      <c r="H2615" s="4">
        <v>8.5</v>
      </c>
      <c r="I2615" s="4">
        <v>10.6</v>
      </c>
    </row>
    <row r="2616" spans="1:9" x14ac:dyDescent="0.2">
      <c r="A2616" t="s">
        <v>625</v>
      </c>
      <c r="B2616" t="s">
        <v>668</v>
      </c>
      <c r="C2616" t="s">
        <v>40</v>
      </c>
      <c r="D2616" t="str">
        <f>Tableau3[[#This Row],[Famille]]&amp;"-"&amp;Tableau3[[#This Row],[Produit]]&amp;"-"&amp;Tableau3[[#This Row],[Conditionnement]]</f>
        <v>Kits cocktails et Rhums-Rhum arrangé et cocktail Pan Massala-Verrine 116 ml</v>
      </c>
      <c r="E2616" s="10">
        <v>5.5E-2</v>
      </c>
      <c r="F2616" s="16">
        <v>3700897900298</v>
      </c>
      <c r="G2616" s="4">
        <v>2.5</v>
      </c>
      <c r="H2616" s="4">
        <v>4</v>
      </c>
      <c r="I2616" s="4">
        <v>5</v>
      </c>
    </row>
    <row r="2617" spans="1:9" x14ac:dyDescent="0.2">
      <c r="A2617" t="s">
        <v>625</v>
      </c>
      <c r="B2617" t="s">
        <v>668</v>
      </c>
      <c r="C2617" t="s">
        <v>42</v>
      </c>
      <c r="D2617" t="str">
        <f>Tableau3[[#This Row],[Famille]]&amp;"-"&amp;Tableau3[[#This Row],[Produit]]&amp;"-"&amp;Tableau3[[#This Row],[Conditionnement]]</f>
        <v>Kits cocktails et Rhums-Rhum arrangé et cocktail Pan Massala-Vrac</v>
      </c>
      <c r="E2617" s="10">
        <v>5.5E-2</v>
      </c>
      <c r="F2617" s="16">
        <v>3700897939472</v>
      </c>
      <c r="G2617" s="4">
        <v>2.2000000000000002</v>
      </c>
      <c r="H2617" s="4">
        <v>3</v>
      </c>
      <c r="I2617" s="4">
        <v>3.666666666666667</v>
      </c>
    </row>
    <row r="2618" spans="1:9" x14ac:dyDescent="0.2">
      <c r="A2618" t="s">
        <v>625</v>
      </c>
      <c r="B2618" t="s">
        <v>668</v>
      </c>
      <c r="C2618" t="s">
        <v>43</v>
      </c>
      <c r="D2618" t="str">
        <f>Tableau3[[#This Row],[Famille]]&amp;"-"&amp;Tableau3[[#This Row],[Produit]]&amp;"-"&amp;Tableau3[[#This Row],[Conditionnement]]</f>
        <v>Kits cocktails et Rhums-Rhum arrangé et cocktail Pan Massala-Vrac 100 g</v>
      </c>
      <c r="E2618" s="10">
        <v>5.5E-2</v>
      </c>
      <c r="F2618" s="16">
        <v>3700897939595</v>
      </c>
      <c r="G2618" s="4">
        <v>2.4</v>
      </c>
      <c r="H2618" s="4">
        <v>4.3</v>
      </c>
      <c r="I2618" s="4">
        <v>5.333333333333333</v>
      </c>
    </row>
    <row r="2619" spans="1:9" x14ac:dyDescent="0.2">
      <c r="A2619" t="s">
        <v>625</v>
      </c>
      <c r="B2619" t="s">
        <v>668</v>
      </c>
      <c r="C2619" t="s">
        <v>44</v>
      </c>
      <c r="D2619" t="str">
        <f>Tableau3[[#This Row],[Famille]]&amp;"-"&amp;Tableau3[[#This Row],[Produit]]&amp;"-"&amp;Tableau3[[#This Row],[Conditionnement]]</f>
        <v>Kits cocktails et Rhums-Rhum arrangé et cocktail Pan Massala-Vrac 1000 g</v>
      </c>
      <c r="E2619" s="10">
        <v>5.5E-2</v>
      </c>
      <c r="F2619" s="16">
        <v>3700897939953</v>
      </c>
      <c r="G2619" s="4">
        <v>11.9</v>
      </c>
      <c r="H2619" s="4">
        <v>21.200000000000003</v>
      </c>
      <c r="I2619" s="4">
        <v>26.444444444444443</v>
      </c>
    </row>
    <row r="2620" spans="1:9" x14ac:dyDescent="0.2">
      <c r="A2620" t="s">
        <v>625</v>
      </c>
      <c r="B2620" t="s">
        <v>668</v>
      </c>
      <c r="C2620" t="s">
        <v>45</v>
      </c>
      <c r="D2620" t="str">
        <f>Tableau3[[#This Row],[Famille]]&amp;"-"&amp;Tableau3[[#This Row],[Produit]]&amp;"-"&amp;Tableau3[[#This Row],[Conditionnement]]</f>
        <v>Kits cocktails et Rhums-Rhum arrangé et cocktail Pan Massala-Vrac 250 g</v>
      </c>
      <c r="E2620" s="10">
        <v>5.5E-2</v>
      </c>
      <c r="F2620" s="16">
        <v>3700897939717</v>
      </c>
      <c r="G2620" s="4">
        <v>4</v>
      </c>
      <c r="H2620" s="4">
        <v>7.6999999999999993</v>
      </c>
      <c r="I2620" s="4">
        <v>9.5238095238095237</v>
      </c>
    </row>
    <row r="2621" spans="1:9" x14ac:dyDescent="0.2">
      <c r="A2621" t="s">
        <v>625</v>
      </c>
      <c r="B2621" t="s">
        <v>668</v>
      </c>
      <c r="C2621" t="s">
        <v>46</v>
      </c>
      <c r="D2621" t="str">
        <f>Tableau3[[#This Row],[Famille]]&amp;"-"&amp;Tableau3[[#This Row],[Produit]]&amp;"-"&amp;Tableau3[[#This Row],[Conditionnement]]</f>
        <v>Kits cocktails et Rhums-Rhum arrangé et cocktail Pan Massala-Vrac 500 g</v>
      </c>
      <c r="E2621" s="10">
        <v>5.5E-2</v>
      </c>
      <c r="F2621" s="16">
        <v>3700897939830</v>
      </c>
      <c r="G2621" s="4">
        <v>6.6</v>
      </c>
      <c r="H2621" s="4">
        <v>12.6</v>
      </c>
      <c r="I2621" s="4">
        <v>15.714285714285714</v>
      </c>
    </row>
    <row r="2622" spans="1:9" x14ac:dyDescent="0.2">
      <c r="A2622" t="s">
        <v>625</v>
      </c>
      <c r="B2622" t="s">
        <v>669</v>
      </c>
      <c r="C2622" t="s">
        <v>632</v>
      </c>
      <c r="D2622" t="str">
        <f>Tableau3[[#This Row],[Famille]]&amp;"-"&amp;Tableau3[[#This Row],[Produit]]&amp;"-"&amp;Tableau3[[#This Row],[Conditionnement]]</f>
        <v>Kits cocktails et Rhums-Rhum arrangé et cocktail Poivre de Timut-B 50 cl</v>
      </c>
      <c r="E2622" s="10">
        <v>5.5E-2</v>
      </c>
      <c r="F2622" s="16">
        <v>3700897940065</v>
      </c>
      <c r="G2622" s="4">
        <v>5.3</v>
      </c>
      <c r="H2622" s="4">
        <v>8.5</v>
      </c>
      <c r="I2622" s="4">
        <v>10.6</v>
      </c>
    </row>
    <row r="2623" spans="1:9" x14ac:dyDescent="0.2">
      <c r="A2623" t="s">
        <v>625</v>
      </c>
      <c r="B2623" t="s">
        <v>669</v>
      </c>
      <c r="C2623" t="s">
        <v>40</v>
      </c>
      <c r="D2623" t="str">
        <f>Tableau3[[#This Row],[Famille]]&amp;"-"&amp;Tableau3[[#This Row],[Produit]]&amp;"-"&amp;Tableau3[[#This Row],[Conditionnement]]</f>
        <v>Kits cocktails et Rhums-Rhum arrangé et cocktail Poivre de Timut-Verrine 116 ml</v>
      </c>
      <c r="E2623" s="10">
        <v>5.5E-2</v>
      </c>
      <c r="F2623" s="16">
        <v>3700897900281</v>
      </c>
      <c r="G2623" s="4">
        <v>2.4</v>
      </c>
      <c r="H2623" s="4">
        <v>3.9</v>
      </c>
      <c r="I2623" s="4">
        <v>4.8</v>
      </c>
    </row>
    <row r="2624" spans="1:9" x14ac:dyDescent="0.2">
      <c r="A2624" t="s">
        <v>625</v>
      </c>
      <c r="B2624" t="s">
        <v>669</v>
      </c>
      <c r="C2624" t="s">
        <v>42</v>
      </c>
      <c r="D2624" t="str">
        <f>Tableau3[[#This Row],[Famille]]&amp;"-"&amp;Tableau3[[#This Row],[Produit]]&amp;"-"&amp;Tableau3[[#This Row],[Conditionnement]]</f>
        <v>Kits cocktails et Rhums-Rhum arrangé et cocktail Poivre de Timut-Vrac</v>
      </c>
      <c r="E2624" s="10">
        <v>5.5E-2</v>
      </c>
      <c r="F2624" s="16">
        <v>3700897939465</v>
      </c>
      <c r="G2624" s="4">
        <v>2.2000000000000002</v>
      </c>
      <c r="H2624" s="4">
        <v>3</v>
      </c>
      <c r="I2624" s="4">
        <v>3.666666666666667</v>
      </c>
    </row>
    <row r="2625" spans="1:9" x14ac:dyDescent="0.2">
      <c r="A2625" t="s">
        <v>625</v>
      </c>
      <c r="B2625" t="s">
        <v>669</v>
      </c>
      <c r="C2625" t="s">
        <v>43</v>
      </c>
      <c r="D2625" t="str">
        <f>Tableau3[[#This Row],[Famille]]&amp;"-"&amp;Tableau3[[#This Row],[Produit]]&amp;"-"&amp;Tableau3[[#This Row],[Conditionnement]]</f>
        <v>Kits cocktails et Rhums-Rhum arrangé et cocktail Poivre de Timut-Vrac 100 g</v>
      </c>
      <c r="E2625" s="10">
        <v>5.5E-2</v>
      </c>
      <c r="F2625" s="16">
        <v>3700897939588</v>
      </c>
      <c r="G2625" s="4">
        <v>2.4</v>
      </c>
      <c r="H2625" s="4">
        <v>4.3</v>
      </c>
      <c r="I2625" s="4">
        <v>5.333333333333333</v>
      </c>
    </row>
    <row r="2626" spans="1:9" x14ac:dyDescent="0.2">
      <c r="A2626" t="s">
        <v>625</v>
      </c>
      <c r="B2626" t="s">
        <v>669</v>
      </c>
      <c r="C2626" t="s">
        <v>44</v>
      </c>
      <c r="D2626" t="str">
        <f>Tableau3[[#This Row],[Famille]]&amp;"-"&amp;Tableau3[[#This Row],[Produit]]&amp;"-"&amp;Tableau3[[#This Row],[Conditionnement]]</f>
        <v>Kits cocktails et Rhums-Rhum arrangé et cocktail Poivre de Timut-Vrac 1000 g</v>
      </c>
      <c r="E2626" s="10">
        <v>5.5E-2</v>
      </c>
      <c r="F2626" s="16">
        <v>3700897939946</v>
      </c>
      <c r="G2626" s="4">
        <v>11.9</v>
      </c>
      <c r="H2626" s="4">
        <v>21.200000000000003</v>
      </c>
      <c r="I2626" s="4">
        <v>26.444444444444443</v>
      </c>
    </row>
    <row r="2627" spans="1:9" x14ac:dyDescent="0.2">
      <c r="A2627" t="s">
        <v>625</v>
      </c>
      <c r="B2627" t="s">
        <v>669</v>
      </c>
      <c r="C2627" t="s">
        <v>45</v>
      </c>
      <c r="D2627" t="str">
        <f>Tableau3[[#This Row],[Famille]]&amp;"-"&amp;Tableau3[[#This Row],[Produit]]&amp;"-"&amp;Tableau3[[#This Row],[Conditionnement]]</f>
        <v>Kits cocktails et Rhums-Rhum arrangé et cocktail Poivre de Timut-Vrac 250 g</v>
      </c>
      <c r="E2627" s="10">
        <v>5.5E-2</v>
      </c>
      <c r="F2627" s="16">
        <v>3700897939700</v>
      </c>
      <c r="G2627" s="4">
        <v>4</v>
      </c>
      <c r="H2627" s="4">
        <v>7.6999999999999993</v>
      </c>
      <c r="I2627" s="4">
        <v>9.5238095238095237</v>
      </c>
    </row>
    <row r="2628" spans="1:9" x14ac:dyDescent="0.2">
      <c r="A2628" t="s">
        <v>625</v>
      </c>
      <c r="B2628" t="s">
        <v>669</v>
      </c>
      <c r="C2628" t="s">
        <v>46</v>
      </c>
      <c r="D2628" t="str">
        <f>Tableau3[[#This Row],[Famille]]&amp;"-"&amp;Tableau3[[#This Row],[Produit]]&amp;"-"&amp;Tableau3[[#This Row],[Conditionnement]]</f>
        <v>Kits cocktails et Rhums-Rhum arrangé et cocktail Poivre de Timut-Vrac 500 g</v>
      </c>
      <c r="E2628" s="10">
        <v>5.5E-2</v>
      </c>
      <c r="F2628" s="16">
        <v>3700897939823</v>
      </c>
      <c r="G2628" s="4">
        <v>6.6</v>
      </c>
      <c r="H2628" s="4">
        <v>12.6</v>
      </c>
      <c r="I2628" s="4">
        <v>15.714285714285714</v>
      </c>
    </row>
    <row r="2629" spans="1:9" x14ac:dyDescent="0.2">
      <c r="A2629" t="s">
        <v>625</v>
      </c>
      <c r="B2629" t="s">
        <v>670</v>
      </c>
      <c r="C2629" t="s">
        <v>632</v>
      </c>
      <c r="D2629" t="str">
        <f>Tableau3[[#This Row],[Famille]]&amp;"-"&amp;Tableau3[[#This Row],[Produit]]&amp;"-"&amp;Tableau3[[#This Row],[Conditionnement]]</f>
        <v>Kits cocktails et Rhums-Rhum arrangé et cocktail vanille-tonka du Brésil-B 50 cl</v>
      </c>
      <c r="E2629" s="10">
        <v>5.5E-2</v>
      </c>
      <c r="F2629" s="16">
        <v>3700897940034</v>
      </c>
      <c r="G2629" s="4">
        <v>5.3</v>
      </c>
      <c r="H2629" s="4">
        <v>8.5</v>
      </c>
      <c r="I2629" s="4">
        <v>10.6</v>
      </c>
    </row>
    <row r="2630" spans="1:9" x14ac:dyDescent="0.2">
      <c r="A2630" t="s">
        <v>625</v>
      </c>
      <c r="B2630" t="s">
        <v>670</v>
      </c>
      <c r="C2630" t="s">
        <v>40</v>
      </c>
      <c r="D2630" t="str">
        <f>Tableau3[[#This Row],[Famille]]&amp;"-"&amp;Tableau3[[#This Row],[Produit]]&amp;"-"&amp;Tableau3[[#This Row],[Conditionnement]]</f>
        <v>Kits cocktails et Rhums-Rhum arrangé et cocktail vanille-tonka du Brésil-Verrine 116 ml</v>
      </c>
      <c r="E2630" s="10">
        <v>5.5E-2</v>
      </c>
      <c r="F2630" s="16">
        <v>3760190107916</v>
      </c>
      <c r="G2630" s="4">
        <v>2.5</v>
      </c>
      <c r="H2630" s="4">
        <v>4</v>
      </c>
      <c r="I2630" s="4">
        <v>5</v>
      </c>
    </row>
    <row r="2631" spans="1:9" x14ac:dyDescent="0.2">
      <c r="A2631" t="s">
        <v>625</v>
      </c>
      <c r="B2631" t="s">
        <v>670</v>
      </c>
      <c r="C2631" t="s">
        <v>42</v>
      </c>
      <c r="D2631" t="str">
        <f>Tableau3[[#This Row],[Famille]]&amp;"-"&amp;Tableau3[[#This Row],[Produit]]&amp;"-"&amp;Tableau3[[#This Row],[Conditionnement]]</f>
        <v>Kits cocktails et Rhums-Rhum arrangé et cocktail vanille-tonka du Brésil-Vrac</v>
      </c>
      <c r="E2631" s="10">
        <v>5.5E-2</v>
      </c>
      <c r="F2631" s="16">
        <v>3700897939434</v>
      </c>
      <c r="G2631" s="4">
        <v>2.2000000000000002</v>
      </c>
      <c r="H2631" s="4">
        <v>3</v>
      </c>
      <c r="I2631" s="4">
        <v>3.666666666666667</v>
      </c>
    </row>
    <row r="2632" spans="1:9" x14ac:dyDescent="0.2">
      <c r="A2632" t="s">
        <v>625</v>
      </c>
      <c r="B2632" t="s">
        <v>670</v>
      </c>
      <c r="C2632" t="s">
        <v>43</v>
      </c>
      <c r="D2632" t="str">
        <f>Tableau3[[#This Row],[Famille]]&amp;"-"&amp;Tableau3[[#This Row],[Produit]]&amp;"-"&amp;Tableau3[[#This Row],[Conditionnement]]</f>
        <v>Kits cocktails et Rhums-Rhum arrangé et cocktail vanille-tonka du Brésil-Vrac 100 g</v>
      </c>
      <c r="E2632" s="10">
        <v>5.5E-2</v>
      </c>
      <c r="F2632" s="16">
        <v>3700897939557</v>
      </c>
      <c r="G2632" s="4">
        <v>2.4</v>
      </c>
      <c r="H2632" s="4">
        <v>4.3</v>
      </c>
      <c r="I2632" s="4">
        <v>5.333333333333333</v>
      </c>
    </row>
    <row r="2633" spans="1:9" x14ac:dyDescent="0.2">
      <c r="A2633" t="s">
        <v>625</v>
      </c>
      <c r="B2633" t="s">
        <v>670</v>
      </c>
      <c r="C2633" t="s">
        <v>44</v>
      </c>
      <c r="D2633" t="str">
        <f>Tableau3[[#This Row],[Famille]]&amp;"-"&amp;Tableau3[[#This Row],[Produit]]&amp;"-"&amp;Tableau3[[#This Row],[Conditionnement]]</f>
        <v>Kits cocktails et Rhums-Rhum arrangé et cocktail vanille-tonka du Brésil-Vrac 1000 g</v>
      </c>
      <c r="E2633" s="10">
        <v>5.5E-2</v>
      </c>
      <c r="F2633" s="16">
        <v>3700897939915</v>
      </c>
      <c r="G2633" s="4">
        <v>11.9</v>
      </c>
      <c r="H2633" s="4">
        <v>21.200000000000003</v>
      </c>
      <c r="I2633" s="4">
        <v>26.444444444444443</v>
      </c>
    </row>
    <row r="2634" spans="1:9" x14ac:dyDescent="0.2">
      <c r="A2634" t="s">
        <v>625</v>
      </c>
      <c r="B2634" t="s">
        <v>670</v>
      </c>
      <c r="C2634" t="s">
        <v>45</v>
      </c>
      <c r="D2634" t="str">
        <f>Tableau3[[#This Row],[Famille]]&amp;"-"&amp;Tableau3[[#This Row],[Produit]]&amp;"-"&amp;Tableau3[[#This Row],[Conditionnement]]</f>
        <v>Kits cocktails et Rhums-Rhum arrangé et cocktail vanille-tonka du Brésil-Vrac 250 g</v>
      </c>
      <c r="E2634" s="10">
        <v>5.5E-2</v>
      </c>
      <c r="F2634" s="16">
        <v>3700897939670</v>
      </c>
      <c r="G2634" s="4">
        <v>4</v>
      </c>
      <c r="H2634" s="4">
        <v>7.6999999999999993</v>
      </c>
      <c r="I2634" s="4">
        <v>9.5238095238095237</v>
      </c>
    </row>
    <row r="2635" spans="1:9" x14ac:dyDescent="0.2">
      <c r="A2635" t="s">
        <v>625</v>
      </c>
      <c r="B2635" t="s">
        <v>670</v>
      </c>
      <c r="C2635" t="s">
        <v>46</v>
      </c>
      <c r="D2635" t="str">
        <f>Tableau3[[#This Row],[Famille]]&amp;"-"&amp;Tableau3[[#This Row],[Produit]]&amp;"-"&amp;Tableau3[[#This Row],[Conditionnement]]</f>
        <v>Kits cocktails et Rhums-Rhum arrangé et cocktail vanille-tonka du Brésil-Vrac 500 g</v>
      </c>
      <c r="E2635" s="10">
        <v>5.5E-2</v>
      </c>
      <c r="F2635" s="16">
        <v>3700897939793</v>
      </c>
      <c r="G2635" s="4">
        <v>6.6</v>
      </c>
      <c r="H2635" s="4">
        <v>12.6</v>
      </c>
      <c r="I2635" s="4">
        <v>15.714285714285714</v>
      </c>
    </row>
    <row r="2636" spans="1:9" x14ac:dyDescent="0.2">
      <c r="A2636" t="s">
        <v>625</v>
      </c>
      <c r="B2636" t="s">
        <v>671</v>
      </c>
      <c r="C2636" t="s">
        <v>284</v>
      </c>
      <c r="D2636" t="str">
        <f>Tableau3[[#This Row],[Famille]]&amp;"-"&amp;Tableau3[[#This Row],[Produit]]&amp;"-"&amp;Tableau3[[#This Row],[Conditionnement]]</f>
        <v>Kits cocktails et Rhums-Spice Ice les glaçons à boisson anisées-Sachet recette</v>
      </c>
      <c r="E2636" s="10">
        <v>5.5E-2</v>
      </c>
      <c r="F2636" s="16">
        <v>3760190105226</v>
      </c>
      <c r="G2636" s="4">
        <v>1.5</v>
      </c>
      <c r="H2636" s="4">
        <v>2.4</v>
      </c>
      <c r="I2636" s="4">
        <v>3</v>
      </c>
    </row>
    <row r="2637" spans="1:9" x14ac:dyDescent="0.2">
      <c r="A2637" t="s">
        <v>625</v>
      </c>
      <c r="B2637" t="s">
        <v>672</v>
      </c>
      <c r="C2637" t="s">
        <v>284</v>
      </c>
      <c r="D2637" t="str">
        <f>Tableau3[[#This Row],[Famille]]&amp;"-"&amp;Tableau3[[#This Row],[Produit]]&amp;"-"&amp;Tableau3[[#This Row],[Conditionnement]]</f>
        <v>Kits cocktails et Rhums-Spice Ice les glaçons à jus des tomates au Piment D"Espelette AOC-Sachet recette</v>
      </c>
      <c r="E2637" s="10">
        <v>5.5E-2</v>
      </c>
      <c r="F2637" s="16">
        <v>3760190105219</v>
      </c>
      <c r="G2637" s="4">
        <v>1.5</v>
      </c>
      <c r="H2637" s="4">
        <v>2.4</v>
      </c>
      <c r="I2637" s="4">
        <v>3</v>
      </c>
    </row>
    <row r="2638" spans="1:9" x14ac:dyDescent="0.2">
      <c r="A2638" t="s">
        <v>625</v>
      </c>
      <c r="B2638" t="s">
        <v>673</v>
      </c>
      <c r="C2638" t="s">
        <v>284</v>
      </c>
      <c r="D2638" t="str">
        <f>Tableau3[[#This Row],[Famille]]&amp;"-"&amp;Tableau3[[#This Row],[Produit]]&amp;"-"&amp;Tableau3[[#This Row],[Conditionnement]]</f>
        <v>Kits cocktails et Rhums-Spice ice les glaçons à rhum pur-Sachet recette</v>
      </c>
      <c r="E2638" s="10">
        <v>5.5E-2</v>
      </c>
      <c r="F2638" s="16">
        <v>3760190105233</v>
      </c>
      <c r="G2638" s="4">
        <v>1.5</v>
      </c>
      <c r="H2638" s="4">
        <v>2.4</v>
      </c>
      <c r="I2638" s="4">
        <v>3</v>
      </c>
    </row>
    <row r="2639" spans="1:9" x14ac:dyDescent="0.2">
      <c r="A2639" t="s">
        <v>625</v>
      </c>
      <c r="B2639" t="s">
        <v>674</v>
      </c>
      <c r="C2639" t="s">
        <v>284</v>
      </c>
      <c r="D2639" t="str">
        <f>Tableau3[[#This Row],[Famille]]&amp;"-"&amp;Tableau3[[#This Row],[Produit]]&amp;"-"&amp;Tableau3[[#This Row],[Conditionnement]]</f>
        <v>Kits cocktails et Rhums-Tequila Sunrise-Sachet recette</v>
      </c>
      <c r="E2639" s="10">
        <v>5.5E-2</v>
      </c>
      <c r="F2639" s="16">
        <v>3760190109743</v>
      </c>
      <c r="G2639" s="4">
        <v>1.7</v>
      </c>
      <c r="H2639" s="4">
        <v>2.8000000000000003</v>
      </c>
      <c r="I2639" s="4">
        <v>3.4000000000000004</v>
      </c>
    </row>
    <row r="2640" spans="1:9" x14ac:dyDescent="0.2">
      <c r="A2640" t="s">
        <v>888</v>
      </c>
      <c r="B2640" t="s">
        <v>889</v>
      </c>
      <c r="C2640" t="s">
        <v>42</v>
      </c>
      <c r="D2640" t="str">
        <f>Tableau3[[#This Row],[Famille]]&amp;"-"&amp;Tableau3[[#This Row],[Produit]]&amp;"-"&amp;Tableau3[[#This Row],[Conditionnement]]</f>
        <v>Maté et Roïboos-Maté vert-Vrac</v>
      </c>
      <c r="E2640" s="10">
        <v>5.5E-2</v>
      </c>
      <c r="F2640" s="16">
        <v>3700897959760</v>
      </c>
      <c r="G2640" s="4">
        <v>1.7</v>
      </c>
      <c r="H2640" s="4">
        <v>2.3000000000000003</v>
      </c>
      <c r="I2640" s="4">
        <v>2.8333333333333339</v>
      </c>
    </row>
    <row r="2641" spans="1:9" x14ac:dyDescent="0.2">
      <c r="A2641" t="s">
        <v>888</v>
      </c>
      <c r="B2641" t="s">
        <v>889</v>
      </c>
      <c r="C2641" t="s">
        <v>43</v>
      </c>
      <c r="D2641" t="str">
        <f>Tableau3[[#This Row],[Famille]]&amp;"-"&amp;Tableau3[[#This Row],[Produit]]&amp;"-"&amp;Tableau3[[#This Row],[Conditionnement]]</f>
        <v>Maté et Roïboos-Maté vert-Vrac 100 g</v>
      </c>
      <c r="E2641" s="10">
        <v>5.5E-2</v>
      </c>
      <c r="F2641" s="16">
        <v>3700897959777</v>
      </c>
      <c r="G2641" s="4">
        <v>3.3</v>
      </c>
      <c r="H2641" s="4">
        <v>4.4000000000000004</v>
      </c>
      <c r="I2641" s="4">
        <v>5.5000000000000009</v>
      </c>
    </row>
    <row r="2642" spans="1:9" x14ac:dyDescent="0.2">
      <c r="A2642" t="s">
        <v>888</v>
      </c>
      <c r="B2642" t="s">
        <v>889</v>
      </c>
      <c r="C2642" t="s">
        <v>44</v>
      </c>
      <c r="D2642" t="str">
        <f>Tableau3[[#This Row],[Famille]]&amp;"-"&amp;Tableau3[[#This Row],[Produit]]&amp;"-"&amp;Tableau3[[#This Row],[Conditionnement]]</f>
        <v>Maté et Roïboos-Maté vert-Vrac 1000 g</v>
      </c>
      <c r="E2642" s="10">
        <v>5.5E-2</v>
      </c>
      <c r="F2642" s="16">
        <v>3700897959807</v>
      </c>
      <c r="G2642" s="4">
        <v>23.6</v>
      </c>
      <c r="H2642" s="4">
        <v>35.700000000000003</v>
      </c>
      <c r="I2642" s="4">
        <v>44.528301886792455</v>
      </c>
    </row>
    <row r="2643" spans="1:9" x14ac:dyDescent="0.2">
      <c r="A2643" t="s">
        <v>888</v>
      </c>
      <c r="B2643" t="s">
        <v>889</v>
      </c>
      <c r="C2643" t="s">
        <v>45</v>
      </c>
      <c r="D2643" t="str">
        <f>Tableau3[[#This Row],[Famille]]&amp;"-"&amp;Tableau3[[#This Row],[Produit]]&amp;"-"&amp;Tableau3[[#This Row],[Conditionnement]]</f>
        <v>Maté et Roïboos-Maté vert-Vrac 250 g</v>
      </c>
      <c r="E2643" s="10">
        <v>5.5E-2</v>
      </c>
      <c r="F2643" s="16">
        <v>3700897959784</v>
      </c>
      <c r="G2643" s="4">
        <v>6.6</v>
      </c>
      <c r="H2643" s="4">
        <v>10.199999999999999</v>
      </c>
      <c r="I2643" s="4">
        <v>12.692307692307692</v>
      </c>
    </row>
    <row r="2644" spans="1:9" x14ac:dyDescent="0.2">
      <c r="A2644" t="s">
        <v>888</v>
      </c>
      <c r="B2644" t="s">
        <v>889</v>
      </c>
      <c r="C2644" t="s">
        <v>46</v>
      </c>
      <c r="D2644" t="str">
        <f>Tableau3[[#This Row],[Famille]]&amp;"-"&amp;Tableau3[[#This Row],[Produit]]&amp;"-"&amp;Tableau3[[#This Row],[Conditionnement]]</f>
        <v>Maté et Roïboos-Maté vert-Vrac 500 g</v>
      </c>
      <c r="E2644" s="10">
        <v>5.5E-2</v>
      </c>
      <c r="F2644" s="16">
        <v>3700897959791</v>
      </c>
      <c r="G2644" s="4">
        <v>12.3</v>
      </c>
      <c r="H2644" s="4">
        <v>19.3</v>
      </c>
      <c r="I2644" s="4">
        <v>24.117647058823525</v>
      </c>
    </row>
    <row r="2645" spans="1:9" x14ac:dyDescent="0.2">
      <c r="A2645" t="s">
        <v>888</v>
      </c>
      <c r="B2645" t="s">
        <v>890</v>
      </c>
      <c r="C2645" t="s">
        <v>42</v>
      </c>
      <c r="D2645" t="str">
        <f>Tableau3[[#This Row],[Famille]]&amp;"-"&amp;Tableau3[[#This Row],[Produit]]&amp;"-"&amp;Tableau3[[#This Row],[Conditionnement]]</f>
        <v>Maté et Roïboos-Rooibos 4 fruits rouges-Vrac</v>
      </c>
      <c r="E2645" s="10">
        <v>5.5E-2</v>
      </c>
      <c r="F2645" s="16">
        <v>3700897944599</v>
      </c>
      <c r="G2645" s="4">
        <v>2.1</v>
      </c>
      <c r="H2645" s="4">
        <v>2.8</v>
      </c>
      <c r="I2645" s="4">
        <v>3.5000000000000004</v>
      </c>
    </row>
    <row r="2646" spans="1:9" x14ac:dyDescent="0.2">
      <c r="A2646" t="s">
        <v>888</v>
      </c>
      <c r="B2646" t="s">
        <v>890</v>
      </c>
      <c r="C2646" t="s">
        <v>43</v>
      </c>
      <c r="D2646" t="str">
        <f>Tableau3[[#This Row],[Famille]]&amp;"-"&amp;Tableau3[[#This Row],[Produit]]&amp;"-"&amp;Tableau3[[#This Row],[Conditionnement]]</f>
        <v>Maté et Roïboos-Rooibos 4 fruits rouges-Vrac 100 g</v>
      </c>
      <c r="E2646" s="10">
        <v>5.5E-2</v>
      </c>
      <c r="F2646" s="16">
        <v>3700897960728</v>
      </c>
      <c r="G2646" s="4">
        <v>4.8</v>
      </c>
      <c r="H2646" s="4">
        <v>6.4</v>
      </c>
      <c r="I2646" s="4">
        <v>8</v>
      </c>
    </row>
    <row r="2647" spans="1:9" x14ac:dyDescent="0.2">
      <c r="A2647" t="s">
        <v>888</v>
      </c>
      <c r="B2647" t="s">
        <v>890</v>
      </c>
      <c r="C2647" t="s">
        <v>44</v>
      </c>
      <c r="D2647" t="str">
        <f>Tableau3[[#This Row],[Famille]]&amp;"-"&amp;Tableau3[[#This Row],[Produit]]&amp;"-"&amp;Tableau3[[#This Row],[Conditionnement]]</f>
        <v>Maté et Roïboos-Rooibos 4 fruits rouges-Vrac 1000 g</v>
      </c>
      <c r="E2647" s="10">
        <v>5.5E-2</v>
      </c>
      <c r="F2647" s="16">
        <v>3700897934866</v>
      </c>
      <c r="G2647" s="4">
        <v>39.200000000000003</v>
      </c>
      <c r="H2647" s="4">
        <v>59.2</v>
      </c>
      <c r="I2647" s="4">
        <v>73.962264150943398</v>
      </c>
    </row>
    <row r="2648" spans="1:9" x14ac:dyDescent="0.2">
      <c r="A2648" t="s">
        <v>888</v>
      </c>
      <c r="B2648" t="s">
        <v>890</v>
      </c>
      <c r="C2648" t="s">
        <v>45</v>
      </c>
      <c r="D2648" t="str">
        <f>Tableau3[[#This Row],[Famille]]&amp;"-"&amp;Tableau3[[#This Row],[Produit]]&amp;"-"&amp;Tableau3[[#This Row],[Conditionnement]]</f>
        <v>Maté et Roïboos-Rooibos 4 fruits rouges-Vrac 250 g</v>
      </c>
      <c r="E2648" s="10">
        <v>5.5E-2</v>
      </c>
      <c r="F2648" s="16">
        <v>3700897934439</v>
      </c>
      <c r="G2648" s="4">
        <v>10.6</v>
      </c>
      <c r="H2648" s="4">
        <v>16.400000000000002</v>
      </c>
      <c r="I2648" s="4">
        <v>20.384615384615383</v>
      </c>
    </row>
    <row r="2649" spans="1:9" x14ac:dyDescent="0.2">
      <c r="A2649" t="s">
        <v>888</v>
      </c>
      <c r="B2649" t="s">
        <v>890</v>
      </c>
      <c r="C2649" t="s">
        <v>46</v>
      </c>
      <c r="D2649" t="str">
        <f>Tableau3[[#This Row],[Famille]]&amp;"-"&amp;Tableau3[[#This Row],[Produit]]&amp;"-"&amp;Tableau3[[#This Row],[Conditionnement]]</f>
        <v>Maté et Roïboos-Rooibos 4 fruits rouges-Vrac 500 g</v>
      </c>
      <c r="E2649" s="10">
        <v>5.5E-2</v>
      </c>
      <c r="F2649" s="16">
        <v>3700897943455</v>
      </c>
      <c r="G2649" s="4">
        <v>20.100000000000001</v>
      </c>
      <c r="H2649" s="4">
        <v>31.6</v>
      </c>
      <c r="I2649" s="4">
        <v>39.411764705882355</v>
      </c>
    </row>
    <row r="2650" spans="1:9" x14ac:dyDescent="0.2">
      <c r="A2650" t="s">
        <v>888</v>
      </c>
      <c r="B2650" t="s">
        <v>891</v>
      </c>
      <c r="C2650" t="s">
        <v>42</v>
      </c>
      <c r="D2650" t="str">
        <f>Tableau3[[#This Row],[Famille]]&amp;"-"&amp;Tableau3[[#This Row],[Produit]]&amp;"-"&amp;Tableau3[[#This Row],[Conditionnement]]</f>
        <v>Maté et Roïboos-Rooibos agrume-Vrac</v>
      </c>
      <c r="E2650" s="10">
        <v>5.5E-2</v>
      </c>
      <c r="F2650" s="16">
        <v>3700897957193</v>
      </c>
      <c r="G2650" s="4">
        <v>2</v>
      </c>
      <c r="H2650" s="4">
        <v>2.7</v>
      </c>
      <c r="I2650" s="4">
        <v>3.3333333333333335</v>
      </c>
    </row>
    <row r="2651" spans="1:9" x14ac:dyDescent="0.2">
      <c r="A2651" t="s">
        <v>888</v>
      </c>
      <c r="B2651" t="s">
        <v>891</v>
      </c>
      <c r="C2651" t="s">
        <v>43</v>
      </c>
      <c r="D2651" t="str">
        <f>Tableau3[[#This Row],[Famille]]&amp;"-"&amp;Tableau3[[#This Row],[Produit]]&amp;"-"&amp;Tableau3[[#This Row],[Conditionnement]]</f>
        <v>Maté et Roïboos-Rooibos agrume-Vrac 100 g</v>
      </c>
      <c r="E2651" s="10">
        <v>5.5E-2</v>
      </c>
      <c r="F2651" s="16">
        <v>3700897957308</v>
      </c>
      <c r="G2651" s="4">
        <v>4.2</v>
      </c>
      <c r="H2651" s="4">
        <v>5.6</v>
      </c>
      <c r="I2651" s="4">
        <v>6.9999999999999991</v>
      </c>
    </row>
    <row r="2652" spans="1:9" x14ac:dyDescent="0.2">
      <c r="A2652" t="s">
        <v>888</v>
      </c>
      <c r="B2652" t="s">
        <v>891</v>
      </c>
      <c r="C2652" t="s">
        <v>44</v>
      </c>
      <c r="D2652" t="str">
        <f>Tableau3[[#This Row],[Famille]]&amp;"-"&amp;Tableau3[[#This Row],[Produit]]&amp;"-"&amp;Tableau3[[#This Row],[Conditionnement]]</f>
        <v>Maté et Roïboos-Rooibos agrume-Vrac 1000 g</v>
      </c>
      <c r="E2652" s="10">
        <v>5.5E-2</v>
      </c>
      <c r="F2652" s="16">
        <v>3700897957636</v>
      </c>
      <c r="G2652" s="4">
        <v>33.299999999999997</v>
      </c>
      <c r="H2652" s="4">
        <v>50.300000000000004</v>
      </c>
      <c r="I2652" s="4">
        <v>62.830188679245289</v>
      </c>
    </row>
    <row r="2653" spans="1:9" x14ac:dyDescent="0.2">
      <c r="A2653" t="s">
        <v>888</v>
      </c>
      <c r="B2653" t="s">
        <v>891</v>
      </c>
      <c r="C2653" t="s">
        <v>45</v>
      </c>
      <c r="D2653" t="str">
        <f>Tableau3[[#This Row],[Famille]]&amp;"-"&amp;Tableau3[[#This Row],[Produit]]&amp;"-"&amp;Tableau3[[#This Row],[Conditionnement]]</f>
        <v>Maté et Roïboos-Rooibos agrume-Vrac 250 g</v>
      </c>
      <c r="E2653" s="10">
        <v>5.5E-2</v>
      </c>
      <c r="F2653" s="16">
        <v>3700897957414</v>
      </c>
      <c r="G2653" s="4">
        <v>9.1</v>
      </c>
      <c r="H2653" s="4">
        <v>14</v>
      </c>
      <c r="I2653" s="4">
        <v>17.5</v>
      </c>
    </row>
    <row r="2654" spans="1:9" x14ac:dyDescent="0.2">
      <c r="A2654" t="s">
        <v>888</v>
      </c>
      <c r="B2654" t="s">
        <v>891</v>
      </c>
      <c r="C2654" t="s">
        <v>46</v>
      </c>
      <c r="D2654" t="str">
        <f>Tableau3[[#This Row],[Famille]]&amp;"-"&amp;Tableau3[[#This Row],[Produit]]&amp;"-"&amp;Tableau3[[#This Row],[Conditionnement]]</f>
        <v>Maté et Roïboos-Rooibos agrume-Vrac 500 g</v>
      </c>
      <c r="E2654" s="10">
        <v>5.5E-2</v>
      </c>
      <c r="F2654" s="16">
        <v>3700897957520</v>
      </c>
      <c r="G2654" s="4">
        <v>17.100000000000001</v>
      </c>
      <c r="H2654" s="4">
        <v>26.900000000000002</v>
      </c>
      <c r="I2654" s="4">
        <v>33.529411764705884</v>
      </c>
    </row>
    <row r="2655" spans="1:9" x14ac:dyDescent="0.2">
      <c r="A2655" t="s">
        <v>888</v>
      </c>
      <c r="B2655" t="s">
        <v>892</v>
      </c>
      <c r="C2655" t="s">
        <v>42</v>
      </c>
      <c r="D2655" t="str">
        <f>Tableau3[[#This Row],[Famille]]&amp;"-"&amp;Tableau3[[#This Row],[Produit]]&amp;"-"&amp;Tableau3[[#This Row],[Conditionnement]]</f>
        <v>Maté et Roïboos-Rooibos ananas-Vrac</v>
      </c>
      <c r="E2655" s="10">
        <v>5.5E-2</v>
      </c>
      <c r="F2655" s="16">
        <v>3700897957209</v>
      </c>
      <c r="G2655" s="4">
        <v>2</v>
      </c>
      <c r="H2655" s="4">
        <v>2.7</v>
      </c>
      <c r="I2655" s="4">
        <v>3.3333333333333335</v>
      </c>
    </row>
    <row r="2656" spans="1:9" x14ac:dyDescent="0.2">
      <c r="A2656" t="s">
        <v>888</v>
      </c>
      <c r="B2656" t="s">
        <v>892</v>
      </c>
      <c r="C2656" t="s">
        <v>43</v>
      </c>
      <c r="D2656" t="str">
        <f>Tableau3[[#This Row],[Famille]]&amp;"-"&amp;Tableau3[[#This Row],[Produit]]&amp;"-"&amp;Tableau3[[#This Row],[Conditionnement]]</f>
        <v>Maté et Roïboos-Rooibos ananas-Vrac 100 g</v>
      </c>
      <c r="E2656" s="10">
        <v>5.5E-2</v>
      </c>
      <c r="F2656" s="16">
        <v>3700897957315</v>
      </c>
      <c r="G2656" s="4">
        <v>4.5</v>
      </c>
      <c r="H2656" s="4">
        <v>6</v>
      </c>
      <c r="I2656" s="4">
        <v>7.5</v>
      </c>
    </row>
    <row r="2657" spans="1:9" x14ac:dyDescent="0.2">
      <c r="A2657" t="s">
        <v>888</v>
      </c>
      <c r="B2657" t="s">
        <v>892</v>
      </c>
      <c r="C2657" t="s">
        <v>44</v>
      </c>
      <c r="D2657" t="str">
        <f>Tableau3[[#This Row],[Famille]]&amp;"-"&amp;Tableau3[[#This Row],[Produit]]&amp;"-"&amp;Tableau3[[#This Row],[Conditionnement]]</f>
        <v>Maté et Roïboos-Rooibos ananas-Vrac 1000 g</v>
      </c>
      <c r="E2657" s="10">
        <v>5.5E-2</v>
      </c>
      <c r="F2657" s="16">
        <v>3700897957643</v>
      </c>
      <c r="G2657" s="4">
        <v>35.700000000000003</v>
      </c>
      <c r="H2657" s="4">
        <v>53.9</v>
      </c>
      <c r="I2657" s="4">
        <v>67.358490566037744</v>
      </c>
    </row>
    <row r="2658" spans="1:9" x14ac:dyDescent="0.2">
      <c r="A2658" t="s">
        <v>888</v>
      </c>
      <c r="B2658" t="s">
        <v>892</v>
      </c>
      <c r="C2658" t="s">
        <v>45</v>
      </c>
      <c r="D2658" t="str">
        <f>Tableau3[[#This Row],[Famille]]&amp;"-"&amp;Tableau3[[#This Row],[Produit]]&amp;"-"&amp;Tableau3[[#This Row],[Conditionnement]]</f>
        <v>Maté et Roïboos-Rooibos ananas-Vrac 250 g</v>
      </c>
      <c r="E2658" s="10">
        <v>5.5E-2</v>
      </c>
      <c r="F2658" s="16">
        <v>3700897957421</v>
      </c>
      <c r="G2658" s="4">
        <v>9.6999999999999993</v>
      </c>
      <c r="H2658" s="4">
        <v>15</v>
      </c>
      <c r="I2658" s="4">
        <v>18.653846153846153</v>
      </c>
    </row>
    <row r="2659" spans="1:9" x14ac:dyDescent="0.2">
      <c r="A2659" t="s">
        <v>888</v>
      </c>
      <c r="B2659" t="s">
        <v>892</v>
      </c>
      <c r="C2659" t="s">
        <v>46</v>
      </c>
      <c r="D2659" t="str">
        <f>Tableau3[[#This Row],[Famille]]&amp;"-"&amp;Tableau3[[#This Row],[Produit]]&amp;"-"&amp;Tableau3[[#This Row],[Conditionnement]]</f>
        <v>Maté et Roïboos-Rooibos ananas-Vrac 500 g</v>
      </c>
      <c r="E2659" s="10">
        <v>5.5E-2</v>
      </c>
      <c r="F2659" s="16">
        <v>3700897957537</v>
      </c>
      <c r="G2659" s="4">
        <v>18.3</v>
      </c>
      <c r="H2659" s="4">
        <v>28.8</v>
      </c>
      <c r="I2659" s="4">
        <v>35.882352941176471</v>
      </c>
    </row>
    <row r="2660" spans="1:9" x14ac:dyDescent="0.2">
      <c r="A2660" t="s">
        <v>888</v>
      </c>
      <c r="B2660" t="s">
        <v>893</v>
      </c>
      <c r="C2660" t="s">
        <v>42</v>
      </c>
      <c r="D2660" t="str">
        <f>Tableau3[[#This Row],[Famille]]&amp;"-"&amp;Tableau3[[#This Row],[Produit]]&amp;"-"&amp;Tableau3[[#This Row],[Conditionnement]]</f>
        <v>Maté et Roïboos-Rooibos Citron-Vrac</v>
      </c>
      <c r="E2660" s="10">
        <v>5.5E-2</v>
      </c>
      <c r="F2660" s="16">
        <v>3700897957124</v>
      </c>
      <c r="G2660" s="4">
        <v>2</v>
      </c>
      <c r="H2660" s="4">
        <v>2.7</v>
      </c>
      <c r="I2660" s="4">
        <v>3.3333333333333335</v>
      </c>
    </row>
    <row r="2661" spans="1:9" x14ac:dyDescent="0.2">
      <c r="A2661" t="s">
        <v>888</v>
      </c>
      <c r="B2661" t="s">
        <v>893</v>
      </c>
      <c r="C2661" t="s">
        <v>43</v>
      </c>
      <c r="D2661" t="str">
        <f>Tableau3[[#This Row],[Famille]]&amp;"-"&amp;Tableau3[[#This Row],[Produit]]&amp;"-"&amp;Tableau3[[#This Row],[Conditionnement]]</f>
        <v>Maté et Roïboos-Rooibos Citron-Vrac 100 g</v>
      </c>
      <c r="E2661" s="10">
        <v>5.5E-2</v>
      </c>
      <c r="F2661" s="16">
        <v>3700897957230</v>
      </c>
      <c r="G2661" s="4">
        <v>4.3</v>
      </c>
      <c r="H2661" s="4">
        <v>5.8</v>
      </c>
      <c r="I2661" s="4">
        <v>7.166666666666667</v>
      </c>
    </row>
    <row r="2662" spans="1:9" x14ac:dyDescent="0.2">
      <c r="A2662" t="s">
        <v>888</v>
      </c>
      <c r="B2662" t="s">
        <v>893</v>
      </c>
      <c r="C2662" t="s">
        <v>44</v>
      </c>
      <c r="D2662" t="str">
        <f>Tableau3[[#This Row],[Famille]]&amp;"-"&amp;Tableau3[[#This Row],[Produit]]&amp;"-"&amp;Tableau3[[#This Row],[Conditionnement]]</f>
        <v>Maté et Roïboos-Rooibos Citron-Vrac 1000 g</v>
      </c>
      <c r="E2662" s="10">
        <v>5.5E-2</v>
      </c>
      <c r="F2662" s="16">
        <v>3700897957568</v>
      </c>
      <c r="G2662" s="4">
        <v>33.700000000000003</v>
      </c>
      <c r="H2662" s="4">
        <v>50.9</v>
      </c>
      <c r="I2662" s="4">
        <v>63.584905660377359</v>
      </c>
    </row>
    <row r="2663" spans="1:9" x14ac:dyDescent="0.2">
      <c r="A2663" t="s">
        <v>888</v>
      </c>
      <c r="B2663" t="s">
        <v>893</v>
      </c>
      <c r="C2663" t="s">
        <v>45</v>
      </c>
      <c r="D2663" t="str">
        <f>Tableau3[[#This Row],[Famille]]&amp;"-"&amp;Tableau3[[#This Row],[Produit]]&amp;"-"&amp;Tableau3[[#This Row],[Conditionnement]]</f>
        <v>Maté et Roïboos-Rooibos Citron-Vrac 250 g</v>
      </c>
      <c r="E2663" s="10">
        <v>5.5E-2</v>
      </c>
      <c r="F2663" s="16">
        <v>3700897957346</v>
      </c>
      <c r="G2663" s="4">
        <v>9.1999999999999993</v>
      </c>
      <c r="H2663" s="4">
        <v>14.2</v>
      </c>
      <c r="I2663" s="4">
        <v>17.69230769230769</v>
      </c>
    </row>
    <row r="2664" spans="1:9" x14ac:dyDescent="0.2">
      <c r="A2664" t="s">
        <v>888</v>
      </c>
      <c r="B2664" t="s">
        <v>893</v>
      </c>
      <c r="C2664" t="s">
        <v>46</v>
      </c>
      <c r="D2664" t="str">
        <f>Tableau3[[#This Row],[Famille]]&amp;"-"&amp;Tableau3[[#This Row],[Produit]]&amp;"-"&amp;Tableau3[[#This Row],[Conditionnement]]</f>
        <v>Maté et Roïboos-Rooibos Citron-Vrac 500 g</v>
      </c>
      <c r="E2664" s="10">
        <v>5.5E-2</v>
      </c>
      <c r="F2664" s="16">
        <v>3700897957452</v>
      </c>
      <c r="G2664" s="4">
        <v>17.3</v>
      </c>
      <c r="H2664" s="4">
        <v>27.200000000000003</v>
      </c>
      <c r="I2664" s="4">
        <v>33.921568627450981</v>
      </c>
    </row>
    <row r="2665" spans="1:9" x14ac:dyDescent="0.2">
      <c r="A2665" t="s">
        <v>888</v>
      </c>
      <c r="B2665" t="s">
        <v>894</v>
      </c>
      <c r="C2665" t="s">
        <v>42</v>
      </c>
      <c r="D2665" t="str">
        <f>Tableau3[[#This Row],[Famille]]&amp;"-"&amp;Tableau3[[#This Row],[Produit]]&amp;"-"&amp;Tableau3[[#This Row],[Conditionnement]]</f>
        <v>Maté et Roïboos-Rooibos des Sorcières-Vrac</v>
      </c>
      <c r="E2665" s="10">
        <v>5.5E-2</v>
      </c>
      <c r="F2665" s="16">
        <v>3700897957117</v>
      </c>
      <c r="G2665" s="4">
        <v>2</v>
      </c>
      <c r="H2665" s="4">
        <v>2.7</v>
      </c>
      <c r="I2665" s="4">
        <v>3.3333333333333335</v>
      </c>
    </row>
    <row r="2666" spans="1:9" x14ac:dyDescent="0.2">
      <c r="A2666" t="s">
        <v>888</v>
      </c>
      <c r="B2666" t="s">
        <v>894</v>
      </c>
      <c r="C2666" t="s">
        <v>43</v>
      </c>
      <c r="D2666" t="str">
        <f>Tableau3[[#This Row],[Famille]]&amp;"-"&amp;Tableau3[[#This Row],[Produit]]&amp;"-"&amp;Tableau3[[#This Row],[Conditionnement]]</f>
        <v>Maté et Roïboos-Rooibos des Sorcières-Vrac 100 g</v>
      </c>
      <c r="E2666" s="10">
        <v>5.5E-2</v>
      </c>
      <c r="F2666" s="16">
        <v>3700897957223</v>
      </c>
      <c r="G2666" s="4">
        <v>4.3</v>
      </c>
      <c r="H2666" s="4">
        <v>5.8</v>
      </c>
      <c r="I2666" s="4">
        <v>7.166666666666667</v>
      </c>
    </row>
    <row r="2667" spans="1:9" x14ac:dyDescent="0.2">
      <c r="A2667" t="s">
        <v>888</v>
      </c>
      <c r="B2667" t="s">
        <v>894</v>
      </c>
      <c r="C2667" t="s">
        <v>44</v>
      </c>
      <c r="D2667" t="str">
        <f>Tableau3[[#This Row],[Famille]]&amp;"-"&amp;Tableau3[[#This Row],[Produit]]&amp;"-"&amp;Tableau3[[#This Row],[Conditionnement]]</f>
        <v>Maté et Roïboos-Rooibos des Sorcières-Vrac 1000 g</v>
      </c>
      <c r="E2667" s="10">
        <v>5.5E-2</v>
      </c>
      <c r="F2667" s="16">
        <v>3700897957551</v>
      </c>
      <c r="G2667" s="4">
        <v>34.1</v>
      </c>
      <c r="H2667" s="4">
        <v>51.5</v>
      </c>
      <c r="I2667" s="4">
        <v>64.339622641509436</v>
      </c>
    </row>
    <row r="2668" spans="1:9" x14ac:dyDescent="0.2">
      <c r="A2668" t="s">
        <v>888</v>
      </c>
      <c r="B2668" t="s">
        <v>894</v>
      </c>
      <c r="C2668" t="s">
        <v>45</v>
      </c>
      <c r="D2668" t="str">
        <f>Tableau3[[#This Row],[Famille]]&amp;"-"&amp;Tableau3[[#This Row],[Produit]]&amp;"-"&amp;Tableau3[[#This Row],[Conditionnement]]</f>
        <v>Maté et Roïboos-Rooibos des Sorcières-Vrac 250 g</v>
      </c>
      <c r="E2668" s="10">
        <v>5.5E-2</v>
      </c>
      <c r="F2668" s="16">
        <v>3700897957339</v>
      </c>
      <c r="G2668" s="4">
        <v>9.3000000000000007</v>
      </c>
      <c r="H2668" s="4">
        <v>14.4</v>
      </c>
      <c r="I2668" s="4">
        <v>17.884615384615383</v>
      </c>
    </row>
    <row r="2669" spans="1:9" x14ac:dyDescent="0.2">
      <c r="A2669" t="s">
        <v>888</v>
      </c>
      <c r="B2669" t="s">
        <v>894</v>
      </c>
      <c r="C2669" t="s">
        <v>46</v>
      </c>
      <c r="D2669" t="str">
        <f>Tableau3[[#This Row],[Famille]]&amp;"-"&amp;Tableau3[[#This Row],[Produit]]&amp;"-"&amp;Tableau3[[#This Row],[Conditionnement]]</f>
        <v>Maté et Roïboos-Rooibos des Sorcières-Vrac 500 g</v>
      </c>
      <c r="E2669" s="10">
        <v>5.5E-2</v>
      </c>
      <c r="F2669" s="16">
        <v>3700897957445</v>
      </c>
      <c r="G2669" s="4">
        <v>17.5</v>
      </c>
      <c r="H2669" s="4">
        <v>27.5</v>
      </c>
      <c r="I2669" s="4">
        <v>34.313725490196077</v>
      </c>
    </row>
    <row r="2670" spans="1:9" x14ac:dyDescent="0.2">
      <c r="A2670" t="s">
        <v>888</v>
      </c>
      <c r="B2670" t="s">
        <v>895</v>
      </c>
      <c r="C2670" t="s">
        <v>42</v>
      </c>
      <c r="D2670" t="str">
        <f>Tableau3[[#This Row],[Famille]]&amp;"-"&amp;Tableau3[[#This Row],[Produit]]&amp;"-"&amp;Tableau3[[#This Row],[Conditionnement]]</f>
        <v>Maté et Roïboos-Rooibos des Z'amoureux-Vrac</v>
      </c>
      <c r="E2670" s="10">
        <v>5.5E-2</v>
      </c>
      <c r="F2670" s="16">
        <v>3700897944865</v>
      </c>
      <c r="G2670" s="4">
        <v>2</v>
      </c>
      <c r="H2670" s="4">
        <v>2.7</v>
      </c>
      <c r="I2670" s="4">
        <v>3.3333333333333335</v>
      </c>
    </row>
    <row r="2671" spans="1:9" x14ac:dyDescent="0.2">
      <c r="A2671" t="s">
        <v>888</v>
      </c>
      <c r="B2671" t="s">
        <v>895</v>
      </c>
      <c r="C2671" t="s">
        <v>43</v>
      </c>
      <c r="D2671" t="str">
        <f>Tableau3[[#This Row],[Famille]]&amp;"-"&amp;Tableau3[[#This Row],[Produit]]&amp;"-"&amp;Tableau3[[#This Row],[Conditionnement]]</f>
        <v>Maté et Roïboos-Rooibos des Z'amoureux-Vrac 100 g</v>
      </c>
      <c r="E2671" s="10">
        <v>5.5E-2</v>
      </c>
      <c r="F2671" s="16">
        <v>3700897942984</v>
      </c>
      <c r="G2671" s="4">
        <v>4.4000000000000004</v>
      </c>
      <c r="H2671" s="4">
        <v>5.8999999999999995</v>
      </c>
      <c r="I2671" s="4">
        <v>7.333333333333333</v>
      </c>
    </row>
    <row r="2672" spans="1:9" x14ac:dyDescent="0.2">
      <c r="A2672" t="s">
        <v>888</v>
      </c>
      <c r="B2672" t="s">
        <v>895</v>
      </c>
      <c r="C2672" t="s">
        <v>44</v>
      </c>
      <c r="D2672" t="str">
        <f>Tableau3[[#This Row],[Famille]]&amp;"-"&amp;Tableau3[[#This Row],[Produit]]&amp;"-"&amp;Tableau3[[#This Row],[Conditionnement]]</f>
        <v>Maté et Roïboos-Rooibos des Z'amoureux-Vrac 1000 g</v>
      </c>
      <c r="E2672" s="10">
        <v>5.5E-2</v>
      </c>
      <c r="F2672" s="16">
        <v>3700897935870</v>
      </c>
      <c r="G2672" s="4">
        <v>35</v>
      </c>
      <c r="H2672" s="4">
        <v>52.9</v>
      </c>
      <c r="I2672" s="4">
        <v>66.037735849056602</v>
      </c>
    </row>
    <row r="2673" spans="1:9" x14ac:dyDescent="0.2">
      <c r="A2673" t="s">
        <v>888</v>
      </c>
      <c r="B2673" t="s">
        <v>895</v>
      </c>
      <c r="C2673" t="s">
        <v>45</v>
      </c>
      <c r="D2673" t="str">
        <f>Tableau3[[#This Row],[Famille]]&amp;"-"&amp;Tableau3[[#This Row],[Produit]]&amp;"-"&amp;Tableau3[[#This Row],[Conditionnement]]</f>
        <v>Maté et Roïboos-Rooibos des Z'amoureux-Vrac 250 g</v>
      </c>
      <c r="E2673" s="10">
        <v>5.5E-2</v>
      </c>
      <c r="F2673" s="16">
        <v>3700897957056</v>
      </c>
      <c r="G2673" s="4">
        <v>9.5</v>
      </c>
      <c r="H2673" s="4">
        <v>14.7</v>
      </c>
      <c r="I2673" s="4">
        <v>18.26923076923077</v>
      </c>
    </row>
    <row r="2674" spans="1:9" x14ac:dyDescent="0.2">
      <c r="A2674" t="s">
        <v>888</v>
      </c>
      <c r="B2674" t="s">
        <v>895</v>
      </c>
      <c r="C2674" t="s">
        <v>46</v>
      </c>
      <c r="D2674" t="str">
        <f>Tableau3[[#This Row],[Famille]]&amp;"-"&amp;Tableau3[[#This Row],[Produit]]&amp;"-"&amp;Tableau3[[#This Row],[Conditionnement]]</f>
        <v>Maté et Roïboos-Rooibos des Z'amoureux-Vrac 500 g</v>
      </c>
      <c r="E2674" s="10">
        <v>5.5E-2</v>
      </c>
      <c r="F2674" s="16">
        <v>3700897943721</v>
      </c>
      <c r="G2674" s="4">
        <v>18</v>
      </c>
      <c r="H2674" s="4">
        <v>28.3</v>
      </c>
      <c r="I2674" s="4">
        <v>35.294117647058826</v>
      </c>
    </row>
    <row r="2675" spans="1:9" x14ac:dyDescent="0.2">
      <c r="A2675" t="s">
        <v>888</v>
      </c>
      <c r="B2675" t="s">
        <v>896</v>
      </c>
      <c r="C2675" t="s">
        <v>42</v>
      </c>
      <c r="D2675" t="str">
        <f>Tableau3[[#This Row],[Famille]]&amp;"-"&amp;Tableau3[[#This Row],[Produit]]&amp;"-"&amp;Tableau3[[#This Row],[Conditionnement]]</f>
        <v>Maté et Roïboos-Rooibos nature-Vrac</v>
      </c>
      <c r="E2675" s="10">
        <v>5.5E-2</v>
      </c>
      <c r="F2675" s="16">
        <v>3700897944612</v>
      </c>
      <c r="G2675" s="4">
        <v>2</v>
      </c>
      <c r="H2675" s="4">
        <v>2.7</v>
      </c>
      <c r="I2675" s="4">
        <v>3.3333333333333335</v>
      </c>
    </row>
    <row r="2676" spans="1:9" x14ac:dyDescent="0.2">
      <c r="A2676" t="s">
        <v>888</v>
      </c>
      <c r="B2676" t="s">
        <v>896</v>
      </c>
      <c r="C2676" t="s">
        <v>43</v>
      </c>
      <c r="D2676" t="str">
        <f>Tableau3[[#This Row],[Famille]]&amp;"-"&amp;Tableau3[[#This Row],[Produit]]&amp;"-"&amp;Tableau3[[#This Row],[Conditionnement]]</f>
        <v>Maté et Roïboos-Rooibos nature-Vrac 100 g</v>
      </c>
      <c r="E2676" s="10">
        <v>5.5E-2</v>
      </c>
      <c r="F2676" s="16">
        <v>3700897942731</v>
      </c>
      <c r="G2676" s="4">
        <v>4.2</v>
      </c>
      <c r="H2676" s="4">
        <v>5.6</v>
      </c>
      <c r="I2676" s="4">
        <v>6.9999999999999991</v>
      </c>
    </row>
    <row r="2677" spans="1:9" x14ac:dyDescent="0.2">
      <c r="A2677" t="s">
        <v>888</v>
      </c>
      <c r="B2677" t="s">
        <v>896</v>
      </c>
      <c r="C2677" t="s">
        <v>44</v>
      </c>
      <c r="D2677" t="str">
        <f>Tableau3[[#This Row],[Famille]]&amp;"-"&amp;Tableau3[[#This Row],[Produit]]&amp;"-"&amp;Tableau3[[#This Row],[Conditionnement]]</f>
        <v>Maté et Roïboos-Rooibos nature-Vrac 1000 g</v>
      </c>
      <c r="E2677" s="10">
        <v>5.5E-2</v>
      </c>
      <c r="F2677" s="16">
        <v>3700897935627</v>
      </c>
      <c r="G2677" s="4">
        <v>32.9</v>
      </c>
      <c r="H2677" s="4">
        <v>49.7</v>
      </c>
      <c r="I2677" s="4">
        <v>62.075471698113205</v>
      </c>
    </row>
    <row r="2678" spans="1:9" x14ac:dyDescent="0.2">
      <c r="A2678" t="s">
        <v>888</v>
      </c>
      <c r="B2678" t="s">
        <v>896</v>
      </c>
      <c r="C2678" t="s">
        <v>45</v>
      </c>
      <c r="D2678" t="str">
        <f>Tableau3[[#This Row],[Famille]]&amp;"-"&amp;Tableau3[[#This Row],[Produit]]&amp;"-"&amp;Tableau3[[#This Row],[Conditionnement]]</f>
        <v>Maté et Roïboos-Rooibos nature-Vrac 250 g</v>
      </c>
      <c r="E2678" s="10">
        <v>5.5E-2</v>
      </c>
      <c r="F2678" s="16">
        <v>3700897960575</v>
      </c>
      <c r="G2678" s="4">
        <v>9</v>
      </c>
      <c r="H2678" s="4">
        <v>13.9</v>
      </c>
      <c r="I2678" s="4">
        <v>17.307692307692307</v>
      </c>
    </row>
    <row r="2679" spans="1:9" x14ac:dyDescent="0.2">
      <c r="A2679" t="s">
        <v>888</v>
      </c>
      <c r="B2679" t="s">
        <v>896</v>
      </c>
      <c r="C2679" t="s">
        <v>46</v>
      </c>
      <c r="D2679" t="str">
        <f>Tableau3[[#This Row],[Famille]]&amp;"-"&amp;Tableau3[[#This Row],[Produit]]&amp;"-"&amp;Tableau3[[#This Row],[Conditionnement]]</f>
        <v>Maté et Roïboos-Rooibos nature-Vrac 500 g</v>
      </c>
      <c r="E2679" s="10">
        <v>5.5E-2</v>
      </c>
      <c r="F2679" s="16">
        <v>3700897943479</v>
      </c>
      <c r="G2679" s="4">
        <v>17</v>
      </c>
      <c r="H2679" s="4">
        <v>26.700000000000003</v>
      </c>
      <c r="I2679" s="4">
        <v>33.333333333333336</v>
      </c>
    </row>
    <row r="2680" spans="1:9" x14ac:dyDescent="0.2">
      <c r="A2680" t="s">
        <v>888</v>
      </c>
      <c r="B2680" t="s">
        <v>897</v>
      </c>
      <c r="C2680" t="s">
        <v>42</v>
      </c>
      <c r="D2680" t="str">
        <f>Tableau3[[#This Row],[Famille]]&amp;"-"&amp;Tableau3[[#This Row],[Produit]]&amp;"-"&amp;Tableau3[[#This Row],[Conditionnement]]</f>
        <v>Maté et Roïboos-Rooibos orange douce-Vrac</v>
      </c>
      <c r="E2680" s="10">
        <v>5.5E-2</v>
      </c>
      <c r="F2680" s="16">
        <v>3700897944582</v>
      </c>
      <c r="G2680" s="4">
        <v>2.1</v>
      </c>
      <c r="H2680" s="4">
        <v>2.8</v>
      </c>
      <c r="I2680" s="4">
        <v>3.5000000000000004</v>
      </c>
    </row>
    <row r="2681" spans="1:9" x14ac:dyDescent="0.2">
      <c r="A2681" t="s">
        <v>888</v>
      </c>
      <c r="B2681" t="s">
        <v>897</v>
      </c>
      <c r="C2681" t="s">
        <v>43</v>
      </c>
      <c r="D2681" t="str">
        <f>Tableau3[[#This Row],[Famille]]&amp;"-"&amp;Tableau3[[#This Row],[Produit]]&amp;"-"&amp;Tableau3[[#This Row],[Conditionnement]]</f>
        <v>Maté et Roïboos-Rooibos orange douce-Vrac 100 g</v>
      </c>
      <c r="E2681" s="10">
        <v>5.5E-2</v>
      </c>
      <c r="F2681" s="16">
        <v>3700897960735</v>
      </c>
      <c r="G2681" s="4">
        <v>4.7</v>
      </c>
      <c r="H2681" s="4">
        <v>6.3</v>
      </c>
      <c r="I2681" s="4">
        <v>7.8333333333333321</v>
      </c>
    </row>
    <row r="2682" spans="1:9" x14ac:dyDescent="0.2">
      <c r="A2682" t="s">
        <v>888</v>
      </c>
      <c r="B2682" t="s">
        <v>897</v>
      </c>
      <c r="C2682" t="s">
        <v>44</v>
      </c>
      <c r="D2682" t="str">
        <f>Tableau3[[#This Row],[Famille]]&amp;"-"&amp;Tableau3[[#This Row],[Produit]]&amp;"-"&amp;Tableau3[[#This Row],[Conditionnement]]</f>
        <v>Maté et Roïboos-Rooibos orange douce-Vrac 1000 g</v>
      </c>
      <c r="E2682" s="10">
        <v>5.5E-2</v>
      </c>
      <c r="F2682" s="16">
        <v>3700897934859</v>
      </c>
      <c r="G2682" s="4">
        <v>37.700000000000003</v>
      </c>
      <c r="H2682" s="4">
        <v>57</v>
      </c>
      <c r="I2682" s="4">
        <v>71.132075471698116</v>
      </c>
    </row>
    <row r="2683" spans="1:9" x14ac:dyDescent="0.2">
      <c r="A2683" t="s">
        <v>888</v>
      </c>
      <c r="B2683" t="s">
        <v>897</v>
      </c>
      <c r="C2683" t="s">
        <v>45</v>
      </c>
      <c r="D2683" t="str">
        <f>Tableau3[[#This Row],[Famille]]&amp;"-"&amp;Tableau3[[#This Row],[Produit]]&amp;"-"&amp;Tableau3[[#This Row],[Conditionnement]]</f>
        <v>Maté et Roïboos-Rooibos orange douce-Vrac 250 g</v>
      </c>
      <c r="E2683" s="10">
        <v>5.5E-2</v>
      </c>
      <c r="F2683" s="16">
        <v>3700897934422</v>
      </c>
      <c r="G2683" s="4">
        <v>10.199999999999999</v>
      </c>
      <c r="H2683" s="4">
        <v>15.7</v>
      </c>
      <c r="I2683" s="4">
        <v>19.615384615384613</v>
      </c>
    </row>
    <row r="2684" spans="1:9" x14ac:dyDescent="0.2">
      <c r="A2684" t="s">
        <v>888</v>
      </c>
      <c r="B2684" t="s">
        <v>897</v>
      </c>
      <c r="C2684" t="s">
        <v>46</v>
      </c>
      <c r="D2684" t="str">
        <f>Tableau3[[#This Row],[Famille]]&amp;"-"&amp;Tableau3[[#This Row],[Produit]]&amp;"-"&amp;Tableau3[[#This Row],[Conditionnement]]</f>
        <v>Maté et Roïboos-Rooibos orange douce-Vrac 500 g</v>
      </c>
      <c r="E2684" s="10">
        <v>5.5E-2</v>
      </c>
      <c r="F2684" s="16">
        <v>3700897943448</v>
      </c>
      <c r="G2684" s="4">
        <v>19.3</v>
      </c>
      <c r="H2684" s="4">
        <v>30.3</v>
      </c>
      <c r="I2684" s="4">
        <v>37.843137254901961</v>
      </c>
    </row>
    <row r="2685" spans="1:9" x14ac:dyDescent="0.2">
      <c r="A2685" t="s">
        <v>888</v>
      </c>
      <c r="B2685" t="s">
        <v>898</v>
      </c>
      <c r="C2685" t="s">
        <v>42</v>
      </c>
      <c r="D2685" t="str">
        <f>Tableau3[[#This Row],[Famille]]&amp;"-"&amp;Tableau3[[#This Row],[Produit]]&amp;"-"&amp;Tableau3[[#This Row],[Conditionnement]]</f>
        <v>Maté et Roïboos-Rooibos pêche orange et cerise-Vrac</v>
      </c>
      <c r="E2685" s="10">
        <v>5.5E-2</v>
      </c>
      <c r="F2685" s="16">
        <v>3700897944575</v>
      </c>
      <c r="G2685" s="4">
        <v>2.1</v>
      </c>
      <c r="H2685" s="4">
        <v>2.8</v>
      </c>
      <c r="I2685" s="4">
        <v>3.5000000000000004</v>
      </c>
    </row>
    <row r="2686" spans="1:9" x14ac:dyDescent="0.2">
      <c r="A2686" t="s">
        <v>888</v>
      </c>
      <c r="B2686" t="s">
        <v>898</v>
      </c>
      <c r="C2686" t="s">
        <v>43</v>
      </c>
      <c r="D2686" t="str">
        <f>Tableau3[[#This Row],[Famille]]&amp;"-"&amp;Tableau3[[#This Row],[Produit]]&amp;"-"&amp;Tableau3[[#This Row],[Conditionnement]]</f>
        <v>Maté et Roïboos-Rooibos pêche orange et cerise-Vrac 100 g</v>
      </c>
      <c r="E2686" s="10">
        <v>5.5E-2</v>
      </c>
      <c r="F2686" s="16">
        <v>3700897960742</v>
      </c>
      <c r="G2686" s="4">
        <v>4.8</v>
      </c>
      <c r="H2686" s="4">
        <v>6.4</v>
      </c>
      <c r="I2686" s="4">
        <v>8</v>
      </c>
    </row>
    <row r="2687" spans="1:9" x14ac:dyDescent="0.2">
      <c r="A2687" t="s">
        <v>888</v>
      </c>
      <c r="B2687" t="s">
        <v>898</v>
      </c>
      <c r="C2687" t="s">
        <v>44</v>
      </c>
      <c r="D2687" t="str">
        <f>Tableau3[[#This Row],[Famille]]&amp;"-"&amp;Tableau3[[#This Row],[Produit]]&amp;"-"&amp;Tableau3[[#This Row],[Conditionnement]]</f>
        <v>Maté et Roïboos-Rooibos pêche orange et cerise-Vrac 1000 g</v>
      </c>
      <c r="E2687" s="10">
        <v>5.5E-2</v>
      </c>
      <c r="F2687" s="16">
        <v>3700897934842</v>
      </c>
      <c r="G2687" s="4">
        <v>38.700000000000003</v>
      </c>
      <c r="H2687" s="4">
        <v>58.5</v>
      </c>
      <c r="I2687" s="4">
        <v>73.018867924528308</v>
      </c>
    </row>
    <row r="2688" spans="1:9" x14ac:dyDescent="0.2">
      <c r="A2688" t="s">
        <v>888</v>
      </c>
      <c r="B2688" t="s">
        <v>898</v>
      </c>
      <c r="C2688" t="s">
        <v>45</v>
      </c>
      <c r="D2688" t="str">
        <f>Tableau3[[#This Row],[Famille]]&amp;"-"&amp;Tableau3[[#This Row],[Produit]]&amp;"-"&amp;Tableau3[[#This Row],[Conditionnement]]</f>
        <v>Maté et Roïboos-Rooibos pêche orange et cerise-Vrac 250 g</v>
      </c>
      <c r="E2688" s="10">
        <v>5.5E-2</v>
      </c>
      <c r="F2688" s="16">
        <v>3700897934415</v>
      </c>
      <c r="G2688" s="4">
        <v>10.4</v>
      </c>
      <c r="H2688" s="4">
        <v>16</v>
      </c>
      <c r="I2688" s="4">
        <v>20</v>
      </c>
    </row>
    <row r="2689" spans="1:9" x14ac:dyDescent="0.2">
      <c r="A2689" t="s">
        <v>888</v>
      </c>
      <c r="B2689" t="s">
        <v>898</v>
      </c>
      <c r="C2689" t="s">
        <v>46</v>
      </c>
      <c r="D2689" t="str">
        <f>Tableau3[[#This Row],[Famille]]&amp;"-"&amp;Tableau3[[#This Row],[Produit]]&amp;"-"&amp;Tableau3[[#This Row],[Conditionnement]]</f>
        <v>Maté et Roïboos-Rooibos pêche orange et cerise-Vrac 500 g</v>
      </c>
      <c r="E2689" s="10">
        <v>5.5E-2</v>
      </c>
      <c r="F2689" s="16">
        <v>3700897943431</v>
      </c>
      <c r="G2689" s="4">
        <v>19.899999999999999</v>
      </c>
      <c r="H2689" s="4">
        <v>31.3</v>
      </c>
      <c r="I2689" s="4">
        <v>39.019607843137258</v>
      </c>
    </row>
    <row r="2690" spans="1:9" x14ac:dyDescent="0.2">
      <c r="A2690" t="s">
        <v>888</v>
      </c>
      <c r="B2690" t="s">
        <v>899</v>
      </c>
      <c r="C2690" t="s">
        <v>42</v>
      </c>
      <c r="D2690" t="str">
        <f>Tableau3[[#This Row],[Famille]]&amp;"-"&amp;Tableau3[[#This Row],[Produit]]&amp;"-"&amp;Tableau3[[#This Row],[Conditionnement]]</f>
        <v>Maté et Roïboos-Rooibos Pêcher mignon-Vrac</v>
      </c>
      <c r="E2690" s="10">
        <v>5.5E-2</v>
      </c>
      <c r="F2690" s="16">
        <v>3700897944629</v>
      </c>
      <c r="G2690" s="4">
        <v>2.4</v>
      </c>
      <c r="H2690" s="4">
        <v>3.2</v>
      </c>
      <c r="I2690" s="4">
        <v>4</v>
      </c>
    </row>
    <row r="2691" spans="1:9" x14ac:dyDescent="0.2">
      <c r="A2691" t="s">
        <v>888</v>
      </c>
      <c r="B2691" t="s">
        <v>899</v>
      </c>
      <c r="C2691" t="s">
        <v>43</v>
      </c>
      <c r="D2691" t="str">
        <f>Tableau3[[#This Row],[Famille]]&amp;"-"&amp;Tableau3[[#This Row],[Produit]]&amp;"-"&amp;Tableau3[[#This Row],[Conditionnement]]</f>
        <v>Maté et Roïboos-Rooibos Pêcher mignon-Vrac 100 g</v>
      </c>
      <c r="E2691" s="10">
        <v>5.5E-2</v>
      </c>
      <c r="F2691" s="16">
        <v>3700897942748</v>
      </c>
      <c r="G2691" s="4">
        <v>5.9</v>
      </c>
      <c r="H2691" s="4">
        <v>7.8999999999999995</v>
      </c>
      <c r="I2691" s="4">
        <v>9.8333333333333321</v>
      </c>
    </row>
    <row r="2692" spans="1:9" x14ac:dyDescent="0.2">
      <c r="A2692" t="s">
        <v>888</v>
      </c>
      <c r="B2692" t="s">
        <v>899</v>
      </c>
      <c r="C2692" t="s">
        <v>44</v>
      </c>
      <c r="D2692" t="str">
        <f>Tableau3[[#This Row],[Famille]]&amp;"-"&amp;Tableau3[[#This Row],[Produit]]&amp;"-"&amp;Tableau3[[#This Row],[Conditionnement]]</f>
        <v>Maté et Roïboos-Rooibos Pêcher mignon-Vrac 1000 g</v>
      </c>
      <c r="E2692" s="10">
        <v>5.5E-2</v>
      </c>
      <c r="F2692" s="16">
        <v>3700897935634</v>
      </c>
      <c r="G2692" s="4">
        <v>49.6</v>
      </c>
      <c r="H2692" s="4">
        <v>74.899999999999991</v>
      </c>
      <c r="I2692" s="4">
        <v>93.584905660377359</v>
      </c>
    </row>
    <row r="2693" spans="1:9" x14ac:dyDescent="0.2">
      <c r="A2693" t="s">
        <v>888</v>
      </c>
      <c r="B2693" t="s">
        <v>899</v>
      </c>
      <c r="C2693" t="s">
        <v>45</v>
      </c>
      <c r="D2693" t="str">
        <f>Tableau3[[#This Row],[Famille]]&amp;"-"&amp;Tableau3[[#This Row],[Produit]]&amp;"-"&amp;Tableau3[[#This Row],[Conditionnement]]</f>
        <v>Maté et Roïboos-Rooibos Pêcher mignon-Vrac 250 g</v>
      </c>
      <c r="E2693" s="10">
        <v>5.5E-2</v>
      </c>
      <c r="F2693" s="16">
        <v>3700897960582</v>
      </c>
      <c r="G2693" s="4">
        <v>13.1</v>
      </c>
      <c r="H2693" s="4">
        <v>20.200000000000003</v>
      </c>
      <c r="I2693" s="4">
        <v>25.19230769230769</v>
      </c>
    </row>
    <row r="2694" spans="1:9" x14ac:dyDescent="0.2">
      <c r="A2694" t="s">
        <v>888</v>
      </c>
      <c r="B2694" t="s">
        <v>899</v>
      </c>
      <c r="C2694" t="s">
        <v>46</v>
      </c>
      <c r="D2694" t="str">
        <f>Tableau3[[#This Row],[Famille]]&amp;"-"&amp;Tableau3[[#This Row],[Produit]]&amp;"-"&amp;Tableau3[[#This Row],[Conditionnement]]</f>
        <v>Maté et Roïboos-Rooibos Pêcher mignon-Vrac 500 g</v>
      </c>
      <c r="E2694" s="10">
        <v>5.5E-2</v>
      </c>
      <c r="F2694" s="16">
        <v>3700897943486</v>
      </c>
      <c r="G2694" s="4">
        <v>25.3</v>
      </c>
      <c r="H2694" s="4">
        <v>39.700000000000003</v>
      </c>
      <c r="I2694" s="4">
        <v>49.607843137254903</v>
      </c>
    </row>
    <row r="2695" spans="1:9" x14ac:dyDescent="0.2">
      <c r="A2695" t="s">
        <v>888</v>
      </c>
      <c r="B2695" t="s">
        <v>900</v>
      </c>
      <c r="C2695" t="s">
        <v>42</v>
      </c>
      <c r="D2695" t="str">
        <f>Tableau3[[#This Row],[Famille]]&amp;"-"&amp;Tableau3[[#This Row],[Produit]]&amp;"-"&amp;Tableau3[[#This Row],[Conditionnement]]</f>
        <v>Maté et Roïboos-Rooibos vert-Vrac</v>
      </c>
      <c r="E2695" s="10">
        <v>5.5E-2</v>
      </c>
      <c r="F2695" s="16">
        <v>3700897944834</v>
      </c>
      <c r="G2695" s="4">
        <v>2.2000000000000002</v>
      </c>
      <c r="H2695" s="4">
        <v>3</v>
      </c>
      <c r="I2695" s="4">
        <v>3.666666666666667</v>
      </c>
    </row>
    <row r="2696" spans="1:9" x14ac:dyDescent="0.2">
      <c r="A2696" t="s">
        <v>888</v>
      </c>
      <c r="B2696" t="s">
        <v>900</v>
      </c>
      <c r="C2696" t="s">
        <v>43</v>
      </c>
      <c r="D2696" t="str">
        <f>Tableau3[[#This Row],[Famille]]&amp;"-"&amp;Tableau3[[#This Row],[Produit]]&amp;"-"&amp;Tableau3[[#This Row],[Conditionnement]]</f>
        <v>Maté et Roïboos-Rooibos vert-Vrac 100 g</v>
      </c>
      <c r="E2696" s="10">
        <v>5.5E-2</v>
      </c>
      <c r="F2696" s="16">
        <v>3700897942953</v>
      </c>
      <c r="G2696" s="4">
        <v>5.0999999999999996</v>
      </c>
      <c r="H2696" s="4">
        <v>6.8</v>
      </c>
      <c r="I2696" s="4">
        <v>8.5</v>
      </c>
    </row>
    <row r="2697" spans="1:9" x14ac:dyDescent="0.2">
      <c r="A2697" t="s">
        <v>888</v>
      </c>
      <c r="B2697" t="s">
        <v>900</v>
      </c>
      <c r="C2697" t="s">
        <v>44</v>
      </c>
      <c r="D2697" t="str">
        <f>Tableau3[[#This Row],[Famille]]&amp;"-"&amp;Tableau3[[#This Row],[Produit]]&amp;"-"&amp;Tableau3[[#This Row],[Conditionnement]]</f>
        <v>Maté et Roïboos-Rooibos vert-Vrac 1000 g</v>
      </c>
      <c r="E2697" s="10">
        <v>5.5E-2</v>
      </c>
      <c r="F2697" s="16">
        <v>3700897935849</v>
      </c>
      <c r="G2697" s="4">
        <v>41.6</v>
      </c>
      <c r="H2697" s="4">
        <v>62.800000000000004</v>
      </c>
      <c r="I2697" s="4">
        <v>78.490566037735846</v>
      </c>
    </row>
    <row r="2698" spans="1:9" x14ac:dyDescent="0.2">
      <c r="A2698" t="s">
        <v>888</v>
      </c>
      <c r="B2698" t="s">
        <v>900</v>
      </c>
      <c r="C2698" t="s">
        <v>45</v>
      </c>
      <c r="D2698" t="str">
        <f>Tableau3[[#This Row],[Famille]]&amp;"-"&amp;Tableau3[[#This Row],[Produit]]&amp;"-"&amp;Tableau3[[#This Row],[Conditionnement]]</f>
        <v>Maté et Roïboos-Rooibos vert-Vrac 250 g</v>
      </c>
      <c r="E2698" s="10">
        <v>5.5E-2</v>
      </c>
      <c r="F2698" s="16">
        <v>3700897960599</v>
      </c>
      <c r="G2698" s="4">
        <v>11.2</v>
      </c>
      <c r="H2698" s="4">
        <v>17.3</v>
      </c>
      <c r="I2698" s="4">
        <v>21.538461538461537</v>
      </c>
    </row>
    <row r="2699" spans="1:9" x14ac:dyDescent="0.2">
      <c r="A2699" t="s">
        <v>888</v>
      </c>
      <c r="B2699" t="s">
        <v>900</v>
      </c>
      <c r="C2699" t="s">
        <v>46</v>
      </c>
      <c r="D2699" t="str">
        <f>Tableau3[[#This Row],[Famille]]&amp;"-"&amp;Tableau3[[#This Row],[Produit]]&amp;"-"&amp;Tableau3[[#This Row],[Conditionnement]]</f>
        <v>Maté et Roïboos-Rooibos vert-Vrac 500 g</v>
      </c>
      <c r="E2699" s="10">
        <v>5.5E-2</v>
      </c>
      <c r="F2699" s="16">
        <v>3700897943691</v>
      </c>
      <c r="G2699" s="4">
        <v>21.3</v>
      </c>
      <c r="H2699" s="4">
        <v>33.5</v>
      </c>
      <c r="I2699" s="4">
        <v>41.764705882352942</v>
      </c>
    </row>
    <row r="2700" spans="1:9" x14ac:dyDescent="0.2">
      <c r="A2700" t="s">
        <v>181</v>
      </c>
      <c r="B2700" t="s">
        <v>182</v>
      </c>
      <c r="C2700" t="s">
        <v>160</v>
      </c>
      <c r="D2700" t="str">
        <f>Tableau3[[#This Row],[Famille]]&amp;"-"&amp;Tableau3[[#This Row],[Produit]]&amp;"-"&amp;Tableau3[[#This Row],[Conditionnement]]</f>
        <v>Mélanges d'épices-Mélange "Jardin Balkan"-Moulin 100 ml</v>
      </c>
      <c r="E2700" s="10">
        <v>5.5E-2</v>
      </c>
      <c r="F2700" s="16">
        <v>3700897952501</v>
      </c>
      <c r="G2700" s="4">
        <v>4</v>
      </c>
      <c r="H2700" s="4">
        <v>5</v>
      </c>
      <c r="I2700" s="4">
        <v>6.2</v>
      </c>
    </row>
    <row r="2701" spans="1:9" x14ac:dyDescent="0.2">
      <c r="A2701" t="s">
        <v>181</v>
      </c>
      <c r="B2701" t="s">
        <v>182</v>
      </c>
      <c r="C2701" t="s">
        <v>39</v>
      </c>
      <c r="D2701" t="str">
        <f>Tableau3[[#This Row],[Famille]]&amp;"-"&amp;Tableau3[[#This Row],[Produit]]&amp;"-"&amp;Tableau3[[#This Row],[Conditionnement]]</f>
        <v>Mélanges d'épices-Mélange "Jardin Balkan"-Saupoudreur 100 ml</v>
      </c>
      <c r="E2701" s="10">
        <v>5.5E-2</v>
      </c>
      <c r="F2701" s="16">
        <v>3700897952921</v>
      </c>
      <c r="G2701" s="4">
        <v>2.9</v>
      </c>
      <c r="H2701" s="4">
        <v>3.4</v>
      </c>
      <c r="I2701" s="4">
        <v>4.2</v>
      </c>
    </row>
    <row r="2702" spans="1:9" x14ac:dyDescent="0.2">
      <c r="A2702" t="s">
        <v>181</v>
      </c>
      <c r="B2702" t="s">
        <v>182</v>
      </c>
      <c r="C2702" t="s">
        <v>40</v>
      </c>
      <c r="D2702" t="str">
        <f>Tableau3[[#This Row],[Famille]]&amp;"-"&amp;Tableau3[[#This Row],[Produit]]&amp;"-"&amp;Tableau3[[#This Row],[Conditionnement]]</f>
        <v>Mélanges d'épices-Mélange "Jardin Balkan"-Verrine 116 ml</v>
      </c>
      <c r="E2702" s="10">
        <v>5.5E-2</v>
      </c>
      <c r="F2702" s="16">
        <v>3700897952518</v>
      </c>
      <c r="G2702" s="4">
        <v>2.9</v>
      </c>
      <c r="H2702" s="4">
        <v>2.6</v>
      </c>
      <c r="I2702" s="4">
        <v>3.2</v>
      </c>
    </row>
    <row r="2703" spans="1:9" x14ac:dyDescent="0.2">
      <c r="A2703" t="s">
        <v>181</v>
      </c>
      <c r="B2703" t="s">
        <v>182</v>
      </c>
      <c r="C2703" t="s">
        <v>41</v>
      </c>
      <c r="D2703" t="str">
        <f>Tableau3[[#This Row],[Famille]]&amp;"-"&amp;Tableau3[[#This Row],[Produit]]&amp;"-"&amp;Tableau3[[#This Row],[Conditionnement]]</f>
        <v>Mélanges d'épices-Mélange "Jardin Balkan"-Verrine 47 ml</v>
      </c>
      <c r="E2703" s="10">
        <v>5.5E-2</v>
      </c>
      <c r="F2703" s="16">
        <v>3700897952549</v>
      </c>
      <c r="G2703" s="4">
        <v>1.8</v>
      </c>
      <c r="H2703" s="4">
        <v>2.1</v>
      </c>
      <c r="I2703" s="4">
        <v>2.6</v>
      </c>
    </row>
    <row r="2704" spans="1:9" x14ac:dyDescent="0.2">
      <c r="A2704" t="s">
        <v>181</v>
      </c>
      <c r="B2704" t="s">
        <v>182</v>
      </c>
      <c r="C2704" t="s">
        <v>42</v>
      </c>
      <c r="D2704" t="str">
        <f>Tableau3[[#This Row],[Famille]]&amp;"-"&amp;Tableau3[[#This Row],[Produit]]&amp;"-"&amp;Tableau3[[#This Row],[Conditionnement]]</f>
        <v>Mélanges d'épices-Mélange "Jardin Balkan"-Vrac</v>
      </c>
      <c r="E2704" s="10">
        <v>5.5E-2</v>
      </c>
      <c r="F2704" s="16">
        <v>3700897952532</v>
      </c>
      <c r="G2704" s="4">
        <v>2.1</v>
      </c>
      <c r="H2704" s="4">
        <v>1.6</v>
      </c>
      <c r="I2704" s="4">
        <v>2.0000000000000004</v>
      </c>
    </row>
    <row r="2705" spans="1:9" x14ac:dyDescent="0.2">
      <c r="A2705" t="s">
        <v>181</v>
      </c>
      <c r="B2705" t="s">
        <v>182</v>
      </c>
      <c r="C2705" t="s">
        <v>43</v>
      </c>
      <c r="D2705" t="str">
        <f>Tableau3[[#This Row],[Famille]]&amp;"-"&amp;Tableau3[[#This Row],[Produit]]&amp;"-"&amp;Tableau3[[#This Row],[Conditionnement]]</f>
        <v>Mélanges d'épices-Mélange "Jardin Balkan"-Vrac 100 g</v>
      </c>
      <c r="E2705" s="10">
        <v>5.5E-2</v>
      </c>
      <c r="F2705" s="16">
        <v>3700897952525</v>
      </c>
      <c r="G2705" s="4">
        <v>3.5</v>
      </c>
      <c r="H2705" s="4">
        <v>2.5</v>
      </c>
      <c r="I2705" s="4">
        <v>3.1111111111111112</v>
      </c>
    </row>
    <row r="2706" spans="1:9" x14ac:dyDescent="0.2">
      <c r="A2706" t="s">
        <v>181</v>
      </c>
      <c r="B2706" t="s">
        <v>182</v>
      </c>
      <c r="C2706" t="s">
        <v>44</v>
      </c>
      <c r="D2706" t="str">
        <f>Tableau3[[#This Row],[Famille]]&amp;"-"&amp;Tableau3[[#This Row],[Produit]]&amp;"-"&amp;Tableau3[[#This Row],[Conditionnement]]</f>
        <v>Mélanges d'épices-Mélange "Jardin Balkan"-Vrac 1000 g</v>
      </c>
      <c r="E2706" s="10">
        <v>5.5E-2</v>
      </c>
      <c r="F2706" s="16">
        <v>3700897954963</v>
      </c>
      <c r="G2706" s="4">
        <v>27.5</v>
      </c>
      <c r="H2706" s="4">
        <v>5.8999999999999995</v>
      </c>
      <c r="I2706" s="4">
        <v>7.3333333333333339</v>
      </c>
    </row>
    <row r="2707" spans="1:9" x14ac:dyDescent="0.2">
      <c r="A2707" t="s">
        <v>181</v>
      </c>
      <c r="B2707" t="s">
        <v>182</v>
      </c>
      <c r="C2707" t="s">
        <v>45</v>
      </c>
      <c r="D2707" t="str">
        <f>Tableau3[[#This Row],[Famille]]&amp;"-"&amp;Tableau3[[#This Row],[Produit]]&amp;"-"&amp;Tableau3[[#This Row],[Conditionnement]]</f>
        <v>Mélanges d'épices-Mélange "Jardin Balkan"-Vrac 250 g</v>
      </c>
      <c r="E2707" s="10">
        <v>5.5E-2</v>
      </c>
      <c r="F2707" s="16">
        <v>3700897954024</v>
      </c>
      <c r="G2707" s="4">
        <v>7</v>
      </c>
      <c r="H2707" s="4">
        <v>3.3000000000000003</v>
      </c>
      <c r="I2707" s="4">
        <v>4.0476190476190483</v>
      </c>
    </row>
    <row r="2708" spans="1:9" x14ac:dyDescent="0.2">
      <c r="A2708" t="s">
        <v>181</v>
      </c>
      <c r="B2708" t="s">
        <v>182</v>
      </c>
      <c r="C2708" t="s">
        <v>46</v>
      </c>
      <c r="D2708" t="str">
        <f>Tableau3[[#This Row],[Famille]]&amp;"-"&amp;Tableau3[[#This Row],[Produit]]&amp;"-"&amp;Tableau3[[#This Row],[Conditionnement]]</f>
        <v>Mélanges d'épices-Mélange "Jardin Balkan"-Vrac 500 g</v>
      </c>
      <c r="E2708" s="10">
        <v>5.5E-2</v>
      </c>
      <c r="F2708" s="16">
        <v>3700897954499</v>
      </c>
      <c r="G2708" s="4">
        <v>12.8</v>
      </c>
      <c r="H2708" s="4">
        <v>4.1999999999999993</v>
      </c>
      <c r="I2708" s="4">
        <v>5.238095238095239</v>
      </c>
    </row>
    <row r="2709" spans="1:9" x14ac:dyDescent="0.2">
      <c r="A2709" t="s">
        <v>181</v>
      </c>
      <c r="B2709" t="s">
        <v>183</v>
      </c>
      <c r="C2709" t="s">
        <v>39</v>
      </c>
      <c r="D2709" t="str">
        <f>Tableau3[[#This Row],[Famille]]&amp;"-"&amp;Tableau3[[#This Row],[Produit]]&amp;"-"&amp;Tableau3[[#This Row],[Conditionnement]]</f>
        <v>Mélanges d'épices-Mélange 3 Sésames-Saupoudreur 100 ml</v>
      </c>
      <c r="E2709" s="10">
        <v>5.5E-2</v>
      </c>
      <c r="F2709" s="16">
        <v>3760190101822</v>
      </c>
      <c r="G2709" s="4">
        <v>2.7</v>
      </c>
      <c r="H2709" s="4">
        <v>4.3999999999999995</v>
      </c>
      <c r="I2709" s="4">
        <v>5.4</v>
      </c>
    </row>
    <row r="2710" spans="1:9" x14ac:dyDescent="0.2">
      <c r="A2710" t="s">
        <v>181</v>
      </c>
      <c r="B2710" t="s">
        <v>183</v>
      </c>
      <c r="C2710" t="s">
        <v>40</v>
      </c>
      <c r="D2710" t="str">
        <f>Tableau3[[#This Row],[Famille]]&amp;"-"&amp;Tableau3[[#This Row],[Produit]]&amp;"-"&amp;Tableau3[[#This Row],[Conditionnement]]</f>
        <v>Mélanges d'épices-Mélange 3 Sésames-Verrine 116 ml</v>
      </c>
      <c r="E2710" s="10">
        <v>5.5E-2</v>
      </c>
      <c r="F2710" s="16">
        <v>3760190101341</v>
      </c>
      <c r="G2710" s="4">
        <v>2.2999999999999998</v>
      </c>
      <c r="H2710" s="4">
        <v>3.7</v>
      </c>
      <c r="I2710" s="4">
        <v>4.6000000000000005</v>
      </c>
    </row>
    <row r="2711" spans="1:9" x14ac:dyDescent="0.2">
      <c r="A2711" t="s">
        <v>181</v>
      </c>
      <c r="B2711" t="s">
        <v>183</v>
      </c>
      <c r="C2711" t="s">
        <v>41</v>
      </c>
      <c r="D2711" t="str">
        <f>Tableau3[[#This Row],[Famille]]&amp;"-"&amp;Tableau3[[#This Row],[Produit]]&amp;"-"&amp;Tableau3[[#This Row],[Conditionnement]]</f>
        <v>Mélanges d'épices-Mélange 3 Sésames-Verrine 47 ml</v>
      </c>
      <c r="E2711" s="10">
        <v>5.5E-2</v>
      </c>
      <c r="F2711" s="16">
        <v>3700897903176</v>
      </c>
      <c r="G2711" s="4">
        <v>1.6</v>
      </c>
      <c r="H2711" s="4">
        <v>2.6</v>
      </c>
      <c r="I2711" s="4">
        <v>3.2</v>
      </c>
    </row>
    <row r="2712" spans="1:9" x14ac:dyDescent="0.2">
      <c r="A2712" t="s">
        <v>181</v>
      </c>
      <c r="B2712" t="s">
        <v>183</v>
      </c>
      <c r="C2712" t="s">
        <v>42</v>
      </c>
      <c r="D2712" t="str">
        <f>Tableau3[[#This Row],[Famille]]&amp;"-"&amp;Tableau3[[#This Row],[Produit]]&amp;"-"&amp;Tableau3[[#This Row],[Conditionnement]]</f>
        <v>Mélanges d'épices-Mélange 3 Sésames-Vrac</v>
      </c>
      <c r="E2712" s="10">
        <v>5.5E-2</v>
      </c>
      <c r="F2712" s="16">
        <v>3700897936570</v>
      </c>
      <c r="G2712" s="4">
        <v>1.5</v>
      </c>
      <c r="H2712" s="4">
        <v>2</v>
      </c>
      <c r="I2712" s="4">
        <v>2.5</v>
      </c>
    </row>
    <row r="2713" spans="1:9" x14ac:dyDescent="0.2">
      <c r="A2713" t="s">
        <v>181</v>
      </c>
      <c r="B2713" t="s">
        <v>183</v>
      </c>
      <c r="C2713" t="s">
        <v>43</v>
      </c>
      <c r="D2713" t="str">
        <f>Tableau3[[#This Row],[Famille]]&amp;"-"&amp;Tableau3[[#This Row],[Produit]]&amp;"-"&amp;Tableau3[[#This Row],[Conditionnement]]</f>
        <v>Mélanges d'épices-Mélange 3 Sésames-Vrac 100 g</v>
      </c>
      <c r="E2713" s="10">
        <v>5.5E-2</v>
      </c>
      <c r="F2713" s="16">
        <v>3700897909123</v>
      </c>
      <c r="G2713" s="4">
        <v>2.2000000000000002</v>
      </c>
      <c r="H2713" s="4">
        <v>4</v>
      </c>
      <c r="I2713" s="4">
        <v>4.8888888888888893</v>
      </c>
    </row>
    <row r="2714" spans="1:9" x14ac:dyDescent="0.2">
      <c r="A2714" t="s">
        <v>181</v>
      </c>
      <c r="B2714" t="s">
        <v>183</v>
      </c>
      <c r="C2714" t="s">
        <v>44</v>
      </c>
      <c r="D2714" t="str">
        <f>Tableau3[[#This Row],[Famille]]&amp;"-"&amp;Tableau3[[#This Row],[Produit]]&amp;"-"&amp;Tableau3[[#This Row],[Conditionnement]]</f>
        <v>Mélanges d'épices-Mélange 3 Sésames-Vrac 1000 g</v>
      </c>
      <c r="E2714" s="10">
        <v>5.5E-2</v>
      </c>
      <c r="F2714" s="16">
        <v>3760190107527</v>
      </c>
      <c r="G2714" s="4">
        <v>11.2</v>
      </c>
      <c r="H2714" s="4">
        <v>20</v>
      </c>
      <c r="I2714" s="4">
        <v>24.888888888888886</v>
      </c>
    </row>
    <row r="2715" spans="1:9" x14ac:dyDescent="0.2">
      <c r="A2715" t="s">
        <v>181</v>
      </c>
      <c r="B2715" t="s">
        <v>183</v>
      </c>
      <c r="C2715" t="s">
        <v>45</v>
      </c>
      <c r="D2715" t="str">
        <f>Tableau3[[#This Row],[Famille]]&amp;"-"&amp;Tableau3[[#This Row],[Produit]]&amp;"-"&amp;Tableau3[[#This Row],[Conditionnement]]</f>
        <v>Mélanges d'épices-Mélange 3 Sésames-Vrac 250 g</v>
      </c>
      <c r="E2715" s="10">
        <v>5.5E-2</v>
      </c>
      <c r="F2715" s="16">
        <v>3700897911751</v>
      </c>
      <c r="G2715" s="4">
        <v>3.7</v>
      </c>
      <c r="H2715" s="4">
        <v>7.1</v>
      </c>
      <c r="I2715" s="4">
        <v>8.8095238095238102</v>
      </c>
    </row>
    <row r="2716" spans="1:9" x14ac:dyDescent="0.2">
      <c r="A2716" t="s">
        <v>181</v>
      </c>
      <c r="B2716" t="s">
        <v>183</v>
      </c>
      <c r="C2716" t="s">
        <v>46</v>
      </c>
      <c r="D2716" t="str">
        <f>Tableau3[[#This Row],[Famille]]&amp;"-"&amp;Tableau3[[#This Row],[Produit]]&amp;"-"&amp;Tableau3[[#This Row],[Conditionnement]]</f>
        <v>Mélanges d'épices-Mélange 3 Sésames-Vrac 500 g</v>
      </c>
      <c r="E2716" s="10">
        <v>5.5E-2</v>
      </c>
      <c r="F2716" s="16">
        <v>3700897914387</v>
      </c>
      <c r="G2716" s="4">
        <v>6.2</v>
      </c>
      <c r="H2716" s="4">
        <v>11.9</v>
      </c>
      <c r="I2716" s="4">
        <v>14.761904761904761</v>
      </c>
    </row>
    <row r="2717" spans="1:9" x14ac:dyDescent="0.2">
      <c r="A2717" t="s">
        <v>181</v>
      </c>
      <c r="B2717" t="s">
        <v>184</v>
      </c>
      <c r="C2717" t="s">
        <v>39</v>
      </c>
      <c r="D2717" t="str">
        <f>Tableau3[[#This Row],[Famille]]&amp;"-"&amp;Tableau3[[#This Row],[Produit]]&amp;"-"&amp;Tableau3[[#This Row],[Conditionnement]]</f>
        <v>Mélanges d'épices-Mélange 5 épices-Saupoudreur 100 ml</v>
      </c>
      <c r="E2717" s="10">
        <v>5.5E-2</v>
      </c>
      <c r="F2717" s="16">
        <v>3700897921033</v>
      </c>
      <c r="G2717" s="4">
        <v>2.7</v>
      </c>
      <c r="H2717" s="4">
        <v>4.3999999999999995</v>
      </c>
      <c r="I2717" s="4">
        <v>5.4</v>
      </c>
    </row>
    <row r="2718" spans="1:9" x14ac:dyDescent="0.2">
      <c r="A2718" t="s">
        <v>181</v>
      </c>
      <c r="B2718" t="s">
        <v>184</v>
      </c>
      <c r="C2718" t="s">
        <v>40</v>
      </c>
      <c r="D2718" t="str">
        <f>Tableau3[[#This Row],[Famille]]&amp;"-"&amp;Tableau3[[#This Row],[Produit]]&amp;"-"&amp;Tableau3[[#This Row],[Conditionnement]]</f>
        <v>Mélanges d'épices-Mélange 5 épices-Verrine 116 ml</v>
      </c>
      <c r="E2718" s="10">
        <v>5.5E-2</v>
      </c>
      <c r="F2718" s="16">
        <v>3760190100009</v>
      </c>
      <c r="G2718" s="4">
        <v>2.2999999999999998</v>
      </c>
      <c r="H2718" s="4">
        <v>3.7</v>
      </c>
      <c r="I2718" s="4">
        <v>4.6000000000000005</v>
      </c>
    </row>
    <row r="2719" spans="1:9" x14ac:dyDescent="0.2">
      <c r="A2719" t="s">
        <v>181</v>
      </c>
      <c r="B2719" t="s">
        <v>184</v>
      </c>
      <c r="C2719" t="s">
        <v>41</v>
      </c>
      <c r="D2719" t="str">
        <f>Tableau3[[#This Row],[Famille]]&amp;"-"&amp;Tableau3[[#This Row],[Produit]]&amp;"-"&amp;Tableau3[[#This Row],[Conditionnement]]</f>
        <v>Mélanges d'épices-Mélange 5 épices-Verrine 47 ml</v>
      </c>
      <c r="E2719" s="10">
        <v>5.5E-2</v>
      </c>
      <c r="F2719" s="16">
        <v>3700897903183</v>
      </c>
      <c r="G2719" s="4">
        <v>1.6</v>
      </c>
      <c r="H2719" s="4">
        <v>2.6</v>
      </c>
      <c r="I2719" s="4">
        <v>3.2</v>
      </c>
    </row>
    <row r="2720" spans="1:9" x14ac:dyDescent="0.2">
      <c r="A2720" t="s">
        <v>181</v>
      </c>
      <c r="B2720" t="s">
        <v>184</v>
      </c>
      <c r="C2720" t="s">
        <v>42</v>
      </c>
      <c r="D2720" t="str">
        <f>Tableau3[[#This Row],[Famille]]&amp;"-"&amp;Tableau3[[#This Row],[Produit]]&amp;"-"&amp;Tableau3[[#This Row],[Conditionnement]]</f>
        <v>Mélanges d'épices-Mélange 5 épices-Vrac</v>
      </c>
      <c r="E2720" s="10">
        <v>5.5E-2</v>
      </c>
      <c r="F2720" s="16">
        <v>3700897936624</v>
      </c>
      <c r="G2720" s="4">
        <v>1.7</v>
      </c>
      <c r="H2720" s="4">
        <v>2.3000000000000003</v>
      </c>
      <c r="I2720" s="4">
        <v>2.8333333333333339</v>
      </c>
    </row>
    <row r="2721" spans="1:9" x14ac:dyDescent="0.2">
      <c r="A2721" t="s">
        <v>181</v>
      </c>
      <c r="B2721" t="s">
        <v>184</v>
      </c>
      <c r="C2721" t="s">
        <v>43</v>
      </c>
      <c r="D2721" t="str">
        <f>Tableau3[[#This Row],[Famille]]&amp;"-"&amp;Tableau3[[#This Row],[Produit]]&amp;"-"&amp;Tableau3[[#This Row],[Conditionnement]]</f>
        <v>Mélanges d'épices-Mélange 5 épices-Vrac 100 g</v>
      </c>
      <c r="E2721" s="10">
        <v>5.5E-2</v>
      </c>
      <c r="F2721" s="16">
        <v>3700897907624</v>
      </c>
      <c r="G2721" s="4">
        <v>2.5</v>
      </c>
      <c r="H2721" s="4">
        <v>4.5</v>
      </c>
      <c r="I2721" s="4">
        <v>5.5555555555555554</v>
      </c>
    </row>
    <row r="2722" spans="1:9" x14ac:dyDescent="0.2">
      <c r="A2722" t="s">
        <v>181</v>
      </c>
      <c r="B2722" t="s">
        <v>184</v>
      </c>
      <c r="C2722" t="s">
        <v>44</v>
      </c>
      <c r="D2722" t="str">
        <f>Tableau3[[#This Row],[Famille]]&amp;"-"&amp;Tableau3[[#This Row],[Produit]]&amp;"-"&amp;Tableau3[[#This Row],[Conditionnement]]</f>
        <v>Mélanges d'épices-Mélange 5 épices-Vrac 1000 g</v>
      </c>
      <c r="E2722" s="10">
        <v>5.5E-2</v>
      </c>
      <c r="F2722" s="16">
        <v>3760190106001</v>
      </c>
      <c r="G2722" s="4">
        <v>14.5</v>
      </c>
      <c r="H2722" s="4">
        <v>25.8</v>
      </c>
      <c r="I2722" s="4">
        <v>32.222222222222221</v>
      </c>
    </row>
    <row r="2723" spans="1:9" x14ac:dyDescent="0.2">
      <c r="A2723" t="s">
        <v>181</v>
      </c>
      <c r="B2723" t="s">
        <v>184</v>
      </c>
      <c r="C2723" t="s">
        <v>45</v>
      </c>
      <c r="D2723" t="str">
        <f>Tableau3[[#This Row],[Famille]]&amp;"-"&amp;Tableau3[[#This Row],[Produit]]&amp;"-"&amp;Tableau3[[#This Row],[Conditionnement]]</f>
        <v>Mélanges d'épices-Mélange 5 épices-Vrac 250 g</v>
      </c>
      <c r="E2723" s="10">
        <v>5.5E-2</v>
      </c>
      <c r="F2723" s="16">
        <v>3700897910259</v>
      </c>
      <c r="G2723" s="4">
        <v>4.5</v>
      </c>
      <c r="H2723" s="4">
        <v>8.6</v>
      </c>
      <c r="I2723" s="4">
        <v>10.714285714285715</v>
      </c>
    </row>
    <row r="2724" spans="1:9" x14ac:dyDescent="0.2">
      <c r="A2724" t="s">
        <v>181</v>
      </c>
      <c r="B2724" t="s">
        <v>184</v>
      </c>
      <c r="C2724" t="s">
        <v>46</v>
      </c>
      <c r="D2724" t="str">
        <f>Tableau3[[#This Row],[Famille]]&amp;"-"&amp;Tableau3[[#This Row],[Produit]]&amp;"-"&amp;Tableau3[[#This Row],[Conditionnement]]</f>
        <v>Mélanges d'épices-Mélange 5 épices-Vrac 500 g</v>
      </c>
      <c r="E2724" s="10">
        <v>5.5E-2</v>
      </c>
      <c r="F2724" s="16">
        <v>3700897912888</v>
      </c>
      <c r="G2724" s="4">
        <v>7.8</v>
      </c>
      <c r="H2724" s="4">
        <v>14.9</v>
      </c>
      <c r="I2724" s="4">
        <v>18.571428571428573</v>
      </c>
    </row>
    <row r="2725" spans="1:9" x14ac:dyDescent="0.2">
      <c r="A2725" t="s">
        <v>181</v>
      </c>
      <c r="B2725" t="s">
        <v>185</v>
      </c>
      <c r="C2725" t="s">
        <v>160</v>
      </c>
      <c r="D2725" t="str">
        <f>Tableau3[[#This Row],[Famille]]&amp;"-"&amp;Tableau3[[#This Row],[Produit]]&amp;"-"&amp;Tableau3[[#This Row],[Conditionnement]]</f>
        <v>Mélanges d'épices-Mélange 5 Epices saveur Bengale-Moulin 100 ml</v>
      </c>
      <c r="E2725" s="10">
        <v>5.5E-2</v>
      </c>
      <c r="F2725" s="16">
        <v>3700897951078</v>
      </c>
      <c r="G2725" s="4">
        <v>4.5</v>
      </c>
      <c r="H2725" s="4">
        <v>7.2</v>
      </c>
      <c r="I2725" s="4">
        <v>9</v>
      </c>
    </row>
    <row r="2726" spans="1:9" x14ac:dyDescent="0.2">
      <c r="A2726" t="s">
        <v>181</v>
      </c>
      <c r="B2726" t="s">
        <v>185</v>
      </c>
      <c r="C2726" t="s">
        <v>39</v>
      </c>
      <c r="D2726" t="str">
        <f>Tableau3[[#This Row],[Famille]]&amp;"-"&amp;Tableau3[[#This Row],[Produit]]&amp;"-"&amp;Tableau3[[#This Row],[Conditionnement]]</f>
        <v>Mélanges d'épices-Mélange 5 Epices saveur Bengale-Saupoudreur 100 ml</v>
      </c>
      <c r="E2726" s="10">
        <v>5.5E-2</v>
      </c>
      <c r="F2726" s="16">
        <v>3700897951085</v>
      </c>
      <c r="G2726" s="4">
        <v>3.5</v>
      </c>
      <c r="H2726" s="4">
        <v>5.6</v>
      </c>
      <c r="I2726" s="4">
        <v>7</v>
      </c>
    </row>
    <row r="2727" spans="1:9" x14ac:dyDescent="0.2">
      <c r="A2727" t="s">
        <v>181</v>
      </c>
      <c r="B2727" t="s">
        <v>185</v>
      </c>
      <c r="C2727" t="s">
        <v>40</v>
      </c>
      <c r="D2727" t="str">
        <f>Tableau3[[#This Row],[Famille]]&amp;"-"&amp;Tableau3[[#This Row],[Produit]]&amp;"-"&amp;Tableau3[[#This Row],[Conditionnement]]</f>
        <v>Mélanges d'épices-Mélange 5 Epices saveur Bengale-Verrine 116 ml</v>
      </c>
      <c r="E2727" s="10">
        <v>5.5E-2</v>
      </c>
      <c r="F2727" s="16">
        <v>3700897951054</v>
      </c>
      <c r="G2727" s="4">
        <v>3.3</v>
      </c>
      <c r="H2727" s="4">
        <v>5.3</v>
      </c>
      <c r="I2727" s="4">
        <v>6.6000000000000005</v>
      </c>
    </row>
    <row r="2728" spans="1:9" x14ac:dyDescent="0.2">
      <c r="A2728" t="s">
        <v>181</v>
      </c>
      <c r="B2728" t="s">
        <v>185</v>
      </c>
      <c r="C2728" t="s">
        <v>41</v>
      </c>
      <c r="D2728" t="str">
        <f>Tableau3[[#This Row],[Famille]]&amp;"-"&amp;Tableau3[[#This Row],[Produit]]&amp;"-"&amp;Tableau3[[#This Row],[Conditionnement]]</f>
        <v>Mélanges d'épices-Mélange 5 Epices saveur Bengale-Verrine 47 ml</v>
      </c>
      <c r="E2728" s="10">
        <v>5.5E-2</v>
      </c>
      <c r="F2728" s="16">
        <v>3700897951061</v>
      </c>
      <c r="G2728" s="4">
        <v>1.9</v>
      </c>
      <c r="H2728" s="4">
        <v>3.1</v>
      </c>
      <c r="I2728" s="4">
        <v>3.8000000000000003</v>
      </c>
    </row>
    <row r="2729" spans="1:9" x14ac:dyDescent="0.2">
      <c r="A2729" t="s">
        <v>181</v>
      </c>
      <c r="B2729" t="s">
        <v>185</v>
      </c>
      <c r="C2729" t="s">
        <v>42</v>
      </c>
      <c r="D2729" t="str">
        <f>Tableau3[[#This Row],[Famille]]&amp;"-"&amp;Tableau3[[#This Row],[Produit]]&amp;"-"&amp;Tableau3[[#This Row],[Conditionnement]]</f>
        <v>Mélanges d'épices-Mélange 5 Epices saveur Bengale-Vrac</v>
      </c>
      <c r="E2729" s="10">
        <v>5.5E-2</v>
      </c>
      <c r="F2729" s="16">
        <v>3700897951009</v>
      </c>
      <c r="G2729" s="4">
        <v>2.1</v>
      </c>
      <c r="H2729" s="4">
        <v>2.8</v>
      </c>
      <c r="I2729" s="4">
        <v>3.5000000000000004</v>
      </c>
    </row>
    <row r="2730" spans="1:9" x14ac:dyDescent="0.2">
      <c r="A2730" t="s">
        <v>181</v>
      </c>
      <c r="B2730" t="s">
        <v>185</v>
      </c>
      <c r="C2730" t="s">
        <v>43</v>
      </c>
      <c r="D2730" t="str">
        <f>Tableau3[[#This Row],[Famille]]&amp;"-"&amp;Tableau3[[#This Row],[Produit]]&amp;"-"&amp;Tableau3[[#This Row],[Conditionnement]]</f>
        <v>Mélanges d'épices-Mélange 5 Epices saveur Bengale-Vrac 100 g</v>
      </c>
      <c r="E2730" s="10">
        <v>5.5E-2</v>
      </c>
      <c r="F2730" s="16">
        <v>3700897951016</v>
      </c>
      <c r="G2730" s="4">
        <v>3.5</v>
      </c>
      <c r="H2730" s="4">
        <v>6.3</v>
      </c>
      <c r="I2730" s="4">
        <v>7.7777777777777777</v>
      </c>
    </row>
    <row r="2731" spans="1:9" x14ac:dyDescent="0.2">
      <c r="A2731" t="s">
        <v>181</v>
      </c>
      <c r="B2731" t="s">
        <v>185</v>
      </c>
      <c r="C2731" t="s">
        <v>44</v>
      </c>
      <c r="D2731" t="str">
        <f>Tableau3[[#This Row],[Famille]]&amp;"-"&amp;Tableau3[[#This Row],[Produit]]&amp;"-"&amp;Tableau3[[#This Row],[Conditionnement]]</f>
        <v>Mélanges d'épices-Mélange 5 Epices saveur Bengale-Vrac 1000 g</v>
      </c>
      <c r="E2731" s="10">
        <v>5.5E-2</v>
      </c>
      <c r="F2731" s="16">
        <v>3700897951047</v>
      </c>
      <c r="G2731" s="4">
        <v>24.5</v>
      </c>
      <c r="H2731" s="4">
        <v>43.6</v>
      </c>
      <c r="I2731" s="4">
        <v>54.444444444444443</v>
      </c>
    </row>
    <row r="2732" spans="1:9" x14ac:dyDescent="0.2">
      <c r="A2732" t="s">
        <v>181</v>
      </c>
      <c r="B2732" t="s">
        <v>185</v>
      </c>
      <c r="C2732" t="s">
        <v>45</v>
      </c>
      <c r="D2732" t="str">
        <f>Tableau3[[#This Row],[Famille]]&amp;"-"&amp;Tableau3[[#This Row],[Produit]]&amp;"-"&amp;Tableau3[[#This Row],[Conditionnement]]</f>
        <v>Mélanges d'épices-Mélange 5 Epices saveur Bengale-Vrac 250 g</v>
      </c>
      <c r="E2732" s="10">
        <v>5.5E-2</v>
      </c>
      <c r="F2732" s="16">
        <v>3700897951023</v>
      </c>
      <c r="G2732" s="4">
        <v>7</v>
      </c>
      <c r="H2732" s="4">
        <v>13.4</v>
      </c>
      <c r="I2732" s="4">
        <v>16.666666666666668</v>
      </c>
    </row>
    <row r="2733" spans="1:9" x14ac:dyDescent="0.2">
      <c r="A2733" t="s">
        <v>181</v>
      </c>
      <c r="B2733" t="s">
        <v>185</v>
      </c>
      <c r="C2733" t="s">
        <v>46</v>
      </c>
      <c r="D2733" t="str">
        <f>Tableau3[[#This Row],[Famille]]&amp;"-"&amp;Tableau3[[#This Row],[Produit]]&amp;"-"&amp;Tableau3[[#This Row],[Conditionnement]]</f>
        <v>Mélanges d'épices-Mélange 5 Epices saveur Bengale-Vrac 500 g</v>
      </c>
      <c r="E2733" s="10">
        <v>5.5E-2</v>
      </c>
      <c r="F2733" s="16">
        <v>3700897951030</v>
      </c>
      <c r="G2733" s="4">
        <v>12.8</v>
      </c>
      <c r="H2733" s="4">
        <v>24.400000000000002</v>
      </c>
      <c r="I2733" s="4">
        <v>30.476190476190474</v>
      </c>
    </row>
    <row r="2734" spans="1:9" x14ac:dyDescent="0.2">
      <c r="A2734" t="s">
        <v>181</v>
      </c>
      <c r="B2734" t="s">
        <v>186</v>
      </c>
      <c r="C2734" t="s">
        <v>39</v>
      </c>
      <c r="D2734" t="str">
        <f>Tableau3[[#This Row],[Famille]]&amp;"-"&amp;Tableau3[[#This Row],[Produit]]&amp;"-"&amp;Tableau3[[#This Row],[Conditionnement]]</f>
        <v>Mélanges d'épices-Mélange Carry du tropique-Saupoudreur 100 ml</v>
      </c>
      <c r="E2734" s="10">
        <v>5.5E-2</v>
      </c>
      <c r="F2734" s="16">
        <v>3700897956141</v>
      </c>
      <c r="G2734" s="4">
        <v>2.8</v>
      </c>
      <c r="H2734" s="4">
        <v>4.5</v>
      </c>
      <c r="I2734" s="4">
        <v>5.6000000000000005</v>
      </c>
    </row>
    <row r="2735" spans="1:9" x14ac:dyDescent="0.2">
      <c r="A2735" t="s">
        <v>181</v>
      </c>
      <c r="B2735" t="s">
        <v>186</v>
      </c>
      <c r="C2735" t="s">
        <v>40</v>
      </c>
      <c r="D2735" t="str">
        <f>Tableau3[[#This Row],[Famille]]&amp;"-"&amp;Tableau3[[#This Row],[Produit]]&amp;"-"&amp;Tableau3[[#This Row],[Conditionnement]]</f>
        <v>Mélanges d'épices-Mélange Carry du tropique-Verrine 116 ml</v>
      </c>
      <c r="E2735" s="10">
        <v>5.5E-2</v>
      </c>
      <c r="F2735" s="16">
        <v>3700897955502</v>
      </c>
      <c r="G2735" s="4">
        <v>2.4</v>
      </c>
      <c r="H2735" s="4">
        <v>3.9</v>
      </c>
      <c r="I2735" s="4">
        <v>4.8</v>
      </c>
    </row>
    <row r="2736" spans="1:9" x14ac:dyDescent="0.2">
      <c r="A2736" t="s">
        <v>181</v>
      </c>
      <c r="B2736" t="s">
        <v>186</v>
      </c>
      <c r="C2736" t="s">
        <v>41</v>
      </c>
      <c r="D2736" t="str">
        <f>Tableau3[[#This Row],[Famille]]&amp;"-"&amp;Tableau3[[#This Row],[Produit]]&amp;"-"&amp;Tableau3[[#This Row],[Conditionnement]]</f>
        <v>Mélanges d'épices-Mélange Carry du tropique-Verrine 47 ml</v>
      </c>
      <c r="E2736" s="10">
        <v>5.5E-2</v>
      </c>
      <c r="F2736" s="16">
        <v>3700897955854</v>
      </c>
      <c r="G2736" s="4">
        <v>1.6</v>
      </c>
      <c r="H2736" s="4">
        <v>2.6</v>
      </c>
      <c r="I2736" s="4">
        <v>3.2</v>
      </c>
    </row>
    <row r="2737" spans="1:9" x14ac:dyDescent="0.2">
      <c r="A2737" t="s">
        <v>181</v>
      </c>
      <c r="B2737" t="s">
        <v>186</v>
      </c>
      <c r="C2737" t="s">
        <v>42</v>
      </c>
      <c r="D2737" t="str">
        <f>Tableau3[[#This Row],[Famille]]&amp;"-"&amp;Tableau3[[#This Row],[Produit]]&amp;"-"&amp;Tableau3[[#This Row],[Conditionnement]]</f>
        <v>Mélanges d'épices-Mélange Carry du tropique-Vrac</v>
      </c>
      <c r="E2737" s="10">
        <v>5.5E-2</v>
      </c>
      <c r="F2737" s="16">
        <v>3700897953393</v>
      </c>
      <c r="G2737" s="4">
        <v>1.7</v>
      </c>
      <c r="H2737" s="4">
        <v>2.3000000000000003</v>
      </c>
      <c r="I2737" s="4">
        <v>2.8333333333333339</v>
      </c>
    </row>
    <row r="2738" spans="1:9" x14ac:dyDescent="0.2">
      <c r="A2738" t="s">
        <v>181</v>
      </c>
      <c r="B2738" t="s">
        <v>186</v>
      </c>
      <c r="C2738" t="s">
        <v>43</v>
      </c>
      <c r="D2738" t="str">
        <f>Tableau3[[#This Row],[Famille]]&amp;"-"&amp;Tableau3[[#This Row],[Produit]]&amp;"-"&amp;Tableau3[[#This Row],[Conditionnement]]</f>
        <v>Mélanges d'épices-Mélange Carry du tropique-Vrac 100 g</v>
      </c>
      <c r="E2738" s="10">
        <v>5.5E-2</v>
      </c>
      <c r="F2738" s="16">
        <v>3700897953744</v>
      </c>
      <c r="G2738" s="4">
        <v>2.4</v>
      </c>
      <c r="H2738" s="4">
        <v>4.3</v>
      </c>
      <c r="I2738" s="4">
        <v>5.333333333333333</v>
      </c>
    </row>
    <row r="2739" spans="1:9" x14ac:dyDescent="0.2">
      <c r="A2739" t="s">
        <v>181</v>
      </c>
      <c r="B2739" t="s">
        <v>186</v>
      </c>
      <c r="C2739" t="s">
        <v>44</v>
      </c>
      <c r="D2739" t="str">
        <f>Tableau3[[#This Row],[Famille]]&amp;"-"&amp;Tableau3[[#This Row],[Produit]]&amp;"-"&amp;Tableau3[[#This Row],[Conditionnement]]</f>
        <v>Mélanges d'épices-Mélange Carry du tropique-Vrac 1000 g</v>
      </c>
      <c r="E2739" s="10">
        <v>5.5E-2</v>
      </c>
      <c r="F2739" s="16">
        <v>3700897955151</v>
      </c>
      <c r="G2739" s="4">
        <v>13.8</v>
      </c>
      <c r="H2739" s="4">
        <v>24.6</v>
      </c>
      <c r="I2739" s="4">
        <v>30.666666666666664</v>
      </c>
    </row>
    <row r="2740" spans="1:9" x14ac:dyDescent="0.2">
      <c r="A2740" t="s">
        <v>181</v>
      </c>
      <c r="B2740" t="s">
        <v>186</v>
      </c>
      <c r="C2740" t="s">
        <v>45</v>
      </c>
      <c r="D2740" t="str">
        <f>Tableau3[[#This Row],[Famille]]&amp;"-"&amp;Tableau3[[#This Row],[Produit]]&amp;"-"&amp;Tableau3[[#This Row],[Conditionnement]]</f>
        <v>Mélanges d'épices-Mélange Carry du tropique-Vrac 250 g</v>
      </c>
      <c r="E2740" s="10">
        <v>5.5E-2</v>
      </c>
      <c r="F2740" s="16">
        <v>3700897954215</v>
      </c>
      <c r="G2740" s="4">
        <v>4.3</v>
      </c>
      <c r="H2740" s="4">
        <v>8.1999999999999993</v>
      </c>
      <c r="I2740" s="4">
        <v>10.238095238095237</v>
      </c>
    </row>
    <row r="2741" spans="1:9" x14ac:dyDescent="0.2">
      <c r="A2741" t="s">
        <v>181</v>
      </c>
      <c r="B2741" t="s">
        <v>186</v>
      </c>
      <c r="C2741" t="s">
        <v>46</v>
      </c>
      <c r="D2741" t="str">
        <f>Tableau3[[#This Row],[Famille]]&amp;"-"&amp;Tableau3[[#This Row],[Produit]]&amp;"-"&amp;Tableau3[[#This Row],[Conditionnement]]</f>
        <v>Mélanges d'épices-Mélange Carry du tropique-Vrac 500 g</v>
      </c>
      <c r="E2741" s="10">
        <v>5.5E-2</v>
      </c>
      <c r="F2741" s="16">
        <v>3700897954680</v>
      </c>
      <c r="G2741" s="4">
        <v>7.5</v>
      </c>
      <c r="H2741" s="4">
        <v>14.299999999999999</v>
      </c>
      <c r="I2741" s="4">
        <v>17.857142857142858</v>
      </c>
    </row>
    <row r="2742" spans="1:9" x14ac:dyDescent="0.2">
      <c r="A2742" t="s">
        <v>181</v>
      </c>
      <c r="B2742" t="s">
        <v>187</v>
      </c>
      <c r="C2742" t="s">
        <v>39</v>
      </c>
      <c r="D2742" t="str">
        <f>Tableau3[[#This Row],[Famille]]&amp;"-"&amp;Tableau3[[#This Row],[Produit]]&amp;"-"&amp;Tableau3[[#This Row],[Conditionnement]]</f>
        <v>Mélanges d'épices-Mélange Carry noir-Saupoudreur 100 ml</v>
      </c>
      <c r="E2742" s="10">
        <v>5.5E-2</v>
      </c>
      <c r="F2742" s="16">
        <v>3700897956158</v>
      </c>
      <c r="G2742" s="4">
        <v>2.8</v>
      </c>
      <c r="H2742" s="4">
        <v>4.5</v>
      </c>
      <c r="I2742" s="4">
        <v>5.6000000000000005</v>
      </c>
    </row>
    <row r="2743" spans="1:9" x14ac:dyDescent="0.2">
      <c r="A2743" t="s">
        <v>181</v>
      </c>
      <c r="B2743" t="s">
        <v>187</v>
      </c>
      <c r="C2743" t="s">
        <v>40</v>
      </c>
      <c r="D2743" t="str">
        <f>Tableau3[[#This Row],[Famille]]&amp;"-"&amp;Tableau3[[#This Row],[Produit]]&amp;"-"&amp;Tableau3[[#This Row],[Conditionnement]]</f>
        <v>Mélanges d'épices-Mélange Carry noir-Verrine 116 ml</v>
      </c>
      <c r="E2743" s="10">
        <v>5.5E-2</v>
      </c>
      <c r="F2743" s="16">
        <v>3700897955519</v>
      </c>
      <c r="G2743" s="4">
        <v>2.4</v>
      </c>
      <c r="H2743" s="4">
        <v>3.9</v>
      </c>
      <c r="I2743" s="4">
        <v>4.8</v>
      </c>
    </row>
    <row r="2744" spans="1:9" x14ac:dyDescent="0.2">
      <c r="A2744" t="s">
        <v>181</v>
      </c>
      <c r="B2744" t="s">
        <v>187</v>
      </c>
      <c r="C2744" t="s">
        <v>41</v>
      </c>
      <c r="D2744" t="str">
        <f>Tableau3[[#This Row],[Famille]]&amp;"-"&amp;Tableau3[[#This Row],[Produit]]&amp;"-"&amp;Tableau3[[#This Row],[Conditionnement]]</f>
        <v>Mélanges d'épices-Mélange Carry noir-Verrine 47 ml</v>
      </c>
      <c r="E2744" s="10">
        <v>5.5E-2</v>
      </c>
      <c r="F2744" s="16">
        <v>3700897955861</v>
      </c>
      <c r="G2744" s="4">
        <v>1.6</v>
      </c>
      <c r="H2744" s="4">
        <v>2.6</v>
      </c>
      <c r="I2744" s="4">
        <v>3.2</v>
      </c>
    </row>
    <row r="2745" spans="1:9" x14ac:dyDescent="0.2">
      <c r="A2745" t="s">
        <v>181</v>
      </c>
      <c r="B2745" t="s">
        <v>187</v>
      </c>
      <c r="C2745" t="s">
        <v>42</v>
      </c>
      <c r="D2745" t="str">
        <f>Tableau3[[#This Row],[Famille]]&amp;"-"&amp;Tableau3[[#This Row],[Produit]]&amp;"-"&amp;Tableau3[[#This Row],[Conditionnement]]</f>
        <v>Mélanges d'épices-Mélange Carry noir-Vrac</v>
      </c>
      <c r="E2745" s="10">
        <v>5.5E-2</v>
      </c>
      <c r="F2745" s="16">
        <v>3700897953409</v>
      </c>
      <c r="G2745" s="4">
        <v>1.7</v>
      </c>
      <c r="H2745" s="4">
        <v>2.3000000000000003</v>
      </c>
      <c r="I2745" s="4">
        <v>2.8333333333333339</v>
      </c>
    </row>
    <row r="2746" spans="1:9" x14ac:dyDescent="0.2">
      <c r="A2746" t="s">
        <v>181</v>
      </c>
      <c r="B2746" t="s">
        <v>187</v>
      </c>
      <c r="C2746" t="s">
        <v>43</v>
      </c>
      <c r="D2746" t="str">
        <f>Tableau3[[#This Row],[Famille]]&amp;"-"&amp;Tableau3[[#This Row],[Produit]]&amp;"-"&amp;Tableau3[[#This Row],[Conditionnement]]</f>
        <v>Mélanges d'épices-Mélange Carry noir-Vrac 100 g</v>
      </c>
      <c r="E2746" s="10">
        <v>5.5E-2</v>
      </c>
      <c r="F2746" s="16">
        <v>3700897953751</v>
      </c>
      <c r="G2746" s="4">
        <v>2.5</v>
      </c>
      <c r="H2746" s="4">
        <v>4.5</v>
      </c>
      <c r="I2746" s="4">
        <v>5.5555555555555554</v>
      </c>
    </row>
    <row r="2747" spans="1:9" x14ac:dyDescent="0.2">
      <c r="A2747" t="s">
        <v>181</v>
      </c>
      <c r="B2747" t="s">
        <v>187</v>
      </c>
      <c r="C2747" t="s">
        <v>44</v>
      </c>
      <c r="D2747" t="str">
        <f>Tableau3[[#This Row],[Famille]]&amp;"-"&amp;Tableau3[[#This Row],[Produit]]&amp;"-"&amp;Tableau3[[#This Row],[Conditionnement]]</f>
        <v>Mélanges d'épices-Mélange Carry noir-Vrac 1000 g</v>
      </c>
      <c r="E2747" s="10">
        <v>5.5E-2</v>
      </c>
      <c r="F2747" s="16">
        <v>3700897955168</v>
      </c>
      <c r="G2747" s="4">
        <v>14.5</v>
      </c>
      <c r="H2747" s="4">
        <v>25.8</v>
      </c>
      <c r="I2747" s="4">
        <v>32.222222222222221</v>
      </c>
    </row>
    <row r="2748" spans="1:9" x14ac:dyDescent="0.2">
      <c r="A2748" t="s">
        <v>181</v>
      </c>
      <c r="B2748" t="s">
        <v>187</v>
      </c>
      <c r="C2748" t="s">
        <v>45</v>
      </c>
      <c r="D2748" t="str">
        <f>Tableau3[[#This Row],[Famille]]&amp;"-"&amp;Tableau3[[#This Row],[Produit]]&amp;"-"&amp;Tableau3[[#This Row],[Conditionnement]]</f>
        <v>Mélanges d'épices-Mélange Carry noir-Vrac 250 g</v>
      </c>
      <c r="E2748" s="10">
        <v>5.5E-2</v>
      </c>
      <c r="F2748" s="16">
        <v>3700897954222</v>
      </c>
      <c r="G2748" s="4">
        <v>4.5</v>
      </c>
      <c r="H2748" s="4">
        <v>8.6</v>
      </c>
      <c r="I2748" s="4">
        <v>10.714285714285715</v>
      </c>
    </row>
    <row r="2749" spans="1:9" x14ac:dyDescent="0.2">
      <c r="A2749" t="s">
        <v>181</v>
      </c>
      <c r="B2749" t="s">
        <v>187</v>
      </c>
      <c r="C2749" t="s">
        <v>46</v>
      </c>
      <c r="D2749" t="str">
        <f>Tableau3[[#This Row],[Famille]]&amp;"-"&amp;Tableau3[[#This Row],[Produit]]&amp;"-"&amp;Tableau3[[#This Row],[Conditionnement]]</f>
        <v>Mélanges d'épices-Mélange Carry noir-Vrac 500 g</v>
      </c>
      <c r="E2749" s="10">
        <v>5.5E-2</v>
      </c>
      <c r="F2749" s="16">
        <v>3700897954697</v>
      </c>
      <c r="G2749" s="4">
        <v>7.8</v>
      </c>
      <c r="H2749" s="4">
        <v>14.9</v>
      </c>
      <c r="I2749" s="4">
        <v>18.571428571428573</v>
      </c>
    </row>
    <row r="2750" spans="1:9" x14ac:dyDescent="0.2">
      <c r="A2750" t="s">
        <v>181</v>
      </c>
      <c r="B2750" t="s">
        <v>188</v>
      </c>
      <c r="C2750" t="s">
        <v>39</v>
      </c>
      <c r="D2750" t="str">
        <f>Tableau3[[#This Row],[Famille]]&amp;"-"&amp;Tableau3[[#This Row],[Produit]]&amp;"-"&amp;Tableau3[[#This Row],[Conditionnement]]</f>
        <v>Mélanges d'épices-Mélange Cevapcici-Saupoudreur 100 ml</v>
      </c>
      <c r="E2750" s="10">
        <v>5.5E-2</v>
      </c>
      <c r="F2750" s="16">
        <v>3700897956172</v>
      </c>
      <c r="G2750" s="4">
        <v>2.2999999999999998</v>
      </c>
      <c r="H2750" s="4">
        <v>3.7</v>
      </c>
      <c r="I2750" s="4">
        <v>4.6000000000000005</v>
      </c>
    </row>
    <row r="2751" spans="1:9" x14ac:dyDescent="0.2">
      <c r="A2751" t="s">
        <v>181</v>
      </c>
      <c r="B2751" t="s">
        <v>188</v>
      </c>
      <c r="C2751" t="s">
        <v>40</v>
      </c>
      <c r="D2751" t="str">
        <f>Tableau3[[#This Row],[Famille]]&amp;"-"&amp;Tableau3[[#This Row],[Produit]]&amp;"-"&amp;Tableau3[[#This Row],[Conditionnement]]</f>
        <v>Mélanges d'épices-Mélange Cevapcici-Verrine 116 ml</v>
      </c>
      <c r="E2751" s="10">
        <v>5.5E-2</v>
      </c>
      <c r="F2751" s="16">
        <v>3700897955533</v>
      </c>
      <c r="G2751" s="4">
        <v>2.2000000000000002</v>
      </c>
      <c r="H2751" s="4">
        <v>3.6</v>
      </c>
      <c r="I2751" s="4">
        <v>4.4000000000000004</v>
      </c>
    </row>
    <row r="2752" spans="1:9" x14ac:dyDescent="0.2">
      <c r="A2752" t="s">
        <v>181</v>
      </c>
      <c r="B2752" t="s">
        <v>188</v>
      </c>
      <c r="C2752" t="s">
        <v>41</v>
      </c>
      <c r="D2752" t="str">
        <f>Tableau3[[#This Row],[Famille]]&amp;"-"&amp;Tableau3[[#This Row],[Produit]]&amp;"-"&amp;Tableau3[[#This Row],[Conditionnement]]</f>
        <v>Mélanges d'épices-Mélange Cevapcici-Verrine 47 ml</v>
      </c>
      <c r="E2752" s="10">
        <v>5.5E-2</v>
      </c>
      <c r="F2752" s="16">
        <v>3700897955885</v>
      </c>
      <c r="G2752" s="4">
        <v>1.5</v>
      </c>
      <c r="H2752" s="4">
        <v>2.4</v>
      </c>
      <c r="I2752" s="4">
        <v>3</v>
      </c>
    </row>
    <row r="2753" spans="1:9" x14ac:dyDescent="0.2">
      <c r="A2753" t="s">
        <v>181</v>
      </c>
      <c r="B2753" t="s">
        <v>188</v>
      </c>
      <c r="C2753" t="s">
        <v>42</v>
      </c>
      <c r="D2753" t="str">
        <f>Tableau3[[#This Row],[Famille]]&amp;"-"&amp;Tableau3[[#This Row],[Produit]]&amp;"-"&amp;Tableau3[[#This Row],[Conditionnement]]</f>
        <v>Mélanges d'épices-Mélange Cevapcici-Vrac</v>
      </c>
      <c r="E2753" s="10">
        <v>5.5E-2</v>
      </c>
      <c r="F2753" s="16">
        <v>3700897953423</v>
      </c>
      <c r="G2753" s="4">
        <v>1.6</v>
      </c>
      <c r="H2753" s="4">
        <v>2.2000000000000002</v>
      </c>
      <c r="I2753" s="4">
        <v>2.666666666666667</v>
      </c>
    </row>
    <row r="2754" spans="1:9" x14ac:dyDescent="0.2">
      <c r="A2754" t="s">
        <v>181</v>
      </c>
      <c r="B2754" t="s">
        <v>188</v>
      </c>
      <c r="C2754" t="s">
        <v>43</v>
      </c>
      <c r="D2754" t="str">
        <f>Tableau3[[#This Row],[Famille]]&amp;"-"&amp;Tableau3[[#This Row],[Produit]]&amp;"-"&amp;Tableau3[[#This Row],[Conditionnement]]</f>
        <v>Mélanges d'épices-Mélange Cevapcici-Vrac 100 g</v>
      </c>
      <c r="E2754" s="10">
        <v>5.5E-2</v>
      </c>
      <c r="F2754" s="16">
        <v>3700897953775</v>
      </c>
      <c r="G2754" s="4">
        <v>2.2999999999999998</v>
      </c>
      <c r="H2754" s="4">
        <v>4.0999999999999996</v>
      </c>
      <c r="I2754" s="4">
        <v>5.1111111111111116</v>
      </c>
    </row>
    <row r="2755" spans="1:9" x14ac:dyDescent="0.2">
      <c r="A2755" t="s">
        <v>181</v>
      </c>
      <c r="B2755" t="s">
        <v>188</v>
      </c>
      <c r="C2755" t="s">
        <v>44</v>
      </c>
      <c r="D2755" t="str">
        <f>Tableau3[[#This Row],[Famille]]&amp;"-"&amp;Tableau3[[#This Row],[Produit]]&amp;"-"&amp;Tableau3[[#This Row],[Conditionnement]]</f>
        <v>Mélanges d'épices-Mélange Cevapcici-Vrac 1000 g</v>
      </c>
      <c r="E2755" s="10">
        <v>5.5E-2</v>
      </c>
      <c r="F2755" s="16">
        <v>3700897955182</v>
      </c>
      <c r="G2755" s="4">
        <v>12.8</v>
      </c>
      <c r="H2755" s="4">
        <v>22.8</v>
      </c>
      <c r="I2755" s="4">
        <v>28.444444444444443</v>
      </c>
    </row>
    <row r="2756" spans="1:9" x14ac:dyDescent="0.2">
      <c r="A2756" t="s">
        <v>181</v>
      </c>
      <c r="B2756" t="s">
        <v>188</v>
      </c>
      <c r="C2756" t="s">
        <v>45</v>
      </c>
      <c r="D2756" t="str">
        <f>Tableau3[[#This Row],[Famille]]&amp;"-"&amp;Tableau3[[#This Row],[Produit]]&amp;"-"&amp;Tableau3[[#This Row],[Conditionnement]]</f>
        <v>Mélanges d'épices-Mélange Cevapcici-Vrac 250 g</v>
      </c>
      <c r="E2756" s="10">
        <v>5.5E-2</v>
      </c>
      <c r="F2756" s="16">
        <v>3700897954246</v>
      </c>
      <c r="G2756" s="4">
        <v>4.0999999999999996</v>
      </c>
      <c r="H2756" s="4">
        <v>7.8999999999999995</v>
      </c>
      <c r="I2756" s="4">
        <v>9.761904761904761</v>
      </c>
    </row>
    <row r="2757" spans="1:9" x14ac:dyDescent="0.2">
      <c r="A2757" t="s">
        <v>181</v>
      </c>
      <c r="B2757" t="s">
        <v>188</v>
      </c>
      <c r="C2757" t="s">
        <v>46</v>
      </c>
      <c r="D2757" t="str">
        <f>Tableau3[[#This Row],[Famille]]&amp;"-"&amp;Tableau3[[#This Row],[Produit]]&amp;"-"&amp;Tableau3[[#This Row],[Conditionnement]]</f>
        <v>Mélanges d'épices-Mélange Cevapcici-Vrac 500 g</v>
      </c>
      <c r="E2757" s="10">
        <v>5.5E-2</v>
      </c>
      <c r="F2757" s="16">
        <v>3700897954710</v>
      </c>
      <c r="G2757" s="4">
        <v>7</v>
      </c>
      <c r="H2757" s="4">
        <v>13.4</v>
      </c>
      <c r="I2757" s="4">
        <v>16.666666666666668</v>
      </c>
    </row>
    <row r="2758" spans="1:9" x14ac:dyDescent="0.2">
      <c r="A2758" t="s">
        <v>181</v>
      </c>
      <c r="B2758" t="s">
        <v>189</v>
      </c>
      <c r="C2758" t="s">
        <v>39</v>
      </c>
      <c r="D2758" t="str">
        <f>Tableau3[[#This Row],[Famille]]&amp;"-"&amp;Tableau3[[#This Row],[Produit]]&amp;"-"&amp;Tableau3[[#This Row],[Conditionnement]]</f>
        <v>Mélanges d'épices-Mélange Chaar Masala -Saupoudreur 100 ml</v>
      </c>
      <c r="E2758" s="10">
        <v>5.5E-2</v>
      </c>
      <c r="F2758" s="16">
        <v>3700897956103</v>
      </c>
      <c r="G2758" s="4">
        <v>2.8</v>
      </c>
      <c r="H2758" s="4">
        <v>4.5</v>
      </c>
      <c r="I2758" s="4">
        <v>5.6000000000000005</v>
      </c>
    </row>
    <row r="2759" spans="1:9" x14ac:dyDescent="0.2">
      <c r="A2759" t="s">
        <v>181</v>
      </c>
      <c r="B2759" t="s">
        <v>189</v>
      </c>
      <c r="C2759" t="s">
        <v>40</v>
      </c>
      <c r="D2759" t="str">
        <f>Tableau3[[#This Row],[Famille]]&amp;"-"&amp;Tableau3[[#This Row],[Produit]]&amp;"-"&amp;Tableau3[[#This Row],[Conditionnement]]</f>
        <v>Mélanges d'épices-Mélange Chaar Masala -Verrine 116 ml</v>
      </c>
      <c r="E2759" s="10">
        <v>5.5E-2</v>
      </c>
      <c r="F2759" s="16">
        <v>3700897955465</v>
      </c>
      <c r="G2759" s="4">
        <v>2.4</v>
      </c>
      <c r="H2759" s="4">
        <v>3.9</v>
      </c>
      <c r="I2759" s="4">
        <v>4.8</v>
      </c>
    </row>
    <row r="2760" spans="1:9" x14ac:dyDescent="0.2">
      <c r="A2760" t="s">
        <v>181</v>
      </c>
      <c r="B2760" t="s">
        <v>189</v>
      </c>
      <c r="C2760" t="s">
        <v>41</v>
      </c>
      <c r="D2760" t="str">
        <f>Tableau3[[#This Row],[Famille]]&amp;"-"&amp;Tableau3[[#This Row],[Produit]]&amp;"-"&amp;Tableau3[[#This Row],[Conditionnement]]</f>
        <v>Mélanges d'épices-Mélange Chaar Masala -Verrine 47 ml</v>
      </c>
      <c r="E2760" s="10">
        <v>5.5E-2</v>
      </c>
      <c r="F2760" s="16">
        <v>3700897955816</v>
      </c>
      <c r="G2760" s="4">
        <v>1.6</v>
      </c>
      <c r="H2760" s="4">
        <v>2.6</v>
      </c>
      <c r="I2760" s="4">
        <v>3.2</v>
      </c>
    </row>
    <row r="2761" spans="1:9" x14ac:dyDescent="0.2">
      <c r="A2761" t="s">
        <v>181</v>
      </c>
      <c r="B2761" t="s">
        <v>189</v>
      </c>
      <c r="C2761" t="s">
        <v>42</v>
      </c>
      <c r="D2761" t="str">
        <f>Tableau3[[#This Row],[Famille]]&amp;"-"&amp;Tableau3[[#This Row],[Produit]]&amp;"-"&amp;Tableau3[[#This Row],[Conditionnement]]</f>
        <v>Mélanges d'épices-Mélange Chaar Masala -Vrac</v>
      </c>
      <c r="E2761" s="10">
        <v>5.5E-2</v>
      </c>
      <c r="F2761" s="16">
        <v>3700897953355</v>
      </c>
      <c r="G2761" s="4">
        <v>1.8</v>
      </c>
      <c r="H2761" s="4">
        <v>2.4</v>
      </c>
      <c r="I2761" s="4">
        <v>3</v>
      </c>
    </row>
    <row r="2762" spans="1:9" x14ac:dyDescent="0.2">
      <c r="A2762" t="s">
        <v>181</v>
      </c>
      <c r="B2762" t="s">
        <v>189</v>
      </c>
      <c r="C2762" t="s">
        <v>43</v>
      </c>
      <c r="D2762" t="str">
        <f>Tableau3[[#This Row],[Famille]]&amp;"-"&amp;Tableau3[[#This Row],[Produit]]&amp;"-"&amp;Tableau3[[#This Row],[Conditionnement]]</f>
        <v>Mélanges d'épices-Mélange Chaar Masala -Vrac 100 g</v>
      </c>
      <c r="E2762" s="10">
        <v>5.5E-2</v>
      </c>
      <c r="F2762" s="16">
        <v>3700897953706</v>
      </c>
      <c r="G2762" s="4">
        <v>2.7</v>
      </c>
      <c r="H2762" s="4">
        <v>4.8</v>
      </c>
      <c r="I2762" s="4">
        <v>6</v>
      </c>
    </row>
    <row r="2763" spans="1:9" x14ac:dyDescent="0.2">
      <c r="A2763" t="s">
        <v>181</v>
      </c>
      <c r="B2763" t="s">
        <v>189</v>
      </c>
      <c r="C2763" t="s">
        <v>44</v>
      </c>
      <c r="D2763" t="str">
        <f>Tableau3[[#This Row],[Famille]]&amp;"-"&amp;Tableau3[[#This Row],[Produit]]&amp;"-"&amp;Tableau3[[#This Row],[Conditionnement]]</f>
        <v>Mélanges d'épices-Mélange Chaar Masala -Vrac 1000 g</v>
      </c>
      <c r="E2763" s="10">
        <v>5.5E-2</v>
      </c>
      <c r="F2763" s="16">
        <v>3700897955113</v>
      </c>
      <c r="G2763" s="4">
        <v>16.5</v>
      </c>
      <c r="H2763" s="4">
        <v>29.400000000000002</v>
      </c>
      <c r="I2763" s="4">
        <v>36.666666666666664</v>
      </c>
    </row>
    <row r="2764" spans="1:9" x14ac:dyDescent="0.2">
      <c r="A2764" t="s">
        <v>181</v>
      </c>
      <c r="B2764" t="s">
        <v>189</v>
      </c>
      <c r="C2764" t="s">
        <v>45</v>
      </c>
      <c r="D2764" t="str">
        <f>Tableau3[[#This Row],[Famille]]&amp;"-"&amp;Tableau3[[#This Row],[Produit]]&amp;"-"&amp;Tableau3[[#This Row],[Conditionnement]]</f>
        <v>Mélanges d'épices-Mélange Chaar Masala -Vrac 250 g</v>
      </c>
      <c r="E2764" s="10">
        <v>5.5E-2</v>
      </c>
      <c r="F2764" s="16">
        <v>3700897954178</v>
      </c>
      <c r="G2764" s="4">
        <v>5</v>
      </c>
      <c r="H2764" s="4">
        <v>9.6</v>
      </c>
      <c r="I2764" s="4">
        <v>11.904761904761905</v>
      </c>
    </row>
    <row r="2765" spans="1:9" x14ac:dyDescent="0.2">
      <c r="A2765" t="s">
        <v>181</v>
      </c>
      <c r="B2765" t="s">
        <v>189</v>
      </c>
      <c r="C2765" t="s">
        <v>46</v>
      </c>
      <c r="D2765" t="str">
        <f>Tableau3[[#This Row],[Famille]]&amp;"-"&amp;Tableau3[[#This Row],[Produit]]&amp;"-"&amp;Tableau3[[#This Row],[Conditionnement]]</f>
        <v>Mélanges d'épices-Mélange Chaar Masala -Vrac 500 g</v>
      </c>
      <c r="E2765" s="10">
        <v>5.5E-2</v>
      </c>
      <c r="F2765" s="16">
        <v>3700897954642</v>
      </c>
      <c r="G2765" s="4">
        <v>8.8000000000000007</v>
      </c>
      <c r="H2765" s="4">
        <v>16.8</v>
      </c>
      <c r="I2765" s="4">
        <v>20.952380952380949</v>
      </c>
    </row>
    <row r="2766" spans="1:9" x14ac:dyDescent="0.2">
      <c r="A2766" t="s">
        <v>181</v>
      </c>
      <c r="B2766" t="s">
        <v>190</v>
      </c>
      <c r="C2766" t="s">
        <v>39</v>
      </c>
      <c r="D2766" t="str">
        <f>Tableau3[[#This Row],[Famille]]&amp;"-"&amp;Tableau3[[#This Row],[Produit]]&amp;"-"&amp;Tableau3[[#This Row],[Conditionnement]]</f>
        <v>Mélanges d'épices-Mélange Chili  -Saupoudreur 100 ml</v>
      </c>
      <c r="E2766" s="10">
        <v>5.5E-2</v>
      </c>
      <c r="F2766" s="16">
        <v>3760190102997</v>
      </c>
      <c r="G2766" s="4">
        <v>2.5</v>
      </c>
      <c r="H2766" s="4">
        <v>4</v>
      </c>
      <c r="I2766" s="4">
        <v>5</v>
      </c>
    </row>
    <row r="2767" spans="1:9" x14ac:dyDescent="0.2">
      <c r="A2767" t="s">
        <v>181</v>
      </c>
      <c r="B2767" t="s">
        <v>190</v>
      </c>
      <c r="C2767" t="s">
        <v>40</v>
      </c>
      <c r="D2767" t="str">
        <f>Tableau3[[#This Row],[Famille]]&amp;"-"&amp;Tableau3[[#This Row],[Produit]]&amp;"-"&amp;Tableau3[[#This Row],[Conditionnement]]</f>
        <v>Mélanges d'épices-Mélange Chili  -Verrine 116 ml</v>
      </c>
      <c r="E2767" s="10">
        <v>5.5E-2</v>
      </c>
      <c r="F2767" s="16">
        <v>3760190102942</v>
      </c>
      <c r="G2767" s="4">
        <v>2</v>
      </c>
      <c r="H2767" s="4">
        <v>3.2</v>
      </c>
      <c r="I2767" s="4">
        <v>4</v>
      </c>
    </row>
    <row r="2768" spans="1:9" x14ac:dyDescent="0.2">
      <c r="A2768" t="s">
        <v>181</v>
      </c>
      <c r="B2768" t="s">
        <v>190</v>
      </c>
      <c r="C2768" t="s">
        <v>41</v>
      </c>
      <c r="D2768" t="str">
        <f>Tableau3[[#This Row],[Famille]]&amp;"-"&amp;Tableau3[[#This Row],[Produit]]&amp;"-"&amp;Tableau3[[#This Row],[Conditionnement]]</f>
        <v>Mélanges d'épices-Mélange Chili  -Verrine 47 ml</v>
      </c>
      <c r="E2768" s="10">
        <v>5.5E-2</v>
      </c>
      <c r="F2768" s="16">
        <v>3700897901837</v>
      </c>
      <c r="G2768" s="4">
        <v>1.5</v>
      </c>
      <c r="H2768" s="4">
        <v>2.4</v>
      </c>
      <c r="I2768" s="4">
        <v>3</v>
      </c>
    </row>
    <row r="2769" spans="1:9" x14ac:dyDescent="0.2">
      <c r="A2769" t="s">
        <v>181</v>
      </c>
      <c r="B2769" t="s">
        <v>190</v>
      </c>
      <c r="C2769" t="s">
        <v>42</v>
      </c>
      <c r="D2769" t="str">
        <f>Tableau3[[#This Row],[Famille]]&amp;"-"&amp;Tableau3[[#This Row],[Produit]]&amp;"-"&amp;Tableau3[[#This Row],[Conditionnement]]</f>
        <v>Mélanges d'épices-Mélange Chili  -Vrac</v>
      </c>
      <c r="E2769" s="10">
        <v>5.5E-2</v>
      </c>
      <c r="F2769" s="16">
        <v>3700897936327</v>
      </c>
      <c r="G2769" s="4">
        <v>1.7</v>
      </c>
      <c r="H2769" s="4">
        <v>2.3000000000000003</v>
      </c>
      <c r="I2769" s="4">
        <v>2.8333333333333339</v>
      </c>
    </row>
    <row r="2770" spans="1:9" x14ac:dyDescent="0.2">
      <c r="A2770" t="s">
        <v>181</v>
      </c>
      <c r="B2770" t="s">
        <v>190</v>
      </c>
      <c r="C2770" t="s">
        <v>43</v>
      </c>
      <c r="D2770" t="str">
        <f>Tableau3[[#This Row],[Famille]]&amp;"-"&amp;Tableau3[[#This Row],[Produit]]&amp;"-"&amp;Tableau3[[#This Row],[Conditionnement]]</f>
        <v>Mélanges d'épices-Mélange Chili  -Vrac 100 g</v>
      </c>
      <c r="E2770" s="10">
        <v>5.5E-2</v>
      </c>
      <c r="F2770" s="16">
        <v>3700897907587</v>
      </c>
      <c r="G2770" s="4">
        <v>2.5</v>
      </c>
      <c r="H2770" s="4">
        <v>4.5</v>
      </c>
      <c r="I2770" s="4">
        <v>5.5555555555555554</v>
      </c>
    </row>
    <row r="2771" spans="1:9" x14ac:dyDescent="0.2">
      <c r="A2771" t="s">
        <v>181</v>
      </c>
      <c r="B2771" t="s">
        <v>190</v>
      </c>
      <c r="C2771" t="s">
        <v>44</v>
      </c>
      <c r="D2771" t="str">
        <f>Tableau3[[#This Row],[Famille]]&amp;"-"&amp;Tableau3[[#This Row],[Produit]]&amp;"-"&amp;Tableau3[[#This Row],[Conditionnement]]</f>
        <v>Mélanges d'épices-Mélange Chili  -Vrac 1000 g</v>
      </c>
      <c r="E2771" s="10">
        <v>5.5E-2</v>
      </c>
      <c r="F2771" s="16">
        <v>3760190105967</v>
      </c>
      <c r="G2771" s="4">
        <v>14.5</v>
      </c>
      <c r="H2771" s="4">
        <v>25.8</v>
      </c>
      <c r="I2771" s="4">
        <v>32.222222222222221</v>
      </c>
    </row>
    <row r="2772" spans="1:9" x14ac:dyDescent="0.2">
      <c r="A2772" t="s">
        <v>181</v>
      </c>
      <c r="B2772" t="s">
        <v>190</v>
      </c>
      <c r="C2772" t="s">
        <v>45</v>
      </c>
      <c r="D2772" t="str">
        <f>Tableau3[[#This Row],[Famille]]&amp;"-"&amp;Tableau3[[#This Row],[Produit]]&amp;"-"&amp;Tableau3[[#This Row],[Conditionnement]]</f>
        <v>Mélanges d'épices-Mélange Chili  -Vrac 250 g</v>
      </c>
      <c r="E2772" s="10">
        <v>5.5E-2</v>
      </c>
      <c r="F2772" s="16">
        <v>3700897910211</v>
      </c>
      <c r="G2772" s="4">
        <v>4.5</v>
      </c>
      <c r="H2772" s="4">
        <v>8.6</v>
      </c>
      <c r="I2772" s="4">
        <v>10.714285714285715</v>
      </c>
    </row>
    <row r="2773" spans="1:9" x14ac:dyDescent="0.2">
      <c r="A2773" t="s">
        <v>181</v>
      </c>
      <c r="B2773" t="s">
        <v>190</v>
      </c>
      <c r="C2773" t="s">
        <v>46</v>
      </c>
      <c r="D2773" t="str">
        <f>Tableau3[[#This Row],[Famille]]&amp;"-"&amp;Tableau3[[#This Row],[Produit]]&amp;"-"&amp;Tableau3[[#This Row],[Conditionnement]]</f>
        <v>Mélanges d'épices-Mélange Chili  -Vrac 500 g</v>
      </c>
      <c r="E2773" s="10">
        <v>5.5E-2</v>
      </c>
      <c r="F2773" s="16">
        <v>3700897912840</v>
      </c>
      <c r="G2773" s="4">
        <v>7.8</v>
      </c>
      <c r="H2773" s="4">
        <v>14.9</v>
      </c>
      <c r="I2773" s="4">
        <v>18.571428571428573</v>
      </c>
    </row>
    <row r="2774" spans="1:9" x14ac:dyDescent="0.2">
      <c r="A2774" t="s">
        <v>181</v>
      </c>
      <c r="B2774" t="s">
        <v>191</v>
      </c>
      <c r="C2774" t="s">
        <v>39</v>
      </c>
      <c r="D2774" t="str">
        <f>Tableau3[[#This Row],[Famille]]&amp;"-"&amp;Tableau3[[#This Row],[Produit]]&amp;"-"&amp;Tableau3[[#This Row],[Conditionnement]]</f>
        <v>Mélanges d'épices-Mélange Chili  con carne-Saupoudreur 100 ml</v>
      </c>
      <c r="E2774" s="10">
        <v>5.5E-2</v>
      </c>
      <c r="F2774" s="16">
        <v>3700897945961</v>
      </c>
      <c r="G2774" s="4">
        <v>2.5</v>
      </c>
      <c r="H2774" s="4">
        <v>4</v>
      </c>
      <c r="I2774" s="4">
        <v>5</v>
      </c>
    </row>
    <row r="2775" spans="1:9" x14ac:dyDescent="0.2">
      <c r="A2775" t="s">
        <v>181</v>
      </c>
      <c r="B2775" t="s">
        <v>191</v>
      </c>
      <c r="C2775" t="s">
        <v>40</v>
      </c>
      <c r="D2775" t="str">
        <f>Tableau3[[#This Row],[Famille]]&amp;"-"&amp;Tableau3[[#This Row],[Produit]]&amp;"-"&amp;Tableau3[[#This Row],[Conditionnement]]</f>
        <v>Mélanges d'épices-Mélange Chili  con carne-Verrine 116 ml</v>
      </c>
      <c r="E2775" s="10">
        <v>5.5E-2</v>
      </c>
      <c r="F2775" s="16">
        <v>3700897945725</v>
      </c>
      <c r="G2775" s="4">
        <v>2</v>
      </c>
      <c r="H2775" s="4">
        <v>3.2</v>
      </c>
      <c r="I2775" s="4">
        <v>4</v>
      </c>
    </row>
    <row r="2776" spans="1:9" x14ac:dyDescent="0.2">
      <c r="A2776" t="s">
        <v>181</v>
      </c>
      <c r="B2776" t="s">
        <v>191</v>
      </c>
      <c r="C2776" t="s">
        <v>41</v>
      </c>
      <c r="D2776" t="str">
        <f>Tableau3[[#This Row],[Famille]]&amp;"-"&amp;Tableau3[[#This Row],[Produit]]&amp;"-"&amp;Tableau3[[#This Row],[Conditionnement]]</f>
        <v>Mélanges d'épices-Mélange Chili  con carne-Verrine 47 ml</v>
      </c>
      <c r="E2776" s="10">
        <v>5.5E-2</v>
      </c>
      <c r="F2776" s="16">
        <v>3700897945848</v>
      </c>
      <c r="G2776" s="4">
        <v>1.5</v>
      </c>
      <c r="H2776" s="4">
        <v>2.4</v>
      </c>
      <c r="I2776" s="4">
        <v>3</v>
      </c>
    </row>
    <row r="2777" spans="1:9" x14ac:dyDescent="0.2">
      <c r="A2777" t="s">
        <v>181</v>
      </c>
      <c r="B2777" t="s">
        <v>191</v>
      </c>
      <c r="C2777" t="s">
        <v>42</v>
      </c>
      <c r="D2777" t="str">
        <f>Tableau3[[#This Row],[Famille]]&amp;"-"&amp;Tableau3[[#This Row],[Produit]]&amp;"-"&amp;Tableau3[[#This Row],[Conditionnement]]</f>
        <v>Mélanges d'épices-Mélange Chili  con carne-Vrac</v>
      </c>
      <c r="E2777" s="10">
        <v>5.5E-2</v>
      </c>
      <c r="F2777" s="16">
        <v>3700897945121</v>
      </c>
      <c r="G2777" s="4">
        <v>1.7</v>
      </c>
      <c r="H2777" s="4">
        <v>2.3000000000000003</v>
      </c>
      <c r="I2777" s="4">
        <v>2.8333333333333339</v>
      </c>
    </row>
    <row r="2778" spans="1:9" x14ac:dyDescent="0.2">
      <c r="A2778" t="s">
        <v>181</v>
      </c>
      <c r="B2778" t="s">
        <v>191</v>
      </c>
      <c r="C2778" t="s">
        <v>43</v>
      </c>
      <c r="D2778" t="str">
        <f>Tableau3[[#This Row],[Famille]]&amp;"-"&amp;Tableau3[[#This Row],[Produit]]&amp;"-"&amp;Tableau3[[#This Row],[Conditionnement]]</f>
        <v>Mélanges d'épices-Mélange Chili  con carne-Vrac 100 g</v>
      </c>
      <c r="E2778" s="10">
        <v>5.5E-2</v>
      </c>
      <c r="F2778" s="16">
        <v>3700897945244</v>
      </c>
      <c r="G2778" s="4">
        <v>2.5</v>
      </c>
      <c r="H2778" s="4">
        <v>4.5</v>
      </c>
      <c r="I2778" s="4">
        <v>5.5555555555555554</v>
      </c>
    </row>
    <row r="2779" spans="1:9" x14ac:dyDescent="0.2">
      <c r="A2779" t="s">
        <v>181</v>
      </c>
      <c r="B2779" t="s">
        <v>191</v>
      </c>
      <c r="C2779" t="s">
        <v>44</v>
      </c>
      <c r="D2779" t="str">
        <f>Tableau3[[#This Row],[Famille]]&amp;"-"&amp;Tableau3[[#This Row],[Produit]]&amp;"-"&amp;Tableau3[[#This Row],[Conditionnement]]</f>
        <v>Mélanges d'épices-Mélange Chili  con carne-Vrac 1000 g</v>
      </c>
      <c r="E2779" s="10">
        <v>5.5E-2</v>
      </c>
      <c r="F2779" s="16">
        <v>3700897945602</v>
      </c>
      <c r="G2779" s="4">
        <v>14.5</v>
      </c>
      <c r="H2779" s="4">
        <v>25.8</v>
      </c>
      <c r="I2779" s="4">
        <v>32.222222222222221</v>
      </c>
    </row>
    <row r="2780" spans="1:9" x14ac:dyDescent="0.2">
      <c r="A2780" t="s">
        <v>181</v>
      </c>
      <c r="B2780" t="s">
        <v>191</v>
      </c>
      <c r="C2780" t="s">
        <v>45</v>
      </c>
      <c r="D2780" t="str">
        <f>Tableau3[[#This Row],[Famille]]&amp;"-"&amp;Tableau3[[#This Row],[Produit]]&amp;"-"&amp;Tableau3[[#This Row],[Conditionnement]]</f>
        <v>Mélanges d'épices-Mélange Chili  con carne-Vrac 250 g</v>
      </c>
      <c r="E2780" s="10">
        <v>5.5E-2</v>
      </c>
      <c r="F2780" s="16">
        <v>3700897945367</v>
      </c>
      <c r="G2780" s="4">
        <v>4.5</v>
      </c>
      <c r="H2780" s="4">
        <v>8.6</v>
      </c>
      <c r="I2780" s="4">
        <v>10.714285714285715</v>
      </c>
    </row>
    <row r="2781" spans="1:9" x14ac:dyDescent="0.2">
      <c r="A2781" t="s">
        <v>181</v>
      </c>
      <c r="B2781" t="s">
        <v>191</v>
      </c>
      <c r="C2781" t="s">
        <v>46</v>
      </c>
      <c r="D2781" t="str">
        <f>Tableau3[[#This Row],[Famille]]&amp;"-"&amp;Tableau3[[#This Row],[Produit]]&amp;"-"&amp;Tableau3[[#This Row],[Conditionnement]]</f>
        <v>Mélanges d'épices-Mélange Chili  con carne-Vrac 500 g</v>
      </c>
      <c r="E2781" s="10">
        <v>5.5E-2</v>
      </c>
      <c r="F2781" s="16">
        <v>3700897945480</v>
      </c>
      <c r="G2781" s="4">
        <v>7.8</v>
      </c>
      <c r="H2781" s="4">
        <v>14.9</v>
      </c>
      <c r="I2781" s="4">
        <v>18.571428571428573</v>
      </c>
    </row>
    <row r="2782" spans="1:9" x14ac:dyDescent="0.2">
      <c r="A2782" t="s">
        <v>181</v>
      </c>
      <c r="B2782" t="s">
        <v>192</v>
      </c>
      <c r="C2782" t="s">
        <v>39</v>
      </c>
      <c r="D2782" t="str">
        <f>Tableau3[[#This Row],[Famille]]&amp;"-"&amp;Tableau3[[#This Row],[Produit]]&amp;"-"&amp;Tableau3[[#This Row],[Conditionnement]]</f>
        <v>Mélanges d'épices-Mélange Chorba-Saupoudreur 100 ml</v>
      </c>
      <c r="E2782" s="10">
        <v>5.5E-2</v>
      </c>
      <c r="F2782" s="16">
        <v>3700897956233</v>
      </c>
      <c r="G2782" s="4">
        <v>2.6</v>
      </c>
      <c r="H2782" s="4">
        <v>4.1999999999999993</v>
      </c>
      <c r="I2782" s="4">
        <v>5.2</v>
      </c>
    </row>
    <row r="2783" spans="1:9" x14ac:dyDescent="0.2">
      <c r="A2783" t="s">
        <v>181</v>
      </c>
      <c r="B2783" t="s">
        <v>192</v>
      </c>
      <c r="C2783" t="s">
        <v>40</v>
      </c>
      <c r="D2783" t="str">
        <f>Tableau3[[#This Row],[Famille]]&amp;"-"&amp;Tableau3[[#This Row],[Produit]]&amp;"-"&amp;Tableau3[[#This Row],[Conditionnement]]</f>
        <v>Mélanges d'épices-Mélange Chorba-Verrine 116 ml</v>
      </c>
      <c r="E2783" s="10">
        <v>5.5E-2</v>
      </c>
      <c r="F2783" s="16">
        <v>3700897955656</v>
      </c>
      <c r="G2783" s="4">
        <v>2.1</v>
      </c>
      <c r="H2783" s="4">
        <v>3.4</v>
      </c>
      <c r="I2783" s="4">
        <v>4.2</v>
      </c>
    </row>
    <row r="2784" spans="1:9" x14ac:dyDescent="0.2">
      <c r="A2784" t="s">
        <v>181</v>
      </c>
      <c r="B2784" t="s">
        <v>192</v>
      </c>
      <c r="C2784" t="s">
        <v>41</v>
      </c>
      <c r="D2784" t="str">
        <f>Tableau3[[#This Row],[Famille]]&amp;"-"&amp;Tableau3[[#This Row],[Produit]]&amp;"-"&amp;Tableau3[[#This Row],[Conditionnement]]</f>
        <v>Mélanges d'épices-Mélange Chorba-Verrine 47 ml</v>
      </c>
      <c r="E2784" s="10">
        <v>5.5E-2</v>
      </c>
      <c r="F2784" s="16">
        <v>3700897955946</v>
      </c>
      <c r="G2784" s="4">
        <v>1.5</v>
      </c>
      <c r="H2784" s="4">
        <v>2.4</v>
      </c>
      <c r="I2784" s="4">
        <v>3</v>
      </c>
    </row>
    <row r="2785" spans="1:9" x14ac:dyDescent="0.2">
      <c r="A2785" t="s">
        <v>181</v>
      </c>
      <c r="B2785" t="s">
        <v>192</v>
      </c>
      <c r="C2785" t="s">
        <v>42</v>
      </c>
      <c r="D2785" t="str">
        <f>Tableau3[[#This Row],[Famille]]&amp;"-"&amp;Tableau3[[#This Row],[Produit]]&amp;"-"&amp;Tableau3[[#This Row],[Conditionnement]]</f>
        <v>Mélanges d'épices-Mélange Chorba-Vrac</v>
      </c>
      <c r="E2785" s="10">
        <v>5.5E-2</v>
      </c>
      <c r="F2785" s="16">
        <v>3700897953546</v>
      </c>
      <c r="G2785" s="4">
        <v>1.6</v>
      </c>
      <c r="H2785" s="4">
        <v>2.2000000000000002</v>
      </c>
      <c r="I2785" s="4">
        <v>2.666666666666667</v>
      </c>
    </row>
    <row r="2786" spans="1:9" x14ac:dyDescent="0.2">
      <c r="A2786" t="s">
        <v>181</v>
      </c>
      <c r="B2786" t="s">
        <v>192</v>
      </c>
      <c r="C2786" t="s">
        <v>43</v>
      </c>
      <c r="D2786" t="str">
        <f>Tableau3[[#This Row],[Famille]]&amp;"-"&amp;Tableau3[[#This Row],[Produit]]&amp;"-"&amp;Tableau3[[#This Row],[Conditionnement]]</f>
        <v>Mélanges d'épices-Mélange Chorba-Vrac 100 g</v>
      </c>
      <c r="E2786" s="10">
        <v>5.5E-2</v>
      </c>
      <c r="F2786" s="16">
        <v>3700897953898</v>
      </c>
      <c r="G2786" s="4">
        <v>2.2999999999999998</v>
      </c>
      <c r="H2786" s="4">
        <v>4.0999999999999996</v>
      </c>
      <c r="I2786" s="4">
        <v>5.1111111111111116</v>
      </c>
    </row>
    <row r="2787" spans="1:9" x14ac:dyDescent="0.2">
      <c r="A2787" t="s">
        <v>181</v>
      </c>
      <c r="B2787" t="s">
        <v>192</v>
      </c>
      <c r="C2787" t="s">
        <v>44</v>
      </c>
      <c r="D2787" t="str">
        <f>Tableau3[[#This Row],[Famille]]&amp;"-"&amp;Tableau3[[#This Row],[Produit]]&amp;"-"&amp;Tableau3[[#This Row],[Conditionnement]]</f>
        <v>Mélanges d'épices-Mélange Chorba-Vrac 1000 g</v>
      </c>
      <c r="E2787" s="10">
        <v>5.5E-2</v>
      </c>
      <c r="F2787" s="16">
        <v>3700897955304</v>
      </c>
      <c r="G2787" s="4">
        <v>12.3</v>
      </c>
      <c r="H2787" s="4">
        <v>21.900000000000002</v>
      </c>
      <c r="I2787" s="4">
        <v>27.333333333333329</v>
      </c>
    </row>
    <row r="2788" spans="1:9" x14ac:dyDescent="0.2">
      <c r="A2788" t="s">
        <v>181</v>
      </c>
      <c r="B2788" t="s">
        <v>192</v>
      </c>
      <c r="C2788" t="s">
        <v>45</v>
      </c>
      <c r="D2788" t="str">
        <f>Tableau3[[#This Row],[Famille]]&amp;"-"&amp;Tableau3[[#This Row],[Produit]]&amp;"-"&amp;Tableau3[[#This Row],[Conditionnement]]</f>
        <v>Mélanges d'épices-Mélange Chorba-Vrac 250 g</v>
      </c>
      <c r="E2788" s="10">
        <v>5.5E-2</v>
      </c>
      <c r="F2788" s="16">
        <v>3700897954369</v>
      </c>
      <c r="G2788" s="4">
        <v>3.9</v>
      </c>
      <c r="H2788" s="4">
        <v>7.5</v>
      </c>
      <c r="I2788" s="4">
        <v>9.2857142857142865</v>
      </c>
    </row>
    <row r="2789" spans="1:9" x14ac:dyDescent="0.2">
      <c r="A2789" t="s">
        <v>181</v>
      </c>
      <c r="B2789" t="s">
        <v>192</v>
      </c>
      <c r="C2789" t="s">
        <v>46</v>
      </c>
      <c r="D2789" t="str">
        <f>Tableau3[[#This Row],[Famille]]&amp;"-"&amp;Tableau3[[#This Row],[Produit]]&amp;"-"&amp;Tableau3[[#This Row],[Conditionnement]]</f>
        <v>Mélanges d'épices-Mélange Chorba-Vrac 500 g</v>
      </c>
      <c r="E2789" s="10">
        <v>5.5E-2</v>
      </c>
      <c r="F2789" s="16">
        <v>3700897954833</v>
      </c>
      <c r="G2789" s="4">
        <v>6.7</v>
      </c>
      <c r="H2789" s="4">
        <v>12.799999999999999</v>
      </c>
      <c r="I2789" s="4">
        <v>15.952380952380951</v>
      </c>
    </row>
    <row r="2790" spans="1:9" x14ac:dyDescent="0.2">
      <c r="A2790" t="s">
        <v>181</v>
      </c>
      <c r="B2790" t="s">
        <v>193</v>
      </c>
      <c r="C2790" t="s">
        <v>39</v>
      </c>
      <c r="D2790" t="str">
        <f>Tableau3[[#This Row],[Famille]]&amp;"-"&amp;Tableau3[[#This Row],[Produit]]&amp;"-"&amp;Tableau3[[#This Row],[Conditionnement]]</f>
        <v>Mélanges d'épices-Mélange Chutney-Saupoudreur 100 ml</v>
      </c>
      <c r="E2790" s="10">
        <v>5.5E-2</v>
      </c>
      <c r="F2790" s="16">
        <v>3700897920227</v>
      </c>
      <c r="G2790" s="4">
        <v>2.7</v>
      </c>
      <c r="H2790" s="4">
        <v>4.3999999999999995</v>
      </c>
      <c r="I2790" s="4">
        <v>5.4</v>
      </c>
    </row>
    <row r="2791" spans="1:9" x14ac:dyDescent="0.2">
      <c r="A2791" t="s">
        <v>181</v>
      </c>
      <c r="B2791" t="s">
        <v>193</v>
      </c>
      <c r="C2791" t="s">
        <v>40</v>
      </c>
      <c r="D2791" t="str">
        <f>Tableau3[[#This Row],[Famille]]&amp;"-"&amp;Tableau3[[#This Row],[Produit]]&amp;"-"&amp;Tableau3[[#This Row],[Conditionnement]]</f>
        <v>Mélanges d'épices-Mélange Chutney-Verrine 116 ml</v>
      </c>
      <c r="E2791" s="10">
        <v>5.5E-2</v>
      </c>
      <c r="F2791" s="16">
        <v>3700897920197</v>
      </c>
      <c r="G2791" s="4">
        <v>2.2999999999999998</v>
      </c>
      <c r="H2791" s="4">
        <v>3.7</v>
      </c>
      <c r="I2791" s="4">
        <v>4.6000000000000005</v>
      </c>
    </row>
    <row r="2792" spans="1:9" x14ac:dyDescent="0.2">
      <c r="A2792" t="s">
        <v>181</v>
      </c>
      <c r="B2792" t="s">
        <v>193</v>
      </c>
      <c r="C2792" t="s">
        <v>41</v>
      </c>
      <c r="D2792" t="str">
        <f>Tableau3[[#This Row],[Famille]]&amp;"-"&amp;Tableau3[[#This Row],[Produit]]&amp;"-"&amp;Tableau3[[#This Row],[Conditionnement]]</f>
        <v>Mélanges d'épices-Mélange Chutney-Verrine 47 ml</v>
      </c>
      <c r="E2792" s="10">
        <v>5.5E-2</v>
      </c>
      <c r="F2792" s="16">
        <v>3700897920203</v>
      </c>
      <c r="G2792" s="4">
        <v>1.6</v>
      </c>
      <c r="H2792" s="4">
        <v>2.6</v>
      </c>
      <c r="I2792" s="4">
        <v>3.2</v>
      </c>
    </row>
    <row r="2793" spans="1:9" x14ac:dyDescent="0.2">
      <c r="A2793" t="s">
        <v>181</v>
      </c>
      <c r="B2793" t="s">
        <v>193</v>
      </c>
      <c r="C2793" t="s">
        <v>42</v>
      </c>
      <c r="D2793" t="str">
        <f>Tableau3[[#This Row],[Famille]]&amp;"-"&amp;Tableau3[[#This Row],[Produit]]&amp;"-"&amp;Tableau3[[#This Row],[Conditionnement]]</f>
        <v>Mélanges d'épices-Mélange Chutney-Vrac</v>
      </c>
      <c r="E2793" s="10">
        <v>5.5E-2</v>
      </c>
      <c r="F2793" s="16">
        <v>3700897936341</v>
      </c>
      <c r="G2793" s="4">
        <v>1.7</v>
      </c>
      <c r="H2793" s="4">
        <v>2.3000000000000003</v>
      </c>
      <c r="I2793" s="4">
        <v>2.8333333333333339</v>
      </c>
    </row>
    <row r="2794" spans="1:9" x14ac:dyDescent="0.2">
      <c r="A2794" t="s">
        <v>181</v>
      </c>
      <c r="B2794" t="s">
        <v>193</v>
      </c>
      <c r="C2794" t="s">
        <v>43</v>
      </c>
      <c r="D2794" t="str">
        <f>Tableau3[[#This Row],[Famille]]&amp;"-"&amp;Tableau3[[#This Row],[Produit]]&amp;"-"&amp;Tableau3[[#This Row],[Conditionnement]]</f>
        <v>Mélanges d'épices-Mélange Chutney-Vrac 100 g</v>
      </c>
      <c r="E2794" s="10">
        <v>5.5E-2</v>
      </c>
      <c r="F2794" s="16">
        <v>3700897920258</v>
      </c>
      <c r="G2794" s="4">
        <v>2.5</v>
      </c>
      <c r="H2794" s="4">
        <v>4.5</v>
      </c>
      <c r="I2794" s="4">
        <v>5.5555555555555554</v>
      </c>
    </row>
    <row r="2795" spans="1:9" x14ac:dyDescent="0.2">
      <c r="A2795" t="s">
        <v>181</v>
      </c>
      <c r="B2795" t="s">
        <v>193</v>
      </c>
      <c r="C2795" t="s">
        <v>44</v>
      </c>
      <c r="D2795" t="str">
        <f>Tableau3[[#This Row],[Famille]]&amp;"-"&amp;Tableau3[[#This Row],[Produit]]&amp;"-"&amp;Tableau3[[#This Row],[Conditionnement]]</f>
        <v>Mélanges d'épices-Mélange Chutney-Vrac 1000 g</v>
      </c>
      <c r="E2795" s="10">
        <v>5.5E-2</v>
      </c>
      <c r="F2795" s="16">
        <v>3700897920241</v>
      </c>
      <c r="G2795" s="4">
        <v>14.5</v>
      </c>
      <c r="H2795" s="4">
        <v>25.8</v>
      </c>
      <c r="I2795" s="4">
        <v>32.222222222222221</v>
      </c>
    </row>
    <row r="2796" spans="1:9" x14ac:dyDescent="0.2">
      <c r="A2796" t="s">
        <v>181</v>
      </c>
      <c r="B2796" t="s">
        <v>193</v>
      </c>
      <c r="C2796" t="s">
        <v>45</v>
      </c>
      <c r="D2796" t="str">
        <f>Tableau3[[#This Row],[Famille]]&amp;"-"&amp;Tableau3[[#This Row],[Produit]]&amp;"-"&amp;Tableau3[[#This Row],[Conditionnement]]</f>
        <v>Mélanges d'épices-Mélange Chutney-Vrac 250 g</v>
      </c>
      <c r="E2796" s="10">
        <v>5.5E-2</v>
      </c>
      <c r="F2796" s="16">
        <v>3700897920265</v>
      </c>
      <c r="G2796" s="4">
        <v>4.5</v>
      </c>
      <c r="H2796" s="4">
        <v>8.6</v>
      </c>
      <c r="I2796" s="4">
        <v>10.714285714285715</v>
      </c>
    </row>
    <row r="2797" spans="1:9" x14ac:dyDescent="0.2">
      <c r="A2797" t="s">
        <v>181</v>
      </c>
      <c r="B2797" t="s">
        <v>193</v>
      </c>
      <c r="C2797" t="s">
        <v>46</v>
      </c>
      <c r="D2797" t="str">
        <f>Tableau3[[#This Row],[Famille]]&amp;"-"&amp;Tableau3[[#This Row],[Produit]]&amp;"-"&amp;Tableau3[[#This Row],[Conditionnement]]</f>
        <v>Mélanges d'épices-Mélange Chutney-Vrac 500 g</v>
      </c>
      <c r="E2797" s="10">
        <v>5.5E-2</v>
      </c>
      <c r="F2797" s="16">
        <v>3700897920272</v>
      </c>
      <c r="G2797" s="4">
        <v>7.8</v>
      </c>
      <c r="H2797" s="4">
        <v>14.9</v>
      </c>
      <c r="I2797" s="4">
        <v>18.571428571428573</v>
      </c>
    </row>
    <row r="2798" spans="1:9" x14ac:dyDescent="0.2">
      <c r="A2798" t="s">
        <v>181</v>
      </c>
      <c r="B2798" t="s">
        <v>194</v>
      </c>
      <c r="C2798" t="s">
        <v>39</v>
      </c>
      <c r="D2798" t="str">
        <f>Tableau3[[#This Row],[Famille]]&amp;"-"&amp;Tableau3[[#This Row],[Produit]]&amp;"-"&amp;Tableau3[[#This Row],[Conditionnement]]</f>
        <v>Mélanges d'épices-Mélange Colombo-Saupoudreur 100 ml</v>
      </c>
      <c r="E2798" s="10">
        <v>5.5E-2</v>
      </c>
      <c r="F2798" s="16">
        <v>3760190100306</v>
      </c>
      <c r="G2798" s="4">
        <v>2.6</v>
      </c>
      <c r="H2798" s="4">
        <v>4.1999999999999993</v>
      </c>
      <c r="I2798" s="4">
        <v>5.2</v>
      </c>
    </row>
    <row r="2799" spans="1:9" x14ac:dyDescent="0.2">
      <c r="A2799" t="s">
        <v>181</v>
      </c>
      <c r="B2799" t="s">
        <v>194</v>
      </c>
      <c r="C2799" t="s">
        <v>40</v>
      </c>
      <c r="D2799" t="str">
        <f>Tableau3[[#This Row],[Famille]]&amp;"-"&amp;Tableau3[[#This Row],[Produit]]&amp;"-"&amp;Tableau3[[#This Row],[Conditionnement]]</f>
        <v>Mélanges d'épices-Mélange Colombo-Verrine 116 ml</v>
      </c>
      <c r="E2799" s="10">
        <v>5.5E-2</v>
      </c>
      <c r="F2799" s="16">
        <v>3760190100016</v>
      </c>
      <c r="G2799" s="4">
        <v>2.1</v>
      </c>
      <c r="H2799" s="4">
        <v>3.4</v>
      </c>
      <c r="I2799" s="4">
        <v>4.2</v>
      </c>
    </row>
    <row r="2800" spans="1:9" x14ac:dyDescent="0.2">
      <c r="A2800" t="s">
        <v>181</v>
      </c>
      <c r="B2800" t="s">
        <v>194</v>
      </c>
      <c r="C2800" t="s">
        <v>41</v>
      </c>
      <c r="D2800" t="str">
        <f>Tableau3[[#This Row],[Famille]]&amp;"-"&amp;Tableau3[[#This Row],[Produit]]&amp;"-"&amp;Tableau3[[#This Row],[Conditionnement]]</f>
        <v>Mélanges d'épices-Mélange Colombo-Verrine 47 ml</v>
      </c>
      <c r="E2800" s="10">
        <v>5.5E-2</v>
      </c>
      <c r="F2800" s="16">
        <v>3700897903190</v>
      </c>
      <c r="G2800" s="4">
        <v>1.5</v>
      </c>
      <c r="H2800" s="4">
        <v>2.4</v>
      </c>
      <c r="I2800" s="4">
        <v>3</v>
      </c>
    </row>
    <row r="2801" spans="1:9" x14ac:dyDescent="0.2">
      <c r="A2801" t="s">
        <v>181</v>
      </c>
      <c r="B2801" t="s">
        <v>194</v>
      </c>
      <c r="C2801" t="s">
        <v>42</v>
      </c>
      <c r="D2801" t="str">
        <f>Tableau3[[#This Row],[Famille]]&amp;"-"&amp;Tableau3[[#This Row],[Produit]]&amp;"-"&amp;Tableau3[[#This Row],[Conditionnement]]</f>
        <v>Mélanges d'épices-Mélange Colombo-Vrac</v>
      </c>
      <c r="E2801" s="10">
        <v>5.5E-2</v>
      </c>
      <c r="F2801" s="16">
        <v>3700897936358</v>
      </c>
      <c r="G2801" s="4">
        <v>1.5</v>
      </c>
      <c r="H2801" s="4">
        <v>2</v>
      </c>
      <c r="I2801" s="4">
        <v>2.5</v>
      </c>
    </row>
    <row r="2802" spans="1:9" x14ac:dyDescent="0.2">
      <c r="A2802" t="s">
        <v>181</v>
      </c>
      <c r="B2802" t="s">
        <v>194</v>
      </c>
      <c r="C2802" t="s">
        <v>43</v>
      </c>
      <c r="D2802" t="str">
        <f>Tableau3[[#This Row],[Famille]]&amp;"-"&amp;Tableau3[[#This Row],[Produit]]&amp;"-"&amp;Tableau3[[#This Row],[Conditionnement]]</f>
        <v>Mélanges d'épices-Mélange Colombo-Vrac 100 g</v>
      </c>
      <c r="E2802" s="10">
        <v>5.5E-2</v>
      </c>
      <c r="F2802" s="16">
        <v>3700897907686</v>
      </c>
      <c r="G2802" s="4">
        <v>2.2000000000000002</v>
      </c>
      <c r="H2802" s="4">
        <v>4</v>
      </c>
      <c r="I2802" s="4">
        <v>4.8888888888888893</v>
      </c>
    </row>
    <row r="2803" spans="1:9" x14ac:dyDescent="0.2">
      <c r="A2803" t="s">
        <v>181</v>
      </c>
      <c r="B2803" t="s">
        <v>194</v>
      </c>
      <c r="C2803" t="s">
        <v>44</v>
      </c>
      <c r="D2803" t="str">
        <f>Tableau3[[#This Row],[Famille]]&amp;"-"&amp;Tableau3[[#This Row],[Produit]]&amp;"-"&amp;Tableau3[[#This Row],[Conditionnement]]</f>
        <v>Mélanges d'épices-Mélange Colombo-Vrac 1000 g</v>
      </c>
      <c r="E2803" s="10">
        <v>5.5E-2</v>
      </c>
      <c r="F2803" s="16">
        <v>3760190106063</v>
      </c>
      <c r="G2803" s="4">
        <v>11.2</v>
      </c>
      <c r="H2803" s="4">
        <v>20</v>
      </c>
      <c r="I2803" s="4">
        <v>24.888888888888886</v>
      </c>
    </row>
    <row r="2804" spans="1:9" x14ac:dyDescent="0.2">
      <c r="A2804" t="s">
        <v>181</v>
      </c>
      <c r="B2804" t="s">
        <v>194</v>
      </c>
      <c r="C2804" t="s">
        <v>45</v>
      </c>
      <c r="D2804" t="str">
        <f>Tableau3[[#This Row],[Famille]]&amp;"-"&amp;Tableau3[[#This Row],[Produit]]&amp;"-"&amp;Tableau3[[#This Row],[Conditionnement]]</f>
        <v>Mélanges d'épices-Mélange Colombo-Vrac 250 g</v>
      </c>
      <c r="E2804" s="10">
        <v>5.5E-2</v>
      </c>
      <c r="F2804" s="16">
        <v>3700897910310</v>
      </c>
      <c r="G2804" s="4">
        <v>3.7</v>
      </c>
      <c r="H2804" s="4">
        <v>7.1</v>
      </c>
      <c r="I2804" s="4">
        <v>8.8095238095238102</v>
      </c>
    </row>
    <row r="2805" spans="1:9" x14ac:dyDescent="0.2">
      <c r="A2805" t="s">
        <v>181</v>
      </c>
      <c r="B2805" t="s">
        <v>194</v>
      </c>
      <c r="C2805" t="s">
        <v>46</v>
      </c>
      <c r="D2805" t="str">
        <f>Tableau3[[#This Row],[Famille]]&amp;"-"&amp;Tableau3[[#This Row],[Produit]]&amp;"-"&amp;Tableau3[[#This Row],[Conditionnement]]</f>
        <v>Mélanges d'épices-Mélange Colombo-Vrac 500 g</v>
      </c>
      <c r="E2805" s="10">
        <v>5.5E-2</v>
      </c>
      <c r="F2805" s="16">
        <v>3700897912949</v>
      </c>
      <c r="G2805" s="4">
        <v>6.2</v>
      </c>
      <c r="H2805" s="4">
        <v>11.9</v>
      </c>
      <c r="I2805" s="4">
        <v>14.761904761904761</v>
      </c>
    </row>
    <row r="2806" spans="1:9" x14ac:dyDescent="0.2">
      <c r="A2806" t="s">
        <v>181</v>
      </c>
      <c r="B2806" t="s">
        <v>195</v>
      </c>
      <c r="C2806" t="s">
        <v>39</v>
      </c>
      <c r="D2806" t="str">
        <f>Tableau3[[#This Row],[Famille]]&amp;"-"&amp;Tableau3[[#This Row],[Produit]]&amp;"-"&amp;Tableau3[[#This Row],[Conditionnement]]</f>
        <v>Mélanges d'épices-Mélange Colombo tradition-Saupoudreur 100 ml</v>
      </c>
      <c r="E2806" s="10">
        <v>5.5E-2</v>
      </c>
      <c r="F2806" s="16">
        <v>3700897956196</v>
      </c>
      <c r="G2806" s="4">
        <v>2.7</v>
      </c>
      <c r="H2806" s="4">
        <v>4.3999999999999995</v>
      </c>
      <c r="I2806" s="4">
        <v>5.4</v>
      </c>
    </row>
    <row r="2807" spans="1:9" x14ac:dyDescent="0.2">
      <c r="A2807" t="s">
        <v>181</v>
      </c>
      <c r="B2807" t="s">
        <v>195</v>
      </c>
      <c r="C2807" t="s">
        <v>40</v>
      </c>
      <c r="D2807" t="str">
        <f>Tableau3[[#This Row],[Famille]]&amp;"-"&amp;Tableau3[[#This Row],[Produit]]&amp;"-"&amp;Tableau3[[#This Row],[Conditionnement]]</f>
        <v>Mélanges d'épices-Mélange Colombo tradition-Verrine 116 ml</v>
      </c>
      <c r="E2807" s="10">
        <v>5.5E-2</v>
      </c>
      <c r="F2807" s="16">
        <v>3700897955557</v>
      </c>
      <c r="G2807" s="4">
        <v>2.2000000000000002</v>
      </c>
      <c r="H2807" s="4">
        <v>3.6</v>
      </c>
      <c r="I2807" s="4">
        <v>4.4000000000000004</v>
      </c>
    </row>
    <row r="2808" spans="1:9" x14ac:dyDescent="0.2">
      <c r="A2808" t="s">
        <v>181</v>
      </c>
      <c r="B2808" t="s">
        <v>195</v>
      </c>
      <c r="C2808" t="s">
        <v>41</v>
      </c>
      <c r="D2808" t="str">
        <f>Tableau3[[#This Row],[Famille]]&amp;"-"&amp;Tableau3[[#This Row],[Produit]]&amp;"-"&amp;Tableau3[[#This Row],[Conditionnement]]</f>
        <v>Mélanges d'épices-Mélange Colombo tradition-Verrine 47 ml</v>
      </c>
      <c r="E2808" s="10">
        <v>5.5E-2</v>
      </c>
      <c r="F2808" s="16">
        <v>3700897955908</v>
      </c>
      <c r="G2808" s="4">
        <v>1.5</v>
      </c>
      <c r="H2808" s="4">
        <v>2.4</v>
      </c>
      <c r="I2808" s="4">
        <v>3</v>
      </c>
    </row>
    <row r="2809" spans="1:9" x14ac:dyDescent="0.2">
      <c r="A2809" t="s">
        <v>181</v>
      </c>
      <c r="B2809" t="s">
        <v>195</v>
      </c>
      <c r="C2809" t="s">
        <v>42</v>
      </c>
      <c r="D2809" t="str">
        <f>Tableau3[[#This Row],[Famille]]&amp;"-"&amp;Tableau3[[#This Row],[Produit]]&amp;"-"&amp;Tableau3[[#This Row],[Conditionnement]]</f>
        <v>Mélanges d'épices-Mélange Colombo tradition-Vrac</v>
      </c>
      <c r="E2809" s="10">
        <v>5.5E-2</v>
      </c>
      <c r="F2809" s="16">
        <v>3700897953447</v>
      </c>
      <c r="G2809" s="4">
        <v>1.6</v>
      </c>
      <c r="H2809" s="4">
        <v>2.2000000000000002</v>
      </c>
      <c r="I2809" s="4">
        <v>2.666666666666667</v>
      </c>
    </row>
    <row r="2810" spans="1:9" x14ac:dyDescent="0.2">
      <c r="A2810" t="s">
        <v>181</v>
      </c>
      <c r="B2810" t="s">
        <v>195</v>
      </c>
      <c r="C2810" t="s">
        <v>43</v>
      </c>
      <c r="D2810" t="str">
        <f>Tableau3[[#This Row],[Famille]]&amp;"-"&amp;Tableau3[[#This Row],[Produit]]&amp;"-"&amp;Tableau3[[#This Row],[Conditionnement]]</f>
        <v>Mélanges d'épices-Mélange Colombo tradition-Vrac 100 g</v>
      </c>
      <c r="E2810" s="10">
        <v>5.5E-2</v>
      </c>
      <c r="F2810" s="16">
        <v>3700897953799</v>
      </c>
      <c r="G2810" s="4">
        <v>2.2999999999999998</v>
      </c>
      <c r="H2810" s="4">
        <v>4.0999999999999996</v>
      </c>
      <c r="I2810" s="4">
        <v>5.1111111111111116</v>
      </c>
    </row>
    <row r="2811" spans="1:9" x14ac:dyDescent="0.2">
      <c r="A2811" t="s">
        <v>181</v>
      </c>
      <c r="B2811" t="s">
        <v>195</v>
      </c>
      <c r="C2811" t="s">
        <v>44</v>
      </c>
      <c r="D2811" t="str">
        <f>Tableau3[[#This Row],[Famille]]&amp;"-"&amp;Tableau3[[#This Row],[Produit]]&amp;"-"&amp;Tableau3[[#This Row],[Conditionnement]]</f>
        <v>Mélanges d'épices-Mélange Colombo tradition-Vrac 1000 g</v>
      </c>
      <c r="E2811" s="10">
        <v>5.5E-2</v>
      </c>
      <c r="F2811" s="16">
        <v>3700897955205</v>
      </c>
      <c r="G2811" s="4">
        <v>12.9</v>
      </c>
      <c r="H2811" s="4">
        <v>23</v>
      </c>
      <c r="I2811" s="4">
        <v>28.666666666666668</v>
      </c>
    </row>
    <row r="2812" spans="1:9" x14ac:dyDescent="0.2">
      <c r="A2812" t="s">
        <v>181</v>
      </c>
      <c r="B2812" t="s">
        <v>195</v>
      </c>
      <c r="C2812" t="s">
        <v>45</v>
      </c>
      <c r="D2812" t="str">
        <f>Tableau3[[#This Row],[Famille]]&amp;"-"&amp;Tableau3[[#This Row],[Produit]]&amp;"-"&amp;Tableau3[[#This Row],[Conditionnement]]</f>
        <v>Mélanges d'épices-Mélange Colombo tradition-Vrac 250 g</v>
      </c>
      <c r="E2812" s="10">
        <v>5.5E-2</v>
      </c>
      <c r="F2812" s="16">
        <v>3700897954260</v>
      </c>
      <c r="G2812" s="4">
        <v>4.0999999999999996</v>
      </c>
      <c r="H2812" s="4">
        <v>7.8999999999999995</v>
      </c>
      <c r="I2812" s="4">
        <v>9.761904761904761</v>
      </c>
    </row>
    <row r="2813" spans="1:9" x14ac:dyDescent="0.2">
      <c r="A2813" t="s">
        <v>181</v>
      </c>
      <c r="B2813" t="s">
        <v>195</v>
      </c>
      <c r="C2813" t="s">
        <v>46</v>
      </c>
      <c r="D2813" t="str">
        <f>Tableau3[[#This Row],[Famille]]&amp;"-"&amp;Tableau3[[#This Row],[Produit]]&amp;"-"&amp;Tableau3[[#This Row],[Conditionnement]]</f>
        <v>Mélanges d'épices-Mélange Colombo tradition-Vrac 500 g</v>
      </c>
      <c r="E2813" s="10">
        <v>5.5E-2</v>
      </c>
      <c r="F2813" s="16">
        <v>3700897954734</v>
      </c>
      <c r="G2813" s="4">
        <v>7</v>
      </c>
      <c r="H2813" s="4">
        <v>13.4</v>
      </c>
      <c r="I2813" s="4">
        <v>16.666666666666668</v>
      </c>
    </row>
    <row r="2814" spans="1:9" x14ac:dyDescent="0.2">
      <c r="A2814" t="s">
        <v>181</v>
      </c>
      <c r="B2814" t="s">
        <v>196</v>
      </c>
      <c r="C2814" t="s">
        <v>39</v>
      </c>
      <c r="D2814" t="str">
        <f>Tableau3[[#This Row],[Famille]]&amp;"-"&amp;Tableau3[[#This Row],[Produit]]&amp;"-"&amp;Tableau3[[#This Row],[Conditionnement]]</f>
        <v>Mélanges d'épices-Mélange Cornichons &amp; conserves-Saupoudreur 100 ml</v>
      </c>
      <c r="E2814" s="10">
        <v>5.5E-2</v>
      </c>
      <c r="F2814" s="16">
        <v>3700897921071</v>
      </c>
      <c r="G2814" s="4">
        <v>2.5</v>
      </c>
      <c r="H2814" s="4">
        <v>4</v>
      </c>
      <c r="I2814" s="4">
        <v>5</v>
      </c>
    </row>
    <row r="2815" spans="1:9" x14ac:dyDescent="0.2">
      <c r="A2815" t="s">
        <v>181</v>
      </c>
      <c r="B2815" t="s">
        <v>196</v>
      </c>
      <c r="C2815" t="s">
        <v>40</v>
      </c>
      <c r="D2815" t="str">
        <f>Tableau3[[#This Row],[Famille]]&amp;"-"&amp;Tableau3[[#This Row],[Produit]]&amp;"-"&amp;Tableau3[[#This Row],[Conditionnement]]</f>
        <v>Mélanges d'épices-Mélange Cornichons &amp; conserves-Verrine 116 ml</v>
      </c>
      <c r="E2815" s="10">
        <v>5.5E-2</v>
      </c>
      <c r="F2815" s="16">
        <v>3700897921057</v>
      </c>
      <c r="G2815" s="4">
        <v>2</v>
      </c>
      <c r="H2815" s="4">
        <v>3.2</v>
      </c>
      <c r="I2815" s="4">
        <v>4</v>
      </c>
    </row>
    <row r="2816" spans="1:9" x14ac:dyDescent="0.2">
      <c r="A2816" t="s">
        <v>181</v>
      </c>
      <c r="B2816" t="s">
        <v>196</v>
      </c>
      <c r="C2816" t="s">
        <v>41</v>
      </c>
      <c r="D2816" t="str">
        <f>Tableau3[[#This Row],[Famille]]&amp;"-"&amp;Tableau3[[#This Row],[Produit]]&amp;"-"&amp;Tableau3[[#This Row],[Conditionnement]]</f>
        <v>Mélanges d'épices-Mélange Cornichons &amp; conserves-Verrine 47 ml</v>
      </c>
      <c r="E2816" s="10">
        <v>5.5E-2</v>
      </c>
      <c r="F2816" s="16">
        <v>3700897921064</v>
      </c>
      <c r="G2816" s="4">
        <v>1.5</v>
      </c>
      <c r="H2816" s="4">
        <v>2.4</v>
      </c>
      <c r="I2816" s="4">
        <v>3</v>
      </c>
    </row>
    <row r="2817" spans="1:9" x14ac:dyDescent="0.2">
      <c r="A2817" t="s">
        <v>181</v>
      </c>
      <c r="B2817" t="s">
        <v>196</v>
      </c>
      <c r="C2817" t="s">
        <v>42</v>
      </c>
      <c r="D2817" t="str">
        <f>Tableau3[[#This Row],[Famille]]&amp;"-"&amp;Tableau3[[#This Row],[Produit]]&amp;"-"&amp;Tableau3[[#This Row],[Conditionnement]]</f>
        <v>Mélanges d'épices-Mélange Cornichons &amp; conserves-Vrac</v>
      </c>
      <c r="E2817" s="10">
        <v>5.5E-2</v>
      </c>
      <c r="F2817" s="16">
        <v>3700897936365</v>
      </c>
      <c r="G2817" s="4">
        <v>1.5</v>
      </c>
      <c r="H2817" s="4">
        <v>2</v>
      </c>
      <c r="I2817" s="4">
        <v>2.5</v>
      </c>
    </row>
    <row r="2818" spans="1:9" x14ac:dyDescent="0.2">
      <c r="A2818" t="s">
        <v>181</v>
      </c>
      <c r="B2818" t="s">
        <v>196</v>
      </c>
      <c r="C2818" t="s">
        <v>43</v>
      </c>
      <c r="D2818" t="str">
        <f>Tableau3[[#This Row],[Famille]]&amp;"-"&amp;Tableau3[[#This Row],[Produit]]&amp;"-"&amp;Tableau3[[#This Row],[Conditionnement]]</f>
        <v>Mélanges d'épices-Mélange Cornichons &amp; conserves-Vrac 100 g</v>
      </c>
      <c r="E2818" s="10">
        <v>5.5E-2</v>
      </c>
      <c r="F2818" s="16">
        <v>3700897908188</v>
      </c>
      <c r="G2818" s="4">
        <v>2.2000000000000002</v>
      </c>
      <c r="H2818" s="4">
        <v>4</v>
      </c>
      <c r="I2818" s="4">
        <v>4.8888888888888893</v>
      </c>
    </row>
    <row r="2819" spans="1:9" x14ac:dyDescent="0.2">
      <c r="A2819" t="s">
        <v>181</v>
      </c>
      <c r="B2819" t="s">
        <v>196</v>
      </c>
      <c r="C2819" t="s">
        <v>44</v>
      </c>
      <c r="D2819" t="str">
        <f>Tableau3[[#This Row],[Famille]]&amp;"-"&amp;Tableau3[[#This Row],[Produit]]&amp;"-"&amp;Tableau3[[#This Row],[Conditionnement]]</f>
        <v>Mélanges d'épices-Mélange Cornichons &amp; conserves-Vrac 1000 g</v>
      </c>
      <c r="E2819" s="10">
        <v>5.5E-2</v>
      </c>
      <c r="F2819" s="16">
        <v>3700897921040</v>
      </c>
      <c r="G2819" s="4">
        <v>11.2</v>
      </c>
      <c r="H2819" s="4">
        <v>20</v>
      </c>
      <c r="I2819" s="4">
        <v>24.888888888888886</v>
      </c>
    </row>
    <row r="2820" spans="1:9" x14ac:dyDescent="0.2">
      <c r="A2820" t="s">
        <v>181</v>
      </c>
      <c r="B2820" t="s">
        <v>196</v>
      </c>
      <c r="C2820" t="s">
        <v>45</v>
      </c>
      <c r="D2820" t="str">
        <f>Tableau3[[#This Row],[Famille]]&amp;"-"&amp;Tableau3[[#This Row],[Produit]]&amp;"-"&amp;Tableau3[[#This Row],[Conditionnement]]</f>
        <v>Mélanges d'épices-Mélange Cornichons &amp; conserves-Vrac 250 g</v>
      </c>
      <c r="E2820" s="10">
        <v>5.5E-2</v>
      </c>
      <c r="F2820" s="16">
        <v>3700897910815</v>
      </c>
      <c r="G2820" s="4">
        <v>3.7</v>
      </c>
      <c r="H2820" s="4">
        <v>7.1</v>
      </c>
      <c r="I2820" s="4">
        <v>8.8095238095238102</v>
      </c>
    </row>
    <row r="2821" spans="1:9" x14ac:dyDescent="0.2">
      <c r="A2821" t="s">
        <v>181</v>
      </c>
      <c r="B2821" t="s">
        <v>196</v>
      </c>
      <c r="C2821" t="s">
        <v>46</v>
      </c>
      <c r="D2821" t="str">
        <f>Tableau3[[#This Row],[Famille]]&amp;"-"&amp;Tableau3[[#This Row],[Produit]]&amp;"-"&amp;Tableau3[[#This Row],[Conditionnement]]</f>
        <v>Mélanges d'épices-Mélange Cornichons &amp; conserves-Vrac 500 g</v>
      </c>
      <c r="E2821" s="10">
        <v>5.5E-2</v>
      </c>
      <c r="F2821" s="16">
        <v>3700897913441</v>
      </c>
      <c r="G2821" s="4">
        <v>6.2</v>
      </c>
      <c r="H2821" s="4">
        <v>11.9</v>
      </c>
      <c r="I2821" s="4">
        <v>14.761904761904761</v>
      </c>
    </row>
    <row r="2822" spans="1:9" x14ac:dyDescent="0.2">
      <c r="A2822" t="s">
        <v>181</v>
      </c>
      <c r="B2822" t="s">
        <v>197</v>
      </c>
      <c r="C2822" t="s">
        <v>39</v>
      </c>
      <c r="D2822" t="str">
        <f>Tableau3[[#This Row],[Famille]]&amp;"-"&amp;Tableau3[[#This Row],[Produit]]&amp;"-"&amp;Tableau3[[#This Row],[Conditionnement]]</f>
        <v>Mélanges d'épices-Mélange Court bouillon poisson-Saupoudreur 100 ml</v>
      </c>
      <c r="E2822" s="10">
        <v>5.5E-2</v>
      </c>
      <c r="F2822" s="16">
        <v>3760190100313</v>
      </c>
      <c r="G2822" s="4">
        <v>2.4</v>
      </c>
      <c r="H2822" s="4">
        <v>3.9</v>
      </c>
      <c r="I2822" s="4">
        <v>4.8</v>
      </c>
    </row>
    <row r="2823" spans="1:9" x14ac:dyDescent="0.2">
      <c r="A2823" t="s">
        <v>181</v>
      </c>
      <c r="B2823" t="s">
        <v>197</v>
      </c>
      <c r="C2823" t="s">
        <v>40</v>
      </c>
      <c r="D2823" t="str">
        <f>Tableau3[[#This Row],[Famille]]&amp;"-"&amp;Tableau3[[#This Row],[Produit]]&amp;"-"&amp;Tableau3[[#This Row],[Conditionnement]]</f>
        <v>Mélanges d'épices-Mélange Court bouillon poisson-Verrine 116 ml</v>
      </c>
      <c r="E2823" s="10">
        <v>5.5E-2</v>
      </c>
      <c r="F2823" s="16">
        <v>3760190100023</v>
      </c>
      <c r="G2823" s="4">
        <v>1.9</v>
      </c>
      <c r="H2823" s="4">
        <v>3.1</v>
      </c>
      <c r="I2823" s="4">
        <v>3.8000000000000003</v>
      </c>
    </row>
    <row r="2824" spans="1:9" x14ac:dyDescent="0.2">
      <c r="A2824" t="s">
        <v>181</v>
      </c>
      <c r="B2824" t="s">
        <v>197</v>
      </c>
      <c r="C2824" t="s">
        <v>41</v>
      </c>
      <c r="D2824" t="str">
        <f>Tableau3[[#This Row],[Famille]]&amp;"-"&amp;Tableau3[[#This Row],[Produit]]&amp;"-"&amp;Tableau3[[#This Row],[Conditionnement]]</f>
        <v>Mélanges d'épices-Mélange Court bouillon poisson-Verrine 47 ml</v>
      </c>
      <c r="E2824" s="10">
        <v>5.5E-2</v>
      </c>
      <c r="F2824" s="16">
        <v>3700897903206</v>
      </c>
      <c r="G2824" s="4">
        <v>1.4</v>
      </c>
      <c r="H2824" s="4">
        <v>2.3000000000000003</v>
      </c>
      <c r="I2824" s="4">
        <v>2.8000000000000003</v>
      </c>
    </row>
    <row r="2825" spans="1:9" x14ac:dyDescent="0.2">
      <c r="A2825" t="s">
        <v>181</v>
      </c>
      <c r="B2825" t="s">
        <v>197</v>
      </c>
      <c r="C2825" t="s">
        <v>42</v>
      </c>
      <c r="D2825" t="str">
        <f>Tableau3[[#This Row],[Famille]]&amp;"-"&amp;Tableau3[[#This Row],[Produit]]&amp;"-"&amp;Tableau3[[#This Row],[Conditionnement]]</f>
        <v>Mélanges d'épices-Mélange Court bouillon poisson-Vrac</v>
      </c>
      <c r="E2825" s="10">
        <v>5.5E-2</v>
      </c>
      <c r="F2825" s="16">
        <v>3700897936372</v>
      </c>
      <c r="G2825" s="4">
        <v>1.7</v>
      </c>
      <c r="H2825" s="4">
        <v>2.3000000000000003</v>
      </c>
      <c r="I2825" s="4">
        <v>2.8333333333333339</v>
      </c>
    </row>
    <row r="2826" spans="1:9" x14ac:dyDescent="0.2">
      <c r="A2826" t="s">
        <v>181</v>
      </c>
      <c r="B2826" t="s">
        <v>197</v>
      </c>
      <c r="C2826" t="s">
        <v>43</v>
      </c>
      <c r="D2826" t="str">
        <f>Tableau3[[#This Row],[Famille]]&amp;"-"&amp;Tableau3[[#This Row],[Produit]]&amp;"-"&amp;Tableau3[[#This Row],[Conditionnement]]</f>
        <v>Mélanges d'épices-Mélange Court bouillon poisson-Vrac 100 g</v>
      </c>
      <c r="E2826" s="10">
        <v>5.5E-2</v>
      </c>
      <c r="F2826" s="16">
        <v>3700897907723</v>
      </c>
      <c r="G2826" s="4">
        <v>2.5</v>
      </c>
      <c r="H2826" s="4">
        <v>4.5</v>
      </c>
      <c r="I2826" s="4">
        <v>5.5555555555555554</v>
      </c>
    </row>
    <row r="2827" spans="1:9" x14ac:dyDescent="0.2">
      <c r="A2827" t="s">
        <v>181</v>
      </c>
      <c r="B2827" t="s">
        <v>197</v>
      </c>
      <c r="C2827" t="s">
        <v>44</v>
      </c>
      <c r="D2827" t="str">
        <f>Tableau3[[#This Row],[Famille]]&amp;"-"&amp;Tableau3[[#This Row],[Produit]]&amp;"-"&amp;Tableau3[[#This Row],[Conditionnement]]</f>
        <v>Mélanges d'épices-Mélange Court bouillon poisson-Vrac 1000 g</v>
      </c>
      <c r="E2827" s="10">
        <v>5.5E-2</v>
      </c>
      <c r="F2827" s="16">
        <v>3760190106100</v>
      </c>
      <c r="G2827" s="4">
        <v>14.5</v>
      </c>
      <c r="H2827" s="4">
        <v>25.8</v>
      </c>
      <c r="I2827" s="4">
        <v>32.222222222222221</v>
      </c>
    </row>
    <row r="2828" spans="1:9" x14ac:dyDescent="0.2">
      <c r="A2828" t="s">
        <v>181</v>
      </c>
      <c r="B2828" t="s">
        <v>197</v>
      </c>
      <c r="C2828" t="s">
        <v>45</v>
      </c>
      <c r="D2828" t="str">
        <f>Tableau3[[#This Row],[Famille]]&amp;"-"&amp;Tableau3[[#This Row],[Produit]]&amp;"-"&amp;Tableau3[[#This Row],[Conditionnement]]</f>
        <v>Mélanges d'épices-Mélange Court bouillon poisson-Vrac 250 g</v>
      </c>
      <c r="E2828" s="10">
        <v>5.5E-2</v>
      </c>
      <c r="F2828" s="16">
        <v>3700897910358</v>
      </c>
      <c r="G2828" s="4">
        <v>4.5</v>
      </c>
      <c r="H2828" s="4">
        <v>8.6</v>
      </c>
      <c r="I2828" s="4">
        <v>10.714285714285715</v>
      </c>
    </row>
    <row r="2829" spans="1:9" x14ac:dyDescent="0.2">
      <c r="A2829" t="s">
        <v>181</v>
      </c>
      <c r="B2829" t="s">
        <v>197</v>
      </c>
      <c r="C2829" t="s">
        <v>46</v>
      </c>
      <c r="D2829" t="str">
        <f>Tableau3[[#This Row],[Famille]]&amp;"-"&amp;Tableau3[[#This Row],[Produit]]&amp;"-"&amp;Tableau3[[#This Row],[Conditionnement]]</f>
        <v>Mélanges d'épices-Mélange Court bouillon poisson-Vrac 500 g</v>
      </c>
      <c r="E2829" s="10">
        <v>5.5E-2</v>
      </c>
      <c r="F2829" s="16">
        <v>3700897912987</v>
      </c>
      <c r="G2829" s="4">
        <v>7.8</v>
      </c>
      <c r="H2829" s="4">
        <v>14.9</v>
      </c>
      <c r="I2829" s="4">
        <v>18.571428571428573</v>
      </c>
    </row>
    <row r="2830" spans="1:9" x14ac:dyDescent="0.2">
      <c r="A2830" t="s">
        <v>181</v>
      </c>
      <c r="B2830" t="s">
        <v>198</v>
      </c>
      <c r="C2830" t="s">
        <v>39</v>
      </c>
      <c r="D2830" t="str">
        <f>Tableau3[[#This Row],[Famille]]&amp;"-"&amp;Tableau3[[#This Row],[Produit]]&amp;"-"&amp;Tableau3[[#This Row],[Conditionnement]]</f>
        <v>Mélanges d'épices-Mélange Court bouillon viande-Saupoudreur 100 ml</v>
      </c>
      <c r="E2830" s="10">
        <v>5.5E-2</v>
      </c>
      <c r="F2830" s="16">
        <v>3760190100320</v>
      </c>
      <c r="G2830" s="4">
        <v>2.4</v>
      </c>
      <c r="H2830" s="4">
        <v>3.9</v>
      </c>
      <c r="I2830" s="4">
        <v>4.8</v>
      </c>
    </row>
    <row r="2831" spans="1:9" x14ac:dyDescent="0.2">
      <c r="A2831" t="s">
        <v>181</v>
      </c>
      <c r="B2831" t="s">
        <v>198</v>
      </c>
      <c r="C2831" t="s">
        <v>40</v>
      </c>
      <c r="D2831" t="str">
        <f>Tableau3[[#This Row],[Famille]]&amp;"-"&amp;Tableau3[[#This Row],[Produit]]&amp;"-"&amp;Tableau3[[#This Row],[Conditionnement]]</f>
        <v>Mélanges d'épices-Mélange Court bouillon viande-Verrine 116 ml</v>
      </c>
      <c r="E2831" s="10">
        <v>5.5E-2</v>
      </c>
      <c r="F2831" s="16">
        <v>3760190100030</v>
      </c>
      <c r="G2831" s="4">
        <v>1.9</v>
      </c>
      <c r="H2831" s="4">
        <v>3.1</v>
      </c>
      <c r="I2831" s="4">
        <v>3.8000000000000003</v>
      </c>
    </row>
    <row r="2832" spans="1:9" x14ac:dyDescent="0.2">
      <c r="A2832" t="s">
        <v>181</v>
      </c>
      <c r="B2832" t="s">
        <v>198</v>
      </c>
      <c r="C2832" t="s">
        <v>41</v>
      </c>
      <c r="D2832" t="str">
        <f>Tableau3[[#This Row],[Famille]]&amp;"-"&amp;Tableau3[[#This Row],[Produit]]&amp;"-"&amp;Tableau3[[#This Row],[Conditionnement]]</f>
        <v>Mélanges d'épices-Mélange Court bouillon viande-Verrine 47 ml</v>
      </c>
      <c r="E2832" s="10">
        <v>5.5E-2</v>
      </c>
      <c r="F2832" s="16">
        <v>3700897903213</v>
      </c>
      <c r="G2832" s="4">
        <v>1.4</v>
      </c>
      <c r="H2832" s="4">
        <v>2.3000000000000003</v>
      </c>
      <c r="I2832" s="4">
        <v>2.8000000000000003</v>
      </c>
    </row>
    <row r="2833" spans="1:9" x14ac:dyDescent="0.2">
      <c r="A2833" t="s">
        <v>181</v>
      </c>
      <c r="B2833" t="s">
        <v>198</v>
      </c>
      <c r="C2833" t="s">
        <v>42</v>
      </c>
      <c r="D2833" t="str">
        <f>Tableau3[[#This Row],[Famille]]&amp;"-"&amp;Tableau3[[#This Row],[Produit]]&amp;"-"&amp;Tableau3[[#This Row],[Conditionnement]]</f>
        <v>Mélanges d'épices-Mélange Court bouillon viande-Vrac</v>
      </c>
      <c r="E2833" s="10">
        <v>5.5E-2</v>
      </c>
      <c r="F2833" s="16">
        <v>3700897936389</v>
      </c>
      <c r="G2833" s="4">
        <v>1.7</v>
      </c>
      <c r="H2833" s="4">
        <v>2.3000000000000003</v>
      </c>
      <c r="I2833" s="4">
        <v>2.8333333333333339</v>
      </c>
    </row>
    <row r="2834" spans="1:9" x14ac:dyDescent="0.2">
      <c r="A2834" t="s">
        <v>181</v>
      </c>
      <c r="B2834" t="s">
        <v>198</v>
      </c>
      <c r="C2834" t="s">
        <v>43</v>
      </c>
      <c r="D2834" t="str">
        <f>Tableau3[[#This Row],[Famille]]&amp;"-"&amp;Tableau3[[#This Row],[Produit]]&amp;"-"&amp;Tableau3[[#This Row],[Conditionnement]]</f>
        <v>Mélanges d'épices-Mélange Court bouillon viande-Vrac 100 g</v>
      </c>
      <c r="E2834" s="10">
        <v>5.5E-2</v>
      </c>
      <c r="F2834" s="16">
        <v>3700897907730</v>
      </c>
      <c r="G2834" s="4">
        <v>2.5</v>
      </c>
      <c r="H2834" s="4">
        <v>4.5</v>
      </c>
      <c r="I2834" s="4">
        <v>5.5555555555555554</v>
      </c>
    </row>
    <row r="2835" spans="1:9" x14ac:dyDescent="0.2">
      <c r="A2835" t="s">
        <v>181</v>
      </c>
      <c r="B2835" t="s">
        <v>198</v>
      </c>
      <c r="C2835" t="s">
        <v>44</v>
      </c>
      <c r="D2835" t="str">
        <f>Tableau3[[#This Row],[Famille]]&amp;"-"&amp;Tableau3[[#This Row],[Produit]]&amp;"-"&amp;Tableau3[[#This Row],[Conditionnement]]</f>
        <v>Mélanges d'épices-Mélange Court bouillon viande-Vrac 1000 g</v>
      </c>
      <c r="E2835" s="10">
        <v>5.5E-2</v>
      </c>
      <c r="F2835" s="16">
        <v>3760190106117</v>
      </c>
      <c r="G2835" s="4">
        <v>14.5</v>
      </c>
      <c r="H2835" s="4">
        <v>25.8</v>
      </c>
      <c r="I2835" s="4">
        <v>32.222222222222221</v>
      </c>
    </row>
    <row r="2836" spans="1:9" x14ac:dyDescent="0.2">
      <c r="A2836" t="s">
        <v>181</v>
      </c>
      <c r="B2836" t="s">
        <v>198</v>
      </c>
      <c r="C2836" t="s">
        <v>45</v>
      </c>
      <c r="D2836" t="str">
        <f>Tableau3[[#This Row],[Famille]]&amp;"-"&amp;Tableau3[[#This Row],[Produit]]&amp;"-"&amp;Tableau3[[#This Row],[Conditionnement]]</f>
        <v>Mélanges d'épices-Mélange Court bouillon viande-Vrac 250 g</v>
      </c>
      <c r="E2836" s="10">
        <v>5.5E-2</v>
      </c>
      <c r="F2836" s="16">
        <v>3700897910365</v>
      </c>
      <c r="G2836" s="4">
        <v>4.5</v>
      </c>
      <c r="H2836" s="4">
        <v>8.6</v>
      </c>
      <c r="I2836" s="4">
        <v>10.714285714285715</v>
      </c>
    </row>
    <row r="2837" spans="1:9" x14ac:dyDescent="0.2">
      <c r="A2837" t="s">
        <v>181</v>
      </c>
      <c r="B2837" t="s">
        <v>198</v>
      </c>
      <c r="C2837" t="s">
        <v>46</v>
      </c>
      <c r="D2837" t="str">
        <f>Tableau3[[#This Row],[Famille]]&amp;"-"&amp;Tableau3[[#This Row],[Produit]]&amp;"-"&amp;Tableau3[[#This Row],[Conditionnement]]</f>
        <v>Mélanges d'épices-Mélange Court bouillon viande-Vrac 500 g</v>
      </c>
      <c r="E2837" s="10">
        <v>5.5E-2</v>
      </c>
      <c r="F2837" s="16">
        <v>3700897912994</v>
      </c>
      <c r="G2837" s="4">
        <v>7.8</v>
      </c>
      <c r="H2837" s="4">
        <v>14.9</v>
      </c>
      <c r="I2837" s="4">
        <v>18.571428571428573</v>
      </c>
    </row>
    <row r="2838" spans="1:9" x14ac:dyDescent="0.2">
      <c r="A2838" t="s">
        <v>181</v>
      </c>
      <c r="B2838" t="s">
        <v>199</v>
      </c>
      <c r="C2838" t="s">
        <v>39</v>
      </c>
      <c r="D2838" t="str">
        <f>Tableau3[[#This Row],[Famille]]&amp;"-"&amp;Tableau3[[#This Row],[Produit]]&amp;"-"&amp;Tableau3[[#This Row],[Conditionnement]]</f>
        <v>Mélanges d'épices-Mélange Couscous-Saupoudreur 100 ml</v>
      </c>
      <c r="E2838" s="10">
        <v>5.5E-2</v>
      </c>
      <c r="F2838" s="16">
        <v>3760190100351</v>
      </c>
      <c r="G2838" s="4">
        <v>2.7</v>
      </c>
      <c r="H2838" s="4">
        <v>4.3999999999999995</v>
      </c>
      <c r="I2838" s="4">
        <v>5.4</v>
      </c>
    </row>
    <row r="2839" spans="1:9" x14ac:dyDescent="0.2">
      <c r="A2839" t="s">
        <v>181</v>
      </c>
      <c r="B2839" t="s">
        <v>199</v>
      </c>
      <c r="C2839" t="s">
        <v>40</v>
      </c>
      <c r="D2839" t="str">
        <f>Tableau3[[#This Row],[Famille]]&amp;"-"&amp;Tableau3[[#This Row],[Produit]]&amp;"-"&amp;Tableau3[[#This Row],[Conditionnement]]</f>
        <v>Mélanges d'épices-Mélange Couscous-Verrine 116 ml</v>
      </c>
      <c r="E2839" s="10">
        <v>5.5E-2</v>
      </c>
      <c r="F2839" s="16">
        <v>3760190100061</v>
      </c>
      <c r="G2839" s="4">
        <v>2.2999999999999998</v>
      </c>
      <c r="H2839" s="4">
        <v>3.7</v>
      </c>
      <c r="I2839" s="4">
        <v>4.6000000000000005</v>
      </c>
    </row>
    <row r="2840" spans="1:9" x14ac:dyDescent="0.2">
      <c r="A2840" t="s">
        <v>181</v>
      </c>
      <c r="B2840" t="s">
        <v>199</v>
      </c>
      <c r="C2840" t="s">
        <v>41</v>
      </c>
      <c r="D2840" t="str">
        <f>Tableau3[[#This Row],[Famille]]&amp;"-"&amp;Tableau3[[#This Row],[Produit]]&amp;"-"&amp;Tableau3[[#This Row],[Conditionnement]]</f>
        <v>Mélanges d'épices-Mélange Couscous-Verrine 47 ml</v>
      </c>
      <c r="E2840" s="10">
        <v>5.5E-2</v>
      </c>
      <c r="F2840" s="16">
        <v>3700897903244</v>
      </c>
      <c r="G2840" s="4">
        <v>1.6</v>
      </c>
      <c r="H2840" s="4">
        <v>2.6</v>
      </c>
      <c r="I2840" s="4">
        <v>3.2</v>
      </c>
    </row>
    <row r="2841" spans="1:9" x14ac:dyDescent="0.2">
      <c r="A2841" t="s">
        <v>181</v>
      </c>
      <c r="B2841" t="s">
        <v>199</v>
      </c>
      <c r="C2841" t="s">
        <v>42</v>
      </c>
      <c r="D2841" t="str">
        <f>Tableau3[[#This Row],[Famille]]&amp;"-"&amp;Tableau3[[#This Row],[Produit]]&amp;"-"&amp;Tableau3[[#This Row],[Conditionnement]]</f>
        <v>Mélanges d'épices-Mélange Couscous-Vrac</v>
      </c>
      <c r="E2841" s="10">
        <v>5.5E-2</v>
      </c>
      <c r="F2841" s="16">
        <v>3700897936396</v>
      </c>
      <c r="G2841" s="4">
        <v>1.6</v>
      </c>
      <c r="H2841" s="4">
        <v>2.2000000000000002</v>
      </c>
      <c r="I2841" s="4">
        <v>2.666666666666667</v>
      </c>
    </row>
    <row r="2842" spans="1:9" x14ac:dyDescent="0.2">
      <c r="A2842" t="s">
        <v>181</v>
      </c>
      <c r="B2842" t="s">
        <v>199</v>
      </c>
      <c r="C2842" t="s">
        <v>43</v>
      </c>
      <c r="D2842" t="str">
        <f>Tableau3[[#This Row],[Famille]]&amp;"-"&amp;Tableau3[[#This Row],[Produit]]&amp;"-"&amp;Tableau3[[#This Row],[Conditionnement]]</f>
        <v>Mélanges d'épices-Mélange Couscous-Vrac 100 g</v>
      </c>
      <c r="E2842" s="10">
        <v>5.5E-2</v>
      </c>
      <c r="F2842" s="16">
        <v>3700897908195</v>
      </c>
      <c r="G2842" s="4">
        <v>2.2999999999999998</v>
      </c>
      <c r="H2842" s="4">
        <v>4.0999999999999996</v>
      </c>
      <c r="I2842" s="4">
        <v>5.1111111111111116</v>
      </c>
    </row>
    <row r="2843" spans="1:9" x14ac:dyDescent="0.2">
      <c r="A2843" t="s">
        <v>181</v>
      </c>
      <c r="B2843" t="s">
        <v>199</v>
      </c>
      <c r="C2843" t="s">
        <v>44</v>
      </c>
      <c r="D2843" t="str">
        <f>Tableau3[[#This Row],[Famille]]&amp;"-"&amp;Tableau3[[#This Row],[Produit]]&amp;"-"&amp;Tableau3[[#This Row],[Conditionnement]]</f>
        <v>Mélanges d'épices-Mélange Couscous-Vrac 1000 g</v>
      </c>
      <c r="E2843" s="10">
        <v>5.5E-2</v>
      </c>
      <c r="F2843" s="16">
        <v>3760190106582</v>
      </c>
      <c r="G2843" s="4">
        <v>12.5</v>
      </c>
      <c r="H2843" s="4">
        <v>22.3</v>
      </c>
      <c r="I2843" s="4">
        <v>27.777777777777779</v>
      </c>
    </row>
    <row r="2844" spans="1:9" x14ac:dyDescent="0.2">
      <c r="A2844" t="s">
        <v>181</v>
      </c>
      <c r="B2844" t="s">
        <v>199</v>
      </c>
      <c r="C2844" t="s">
        <v>45</v>
      </c>
      <c r="D2844" t="str">
        <f>Tableau3[[#This Row],[Famille]]&amp;"-"&amp;Tableau3[[#This Row],[Produit]]&amp;"-"&amp;Tableau3[[#This Row],[Conditionnement]]</f>
        <v>Mélanges d'épices-Mélange Couscous-Vrac 250 g</v>
      </c>
      <c r="E2844" s="10">
        <v>5.5E-2</v>
      </c>
      <c r="F2844" s="16">
        <v>3700897910822</v>
      </c>
      <c r="G2844" s="4">
        <v>4</v>
      </c>
      <c r="H2844" s="4">
        <v>7.6999999999999993</v>
      </c>
      <c r="I2844" s="4">
        <v>9.5238095238095237</v>
      </c>
    </row>
    <row r="2845" spans="1:9" x14ac:dyDescent="0.2">
      <c r="A2845" t="s">
        <v>181</v>
      </c>
      <c r="B2845" t="s">
        <v>199</v>
      </c>
      <c r="C2845" t="s">
        <v>46</v>
      </c>
      <c r="D2845" t="str">
        <f>Tableau3[[#This Row],[Famille]]&amp;"-"&amp;Tableau3[[#This Row],[Produit]]&amp;"-"&amp;Tableau3[[#This Row],[Conditionnement]]</f>
        <v>Mélanges d'épices-Mélange Couscous-Vrac 500 g</v>
      </c>
      <c r="E2845" s="10">
        <v>5.5E-2</v>
      </c>
      <c r="F2845" s="16">
        <v>3700897913458</v>
      </c>
      <c r="G2845" s="4">
        <v>6.8</v>
      </c>
      <c r="H2845" s="4">
        <v>13</v>
      </c>
      <c r="I2845" s="4">
        <v>16.19047619047619</v>
      </c>
    </row>
    <row r="2846" spans="1:9" x14ac:dyDescent="0.2">
      <c r="A2846" t="s">
        <v>181</v>
      </c>
      <c r="B2846" t="s">
        <v>200</v>
      </c>
      <c r="C2846" t="s">
        <v>39</v>
      </c>
      <c r="D2846" t="str">
        <f>Tableau3[[#This Row],[Famille]]&amp;"-"&amp;Tableau3[[#This Row],[Produit]]&amp;"-"&amp;Tableau3[[#This Row],[Conditionnement]]</f>
        <v>Mélanges d'épices-Mélange Curry de Ceylan-Saupoudreur 100 ml</v>
      </c>
      <c r="E2846" s="10">
        <v>5.5E-2</v>
      </c>
      <c r="F2846" s="16">
        <v>3700897956073</v>
      </c>
      <c r="G2846" s="4">
        <v>2.6</v>
      </c>
      <c r="H2846" s="4">
        <v>4.1999999999999993</v>
      </c>
      <c r="I2846" s="4">
        <v>5.2</v>
      </c>
    </row>
    <row r="2847" spans="1:9" x14ac:dyDescent="0.2">
      <c r="A2847" t="s">
        <v>181</v>
      </c>
      <c r="B2847" t="s">
        <v>200</v>
      </c>
      <c r="C2847" t="s">
        <v>40</v>
      </c>
      <c r="D2847" t="str">
        <f>Tableau3[[#This Row],[Famille]]&amp;"-"&amp;Tableau3[[#This Row],[Produit]]&amp;"-"&amp;Tableau3[[#This Row],[Conditionnement]]</f>
        <v>Mélanges d'épices-Mélange Curry de Ceylan-Verrine 116 ml</v>
      </c>
      <c r="E2847" s="10">
        <v>5.5E-2</v>
      </c>
      <c r="F2847" s="16">
        <v>3700897955434</v>
      </c>
      <c r="G2847" s="4">
        <v>2.1</v>
      </c>
      <c r="H2847" s="4">
        <v>3.4</v>
      </c>
      <c r="I2847" s="4">
        <v>4.2</v>
      </c>
    </row>
    <row r="2848" spans="1:9" x14ac:dyDescent="0.2">
      <c r="A2848" t="s">
        <v>181</v>
      </c>
      <c r="B2848" t="s">
        <v>200</v>
      </c>
      <c r="C2848" t="s">
        <v>41</v>
      </c>
      <c r="D2848" t="str">
        <f>Tableau3[[#This Row],[Famille]]&amp;"-"&amp;Tableau3[[#This Row],[Produit]]&amp;"-"&amp;Tableau3[[#This Row],[Conditionnement]]</f>
        <v>Mélanges d'épices-Mélange Curry de Ceylan-Verrine 47 ml</v>
      </c>
      <c r="E2848" s="10">
        <v>5.5E-2</v>
      </c>
      <c r="F2848" s="16">
        <v>3700897955786</v>
      </c>
      <c r="G2848" s="4">
        <v>1.5</v>
      </c>
      <c r="H2848" s="4">
        <v>2.4</v>
      </c>
      <c r="I2848" s="4">
        <v>3</v>
      </c>
    </row>
    <row r="2849" spans="1:9" x14ac:dyDescent="0.2">
      <c r="A2849" t="s">
        <v>181</v>
      </c>
      <c r="B2849" t="s">
        <v>200</v>
      </c>
      <c r="C2849" t="s">
        <v>42</v>
      </c>
      <c r="D2849" t="str">
        <f>Tableau3[[#This Row],[Famille]]&amp;"-"&amp;Tableau3[[#This Row],[Produit]]&amp;"-"&amp;Tableau3[[#This Row],[Conditionnement]]</f>
        <v>Mélanges d'épices-Mélange Curry de Ceylan-Vrac</v>
      </c>
      <c r="E2849" s="10">
        <v>5.5E-2</v>
      </c>
      <c r="F2849" s="16">
        <v>3700897953324</v>
      </c>
      <c r="G2849" s="4">
        <v>1.6</v>
      </c>
      <c r="H2849" s="4">
        <v>2.2000000000000002</v>
      </c>
      <c r="I2849" s="4">
        <v>2.666666666666667</v>
      </c>
    </row>
    <row r="2850" spans="1:9" x14ac:dyDescent="0.2">
      <c r="A2850" t="s">
        <v>181</v>
      </c>
      <c r="B2850" t="s">
        <v>200</v>
      </c>
      <c r="C2850" t="s">
        <v>43</v>
      </c>
      <c r="D2850" t="str">
        <f>Tableau3[[#This Row],[Famille]]&amp;"-"&amp;Tableau3[[#This Row],[Produit]]&amp;"-"&amp;Tableau3[[#This Row],[Conditionnement]]</f>
        <v>Mélanges d'épices-Mélange Curry de Ceylan-Vrac 100 g</v>
      </c>
      <c r="E2850" s="10">
        <v>5.5E-2</v>
      </c>
      <c r="F2850" s="16">
        <v>3700897953676</v>
      </c>
      <c r="G2850" s="4">
        <v>2.2999999999999998</v>
      </c>
      <c r="H2850" s="4">
        <v>4.0999999999999996</v>
      </c>
      <c r="I2850" s="4">
        <v>5.1111111111111116</v>
      </c>
    </row>
    <row r="2851" spans="1:9" x14ac:dyDescent="0.2">
      <c r="A2851" t="s">
        <v>181</v>
      </c>
      <c r="B2851" t="s">
        <v>200</v>
      </c>
      <c r="C2851" t="s">
        <v>44</v>
      </c>
      <c r="D2851" t="str">
        <f>Tableau3[[#This Row],[Famille]]&amp;"-"&amp;Tableau3[[#This Row],[Produit]]&amp;"-"&amp;Tableau3[[#This Row],[Conditionnement]]</f>
        <v>Mélanges d'épices-Mélange Curry de Ceylan-Vrac 1000 g</v>
      </c>
      <c r="E2851" s="10">
        <v>5.5E-2</v>
      </c>
      <c r="F2851" s="16">
        <v>3700897955083</v>
      </c>
      <c r="G2851" s="4">
        <v>12.5</v>
      </c>
      <c r="H2851" s="4">
        <v>22.3</v>
      </c>
      <c r="I2851" s="4">
        <v>27.777777777777779</v>
      </c>
    </row>
    <row r="2852" spans="1:9" x14ac:dyDescent="0.2">
      <c r="A2852" t="s">
        <v>181</v>
      </c>
      <c r="B2852" t="s">
        <v>200</v>
      </c>
      <c r="C2852" t="s">
        <v>45</v>
      </c>
      <c r="D2852" t="str">
        <f>Tableau3[[#This Row],[Famille]]&amp;"-"&amp;Tableau3[[#This Row],[Produit]]&amp;"-"&amp;Tableau3[[#This Row],[Conditionnement]]</f>
        <v>Mélanges d'épices-Mélange Curry de Ceylan-Vrac 250 g</v>
      </c>
      <c r="E2852" s="10">
        <v>5.5E-2</v>
      </c>
      <c r="F2852" s="16">
        <v>3700897954147</v>
      </c>
      <c r="G2852" s="4">
        <v>4</v>
      </c>
      <c r="H2852" s="4">
        <v>7.6999999999999993</v>
      </c>
      <c r="I2852" s="4">
        <v>9.5238095238095237</v>
      </c>
    </row>
    <row r="2853" spans="1:9" x14ac:dyDescent="0.2">
      <c r="A2853" t="s">
        <v>181</v>
      </c>
      <c r="B2853" t="s">
        <v>200</v>
      </c>
      <c r="C2853" t="s">
        <v>46</v>
      </c>
      <c r="D2853" t="str">
        <f>Tableau3[[#This Row],[Famille]]&amp;"-"&amp;Tableau3[[#This Row],[Produit]]&amp;"-"&amp;Tableau3[[#This Row],[Conditionnement]]</f>
        <v>Mélanges d'épices-Mélange Curry de Ceylan-Vrac 500 g</v>
      </c>
      <c r="E2853" s="10">
        <v>5.5E-2</v>
      </c>
      <c r="F2853" s="16">
        <v>3700897954611</v>
      </c>
      <c r="G2853" s="4">
        <v>6.8</v>
      </c>
      <c r="H2853" s="4">
        <v>13</v>
      </c>
      <c r="I2853" s="4">
        <v>16.19047619047619</v>
      </c>
    </row>
    <row r="2854" spans="1:9" x14ac:dyDescent="0.2">
      <c r="A2854" t="s">
        <v>181</v>
      </c>
      <c r="B2854" t="s">
        <v>201</v>
      </c>
      <c r="C2854" t="s">
        <v>39</v>
      </c>
      <c r="D2854" t="str">
        <f>Tableau3[[#This Row],[Famille]]&amp;"-"&amp;Tableau3[[#This Row],[Produit]]&amp;"-"&amp;Tableau3[[#This Row],[Conditionnement]]</f>
        <v>Mélanges d'épices-Mélange Curry de l'empereur-Saupoudreur 100 ml</v>
      </c>
      <c r="E2854" s="10">
        <v>5.5E-2</v>
      </c>
      <c r="F2854" s="16">
        <v>3700897956080</v>
      </c>
      <c r="G2854" s="4">
        <v>2.7</v>
      </c>
      <c r="H2854" s="4">
        <v>4.3999999999999995</v>
      </c>
      <c r="I2854" s="4">
        <v>5.4</v>
      </c>
    </row>
    <row r="2855" spans="1:9" x14ac:dyDescent="0.2">
      <c r="A2855" t="s">
        <v>181</v>
      </c>
      <c r="B2855" t="s">
        <v>201</v>
      </c>
      <c r="C2855" t="s">
        <v>40</v>
      </c>
      <c r="D2855" t="str">
        <f>Tableau3[[#This Row],[Famille]]&amp;"-"&amp;Tableau3[[#This Row],[Produit]]&amp;"-"&amp;Tableau3[[#This Row],[Conditionnement]]</f>
        <v>Mélanges d'épices-Mélange Curry de l'empereur-Verrine 116 ml</v>
      </c>
      <c r="E2855" s="10">
        <v>5.5E-2</v>
      </c>
      <c r="F2855" s="16">
        <v>3700897955441</v>
      </c>
      <c r="G2855" s="4">
        <v>2.2000000000000002</v>
      </c>
      <c r="H2855" s="4">
        <v>3.6</v>
      </c>
      <c r="I2855" s="4">
        <v>4.4000000000000004</v>
      </c>
    </row>
    <row r="2856" spans="1:9" x14ac:dyDescent="0.2">
      <c r="A2856" t="s">
        <v>181</v>
      </c>
      <c r="B2856" t="s">
        <v>201</v>
      </c>
      <c r="C2856" t="s">
        <v>41</v>
      </c>
      <c r="D2856" t="str">
        <f>Tableau3[[#This Row],[Famille]]&amp;"-"&amp;Tableau3[[#This Row],[Produit]]&amp;"-"&amp;Tableau3[[#This Row],[Conditionnement]]</f>
        <v>Mélanges d'épices-Mélange Curry de l'empereur-Verrine 47 ml</v>
      </c>
      <c r="E2856" s="10">
        <v>5.5E-2</v>
      </c>
      <c r="F2856" s="16">
        <v>3700897955793</v>
      </c>
      <c r="G2856" s="4">
        <v>1.5</v>
      </c>
      <c r="H2856" s="4">
        <v>2.4</v>
      </c>
      <c r="I2856" s="4">
        <v>3</v>
      </c>
    </row>
    <row r="2857" spans="1:9" x14ac:dyDescent="0.2">
      <c r="A2857" t="s">
        <v>181</v>
      </c>
      <c r="B2857" t="s">
        <v>201</v>
      </c>
      <c r="C2857" t="s">
        <v>42</v>
      </c>
      <c r="D2857" t="str">
        <f>Tableau3[[#This Row],[Famille]]&amp;"-"&amp;Tableau3[[#This Row],[Produit]]&amp;"-"&amp;Tableau3[[#This Row],[Conditionnement]]</f>
        <v>Mélanges d'épices-Mélange Curry de l'empereur-Vrac</v>
      </c>
      <c r="E2857" s="10">
        <v>5.5E-2</v>
      </c>
      <c r="F2857" s="16">
        <v>3700897953331</v>
      </c>
      <c r="G2857" s="4">
        <v>1.6</v>
      </c>
      <c r="H2857" s="4">
        <v>2.2000000000000002</v>
      </c>
      <c r="I2857" s="4">
        <v>2.666666666666667</v>
      </c>
    </row>
    <row r="2858" spans="1:9" x14ac:dyDescent="0.2">
      <c r="A2858" t="s">
        <v>181</v>
      </c>
      <c r="B2858" t="s">
        <v>201</v>
      </c>
      <c r="C2858" t="s">
        <v>43</v>
      </c>
      <c r="D2858" t="str">
        <f>Tableau3[[#This Row],[Famille]]&amp;"-"&amp;Tableau3[[#This Row],[Produit]]&amp;"-"&amp;Tableau3[[#This Row],[Conditionnement]]</f>
        <v>Mélanges d'épices-Mélange Curry de l'empereur-Vrac 100 g</v>
      </c>
      <c r="E2858" s="10">
        <v>5.5E-2</v>
      </c>
      <c r="F2858" s="16">
        <v>3700897953683</v>
      </c>
      <c r="G2858" s="4">
        <v>2.2000000000000002</v>
      </c>
      <c r="H2858" s="4">
        <v>4</v>
      </c>
      <c r="I2858" s="4">
        <v>4.8888888888888893</v>
      </c>
    </row>
    <row r="2859" spans="1:9" x14ac:dyDescent="0.2">
      <c r="A2859" t="s">
        <v>181</v>
      </c>
      <c r="B2859" t="s">
        <v>201</v>
      </c>
      <c r="C2859" t="s">
        <v>44</v>
      </c>
      <c r="D2859" t="str">
        <f>Tableau3[[#This Row],[Famille]]&amp;"-"&amp;Tableau3[[#This Row],[Produit]]&amp;"-"&amp;Tableau3[[#This Row],[Conditionnement]]</f>
        <v>Mélanges d'épices-Mélange Curry de l'empereur-Vrac 1000 g</v>
      </c>
      <c r="E2859" s="10">
        <v>5.5E-2</v>
      </c>
      <c r="F2859" s="16">
        <v>3700897955090</v>
      </c>
      <c r="G2859" s="4">
        <v>11.6</v>
      </c>
      <c r="H2859" s="4">
        <v>20.700000000000003</v>
      </c>
      <c r="I2859" s="4">
        <v>25.777777777777775</v>
      </c>
    </row>
    <row r="2860" spans="1:9" x14ac:dyDescent="0.2">
      <c r="A2860" t="s">
        <v>181</v>
      </c>
      <c r="B2860" t="s">
        <v>201</v>
      </c>
      <c r="C2860" t="s">
        <v>45</v>
      </c>
      <c r="D2860" t="str">
        <f>Tableau3[[#This Row],[Famille]]&amp;"-"&amp;Tableau3[[#This Row],[Produit]]&amp;"-"&amp;Tableau3[[#This Row],[Conditionnement]]</f>
        <v>Mélanges d'épices-Mélange Curry de l'empereur-Vrac 250 g</v>
      </c>
      <c r="E2860" s="10">
        <v>5.5E-2</v>
      </c>
      <c r="F2860" s="16">
        <v>3700897954154</v>
      </c>
      <c r="G2860" s="4">
        <v>3.8</v>
      </c>
      <c r="H2860" s="4">
        <v>7.3</v>
      </c>
      <c r="I2860" s="4">
        <v>9.0476190476190492</v>
      </c>
    </row>
    <row r="2861" spans="1:9" x14ac:dyDescent="0.2">
      <c r="A2861" t="s">
        <v>181</v>
      </c>
      <c r="B2861" t="s">
        <v>201</v>
      </c>
      <c r="C2861" t="s">
        <v>46</v>
      </c>
      <c r="D2861" t="str">
        <f>Tableau3[[#This Row],[Famille]]&amp;"-"&amp;Tableau3[[#This Row],[Produit]]&amp;"-"&amp;Tableau3[[#This Row],[Conditionnement]]</f>
        <v>Mélanges d'épices-Mélange Curry de l'empereur-Vrac 500 g</v>
      </c>
      <c r="E2861" s="10">
        <v>5.5E-2</v>
      </c>
      <c r="F2861" s="16">
        <v>3700897954628</v>
      </c>
      <c r="G2861" s="4">
        <v>6.4</v>
      </c>
      <c r="H2861" s="4">
        <v>12.2</v>
      </c>
      <c r="I2861" s="4">
        <v>15.238095238095237</v>
      </c>
    </row>
    <row r="2862" spans="1:9" x14ac:dyDescent="0.2">
      <c r="A2862" t="s">
        <v>181</v>
      </c>
      <c r="B2862" t="s">
        <v>202</v>
      </c>
      <c r="C2862" t="s">
        <v>39</v>
      </c>
      <c r="D2862" t="str">
        <f>Tableau3[[#This Row],[Famille]]&amp;"-"&amp;Tableau3[[#This Row],[Produit]]&amp;"-"&amp;Tableau3[[#This Row],[Conditionnement]]</f>
        <v>Mélanges d'épices-Mélange Curry du delta-Saupoudreur 100 ml</v>
      </c>
      <c r="E2862" s="10">
        <v>5.5E-2</v>
      </c>
      <c r="F2862" s="16">
        <v>3700897956134</v>
      </c>
      <c r="G2862" s="4">
        <v>2.7</v>
      </c>
      <c r="H2862" s="4">
        <v>4.3999999999999995</v>
      </c>
      <c r="I2862" s="4">
        <v>5.4</v>
      </c>
    </row>
    <row r="2863" spans="1:9" x14ac:dyDescent="0.2">
      <c r="A2863" t="s">
        <v>181</v>
      </c>
      <c r="B2863" t="s">
        <v>202</v>
      </c>
      <c r="C2863" t="s">
        <v>40</v>
      </c>
      <c r="D2863" t="str">
        <f>Tableau3[[#This Row],[Famille]]&amp;"-"&amp;Tableau3[[#This Row],[Produit]]&amp;"-"&amp;Tableau3[[#This Row],[Conditionnement]]</f>
        <v>Mélanges d'épices-Mélange Curry du delta-Verrine 116 ml</v>
      </c>
      <c r="E2863" s="10">
        <v>5.5E-2</v>
      </c>
      <c r="F2863" s="16">
        <v>3700897955496</v>
      </c>
      <c r="G2863" s="4">
        <v>2.2999999999999998</v>
      </c>
      <c r="H2863" s="4">
        <v>3.7</v>
      </c>
      <c r="I2863" s="4">
        <v>4.6000000000000005</v>
      </c>
    </row>
    <row r="2864" spans="1:9" x14ac:dyDescent="0.2">
      <c r="A2864" t="s">
        <v>181</v>
      </c>
      <c r="B2864" t="s">
        <v>202</v>
      </c>
      <c r="C2864" t="s">
        <v>41</v>
      </c>
      <c r="D2864" t="str">
        <f>Tableau3[[#This Row],[Famille]]&amp;"-"&amp;Tableau3[[#This Row],[Produit]]&amp;"-"&amp;Tableau3[[#This Row],[Conditionnement]]</f>
        <v>Mélanges d'épices-Mélange Curry du delta-Verrine 47 ml</v>
      </c>
      <c r="E2864" s="10">
        <v>5.5E-2</v>
      </c>
      <c r="F2864" s="16">
        <v>3700897955847</v>
      </c>
      <c r="G2864" s="4">
        <v>1.6</v>
      </c>
      <c r="H2864" s="4">
        <v>2.6</v>
      </c>
      <c r="I2864" s="4">
        <v>3.2</v>
      </c>
    </row>
    <row r="2865" spans="1:9" x14ac:dyDescent="0.2">
      <c r="A2865" t="s">
        <v>181</v>
      </c>
      <c r="B2865" t="s">
        <v>202</v>
      </c>
      <c r="C2865" t="s">
        <v>42</v>
      </c>
      <c r="D2865" t="str">
        <f>Tableau3[[#This Row],[Famille]]&amp;"-"&amp;Tableau3[[#This Row],[Produit]]&amp;"-"&amp;Tableau3[[#This Row],[Conditionnement]]</f>
        <v>Mélanges d'épices-Mélange Curry du delta-Vrac</v>
      </c>
      <c r="E2865" s="10">
        <v>5.5E-2</v>
      </c>
      <c r="F2865" s="16">
        <v>3700897953386</v>
      </c>
      <c r="G2865" s="4">
        <v>1.7</v>
      </c>
      <c r="H2865" s="4">
        <v>2.3000000000000003</v>
      </c>
      <c r="I2865" s="4">
        <v>2.8333333333333339</v>
      </c>
    </row>
    <row r="2866" spans="1:9" x14ac:dyDescent="0.2">
      <c r="A2866" t="s">
        <v>181</v>
      </c>
      <c r="B2866" t="s">
        <v>202</v>
      </c>
      <c r="C2866" t="s">
        <v>43</v>
      </c>
      <c r="D2866" t="str">
        <f>Tableau3[[#This Row],[Famille]]&amp;"-"&amp;Tableau3[[#This Row],[Produit]]&amp;"-"&amp;Tableau3[[#This Row],[Conditionnement]]</f>
        <v>Mélanges d'épices-Mélange Curry du delta-Vrac 100 g</v>
      </c>
      <c r="E2866" s="10">
        <v>5.5E-2</v>
      </c>
      <c r="F2866" s="16">
        <v>3700897953737</v>
      </c>
      <c r="G2866" s="4">
        <v>2.5</v>
      </c>
      <c r="H2866" s="4">
        <v>4.5</v>
      </c>
      <c r="I2866" s="4">
        <v>5.5555555555555554</v>
      </c>
    </row>
    <row r="2867" spans="1:9" x14ac:dyDescent="0.2">
      <c r="A2867" t="s">
        <v>181</v>
      </c>
      <c r="B2867" t="s">
        <v>202</v>
      </c>
      <c r="C2867" t="s">
        <v>44</v>
      </c>
      <c r="D2867" t="str">
        <f>Tableau3[[#This Row],[Famille]]&amp;"-"&amp;Tableau3[[#This Row],[Produit]]&amp;"-"&amp;Tableau3[[#This Row],[Conditionnement]]</f>
        <v>Mélanges d'épices-Mélange Curry du delta-Vrac 1000 g</v>
      </c>
      <c r="E2867" s="10">
        <v>5.5E-2</v>
      </c>
      <c r="F2867" s="16">
        <v>3700897955144</v>
      </c>
      <c r="G2867" s="4">
        <v>14.1</v>
      </c>
      <c r="H2867" s="4">
        <v>25.1</v>
      </c>
      <c r="I2867" s="4">
        <v>31.333333333333332</v>
      </c>
    </row>
    <row r="2868" spans="1:9" x14ac:dyDescent="0.2">
      <c r="A2868" t="s">
        <v>181</v>
      </c>
      <c r="B2868" t="s">
        <v>202</v>
      </c>
      <c r="C2868" t="s">
        <v>45</v>
      </c>
      <c r="D2868" t="str">
        <f>Tableau3[[#This Row],[Famille]]&amp;"-"&amp;Tableau3[[#This Row],[Produit]]&amp;"-"&amp;Tableau3[[#This Row],[Conditionnement]]</f>
        <v>Mélanges d'épices-Mélange Curry du delta-Vrac 250 g</v>
      </c>
      <c r="E2868" s="10">
        <v>5.5E-2</v>
      </c>
      <c r="F2868" s="16">
        <v>3700897954208</v>
      </c>
      <c r="G2868" s="4">
        <v>4.4000000000000004</v>
      </c>
      <c r="H2868" s="4">
        <v>8.4</v>
      </c>
      <c r="I2868" s="4">
        <v>10.476190476190474</v>
      </c>
    </row>
    <row r="2869" spans="1:9" x14ac:dyDescent="0.2">
      <c r="A2869" t="s">
        <v>181</v>
      </c>
      <c r="B2869" t="s">
        <v>202</v>
      </c>
      <c r="C2869" t="s">
        <v>46</v>
      </c>
      <c r="D2869" t="str">
        <f>Tableau3[[#This Row],[Famille]]&amp;"-"&amp;Tableau3[[#This Row],[Produit]]&amp;"-"&amp;Tableau3[[#This Row],[Conditionnement]]</f>
        <v>Mélanges d'épices-Mélange Curry du delta-Vrac 500 g</v>
      </c>
      <c r="E2869" s="10">
        <v>5.5E-2</v>
      </c>
      <c r="F2869" s="16">
        <v>3700897954673</v>
      </c>
      <c r="G2869" s="4">
        <v>7.6</v>
      </c>
      <c r="H2869" s="4">
        <v>14.5</v>
      </c>
      <c r="I2869" s="4">
        <v>18.095238095238095</v>
      </c>
    </row>
    <row r="2870" spans="1:9" x14ac:dyDescent="0.2">
      <c r="A2870" t="s">
        <v>181</v>
      </c>
      <c r="B2870" t="s">
        <v>203</v>
      </c>
      <c r="C2870" t="s">
        <v>39</v>
      </c>
      <c r="D2870" t="str">
        <f>Tableau3[[#This Row],[Famille]]&amp;"-"&amp;Tableau3[[#This Row],[Produit]]&amp;"-"&amp;Tableau3[[#This Row],[Conditionnement]]</f>
        <v>Mélanges d'épices-Mélange Curry du dragon-Saupoudreur 100 ml</v>
      </c>
      <c r="E2870" s="10">
        <v>5.5E-2</v>
      </c>
      <c r="F2870" s="16">
        <v>3700897956127</v>
      </c>
      <c r="G2870" s="4">
        <v>2.7</v>
      </c>
      <c r="H2870" s="4">
        <v>4.3999999999999995</v>
      </c>
      <c r="I2870" s="4">
        <v>5.4</v>
      </c>
    </row>
    <row r="2871" spans="1:9" x14ac:dyDescent="0.2">
      <c r="A2871" t="s">
        <v>181</v>
      </c>
      <c r="B2871" t="s">
        <v>203</v>
      </c>
      <c r="C2871" t="s">
        <v>40</v>
      </c>
      <c r="D2871" t="str">
        <f>Tableau3[[#This Row],[Famille]]&amp;"-"&amp;Tableau3[[#This Row],[Produit]]&amp;"-"&amp;Tableau3[[#This Row],[Conditionnement]]</f>
        <v>Mélanges d'épices-Mélange Curry du dragon-Verrine 116 ml</v>
      </c>
      <c r="E2871" s="10">
        <v>5.5E-2</v>
      </c>
      <c r="F2871" s="16">
        <v>3700897955489</v>
      </c>
      <c r="G2871" s="4">
        <v>2.2999999999999998</v>
      </c>
      <c r="H2871" s="4">
        <v>3.7</v>
      </c>
      <c r="I2871" s="4">
        <v>4.6000000000000005</v>
      </c>
    </row>
    <row r="2872" spans="1:9" x14ac:dyDescent="0.2">
      <c r="A2872" t="s">
        <v>181</v>
      </c>
      <c r="B2872" t="s">
        <v>203</v>
      </c>
      <c r="C2872" t="s">
        <v>41</v>
      </c>
      <c r="D2872" t="str">
        <f>Tableau3[[#This Row],[Famille]]&amp;"-"&amp;Tableau3[[#This Row],[Produit]]&amp;"-"&amp;Tableau3[[#This Row],[Conditionnement]]</f>
        <v>Mélanges d'épices-Mélange Curry du dragon-Verrine 47 ml</v>
      </c>
      <c r="E2872" s="10">
        <v>5.5E-2</v>
      </c>
      <c r="F2872" s="16">
        <v>3700897955830</v>
      </c>
      <c r="G2872" s="4">
        <v>1.6</v>
      </c>
      <c r="H2872" s="4">
        <v>2.6</v>
      </c>
      <c r="I2872" s="4">
        <v>3.2</v>
      </c>
    </row>
    <row r="2873" spans="1:9" x14ac:dyDescent="0.2">
      <c r="A2873" t="s">
        <v>181</v>
      </c>
      <c r="B2873" t="s">
        <v>203</v>
      </c>
      <c r="C2873" t="s">
        <v>42</v>
      </c>
      <c r="D2873" t="str">
        <f>Tableau3[[#This Row],[Famille]]&amp;"-"&amp;Tableau3[[#This Row],[Produit]]&amp;"-"&amp;Tableau3[[#This Row],[Conditionnement]]</f>
        <v>Mélanges d'épices-Mélange Curry du dragon-Vrac</v>
      </c>
      <c r="E2873" s="10">
        <v>5.5E-2</v>
      </c>
      <c r="F2873" s="16">
        <v>3700897953379</v>
      </c>
      <c r="G2873" s="4">
        <v>1.6</v>
      </c>
      <c r="H2873" s="4">
        <v>2.2000000000000002</v>
      </c>
      <c r="I2873" s="4">
        <v>2.666666666666667</v>
      </c>
    </row>
    <row r="2874" spans="1:9" x14ac:dyDescent="0.2">
      <c r="A2874" t="s">
        <v>181</v>
      </c>
      <c r="B2874" t="s">
        <v>203</v>
      </c>
      <c r="C2874" t="s">
        <v>43</v>
      </c>
      <c r="D2874" t="str">
        <f>Tableau3[[#This Row],[Famille]]&amp;"-"&amp;Tableau3[[#This Row],[Produit]]&amp;"-"&amp;Tableau3[[#This Row],[Conditionnement]]</f>
        <v>Mélanges d'épices-Mélange Curry du dragon-Vrac 100 g</v>
      </c>
      <c r="E2874" s="10">
        <v>5.5E-2</v>
      </c>
      <c r="F2874" s="16">
        <v>3700897953720</v>
      </c>
      <c r="G2874" s="4">
        <v>2.2999999999999998</v>
      </c>
      <c r="H2874" s="4">
        <v>4.0999999999999996</v>
      </c>
      <c r="I2874" s="4">
        <v>5.1111111111111116</v>
      </c>
    </row>
    <row r="2875" spans="1:9" x14ac:dyDescent="0.2">
      <c r="A2875" t="s">
        <v>181</v>
      </c>
      <c r="B2875" t="s">
        <v>203</v>
      </c>
      <c r="C2875" t="s">
        <v>44</v>
      </c>
      <c r="D2875" t="str">
        <f>Tableau3[[#This Row],[Famille]]&amp;"-"&amp;Tableau3[[#This Row],[Produit]]&amp;"-"&amp;Tableau3[[#This Row],[Conditionnement]]</f>
        <v>Mélanges d'épices-Mélange Curry du dragon-Vrac 1000 g</v>
      </c>
      <c r="E2875" s="10">
        <v>5.5E-2</v>
      </c>
      <c r="F2875" s="16">
        <v>3700897955137</v>
      </c>
      <c r="G2875" s="4">
        <v>13.1</v>
      </c>
      <c r="H2875" s="4">
        <v>23.3</v>
      </c>
      <c r="I2875" s="4">
        <v>29.111111111111111</v>
      </c>
    </row>
    <row r="2876" spans="1:9" x14ac:dyDescent="0.2">
      <c r="A2876" t="s">
        <v>181</v>
      </c>
      <c r="B2876" t="s">
        <v>203</v>
      </c>
      <c r="C2876" t="s">
        <v>45</v>
      </c>
      <c r="D2876" t="str">
        <f>Tableau3[[#This Row],[Famille]]&amp;"-"&amp;Tableau3[[#This Row],[Produit]]&amp;"-"&amp;Tableau3[[#This Row],[Conditionnement]]</f>
        <v>Mélanges d'épices-Mélange Curry du dragon-Vrac 250 g</v>
      </c>
      <c r="E2876" s="10">
        <v>5.5E-2</v>
      </c>
      <c r="F2876" s="16">
        <v>3700897954192</v>
      </c>
      <c r="G2876" s="4">
        <v>4.0999999999999996</v>
      </c>
      <c r="H2876" s="4">
        <v>7.8999999999999995</v>
      </c>
      <c r="I2876" s="4">
        <v>9.761904761904761</v>
      </c>
    </row>
    <row r="2877" spans="1:9" x14ac:dyDescent="0.2">
      <c r="A2877" t="s">
        <v>181</v>
      </c>
      <c r="B2877" t="s">
        <v>203</v>
      </c>
      <c r="C2877" t="s">
        <v>46</v>
      </c>
      <c r="D2877" t="str">
        <f>Tableau3[[#This Row],[Famille]]&amp;"-"&amp;Tableau3[[#This Row],[Produit]]&amp;"-"&amp;Tableau3[[#This Row],[Conditionnement]]</f>
        <v>Mélanges d'épices-Mélange Curry du dragon-Vrac 500 g</v>
      </c>
      <c r="E2877" s="10">
        <v>5.5E-2</v>
      </c>
      <c r="F2877" s="16">
        <v>3700897954666</v>
      </c>
      <c r="G2877" s="4">
        <v>7.1</v>
      </c>
      <c r="H2877" s="4">
        <v>13.6</v>
      </c>
      <c r="I2877" s="4">
        <v>16.904761904761905</v>
      </c>
    </row>
    <row r="2878" spans="1:9" x14ac:dyDescent="0.2">
      <c r="A2878" t="s">
        <v>181</v>
      </c>
      <c r="B2878" t="s">
        <v>204</v>
      </c>
      <c r="C2878" t="s">
        <v>39</v>
      </c>
      <c r="D2878" t="str">
        <f>Tableau3[[#This Row],[Famille]]&amp;"-"&amp;Tableau3[[#This Row],[Produit]]&amp;"-"&amp;Tableau3[[#This Row],[Conditionnement]]</f>
        <v>Mélanges d'épices-Mélange Curry Madras doux-Saupoudreur 100 ml</v>
      </c>
      <c r="E2878" s="10">
        <v>5.5E-2</v>
      </c>
      <c r="F2878" s="16">
        <v>3760190100337</v>
      </c>
      <c r="G2878" s="4">
        <v>2.7</v>
      </c>
      <c r="H2878" s="4">
        <v>4.3999999999999995</v>
      </c>
      <c r="I2878" s="4">
        <v>5.4</v>
      </c>
    </row>
    <row r="2879" spans="1:9" x14ac:dyDescent="0.2">
      <c r="A2879" t="s">
        <v>181</v>
      </c>
      <c r="B2879" t="s">
        <v>204</v>
      </c>
      <c r="C2879" t="s">
        <v>40</v>
      </c>
      <c r="D2879" t="str">
        <f>Tableau3[[#This Row],[Famille]]&amp;"-"&amp;Tableau3[[#This Row],[Produit]]&amp;"-"&amp;Tableau3[[#This Row],[Conditionnement]]</f>
        <v>Mélanges d'épices-Mélange Curry Madras doux-Verrine 116 ml</v>
      </c>
      <c r="E2879" s="10">
        <v>5.5E-2</v>
      </c>
      <c r="F2879" s="16">
        <v>3760190100047</v>
      </c>
      <c r="G2879" s="4">
        <v>2.2000000000000002</v>
      </c>
      <c r="H2879" s="4">
        <v>3.6</v>
      </c>
      <c r="I2879" s="4">
        <v>4.4000000000000004</v>
      </c>
    </row>
    <row r="2880" spans="1:9" x14ac:dyDescent="0.2">
      <c r="A2880" t="s">
        <v>181</v>
      </c>
      <c r="B2880" t="s">
        <v>204</v>
      </c>
      <c r="C2880" t="s">
        <v>41</v>
      </c>
      <c r="D2880" t="str">
        <f>Tableau3[[#This Row],[Famille]]&amp;"-"&amp;Tableau3[[#This Row],[Produit]]&amp;"-"&amp;Tableau3[[#This Row],[Conditionnement]]</f>
        <v>Mélanges d'épices-Mélange Curry Madras doux-Verrine 47 ml</v>
      </c>
      <c r="E2880" s="10">
        <v>5.5E-2</v>
      </c>
      <c r="F2880" s="16">
        <v>3700897903220</v>
      </c>
      <c r="G2880" s="4">
        <v>1.5</v>
      </c>
      <c r="H2880" s="4">
        <v>2.4</v>
      </c>
      <c r="I2880" s="4">
        <v>3</v>
      </c>
    </row>
    <row r="2881" spans="1:9" x14ac:dyDescent="0.2">
      <c r="A2881" t="s">
        <v>181</v>
      </c>
      <c r="B2881" t="s">
        <v>204</v>
      </c>
      <c r="C2881" t="s">
        <v>42</v>
      </c>
      <c r="D2881" t="str">
        <f>Tableau3[[#This Row],[Famille]]&amp;"-"&amp;Tableau3[[#This Row],[Produit]]&amp;"-"&amp;Tableau3[[#This Row],[Conditionnement]]</f>
        <v>Mélanges d'épices-Mélange Curry Madras doux-Vrac</v>
      </c>
      <c r="E2881" s="10">
        <v>5.5E-2</v>
      </c>
      <c r="F2881" s="16">
        <v>3700897936402</v>
      </c>
      <c r="G2881" s="4">
        <v>1.6</v>
      </c>
      <c r="H2881" s="4">
        <v>2.2000000000000002</v>
      </c>
      <c r="I2881" s="4">
        <v>2.666666666666667</v>
      </c>
    </row>
    <row r="2882" spans="1:9" x14ac:dyDescent="0.2">
      <c r="A2882" t="s">
        <v>181</v>
      </c>
      <c r="B2882" t="s">
        <v>204</v>
      </c>
      <c r="C2882" t="s">
        <v>43</v>
      </c>
      <c r="D2882" t="str">
        <f>Tableau3[[#This Row],[Famille]]&amp;"-"&amp;Tableau3[[#This Row],[Produit]]&amp;"-"&amp;Tableau3[[#This Row],[Conditionnement]]</f>
        <v>Mélanges d'épices-Mélange Curry Madras doux-Vrac 100 g</v>
      </c>
      <c r="E2882" s="10">
        <v>5.5E-2</v>
      </c>
      <c r="F2882" s="16">
        <v>3700897907778</v>
      </c>
      <c r="G2882" s="4">
        <v>2.2000000000000002</v>
      </c>
      <c r="H2882" s="4">
        <v>4</v>
      </c>
      <c r="I2882" s="4">
        <v>4.8888888888888893</v>
      </c>
    </row>
    <row r="2883" spans="1:9" x14ac:dyDescent="0.2">
      <c r="A2883" t="s">
        <v>181</v>
      </c>
      <c r="B2883" t="s">
        <v>204</v>
      </c>
      <c r="C2883" t="s">
        <v>44</v>
      </c>
      <c r="D2883" t="str">
        <f>Tableau3[[#This Row],[Famille]]&amp;"-"&amp;Tableau3[[#This Row],[Produit]]&amp;"-"&amp;Tableau3[[#This Row],[Conditionnement]]</f>
        <v>Mélanges d'épices-Mélange Curry Madras doux-Vrac 1000 g</v>
      </c>
      <c r="E2883" s="10">
        <v>5.5E-2</v>
      </c>
      <c r="F2883" s="16">
        <v>3760190106155</v>
      </c>
      <c r="G2883" s="4">
        <v>11.3</v>
      </c>
      <c r="H2883" s="4">
        <v>20.100000000000001</v>
      </c>
      <c r="I2883" s="4">
        <v>25.111111111111107</v>
      </c>
    </row>
    <row r="2884" spans="1:9" x14ac:dyDescent="0.2">
      <c r="A2884" t="s">
        <v>181</v>
      </c>
      <c r="B2884" t="s">
        <v>204</v>
      </c>
      <c r="C2884" t="s">
        <v>45</v>
      </c>
      <c r="D2884" t="str">
        <f>Tableau3[[#This Row],[Famille]]&amp;"-"&amp;Tableau3[[#This Row],[Produit]]&amp;"-"&amp;Tableau3[[#This Row],[Conditionnement]]</f>
        <v>Mélanges d'épices-Mélange Curry Madras doux-Vrac 250 g</v>
      </c>
      <c r="E2884" s="10">
        <v>5.5E-2</v>
      </c>
      <c r="F2884" s="16">
        <v>3700897910402</v>
      </c>
      <c r="G2884" s="4">
        <v>3.7</v>
      </c>
      <c r="H2884" s="4">
        <v>7.1</v>
      </c>
      <c r="I2884" s="4">
        <v>8.8095238095238102</v>
      </c>
    </row>
    <row r="2885" spans="1:9" x14ac:dyDescent="0.2">
      <c r="A2885" t="s">
        <v>181</v>
      </c>
      <c r="B2885" t="s">
        <v>204</v>
      </c>
      <c r="C2885" t="s">
        <v>46</v>
      </c>
      <c r="D2885" t="str">
        <f>Tableau3[[#This Row],[Famille]]&amp;"-"&amp;Tableau3[[#This Row],[Produit]]&amp;"-"&amp;Tableau3[[#This Row],[Conditionnement]]</f>
        <v>Mélanges d'épices-Mélange Curry Madras doux-Vrac 500 g</v>
      </c>
      <c r="E2885" s="10">
        <v>5.5E-2</v>
      </c>
      <c r="F2885" s="16">
        <v>3700897913038</v>
      </c>
      <c r="G2885" s="4">
        <v>6.2</v>
      </c>
      <c r="H2885" s="4">
        <v>11.9</v>
      </c>
      <c r="I2885" s="4">
        <v>14.761904761904761</v>
      </c>
    </row>
    <row r="2886" spans="1:9" x14ac:dyDescent="0.2">
      <c r="A2886" t="s">
        <v>181</v>
      </c>
      <c r="B2886" t="s">
        <v>205</v>
      </c>
      <c r="C2886" t="s">
        <v>39</v>
      </c>
      <c r="D2886" t="str">
        <f>Tableau3[[#This Row],[Famille]]&amp;"-"&amp;Tableau3[[#This Row],[Produit]]&amp;"-"&amp;Tableau3[[#This Row],[Conditionnement]]</f>
        <v>Mélanges d'épices-Mélange Curry Madras fort-Saupoudreur 100 ml</v>
      </c>
      <c r="E2886" s="10">
        <v>5.5E-2</v>
      </c>
      <c r="F2886" s="16">
        <v>3760190100344</v>
      </c>
      <c r="G2886" s="4">
        <v>2.7</v>
      </c>
      <c r="H2886" s="4">
        <v>4.3999999999999995</v>
      </c>
      <c r="I2886" s="4">
        <v>5.4</v>
      </c>
    </row>
    <row r="2887" spans="1:9" x14ac:dyDescent="0.2">
      <c r="A2887" t="s">
        <v>181</v>
      </c>
      <c r="B2887" t="s">
        <v>205</v>
      </c>
      <c r="C2887" t="s">
        <v>40</v>
      </c>
      <c r="D2887" t="str">
        <f>Tableau3[[#This Row],[Famille]]&amp;"-"&amp;Tableau3[[#This Row],[Produit]]&amp;"-"&amp;Tableau3[[#This Row],[Conditionnement]]</f>
        <v>Mélanges d'épices-Mélange Curry Madras fort-Verrine 116 ml</v>
      </c>
      <c r="E2887" s="10">
        <v>5.5E-2</v>
      </c>
      <c r="F2887" s="16">
        <v>3760190100054</v>
      </c>
      <c r="G2887" s="4">
        <v>2.2000000000000002</v>
      </c>
      <c r="H2887" s="4">
        <v>3.6</v>
      </c>
      <c r="I2887" s="4">
        <v>4.4000000000000004</v>
      </c>
    </row>
    <row r="2888" spans="1:9" x14ac:dyDescent="0.2">
      <c r="A2888" t="s">
        <v>181</v>
      </c>
      <c r="B2888" t="s">
        <v>205</v>
      </c>
      <c r="C2888" t="s">
        <v>41</v>
      </c>
      <c r="D2888" t="str">
        <f>Tableau3[[#This Row],[Famille]]&amp;"-"&amp;Tableau3[[#This Row],[Produit]]&amp;"-"&amp;Tableau3[[#This Row],[Conditionnement]]</f>
        <v>Mélanges d'épices-Mélange Curry Madras fort-Verrine 47 ml</v>
      </c>
      <c r="E2888" s="10">
        <v>5.5E-2</v>
      </c>
      <c r="F2888" s="16">
        <v>3700897903237</v>
      </c>
      <c r="G2888" s="4">
        <v>1.5</v>
      </c>
      <c r="H2888" s="4">
        <v>2.4</v>
      </c>
      <c r="I2888" s="4">
        <v>3</v>
      </c>
    </row>
    <row r="2889" spans="1:9" x14ac:dyDescent="0.2">
      <c r="A2889" t="s">
        <v>181</v>
      </c>
      <c r="B2889" t="s">
        <v>205</v>
      </c>
      <c r="C2889" t="s">
        <v>42</v>
      </c>
      <c r="D2889" t="str">
        <f>Tableau3[[#This Row],[Famille]]&amp;"-"&amp;Tableau3[[#This Row],[Produit]]&amp;"-"&amp;Tableau3[[#This Row],[Conditionnement]]</f>
        <v>Mélanges d'épices-Mélange Curry Madras fort-Vrac</v>
      </c>
      <c r="E2889" s="10">
        <v>5.5E-2</v>
      </c>
      <c r="F2889" s="16">
        <v>3700897936419</v>
      </c>
      <c r="G2889" s="4">
        <v>1.6</v>
      </c>
      <c r="H2889" s="4">
        <v>2.2000000000000002</v>
      </c>
      <c r="I2889" s="4">
        <v>2.666666666666667</v>
      </c>
    </row>
    <row r="2890" spans="1:9" x14ac:dyDescent="0.2">
      <c r="A2890" t="s">
        <v>181</v>
      </c>
      <c r="B2890" t="s">
        <v>205</v>
      </c>
      <c r="C2890" t="s">
        <v>43</v>
      </c>
      <c r="D2890" t="str">
        <f>Tableau3[[#This Row],[Famille]]&amp;"-"&amp;Tableau3[[#This Row],[Produit]]&amp;"-"&amp;Tableau3[[#This Row],[Conditionnement]]</f>
        <v>Mélanges d'épices-Mélange Curry Madras fort-Vrac 100 g</v>
      </c>
      <c r="E2890" s="10">
        <v>5.5E-2</v>
      </c>
      <c r="F2890" s="16">
        <v>3700897907785</v>
      </c>
      <c r="G2890" s="4">
        <v>2.2000000000000002</v>
      </c>
      <c r="H2890" s="4">
        <v>4</v>
      </c>
      <c r="I2890" s="4">
        <v>4.8888888888888893</v>
      </c>
    </row>
    <row r="2891" spans="1:9" x14ac:dyDescent="0.2">
      <c r="A2891" t="s">
        <v>181</v>
      </c>
      <c r="B2891" t="s">
        <v>205</v>
      </c>
      <c r="C2891" t="s">
        <v>44</v>
      </c>
      <c r="D2891" t="str">
        <f>Tableau3[[#This Row],[Famille]]&amp;"-"&amp;Tableau3[[#This Row],[Produit]]&amp;"-"&amp;Tableau3[[#This Row],[Conditionnement]]</f>
        <v>Mélanges d'épices-Mélange Curry Madras fort-Vrac 1000 g</v>
      </c>
      <c r="E2891" s="10">
        <v>5.5E-2</v>
      </c>
      <c r="F2891" s="16">
        <v>3760190106162</v>
      </c>
      <c r="G2891" s="4">
        <v>11.5</v>
      </c>
      <c r="H2891" s="4">
        <v>20.5</v>
      </c>
      <c r="I2891" s="4">
        <v>25.555555555555554</v>
      </c>
    </row>
    <row r="2892" spans="1:9" x14ac:dyDescent="0.2">
      <c r="A2892" t="s">
        <v>181</v>
      </c>
      <c r="B2892" t="s">
        <v>205</v>
      </c>
      <c r="C2892" t="s">
        <v>45</v>
      </c>
      <c r="D2892" t="str">
        <f>Tableau3[[#This Row],[Famille]]&amp;"-"&amp;Tableau3[[#This Row],[Produit]]&amp;"-"&amp;Tableau3[[#This Row],[Conditionnement]]</f>
        <v>Mélanges d'épices-Mélange Curry Madras fort-Vrac 250 g</v>
      </c>
      <c r="E2892" s="10">
        <v>5.5E-2</v>
      </c>
      <c r="F2892" s="16">
        <v>3700897910419</v>
      </c>
      <c r="G2892" s="4">
        <v>3.7</v>
      </c>
      <c r="H2892" s="4">
        <v>7.1</v>
      </c>
      <c r="I2892" s="4">
        <v>8.8095238095238102</v>
      </c>
    </row>
    <row r="2893" spans="1:9" x14ac:dyDescent="0.2">
      <c r="A2893" t="s">
        <v>181</v>
      </c>
      <c r="B2893" t="s">
        <v>205</v>
      </c>
      <c r="C2893" t="s">
        <v>46</v>
      </c>
      <c r="D2893" t="str">
        <f>Tableau3[[#This Row],[Famille]]&amp;"-"&amp;Tableau3[[#This Row],[Produit]]&amp;"-"&amp;Tableau3[[#This Row],[Conditionnement]]</f>
        <v>Mélanges d'épices-Mélange Curry Madras fort-Vrac 500 g</v>
      </c>
      <c r="E2893" s="10">
        <v>5.5E-2</v>
      </c>
      <c r="F2893" s="16">
        <v>3700897913045</v>
      </c>
      <c r="G2893" s="4">
        <v>6.3</v>
      </c>
      <c r="H2893" s="4">
        <v>12</v>
      </c>
      <c r="I2893" s="4">
        <v>15</v>
      </c>
    </row>
    <row r="2894" spans="1:9" x14ac:dyDescent="0.2">
      <c r="A2894" t="s">
        <v>181</v>
      </c>
      <c r="B2894" t="s">
        <v>206</v>
      </c>
      <c r="C2894" t="s">
        <v>39</v>
      </c>
      <c r="D2894" t="str">
        <f>Tableau3[[#This Row],[Famille]]&amp;"-"&amp;Tableau3[[#This Row],[Produit]]&amp;"-"&amp;Tableau3[[#This Row],[Conditionnement]]</f>
        <v>Mélanges d'épices-Mélange Curry rouge des sept mers-Saupoudreur 100 ml</v>
      </c>
      <c r="E2894" s="10">
        <v>5.5E-2</v>
      </c>
      <c r="F2894" s="16">
        <v>3700897956097</v>
      </c>
      <c r="G2894" s="4">
        <v>2.6</v>
      </c>
      <c r="H2894" s="4">
        <v>4.1999999999999993</v>
      </c>
      <c r="I2894" s="4">
        <v>5.2</v>
      </c>
    </row>
    <row r="2895" spans="1:9" x14ac:dyDescent="0.2">
      <c r="A2895" t="s">
        <v>181</v>
      </c>
      <c r="B2895" t="s">
        <v>206</v>
      </c>
      <c r="C2895" t="s">
        <v>40</v>
      </c>
      <c r="D2895" t="str">
        <f>Tableau3[[#This Row],[Famille]]&amp;"-"&amp;Tableau3[[#This Row],[Produit]]&amp;"-"&amp;Tableau3[[#This Row],[Conditionnement]]</f>
        <v>Mélanges d'épices-Mélange Curry rouge des sept mers-Verrine 116 ml</v>
      </c>
      <c r="E2895" s="10">
        <v>5.5E-2</v>
      </c>
      <c r="F2895" s="16">
        <v>3700897955458</v>
      </c>
      <c r="G2895" s="4">
        <v>2.1</v>
      </c>
      <c r="H2895" s="4">
        <v>3.4</v>
      </c>
      <c r="I2895" s="4">
        <v>4.2</v>
      </c>
    </row>
    <row r="2896" spans="1:9" x14ac:dyDescent="0.2">
      <c r="A2896" t="s">
        <v>181</v>
      </c>
      <c r="B2896" t="s">
        <v>206</v>
      </c>
      <c r="C2896" t="s">
        <v>41</v>
      </c>
      <c r="D2896" t="str">
        <f>Tableau3[[#This Row],[Famille]]&amp;"-"&amp;Tableau3[[#This Row],[Produit]]&amp;"-"&amp;Tableau3[[#This Row],[Conditionnement]]</f>
        <v>Mélanges d'épices-Mélange Curry rouge des sept mers-Verrine 47 ml</v>
      </c>
      <c r="E2896" s="10">
        <v>5.5E-2</v>
      </c>
      <c r="F2896" s="16">
        <v>3700897955809</v>
      </c>
      <c r="G2896" s="4">
        <v>1.5</v>
      </c>
      <c r="H2896" s="4">
        <v>2.4</v>
      </c>
      <c r="I2896" s="4">
        <v>3</v>
      </c>
    </row>
    <row r="2897" spans="1:9" x14ac:dyDescent="0.2">
      <c r="A2897" t="s">
        <v>181</v>
      </c>
      <c r="B2897" t="s">
        <v>206</v>
      </c>
      <c r="C2897" t="s">
        <v>42</v>
      </c>
      <c r="D2897" t="str">
        <f>Tableau3[[#This Row],[Famille]]&amp;"-"&amp;Tableau3[[#This Row],[Produit]]&amp;"-"&amp;Tableau3[[#This Row],[Conditionnement]]</f>
        <v>Mélanges d'épices-Mélange Curry rouge des sept mers-Vrac</v>
      </c>
      <c r="E2897" s="10">
        <v>5.5E-2</v>
      </c>
      <c r="F2897" s="16">
        <v>3700897953348</v>
      </c>
      <c r="G2897" s="4">
        <v>1.6</v>
      </c>
      <c r="H2897" s="4">
        <v>2.2000000000000002</v>
      </c>
      <c r="I2897" s="4">
        <v>2.666666666666667</v>
      </c>
    </row>
    <row r="2898" spans="1:9" x14ac:dyDescent="0.2">
      <c r="A2898" t="s">
        <v>181</v>
      </c>
      <c r="B2898" t="s">
        <v>206</v>
      </c>
      <c r="C2898" t="s">
        <v>43</v>
      </c>
      <c r="D2898" t="str">
        <f>Tableau3[[#This Row],[Famille]]&amp;"-"&amp;Tableau3[[#This Row],[Produit]]&amp;"-"&amp;Tableau3[[#This Row],[Conditionnement]]</f>
        <v>Mélanges d'épices-Mélange Curry rouge des sept mers-Vrac 100 g</v>
      </c>
      <c r="E2898" s="10">
        <v>5.5E-2</v>
      </c>
      <c r="F2898" s="16">
        <v>3700897953690</v>
      </c>
      <c r="G2898" s="4">
        <v>2.2000000000000002</v>
      </c>
      <c r="H2898" s="4">
        <v>4</v>
      </c>
      <c r="I2898" s="4">
        <v>4.8888888888888893</v>
      </c>
    </row>
    <row r="2899" spans="1:9" x14ac:dyDescent="0.2">
      <c r="A2899" t="s">
        <v>181</v>
      </c>
      <c r="B2899" t="s">
        <v>206</v>
      </c>
      <c r="C2899" t="s">
        <v>44</v>
      </c>
      <c r="D2899" t="str">
        <f>Tableau3[[#This Row],[Famille]]&amp;"-"&amp;Tableau3[[#This Row],[Produit]]&amp;"-"&amp;Tableau3[[#This Row],[Conditionnement]]</f>
        <v>Mélanges d'épices-Mélange Curry rouge des sept mers-Vrac 1000 g</v>
      </c>
      <c r="E2899" s="10">
        <v>5.5E-2</v>
      </c>
      <c r="F2899" s="16">
        <v>3700897955106</v>
      </c>
      <c r="G2899" s="4">
        <v>11.9</v>
      </c>
      <c r="H2899" s="4">
        <v>21.200000000000003</v>
      </c>
      <c r="I2899" s="4">
        <v>26.444444444444443</v>
      </c>
    </row>
    <row r="2900" spans="1:9" x14ac:dyDescent="0.2">
      <c r="A2900" t="s">
        <v>181</v>
      </c>
      <c r="B2900" t="s">
        <v>206</v>
      </c>
      <c r="C2900" t="s">
        <v>45</v>
      </c>
      <c r="D2900" t="str">
        <f>Tableau3[[#This Row],[Famille]]&amp;"-"&amp;Tableau3[[#This Row],[Produit]]&amp;"-"&amp;Tableau3[[#This Row],[Conditionnement]]</f>
        <v>Mélanges d'épices-Mélange Curry rouge des sept mers-Vrac 250 g</v>
      </c>
      <c r="E2900" s="10">
        <v>5.5E-2</v>
      </c>
      <c r="F2900" s="16">
        <v>3700897954161</v>
      </c>
      <c r="G2900" s="4">
        <v>3.8</v>
      </c>
      <c r="H2900" s="4">
        <v>7.3</v>
      </c>
      <c r="I2900" s="4">
        <v>9.0476190476190492</v>
      </c>
    </row>
    <row r="2901" spans="1:9" x14ac:dyDescent="0.2">
      <c r="A2901" t="s">
        <v>181</v>
      </c>
      <c r="B2901" t="s">
        <v>206</v>
      </c>
      <c r="C2901" t="s">
        <v>46</v>
      </c>
      <c r="D2901" t="str">
        <f>Tableau3[[#This Row],[Famille]]&amp;"-"&amp;Tableau3[[#This Row],[Produit]]&amp;"-"&amp;Tableau3[[#This Row],[Conditionnement]]</f>
        <v>Mélanges d'épices-Mélange Curry rouge des sept mers-Vrac 500 g</v>
      </c>
      <c r="E2901" s="10">
        <v>5.5E-2</v>
      </c>
      <c r="F2901" s="16">
        <v>3700897954635</v>
      </c>
      <c r="G2901" s="4">
        <v>6.5</v>
      </c>
      <c r="H2901" s="4">
        <v>12.4</v>
      </c>
      <c r="I2901" s="4">
        <v>15.476190476190476</v>
      </c>
    </row>
    <row r="2902" spans="1:9" x14ac:dyDescent="0.2">
      <c r="A2902" t="s">
        <v>181</v>
      </c>
      <c r="B2902" t="s">
        <v>207</v>
      </c>
      <c r="C2902" t="s">
        <v>39</v>
      </c>
      <c r="D2902" t="str">
        <f>Tableau3[[#This Row],[Famille]]&amp;"-"&amp;Tableau3[[#This Row],[Produit]]&amp;"-"&amp;Tableau3[[#This Row],[Conditionnement]]</f>
        <v>Mélanges d'épices-Mélange Curry Saveur du Téraï-Saupoudreur 100 ml</v>
      </c>
      <c r="E2902" s="10">
        <v>5.5E-2</v>
      </c>
      <c r="F2902" s="16">
        <v>3700897956110</v>
      </c>
      <c r="G2902" s="4">
        <v>2.9</v>
      </c>
      <c r="H2902" s="4">
        <v>4.6999999999999993</v>
      </c>
      <c r="I2902" s="4">
        <v>5.8</v>
      </c>
    </row>
    <row r="2903" spans="1:9" x14ac:dyDescent="0.2">
      <c r="A2903" t="s">
        <v>181</v>
      </c>
      <c r="B2903" t="s">
        <v>207</v>
      </c>
      <c r="C2903" t="s">
        <v>40</v>
      </c>
      <c r="D2903" t="str">
        <f>Tableau3[[#This Row],[Famille]]&amp;"-"&amp;Tableau3[[#This Row],[Produit]]&amp;"-"&amp;Tableau3[[#This Row],[Conditionnement]]</f>
        <v>Mélanges d'épices-Mélange Curry Saveur du Téraï-Verrine 116 ml</v>
      </c>
      <c r="E2903" s="10">
        <v>5.5E-2</v>
      </c>
      <c r="F2903" s="16">
        <v>3700897955472</v>
      </c>
      <c r="G2903" s="4">
        <v>2.4</v>
      </c>
      <c r="H2903" s="4">
        <v>3.9</v>
      </c>
      <c r="I2903" s="4">
        <v>4.8</v>
      </c>
    </row>
    <row r="2904" spans="1:9" x14ac:dyDescent="0.2">
      <c r="A2904" t="s">
        <v>181</v>
      </c>
      <c r="B2904" t="s">
        <v>207</v>
      </c>
      <c r="C2904" t="s">
        <v>41</v>
      </c>
      <c r="D2904" t="str">
        <f>Tableau3[[#This Row],[Famille]]&amp;"-"&amp;Tableau3[[#This Row],[Produit]]&amp;"-"&amp;Tableau3[[#This Row],[Conditionnement]]</f>
        <v>Mélanges d'épices-Mélange Curry Saveur du Téraï-Verrine 47 ml</v>
      </c>
      <c r="E2904" s="10">
        <v>5.5E-2</v>
      </c>
      <c r="F2904" s="16">
        <v>3700897955823</v>
      </c>
      <c r="G2904" s="4">
        <v>1.6</v>
      </c>
      <c r="H2904" s="4">
        <v>2.6</v>
      </c>
      <c r="I2904" s="4">
        <v>3.2</v>
      </c>
    </row>
    <row r="2905" spans="1:9" x14ac:dyDescent="0.2">
      <c r="A2905" t="s">
        <v>181</v>
      </c>
      <c r="B2905" t="s">
        <v>207</v>
      </c>
      <c r="C2905" t="s">
        <v>42</v>
      </c>
      <c r="D2905" t="str">
        <f>Tableau3[[#This Row],[Famille]]&amp;"-"&amp;Tableau3[[#This Row],[Produit]]&amp;"-"&amp;Tableau3[[#This Row],[Conditionnement]]</f>
        <v>Mélanges d'épices-Mélange Curry Saveur du Téraï-Vrac</v>
      </c>
      <c r="E2905" s="10">
        <v>5.5E-2</v>
      </c>
      <c r="F2905" s="16">
        <v>3700897953362</v>
      </c>
      <c r="G2905" s="4">
        <v>1.7</v>
      </c>
      <c r="H2905" s="4">
        <v>2.3000000000000003</v>
      </c>
      <c r="I2905" s="4">
        <v>2.8333333333333339</v>
      </c>
    </row>
    <row r="2906" spans="1:9" x14ac:dyDescent="0.2">
      <c r="A2906" t="s">
        <v>181</v>
      </c>
      <c r="B2906" t="s">
        <v>207</v>
      </c>
      <c r="C2906" t="s">
        <v>43</v>
      </c>
      <c r="D2906" t="str">
        <f>Tableau3[[#This Row],[Famille]]&amp;"-"&amp;Tableau3[[#This Row],[Produit]]&amp;"-"&amp;Tableau3[[#This Row],[Conditionnement]]</f>
        <v>Mélanges d'épices-Mélange Curry Saveur du Téraï-Vrac 100 g</v>
      </c>
      <c r="E2906" s="10">
        <v>5.5E-2</v>
      </c>
      <c r="F2906" s="16">
        <v>3700897953713</v>
      </c>
      <c r="G2906" s="4">
        <v>2.6</v>
      </c>
      <c r="H2906" s="4">
        <v>4.6999999999999993</v>
      </c>
      <c r="I2906" s="4">
        <v>5.7777777777777777</v>
      </c>
    </row>
    <row r="2907" spans="1:9" x14ac:dyDescent="0.2">
      <c r="A2907" t="s">
        <v>181</v>
      </c>
      <c r="B2907" t="s">
        <v>207</v>
      </c>
      <c r="C2907" t="s">
        <v>44</v>
      </c>
      <c r="D2907" t="str">
        <f>Tableau3[[#This Row],[Famille]]&amp;"-"&amp;Tableau3[[#This Row],[Produit]]&amp;"-"&amp;Tableau3[[#This Row],[Conditionnement]]</f>
        <v>Mélanges d'épices-Mélange Curry Saveur du Téraï-Vrac 1000 g</v>
      </c>
      <c r="E2907" s="10">
        <v>5.5E-2</v>
      </c>
      <c r="F2907" s="16">
        <v>3700897955120</v>
      </c>
      <c r="G2907" s="4">
        <v>15.6</v>
      </c>
      <c r="H2907" s="4">
        <v>27.8</v>
      </c>
      <c r="I2907" s="4">
        <v>34.666666666666664</v>
      </c>
    </row>
    <row r="2908" spans="1:9" x14ac:dyDescent="0.2">
      <c r="A2908" t="s">
        <v>181</v>
      </c>
      <c r="B2908" t="s">
        <v>207</v>
      </c>
      <c r="C2908" t="s">
        <v>45</v>
      </c>
      <c r="D2908" t="str">
        <f>Tableau3[[#This Row],[Famille]]&amp;"-"&amp;Tableau3[[#This Row],[Produit]]&amp;"-"&amp;Tableau3[[#This Row],[Conditionnement]]</f>
        <v>Mélanges d'épices-Mélange Curry Saveur du Téraï-Vrac 250 g</v>
      </c>
      <c r="E2908" s="10">
        <v>5.5E-2</v>
      </c>
      <c r="F2908" s="16">
        <v>3700897954185</v>
      </c>
      <c r="G2908" s="4">
        <v>4.8</v>
      </c>
      <c r="H2908" s="4">
        <v>9.1999999999999993</v>
      </c>
      <c r="I2908" s="4">
        <v>11.428571428571429</v>
      </c>
    </row>
    <row r="2909" spans="1:9" x14ac:dyDescent="0.2">
      <c r="A2909" t="s">
        <v>181</v>
      </c>
      <c r="B2909" t="s">
        <v>207</v>
      </c>
      <c r="C2909" t="s">
        <v>46</v>
      </c>
      <c r="D2909" t="str">
        <f>Tableau3[[#This Row],[Famille]]&amp;"-"&amp;Tableau3[[#This Row],[Produit]]&amp;"-"&amp;Tableau3[[#This Row],[Conditionnement]]</f>
        <v>Mélanges d'épices-Mélange Curry Saveur du Téraï-Vrac 500 g</v>
      </c>
      <c r="E2909" s="10">
        <v>5.5E-2</v>
      </c>
      <c r="F2909" s="16">
        <v>3700897954659</v>
      </c>
      <c r="G2909" s="4">
        <v>8.4</v>
      </c>
      <c r="H2909" s="4">
        <v>16</v>
      </c>
      <c r="I2909" s="4">
        <v>20</v>
      </c>
    </row>
    <row r="2910" spans="1:9" x14ac:dyDescent="0.2">
      <c r="A2910" t="s">
        <v>181</v>
      </c>
      <c r="B2910" t="s">
        <v>208</v>
      </c>
      <c r="C2910" t="s">
        <v>39</v>
      </c>
      <c r="D2910" t="str">
        <f>Tableau3[[#This Row],[Famille]]&amp;"-"&amp;Tableau3[[#This Row],[Produit]]&amp;"-"&amp;Tableau3[[#This Row],[Conditionnement]]</f>
        <v>Mélanges d'épices-Mélange du sous bois-Saupoudreur 100 ml</v>
      </c>
      <c r="E2910" s="10">
        <v>5.5E-2</v>
      </c>
      <c r="F2910" s="16">
        <v>3700897956240</v>
      </c>
      <c r="G2910" s="4">
        <v>2.8</v>
      </c>
      <c r="H2910" s="4">
        <v>4.5</v>
      </c>
      <c r="I2910" s="4">
        <v>5.6000000000000005</v>
      </c>
    </row>
    <row r="2911" spans="1:9" x14ac:dyDescent="0.2">
      <c r="A2911" t="s">
        <v>181</v>
      </c>
      <c r="B2911" t="s">
        <v>208</v>
      </c>
      <c r="C2911" t="s">
        <v>40</v>
      </c>
      <c r="D2911" t="str">
        <f>Tableau3[[#This Row],[Famille]]&amp;"-"&amp;Tableau3[[#This Row],[Produit]]&amp;"-"&amp;Tableau3[[#This Row],[Conditionnement]]</f>
        <v>Mélanges d'épices-Mélange du sous bois-Verrine 116 ml</v>
      </c>
      <c r="E2911" s="10">
        <v>5.5E-2</v>
      </c>
      <c r="F2911" s="16">
        <v>3700897955663</v>
      </c>
      <c r="G2911" s="4">
        <v>2.2999999999999998</v>
      </c>
      <c r="H2911" s="4">
        <v>3.7</v>
      </c>
      <c r="I2911" s="4">
        <v>4.6000000000000005</v>
      </c>
    </row>
    <row r="2912" spans="1:9" x14ac:dyDescent="0.2">
      <c r="A2912" t="s">
        <v>181</v>
      </c>
      <c r="B2912" t="s">
        <v>208</v>
      </c>
      <c r="C2912" t="s">
        <v>41</v>
      </c>
      <c r="D2912" t="str">
        <f>Tableau3[[#This Row],[Famille]]&amp;"-"&amp;Tableau3[[#This Row],[Produit]]&amp;"-"&amp;Tableau3[[#This Row],[Conditionnement]]</f>
        <v>Mélanges d'épices-Mélange du sous bois-Verrine 47 ml</v>
      </c>
      <c r="E2912" s="10">
        <v>5.5E-2</v>
      </c>
      <c r="F2912" s="16">
        <v>3700897955953</v>
      </c>
      <c r="G2912" s="4">
        <v>1.6</v>
      </c>
      <c r="H2912" s="4">
        <v>2.6</v>
      </c>
      <c r="I2912" s="4">
        <v>3.2</v>
      </c>
    </row>
    <row r="2913" spans="1:9" x14ac:dyDescent="0.2">
      <c r="A2913" t="s">
        <v>181</v>
      </c>
      <c r="B2913" t="s">
        <v>208</v>
      </c>
      <c r="C2913" t="s">
        <v>42</v>
      </c>
      <c r="D2913" t="str">
        <f>Tableau3[[#This Row],[Famille]]&amp;"-"&amp;Tableau3[[#This Row],[Produit]]&amp;"-"&amp;Tableau3[[#This Row],[Conditionnement]]</f>
        <v>Mélanges d'épices-Mélange du sous bois-Vrac</v>
      </c>
      <c r="E2913" s="10">
        <v>5.5E-2</v>
      </c>
      <c r="F2913" s="16">
        <v>3700897953553</v>
      </c>
      <c r="G2913" s="4">
        <v>1.7</v>
      </c>
      <c r="H2913" s="4">
        <v>2.3000000000000003</v>
      </c>
      <c r="I2913" s="4">
        <v>2.8333333333333339</v>
      </c>
    </row>
    <row r="2914" spans="1:9" x14ac:dyDescent="0.2">
      <c r="A2914" t="s">
        <v>181</v>
      </c>
      <c r="B2914" t="s">
        <v>208</v>
      </c>
      <c r="C2914" t="s">
        <v>43</v>
      </c>
      <c r="D2914" t="str">
        <f>Tableau3[[#This Row],[Famille]]&amp;"-"&amp;Tableau3[[#This Row],[Produit]]&amp;"-"&amp;Tableau3[[#This Row],[Conditionnement]]</f>
        <v>Mélanges d'épices-Mélange du sous bois-Vrac 100 g</v>
      </c>
      <c r="E2914" s="10">
        <v>5.5E-2</v>
      </c>
      <c r="F2914" s="16">
        <v>3700897953904</v>
      </c>
      <c r="G2914" s="4">
        <v>2.5</v>
      </c>
      <c r="H2914" s="4">
        <v>4.5</v>
      </c>
      <c r="I2914" s="4">
        <v>5.5555555555555554</v>
      </c>
    </row>
    <row r="2915" spans="1:9" x14ac:dyDescent="0.2">
      <c r="A2915" t="s">
        <v>181</v>
      </c>
      <c r="B2915" t="s">
        <v>208</v>
      </c>
      <c r="C2915" t="s">
        <v>44</v>
      </c>
      <c r="D2915" t="str">
        <f>Tableau3[[#This Row],[Famille]]&amp;"-"&amp;Tableau3[[#This Row],[Produit]]&amp;"-"&amp;Tableau3[[#This Row],[Conditionnement]]</f>
        <v>Mélanges d'épices-Mélange du sous bois-Vrac 1000 g</v>
      </c>
      <c r="E2915" s="10">
        <v>5.5E-2</v>
      </c>
      <c r="F2915" s="16">
        <v>3700897955311</v>
      </c>
      <c r="G2915" s="4">
        <v>15.1</v>
      </c>
      <c r="H2915" s="4">
        <v>26.900000000000002</v>
      </c>
      <c r="I2915" s="4">
        <v>33.555555555555557</v>
      </c>
    </row>
    <row r="2916" spans="1:9" x14ac:dyDescent="0.2">
      <c r="A2916" t="s">
        <v>181</v>
      </c>
      <c r="B2916" t="s">
        <v>208</v>
      </c>
      <c r="C2916" t="s">
        <v>45</v>
      </c>
      <c r="D2916" t="str">
        <f>Tableau3[[#This Row],[Famille]]&amp;"-"&amp;Tableau3[[#This Row],[Produit]]&amp;"-"&amp;Tableau3[[#This Row],[Conditionnement]]</f>
        <v>Mélanges d'épices-Mélange du sous bois-Vrac 250 g</v>
      </c>
      <c r="E2916" s="10">
        <v>5.5E-2</v>
      </c>
      <c r="F2916" s="16">
        <v>3700897954376</v>
      </c>
      <c r="G2916" s="4">
        <v>4.5999999999999996</v>
      </c>
      <c r="H2916" s="4">
        <v>8.7999999999999989</v>
      </c>
      <c r="I2916" s="4">
        <v>10.952380952380953</v>
      </c>
    </row>
    <row r="2917" spans="1:9" x14ac:dyDescent="0.2">
      <c r="A2917" t="s">
        <v>181</v>
      </c>
      <c r="B2917" t="s">
        <v>208</v>
      </c>
      <c r="C2917" t="s">
        <v>46</v>
      </c>
      <c r="D2917" t="str">
        <f>Tableau3[[#This Row],[Famille]]&amp;"-"&amp;Tableau3[[#This Row],[Produit]]&amp;"-"&amp;Tableau3[[#This Row],[Conditionnement]]</f>
        <v>Mélanges d'épices-Mélange du sous bois-Vrac 500 g</v>
      </c>
      <c r="E2917" s="10">
        <v>5.5E-2</v>
      </c>
      <c r="F2917" s="16">
        <v>3700897954840</v>
      </c>
      <c r="G2917" s="4">
        <v>8.1</v>
      </c>
      <c r="H2917" s="4">
        <v>15.5</v>
      </c>
      <c r="I2917" s="4">
        <v>19.285714285714285</v>
      </c>
    </row>
    <row r="2918" spans="1:9" x14ac:dyDescent="0.2">
      <c r="A2918" t="s">
        <v>181</v>
      </c>
      <c r="B2918" t="s">
        <v>209</v>
      </c>
      <c r="C2918" t="s">
        <v>40</v>
      </c>
      <c r="D2918" t="str">
        <f>Tableau3[[#This Row],[Famille]]&amp;"-"&amp;Tableau3[[#This Row],[Produit]]&amp;"-"&amp;Tableau3[[#This Row],[Conditionnement]]</f>
        <v>Mélanges d'épices-Mélange du Trappeur-Verrine 116 ml</v>
      </c>
      <c r="E2918" s="10">
        <v>5.5E-2</v>
      </c>
      <c r="F2918" s="16">
        <v>3700897951580</v>
      </c>
      <c r="G2918" s="4">
        <v>3.1</v>
      </c>
      <c r="H2918" s="4">
        <v>5</v>
      </c>
      <c r="I2918" s="4">
        <v>6.2</v>
      </c>
    </row>
    <row r="2919" spans="1:9" x14ac:dyDescent="0.2">
      <c r="A2919" t="s">
        <v>181</v>
      </c>
      <c r="B2919" t="s">
        <v>209</v>
      </c>
      <c r="C2919" t="s">
        <v>41</v>
      </c>
      <c r="D2919" t="str">
        <f>Tableau3[[#This Row],[Famille]]&amp;"-"&amp;Tableau3[[#This Row],[Produit]]&amp;"-"&amp;Tableau3[[#This Row],[Conditionnement]]</f>
        <v>Mélanges d'épices-Mélange du Trappeur-Verrine 47 ml</v>
      </c>
      <c r="E2919" s="10">
        <v>5.5E-2</v>
      </c>
      <c r="F2919" s="16">
        <v>3700897951597</v>
      </c>
      <c r="G2919" s="4">
        <v>1.8</v>
      </c>
      <c r="H2919" s="4">
        <v>2.9</v>
      </c>
      <c r="I2919" s="4">
        <v>3.6</v>
      </c>
    </row>
    <row r="2920" spans="1:9" x14ac:dyDescent="0.2">
      <c r="A2920" t="s">
        <v>181</v>
      </c>
      <c r="B2920" t="s">
        <v>209</v>
      </c>
      <c r="C2920" t="s">
        <v>42</v>
      </c>
      <c r="D2920" t="str">
        <f>Tableau3[[#This Row],[Famille]]&amp;"-"&amp;Tableau3[[#This Row],[Produit]]&amp;"-"&amp;Tableau3[[#This Row],[Conditionnement]]</f>
        <v>Mélanges d'épices-Mélange du Trappeur-Vrac</v>
      </c>
      <c r="E2920" s="10">
        <v>5.5E-2</v>
      </c>
      <c r="F2920" s="16">
        <v>3700897953270</v>
      </c>
      <c r="G2920" s="4">
        <v>1.9</v>
      </c>
      <c r="H2920" s="4">
        <v>2.6</v>
      </c>
      <c r="I2920" s="4">
        <v>3.166666666666667</v>
      </c>
    </row>
    <row r="2921" spans="1:9" x14ac:dyDescent="0.2">
      <c r="A2921" t="s">
        <v>181</v>
      </c>
      <c r="B2921" t="s">
        <v>209</v>
      </c>
      <c r="C2921" t="s">
        <v>43</v>
      </c>
      <c r="D2921" t="str">
        <f>Tableau3[[#This Row],[Famille]]&amp;"-"&amp;Tableau3[[#This Row],[Produit]]&amp;"-"&amp;Tableau3[[#This Row],[Conditionnement]]</f>
        <v>Mélanges d'épices-Mélange du Trappeur-Vrac 100 g</v>
      </c>
      <c r="E2921" s="10">
        <v>5.5E-2</v>
      </c>
      <c r="F2921" s="16">
        <v>3700897951627</v>
      </c>
      <c r="G2921" s="4">
        <v>3</v>
      </c>
      <c r="H2921" s="4">
        <v>5.3999999999999995</v>
      </c>
      <c r="I2921" s="4">
        <v>6.6666666666666661</v>
      </c>
    </row>
    <row r="2922" spans="1:9" x14ac:dyDescent="0.2">
      <c r="A2922" t="s">
        <v>181</v>
      </c>
      <c r="B2922" t="s">
        <v>209</v>
      </c>
      <c r="C2922" t="s">
        <v>44</v>
      </c>
      <c r="D2922" t="str">
        <f>Tableau3[[#This Row],[Famille]]&amp;"-"&amp;Tableau3[[#This Row],[Produit]]&amp;"-"&amp;Tableau3[[#This Row],[Conditionnement]]</f>
        <v>Mélanges d'épices-Mélange du Trappeur-Vrac 1000 g</v>
      </c>
      <c r="E2922" s="10">
        <v>5.5E-2</v>
      </c>
      <c r="F2922" s="16">
        <v>3700897959319</v>
      </c>
      <c r="G2922" s="4">
        <v>19.5</v>
      </c>
      <c r="H2922" s="4">
        <v>34.700000000000003</v>
      </c>
      <c r="I2922" s="4">
        <v>43.333333333333336</v>
      </c>
    </row>
    <row r="2923" spans="1:9" x14ac:dyDescent="0.2">
      <c r="A2923" t="s">
        <v>181</v>
      </c>
      <c r="B2923" t="s">
        <v>209</v>
      </c>
      <c r="C2923" t="s">
        <v>45</v>
      </c>
      <c r="D2923" t="str">
        <f>Tableau3[[#This Row],[Famille]]&amp;"-"&amp;Tableau3[[#This Row],[Produit]]&amp;"-"&amp;Tableau3[[#This Row],[Conditionnement]]</f>
        <v>Mélanges d'épices-Mélange du Trappeur-Vrac 250 g</v>
      </c>
      <c r="E2923" s="10">
        <v>5.5E-2</v>
      </c>
      <c r="F2923" s="16">
        <v>3700897959296</v>
      </c>
      <c r="G2923" s="4">
        <v>5.7</v>
      </c>
      <c r="H2923" s="4">
        <v>10.9</v>
      </c>
      <c r="I2923" s="4">
        <v>13.571428571428569</v>
      </c>
    </row>
    <row r="2924" spans="1:9" x14ac:dyDescent="0.2">
      <c r="A2924" t="s">
        <v>181</v>
      </c>
      <c r="B2924" t="s">
        <v>209</v>
      </c>
      <c r="C2924" t="s">
        <v>46</v>
      </c>
      <c r="D2924" t="str">
        <f>Tableau3[[#This Row],[Famille]]&amp;"-"&amp;Tableau3[[#This Row],[Produit]]&amp;"-"&amp;Tableau3[[#This Row],[Conditionnement]]</f>
        <v>Mélanges d'épices-Mélange du Trappeur-Vrac 500 g</v>
      </c>
      <c r="E2924" s="10">
        <v>5.5E-2</v>
      </c>
      <c r="F2924" s="16">
        <v>3700897959302</v>
      </c>
      <c r="G2924" s="4">
        <v>10.3</v>
      </c>
      <c r="H2924" s="4">
        <v>19.700000000000003</v>
      </c>
      <c r="I2924" s="4">
        <v>24.523809523809522</v>
      </c>
    </row>
    <row r="2925" spans="1:9" x14ac:dyDescent="0.2">
      <c r="A2925" t="s">
        <v>181</v>
      </c>
      <c r="B2925" t="s">
        <v>210</v>
      </c>
      <c r="C2925" t="s">
        <v>39</v>
      </c>
      <c r="D2925" t="str">
        <f>Tableau3[[#This Row],[Famille]]&amp;"-"&amp;Tableau3[[#This Row],[Produit]]&amp;"-"&amp;Tableau3[[#This Row],[Conditionnement]]</f>
        <v>Mélanges d'épices-Mélange Festi-Grillade-Saupoudreur 100 ml</v>
      </c>
      <c r="E2925" s="10">
        <v>5.5E-2</v>
      </c>
      <c r="F2925" s="16">
        <v>3700897907136</v>
      </c>
      <c r="G2925" s="4">
        <v>2.5</v>
      </c>
      <c r="H2925" s="4">
        <v>4</v>
      </c>
      <c r="I2925" s="4">
        <v>5</v>
      </c>
    </row>
    <row r="2926" spans="1:9" x14ac:dyDescent="0.2">
      <c r="A2926" t="s">
        <v>181</v>
      </c>
      <c r="B2926" t="s">
        <v>210</v>
      </c>
      <c r="C2926" t="s">
        <v>40</v>
      </c>
      <c r="D2926" t="str">
        <f>Tableau3[[#This Row],[Famille]]&amp;"-"&amp;Tableau3[[#This Row],[Produit]]&amp;"-"&amp;Tableau3[[#This Row],[Conditionnement]]</f>
        <v>Mélanges d'épices-Mélange Festi-Grillade-Verrine 116 ml</v>
      </c>
      <c r="E2926" s="10">
        <v>5.5E-2</v>
      </c>
      <c r="F2926" s="16">
        <v>3700897907129</v>
      </c>
      <c r="G2926" s="4">
        <v>2</v>
      </c>
      <c r="H2926" s="4">
        <v>3.2</v>
      </c>
      <c r="I2926" s="4">
        <v>4</v>
      </c>
    </row>
    <row r="2927" spans="1:9" x14ac:dyDescent="0.2">
      <c r="A2927" t="s">
        <v>181</v>
      </c>
      <c r="B2927" t="s">
        <v>210</v>
      </c>
      <c r="C2927" t="s">
        <v>41</v>
      </c>
      <c r="D2927" t="str">
        <f>Tableau3[[#This Row],[Famille]]&amp;"-"&amp;Tableau3[[#This Row],[Produit]]&amp;"-"&amp;Tableau3[[#This Row],[Conditionnement]]</f>
        <v>Mélanges d'épices-Mélange Festi-Grillade-Verrine 47 ml</v>
      </c>
      <c r="E2927" s="10">
        <v>5.5E-2</v>
      </c>
      <c r="F2927" s="16">
        <v>3700897907150</v>
      </c>
      <c r="G2927" s="4">
        <v>1.5</v>
      </c>
      <c r="H2927" s="4">
        <v>2.4</v>
      </c>
      <c r="I2927" s="4">
        <v>3</v>
      </c>
    </row>
    <row r="2928" spans="1:9" x14ac:dyDescent="0.2">
      <c r="A2928" t="s">
        <v>181</v>
      </c>
      <c r="B2928" t="s">
        <v>210</v>
      </c>
      <c r="C2928" t="s">
        <v>42</v>
      </c>
      <c r="D2928" t="str">
        <f>Tableau3[[#This Row],[Famille]]&amp;"-"&amp;Tableau3[[#This Row],[Produit]]&amp;"-"&amp;Tableau3[[#This Row],[Conditionnement]]</f>
        <v>Mélanges d'épices-Mélange Festi-Grillade-Vrac</v>
      </c>
      <c r="E2928" s="10">
        <v>5.5E-2</v>
      </c>
      <c r="F2928" s="16">
        <v>3700897936426</v>
      </c>
      <c r="G2928" s="4">
        <v>1.6</v>
      </c>
      <c r="H2928" s="4">
        <v>2.2000000000000002</v>
      </c>
      <c r="I2928" s="4">
        <v>2.666666666666667</v>
      </c>
    </row>
    <row r="2929" spans="1:9" x14ac:dyDescent="0.2">
      <c r="A2929" t="s">
        <v>181</v>
      </c>
      <c r="B2929" t="s">
        <v>210</v>
      </c>
      <c r="C2929" t="s">
        <v>43</v>
      </c>
      <c r="D2929" t="str">
        <f>Tableau3[[#This Row],[Famille]]&amp;"-"&amp;Tableau3[[#This Row],[Produit]]&amp;"-"&amp;Tableau3[[#This Row],[Conditionnement]]</f>
        <v>Mélanges d'épices-Mélange Festi-Grillade-Vrac 100 g</v>
      </c>
      <c r="E2929" s="10">
        <v>5.5E-2</v>
      </c>
      <c r="F2929" s="16">
        <v>3700897909925</v>
      </c>
      <c r="G2929" s="4">
        <v>2.2999999999999998</v>
      </c>
      <c r="H2929" s="4">
        <v>4.0999999999999996</v>
      </c>
      <c r="I2929" s="4">
        <v>5.1111111111111116</v>
      </c>
    </row>
    <row r="2930" spans="1:9" x14ac:dyDescent="0.2">
      <c r="A2930" t="s">
        <v>181</v>
      </c>
      <c r="B2930" t="s">
        <v>210</v>
      </c>
      <c r="C2930" t="s">
        <v>44</v>
      </c>
      <c r="D2930" t="str">
        <f>Tableau3[[#This Row],[Famille]]&amp;"-"&amp;Tableau3[[#This Row],[Produit]]&amp;"-"&amp;Tableau3[[#This Row],[Conditionnement]]</f>
        <v>Mélanges d'épices-Mélange Festi-Grillade-Vrac 1000 g</v>
      </c>
      <c r="E2930" s="10">
        <v>5.5E-2</v>
      </c>
      <c r="F2930" s="16">
        <v>3700897921088</v>
      </c>
      <c r="G2930" s="4">
        <v>12.8</v>
      </c>
      <c r="H2930" s="4">
        <v>22.8</v>
      </c>
      <c r="I2930" s="4">
        <v>28.444444444444443</v>
      </c>
    </row>
    <row r="2931" spans="1:9" x14ac:dyDescent="0.2">
      <c r="A2931" t="s">
        <v>181</v>
      </c>
      <c r="B2931" t="s">
        <v>210</v>
      </c>
      <c r="C2931" t="s">
        <v>45</v>
      </c>
      <c r="D2931" t="str">
        <f>Tableau3[[#This Row],[Famille]]&amp;"-"&amp;Tableau3[[#This Row],[Produit]]&amp;"-"&amp;Tableau3[[#This Row],[Conditionnement]]</f>
        <v>Mélanges d'épices-Mélange Festi-Grillade-Vrac 250 g</v>
      </c>
      <c r="E2931" s="10">
        <v>5.5E-2</v>
      </c>
      <c r="F2931" s="16">
        <v>3700897912550</v>
      </c>
      <c r="G2931" s="4">
        <v>4.0999999999999996</v>
      </c>
      <c r="H2931" s="4">
        <v>7.8999999999999995</v>
      </c>
      <c r="I2931" s="4">
        <v>9.761904761904761</v>
      </c>
    </row>
    <row r="2932" spans="1:9" x14ac:dyDescent="0.2">
      <c r="A2932" t="s">
        <v>181</v>
      </c>
      <c r="B2932" t="s">
        <v>210</v>
      </c>
      <c r="C2932" t="s">
        <v>46</v>
      </c>
      <c r="D2932" t="str">
        <f>Tableau3[[#This Row],[Famille]]&amp;"-"&amp;Tableau3[[#This Row],[Produit]]&amp;"-"&amp;Tableau3[[#This Row],[Conditionnement]]</f>
        <v>Mélanges d'épices-Mélange Festi-Grillade-Vrac 500 g</v>
      </c>
      <c r="E2932" s="10">
        <v>5.5E-2</v>
      </c>
      <c r="F2932" s="16">
        <v>3700897915186</v>
      </c>
      <c r="G2932" s="4">
        <v>7</v>
      </c>
      <c r="H2932" s="4">
        <v>13.4</v>
      </c>
      <c r="I2932" s="4">
        <v>16.666666666666668</v>
      </c>
    </row>
    <row r="2933" spans="1:9" x14ac:dyDescent="0.2">
      <c r="A2933" t="s">
        <v>181</v>
      </c>
      <c r="B2933" t="s">
        <v>211</v>
      </c>
      <c r="C2933" t="s">
        <v>39</v>
      </c>
      <c r="D2933" t="str">
        <f>Tableau3[[#This Row],[Famille]]&amp;"-"&amp;Tableau3[[#This Row],[Produit]]&amp;"-"&amp;Tableau3[[#This Row],[Conditionnement]]</f>
        <v>Mélanges d'épices-Mélange Foie gras -Saupoudreur 100 ml</v>
      </c>
      <c r="E2933" s="10">
        <v>5.5E-2</v>
      </c>
      <c r="F2933" s="16">
        <v>3700897918699</v>
      </c>
      <c r="G2933" s="4">
        <v>3.1</v>
      </c>
      <c r="H2933" s="4">
        <v>5</v>
      </c>
      <c r="I2933" s="4">
        <v>6.2</v>
      </c>
    </row>
    <row r="2934" spans="1:9" x14ac:dyDescent="0.2">
      <c r="A2934" t="s">
        <v>181</v>
      </c>
      <c r="B2934" t="s">
        <v>211</v>
      </c>
      <c r="C2934" t="s">
        <v>40</v>
      </c>
      <c r="D2934" t="str">
        <f>Tableau3[[#This Row],[Famille]]&amp;"-"&amp;Tableau3[[#This Row],[Produit]]&amp;"-"&amp;Tableau3[[#This Row],[Conditionnement]]</f>
        <v>Mélanges d'épices-Mélange Foie gras -Verrine 116 ml</v>
      </c>
      <c r="E2934" s="10">
        <v>5.5E-2</v>
      </c>
      <c r="F2934" s="16">
        <v>3700897918682</v>
      </c>
      <c r="G2934" s="4">
        <v>2.7</v>
      </c>
      <c r="H2934" s="4">
        <v>4.3999999999999995</v>
      </c>
      <c r="I2934" s="4">
        <v>5.4</v>
      </c>
    </row>
    <row r="2935" spans="1:9" x14ac:dyDescent="0.2">
      <c r="A2935" t="s">
        <v>181</v>
      </c>
      <c r="B2935" t="s">
        <v>211</v>
      </c>
      <c r="C2935" t="s">
        <v>41</v>
      </c>
      <c r="D2935" t="str">
        <f>Tableau3[[#This Row],[Famille]]&amp;"-"&amp;Tableau3[[#This Row],[Produit]]&amp;"-"&amp;Tableau3[[#This Row],[Conditionnement]]</f>
        <v>Mélanges d'épices-Mélange Foie gras -Verrine 47 ml</v>
      </c>
      <c r="E2935" s="10">
        <v>5.5E-2</v>
      </c>
      <c r="F2935" s="16">
        <v>3700897918712</v>
      </c>
      <c r="G2935" s="4">
        <v>1.7</v>
      </c>
      <c r="H2935" s="4">
        <v>2.8000000000000003</v>
      </c>
      <c r="I2935" s="4">
        <v>3.4000000000000004</v>
      </c>
    </row>
    <row r="2936" spans="1:9" x14ac:dyDescent="0.2">
      <c r="A2936" t="s">
        <v>181</v>
      </c>
      <c r="B2936" t="s">
        <v>211</v>
      </c>
      <c r="C2936" t="s">
        <v>42</v>
      </c>
      <c r="D2936" t="str">
        <f>Tableau3[[#This Row],[Famille]]&amp;"-"&amp;Tableau3[[#This Row],[Produit]]&amp;"-"&amp;Tableau3[[#This Row],[Conditionnement]]</f>
        <v>Mélanges d'épices-Mélange Foie gras -Vrac</v>
      </c>
      <c r="E2936" s="10">
        <v>5.5E-2</v>
      </c>
      <c r="F2936" s="16">
        <v>3700897936433</v>
      </c>
      <c r="G2936" s="4">
        <v>1.7</v>
      </c>
      <c r="H2936" s="4">
        <v>2.3000000000000003</v>
      </c>
      <c r="I2936" s="4">
        <v>2.8333333333333335</v>
      </c>
    </row>
    <row r="2937" spans="1:9" x14ac:dyDescent="0.2">
      <c r="A2937" t="s">
        <v>181</v>
      </c>
      <c r="B2937" t="s">
        <v>211</v>
      </c>
      <c r="C2937" t="s">
        <v>43</v>
      </c>
      <c r="D2937" t="str">
        <f>Tableau3[[#This Row],[Famille]]&amp;"-"&amp;Tableau3[[#This Row],[Produit]]&amp;"-"&amp;Tableau3[[#This Row],[Conditionnement]]</f>
        <v>Mélanges d'épices-Mélange Foie gras -Vrac 100 g</v>
      </c>
      <c r="E2937" s="10">
        <v>5.5E-2</v>
      </c>
      <c r="F2937" s="16">
        <v>3700897908089</v>
      </c>
      <c r="G2937" s="4">
        <v>2.7</v>
      </c>
      <c r="H2937" s="4">
        <v>4.8</v>
      </c>
      <c r="I2937" s="4">
        <v>6</v>
      </c>
    </row>
    <row r="2938" spans="1:9" x14ac:dyDescent="0.2">
      <c r="A2938" t="s">
        <v>181</v>
      </c>
      <c r="B2938" t="s">
        <v>211</v>
      </c>
      <c r="C2938" t="s">
        <v>44</v>
      </c>
      <c r="D2938" t="str">
        <f>Tableau3[[#This Row],[Famille]]&amp;"-"&amp;Tableau3[[#This Row],[Produit]]&amp;"-"&amp;Tableau3[[#This Row],[Conditionnement]]</f>
        <v>Mélanges d'épices-Mélange Foie gras -Vrac 1000 g</v>
      </c>
      <c r="E2938" s="10">
        <v>5.5E-2</v>
      </c>
      <c r="F2938" s="16">
        <v>3760190106483</v>
      </c>
      <c r="G2938" s="4">
        <v>16.2</v>
      </c>
      <c r="H2938" s="4">
        <v>28.8</v>
      </c>
      <c r="I2938" s="4">
        <v>36.000000000000007</v>
      </c>
    </row>
    <row r="2939" spans="1:9" x14ac:dyDescent="0.2">
      <c r="A2939" t="s">
        <v>181</v>
      </c>
      <c r="B2939" t="s">
        <v>211</v>
      </c>
      <c r="C2939" t="s">
        <v>45</v>
      </c>
      <c r="D2939" t="str">
        <f>Tableau3[[#This Row],[Famille]]&amp;"-"&amp;Tableau3[[#This Row],[Produit]]&amp;"-"&amp;Tableau3[[#This Row],[Conditionnement]]</f>
        <v>Mélanges d'épices-Mélange Foie gras -Vrac 250 g</v>
      </c>
      <c r="E2939" s="10">
        <v>5.5E-2</v>
      </c>
      <c r="F2939" s="16">
        <v>3700897910716</v>
      </c>
      <c r="G2939" s="4">
        <v>4.9000000000000004</v>
      </c>
      <c r="H2939" s="4">
        <v>9.4</v>
      </c>
      <c r="I2939" s="4">
        <v>11.666666666666666</v>
      </c>
    </row>
    <row r="2940" spans="1:9" x14ac:dyDescent="0.2">
      <c r="A2940" t="s">
        <v>181</v>
      </c>
      <c r="B2940" t="s">
        <v>211</v>
      </c>
      <c r="C2940" t="s">
        <v>46</v>
      </c>
      <c r="D2940" t="str">
        <f>Tableau3[[#This Row],[Famille]]&amp;"-"&amp;Tableau3[[#This Row],[Produit]]&amp;"-"&amp;Tableau3[[#This Row],[Conditionnement]]</f>
        <v>Mélanges d'épices-Mélange Foie gras -Vrac 500 g</v>
      </c>
      <c r="E2940" s="10">
        <v>5.5E-2</v>
      </c>
      <c r="F2940" s="16">
        <v>3700897913342</v>
      </c>
      <c r="G2940" s="4">
        <v>8.6999999999999993</v>
      </c>
      <c r="H2940" s="4">
        <v>16.600000000000001</v>
      </c>
      <c r="I2940" s="4">
        <v>20.714285714285712</v>
      </c>
    </row>
    <row r="2941" spans="1:9" x14ac:dyDescent="0.2">
      <c r="A2941" t="s">
        <v>181</v>
      </c>
      <c r="B2941" t="s">
        <v>212</v>
      </c>
      <c r="C2941" t="s">
        <v>39</v>
      </c>
      <c r="D2941" t="str">
        <f>Tableau3[[#This Row],[Famille]]&amp;"-"&amp;Tableau3[[#This Row],[Produit]]&amp;"-"&amp;Tableau3[[#This Row],[Conditionnement]]</f>
        <v>Mélanges d'épices-Mélange Garam Massala-Saupoudreur 100 ml</v>
      </c>
      <c r="E2941" s="10">
        <v>5.5E-2</v>
      </c>
      <c r="F2941" s="16">
        <v>3760190100382</v>
      </c>
      <c r="G2941" s="4">
        <v>2.8</v>
      </c>
      <c r="H2941" s="4">
        <v>4.5</v>
      </c>
      <c r="I2941" s="4">
        <v>5.6000000000000005</v>
      </c>
    </row>
    <row r="2942" spans="1:9" x14ac:dyDescent="0.2">
      <c r="A2942" t="s">
        <v>181</v>
      </c>
      <c r="B2942" t="s">
        <v>212</v>
      </c>
      <c r="C2942" t="s">
        <v>40</v>
      </c>
      <c r="D2942" t="str">
        <f>Tableau3[[#This Row],[Famille]]&amp;"-"&amp;Tableau3[[#This Row],[Produit]]&amp;"-"&amp;Tableau3[[#This Row],[Conditionnement]]</f>
        <v>Mélanges d'épices-Mélange Garam Massala-Verrine 116 ml</v>
      </c>
      <c r="E2942" s="10">
        <v>5.5E-2</v>
      </c>
      <c r="F2942" s="16">
        <v>3760190100092</v>
      </c>
      <c r="G2942" s="4">
        <v>2.4</v>
      </c>
      <c r="H2942" s="4">
        <v>3.9</v>
      </c>
      <c r="I2942" s="4">
        <v>4.8</v>
      </c>
    </row>
    <row r="2943" spans="1:9" x14ac:dyDescent="0.2">
      <c r="A2943" t="s">
        <v>181</v>
      </c>
      <c r="B2943" t="s">
        <v>212</v>
      </c>
      <c r="C2943" t="s">
        <v>41</v>
      </c>
      <c r="D2943" t="str">
        <f>Tableau3[[#This Row],[Famille]]&amp;"-"&amp;Tableau3[[#This Row],[Produit]]&amp;"-"&amp;Tableau3[[#This Row],[Conditionnement]]</f>
        <v>Mélanges d'épices-Mélange Garam Massala-Verrine 47 ml</v>
      </c>
      <c r="E2943" s="10">
        <v>5.5E-2</v>
      </c>
      <c r="F2943" s="16">
        <v>3700897903275</v>
      </c>
      <c r="G2943" s="4">
        <v>1.6</v>
      </c>
      <c r="H2943" s="4">
        <v>2.6</v>
      </c>
      <c r="I2943" s="4">
        <v>3.2</v>
      </c>
    </row>
    <row r="2944" spans="1:9" x14ac:dyDescent="0.2">
      <c r="A2944" t="s">
        <v>181</v>
      </c>
      <c r="B2944" t="s">
        <v>212</v>
      </c>
      <c r="C2944" t="s">
        <v>42</v>
      </c>
      <c r="D2944" t="str">
        <f>Tableau3[[#This Row],[Famille]]&amp;"-"&amp;Tableau3[[#This Row],[Produit]]&amp;"-"&amp;Tableau3[[#This Row],[Conditionnement]]</f>
        <v>Mélanges d'épices-Mélange Garam Massala-Vrac</v>
      </c>
      <c r="E2944" s="10">
        <v>5.5E-2</v>
      </c>
      <c r="F2944" s="16">
        <v>3700897936440</v>
      </c>
      <c r="G2944" s="4">
        <v>1.7</v>
      </c>
      <c r="H2944" s="4">
        <v>2.3000000000000003</v>
      </c>
      <c r="I2944" s="4">
        <v>2.8333333333333335</v>
      </c>
    </row>
    <row r="2945" spans="1:9" x14ac:dyDescent="0.2">
      <c r="A2945" t="s">
        <v>181</v>
      </c>
      <c r="B2945" t="s">
        <v>212</v>
      </c>
      <c r="C2945" t="s">
        <v>43</v>
      </c>
      <c r="D2945" t="str">
        <f>Tableau3[[#This Row],[Famille]]&amp;"-"&amp;Tableau3[[#This Row],[Produit]]&amp;"-"&amp;Tableau3[[#This Row],[Conditionnement]]</f>
        <v>Mélanges d'épices-Mélange Garam Massala-Vrac 100 g</v>
      </c>
      <c r="E2945" s="10">
        <v>5.5E-2</v>
      </c>
      <c r="F2945" s="16">
        <v>3700897907907</v>
      </c>
      <c r="G2945" s="4">
        <v>2.7</v>
      </c>
      <c r="H2945" s="4">
        <v>4.8</v>
      </c>
      <c r="I2945" s="4">
        <v>6</v>
      </c>
    </row>
    <row r="2946" spans="1:9" x14ac:dyDescent="0.2">
      <c r="A2946" t="s">
        <v>181</v>
      </c>
      <c r="B2946" t="s">
        <v>212</v>
      </c>
      <c r="C2946" t="s">
        <v>44</v>
      </c>
      <c r="D2946" t="str">
        <f>Tableau3[[#This Row],[Famille]]&amp;"-"&amp;Tableau3[[#This Row],[Produit]]&amp;"-"&amp;Tableau3[[#This Row],[Conditionnement]]</f>
        <v>Mélanges d'épices-Mélange Garam Massala-Vrac 1000 g</v>
      </c>
      <c r="E2946" s="10">
        <v>5.5E-2</v>
      </c>
      <c r="F2946" s="16">
        <v>3760190106308</v>
      </c>
      <c r="G2946" s="4">
        <v>16.2</v>
      </c>
      <c r="H2946" s="4">
        <v>28.8</v>
      </c>
      <c r="I2946" s="4">
        <v>36.000000000000007</v>
      </c>
    </row>
    <row r="2947" spans="1:9" x14ac:dyDescent="0.2">
      <c r="A2947" t="s">
        <v>181</v>
      </c>
      <c r="B2947" t="s">
        <v>212</v>
      </c>
      <c r="C2947" t="s">
        <v>45</v>
      </c>
      <c r="D2947" t="str">
        <f>Tableau3[[#This Row],[Famille]]&amp;"-"&amp;Tableau3[[#This Row],[Produit]]&amp;"-"&amp;Tableau3[[#This Row],[Conditionnement]]</f>
        <v>Mélanges d'épices-Mélange Garam Massala-Vrac 250 g</v>
      </c>
      <c r="E2947" s="10">
        <v>5.5E-2</v>
      </c>
      <c r="F2947" s="16">
        <v>3700897910532</v>
      </c>
      <c r="G2947" s="4">
        <v>4.9000000000000004</v>
      </c>
      <c r="H2947" s="4">
        <v>9.4</v>
      </c>
      <c r="I2947" s="4">
        <v>11.666666666666666</v>
      </c>
    </row>
    <row r="2948" spans="1:9" x14ac:dyDescent="0.2">
      <c r="A2948" t="s">
        <v>181</v>
      </c>
      <c r="B2948" t="s">
        <v>212</v>
      </c>
      <c r="C2948" t="s">
        <v>46</v>
      </c>
      <c r="D2948" t="str">
        <f>Tableau3[[#This Row],[Famille]]&amp;"-"&amp;Tableau3[[#This Row],[Produit]]&amp;"-"&amp;Tableau3[[#This Row],[Conditionnement]]</f>
        <v>Mélanges d'épices-Mélange Garam Massala-Vrac 500 g</v>
      </c>
      <c r="E2948" s="10">
        <v>5.5E-2</v>
      </c>
      <c r="F2948" s="16">
        <v>3700897913168</v>
      </c>
      <c r="G2948" s="4">
        <v>8.6999999999999993</v>
      </c>
      <c r="H2948" s="4">
        <v>16.600000000000001</v>
      </c>
      <c r="I2948" s="4">
        <v>20.714285714285712</v>
      </c>
    </row>
    <row r="2949" spans="1:9" x14ac:dyDescent="0.2">
      <c r="A2949" t="s">
        <v>181</v>
      </c>
      <c r="B2949" t="s">
        <v>213</v>
      </c>
      <c r="C2949" t="s">
        <v>40</v>
      </c>
      <c r="D2949" t="str">
        <f>Tableau3[[#This Row],[Famille]]&amp;"-"&amp;Tableau3[[#This Row],[Produit]]&amp;"-"&amp;Tableau3[[#This Row],[Conditionnement]]</f>
        <v>Mélanges d'épices-Mélange Gomasio-Verrine 116 ml</v>
      </c>
      <c r="E2949" s="10">
        <v>5.5E-2</v>
      </c>
      <c r="F2949" s="16">
        <v>3700897960667</v>
      </c>
      <c r="G2949" s="4">
        <v>2.6</v>
      </c>
      <c r="H2949" s="4">
        <v>4.1999999999999993</v>
      </c>
      <c r="I2949" s="4">
        <v>5.2</v>
      </c>
    </row>
    <row r="2950" spans="1:9" x14ac:dyDescent="0.2">
      <c r="A2950" t="s">
        <v>181</v>
      </c>
      <c r="B2950" t="s">
        <v>213</v>
      </c>
      <c r="C2950" t="s">
        <v>41</v>
      </c>
      <c r="D2950" t="str">
        <f>Tableau3[[#This Row],[Famille]]&amp;"-"&amp;Tableau3[[#This Row],[Produit]]&amp;"-"&amp;Tableau3[[#This Row],[Conditionnement]]</f>
        <v>Mélanges d'épices-Mélange Gomasio-Verrine 47 ml</v>
      </c>
      <c r="E2950" s="10">
        <v>5.5E-2</v>
      </c>
      <c r="F2950" s="16">
        <v>3700897960674</v>
      </c>
      <c r="G2950" s="4">
        <v>1.8</v>
      </c>
      <c r="H2950" s="4">
        <v>2.9</v>
      </c>
      <c r="I2950" s="4">
        <v>3.6</v>
      </c>
    </row>
    <row r="2951" spans="1:9" x14ac:dyDescent="0.2">
      <c r="A2951" t="s">
        <v>181</v>
      </c>
      <c r="B2951" t="s">
        <v>213</v>
      </c>
      <c r="C2951" t="s">
        <v>42</v>
      </c>
      <c r="D2951" t="str">
        <f>Tableau3[[#This Row],[Famille]]&amp;"-"&amp;Tableau3[[#This Row],[Produit]]&amp;"-"&amp;Tableau3[[#This Row],[Conditionnement]]</f>
        <v>Mélanges d'épices-Mélange Gomasio-Vrac</v>
      </c>
      <c r="E2951" s="10">
        <v>5.5E-2</v>
      </c>
      <c r="F2951" s="16">
        <v>3700897953287</v>
      </c>
      <c r="G2951" s="4">
        <v>1.7</v>
      </c>
      <c r="H2951" s="4">
        <v>2.3000000000000003</v>
      </c>
      <c r="I2951" s="4">
        <v>2.8333333333333339</v>
      </c>
    </row>
    <row r="2952" spans="1:9" x14ac:dyDescent="0.2">
      <c r="A2952" t="s">
        <v>181</v>
      </c>
      <c r="B2952" t="s">
        <v>213</v>
      </c>
      <c r="C2952" t="s">
        <v>43</v>
      </c>
      <c r="D2952" t="str">
        <f>Tableau3[[#This Row],[Famille]]&amp;"-"&amp;Tableau3[[#This Row],[Produit]]&amp;"-"&amp;Tableau3[[#This Row],[Conditionnement]]</f>
        <v>Mélanges d'épices-Mélange Gomasio-Vrac 100 g</v>
      </c>
      <c r="E2952" s="10">
        <v>5.5E-2</v>
      </c>
      <c r="F2952" s="16">
        <v>3700897951603</v>
      </c>
      <c r="G2952" s="4">
        <v>2.5</v>
      </c>
      <c r="H2952" s="4">
        <v>4.5</v>
      </c>
      <c r="I2952" s="4">
        <v>5.5555555555555554</v>
      </c>
    </row>
    <row r="2953" spans="1:9" x14ac:dyDescent="0.2">
      <c r="A2953" t="s">
        <v>181</v>
      </c>
      <c r="B2953" t="s">
        <v>213</v>
      </c>
      <c r="C2953" t="s">
        <v>44</v>
      </c>
      <c r="D2953" t="str">
        <f>Tableau3[[#This Row],[Famille]]&amp;"-"&amp;Tableau3[[#This Row],[Produit]]&amp;"-"&amp;Tableau3[[#This Row],[Conditionnement]]</f>
        <v>Mélanges d'épices-Mélange Gomasio-Vrac 1000 g</v>
      </c>
      <c r="E2953" s="10">
        <v>5.5E-2</v>
      </c>
      <c r="F2953" s="16">
        <v>3700897960650</v>
      </c>
      <c r="G2953" s="4">
        <v>14.2</v>
      </c>
      <c r="H2953" s="4">
        <v>25.3</v>
      </c>
      <c r="I2953" s="4">
        <v>31.555555555555554</v>
      </c>
    </row>
    <row r="2954" spans="1:9" x14ac:dyDescent="0.2">
      <c r="A2954" t="s">
        <v>181</v>
      </c>
      <c r="B2954" t="s">
        <v>213</v>
      </c>
      <c r="C2954" t="s">
        <v>45</v>
      </c>
      <c r="D2954" t="str">
        <f>Tableau3[[#This Row],[Famille]]&amp;"-"&amp;Tableau3[[#This Row],[Produit]]&amp;"-"&amp;Tableau3[[#This Row],[Conditionnement]]</f>
        <v>Mélanges d'épices-Mélange Gomasio-Vrac 250 g</v>
      </c>
      <c r="E2954" s="10">
        <v>5.5E-2</v>
      </c>
      <c r="F2954" s="16">
        <v>3700897960636</v>
      </c>
      <c r="G2954" s="4">
        <v>4.4000000000000004</v>
      </c>
      <c r="H2954" s="4">
        <v>8.4</v>
      </c>
      <c r="I2954" s="4">
        <v>10.476190476190474</v>
      </c>
    </row>
    <row r="2955" spans="1:9" x14ac:dyDescent="0.2">
      <c r="A2955" t="s">
        <v>181</v>
      </c>
      <c r="B2955" t="s">
        <v>213</v>
      </c>
      <c r="C2955" t="s">
        <v>46</v>
      </c>
      <c r="D2955" t="str">
        <f>Tableau3[[#This Row],[Famille]]&amp;"-"&amp;Tableau3[[#This Row],[Produit]]&amp;"-"&amp;Tableau3[[#This Row],[Conditionnement]]</f>
        <v>Mélanges d'épices-Mélange Gomasio-Vrac 500 g</v>
      </c>
      <c r="E2955" s="10">
        <v>5.5E-2</v>
      </c>
      <c r="F2955" s="16">
        <v>3700897960643</v>
      </c>
      <c r="G2955" s="4">
        <v>7.7</v>
      </c>
      <c r="H2955" s="4">
        <v>14.7</v>
      </c>
      <c r="I2955" s="4">
        <v>18.333333333333332</v>
      </c>
    </row>
    <row r="2956" spans="1:9" x14ac:dyDescent="0.2">
      <c r="A2956" t="s">
        <v>181</v>
      </c>
      <c r="B2956" t="s">
        <v>214</v>
      </c>
      <c r="C2956" t="s">
        <v>39</v>
      </c>
      <c r="D2956" t="str">
        <f>Tableau3[[#This Row],[Famille]]&amp;"-"&amp;Tableau3[[#This Row],[Produit]]&amp;"-"&amp;Tableau3[[#This Row],[Conditionnement]]</f>
        <v>Mélanges d'épices-Mélange Goulasch-Saupoudreur 100 ml</v>
      </c>
      <c r="E2956" s="10">
        <v>5.5E-2</v>
      </c>
      <c r="F2956" s="16">
        <v>3700897918491</v>
      </c>
      <c r="G2956" s="4">
        <v>2.5</v>
      </c>
      <c r="H2956" s="4">
        <v>4</v>
      </c>
      <c r="I2956" s="4">
        <v>5</v>
      </c>
    </row>
    <row r="2957" spans="1:9" x14ac:dyDescent="0.2">
      <c r="A2957" t="s">
        <v>181</v>
      </c>
      <c r="B2957" t="s">
        <v>214</v>
      </c>
      <c r="C2957" t="s">
        <v>40</v>
      </c>
      <c r="D2957" t="str">
        <f>Tableau3[[#This Row],[Famille]]&amp;"-"&amp;Tableau3[[#This Row],[Produit]]&amp;"-"&amp;Tableau3[[#This Row],[Conditionnement]]</f>
        <v>Mélanges d'épices-Mélange Goulasch-Verrine 116 ml</v>
      </c>
      <c r="E2957" s="10">
        <v>5.5E-2</v>
      </c>
      <c r="F2957" s="16">
        <v>3700897918484</v>
      </c>
      <c r="G2957" s="4">
        <v>2.1</v>
      </c>
      <c r="H2957" s="4">
        <v>3.4</v>
      </c>
      <c r="I2957" s="4">
        <v>4.2</v>
      </c>
    </row>
    <row r="2958" spans="1:9" x14ac:dyDescent="0.2">
      <c r="A2958" t="s">
        <v>181</v>
      </c>
      <c r="B2958" t="s">
        <v>214</v>
      </c>
      <c r="C2958" t="s">
        <v>41</v>
      </c>
      <c r="D2958" t="str">
        <f>Tableau3[[#This Row],[Famille]]&amp;"-"&amp;Tableau3[[#This Row],[Produit]]&amp;"-"&amp;Tableau3[[#This Row],[Conditionnement]]</f>
        <v>Mélanges d'épices-Mélange Goulasch-Verrine 47 ml</v>
      </c>
      <c r="E2958" s="10">
        <v>5.5E-2</v>
      </c>
      <c r="F2958" s="16">
        <v>3700897918514</v>
      </c>
      <c r="G2958" s="4">
        <v>1.5</v>
      </c>
      <c r="H2958" s="4">
        <v>2.4</v>
      </c>
      <c r="I2958" s="4">
        <v>3</v>
      </c>
    </row>
    <row r="2959" spans="1:9" x14ac:dyDescent="0.2">
      <c r="A2959" t="s">
        <v>181</v>
      </c>
      <c r="B2959" t="s">
        <v>214</v>
      </c>
      <c r="C2959" t="s">
        <v>42</v>
      </c>
      <c r="D2959" t="str">
        <f>Tableau3[[#This Row],[Famille]]&amp;"-"&amp;Tableau3[[#This Row],[Produit]]&amp;"-"&amp;Tableau3[[#This Row],[Conditionnement]]</f>
        <v>Mélanges d'épices-Mélange Goulasch-Vrac</v>
      </c>
      <c r="E2959" s="10">
        <v>5.5E-2</v>
      </c>
      <c r="F2959" s="16">
        <v>3700897936457</v>
      </c>
      <c r="G2959" s="4">
        <v>1.7</v>
      </c>
      <c r="H2959" s="4">
        <v>2.3000000000000003</v>
      </c>
      <c r="I2959" s="4">
        <v>2.8333333333333339</v>
      </c>
    </row>
    <row r="2960" spans="1:9" x14ac:dyDescent="0.2">
      <c r="A2960" t="s">
        <v>181</v>
      </c>
      <c r="B2960" t="s">
        <v>214</v>
      </c>
      <c r="C2960" t="s">
        <v>43</v>
      </c>
      <c r="D2960" t="str">
        <f>Tableau3[[#This Row],[Famille]]&amp;"-"&amp;Tableau3[[#This Row],[Produit]]&amp;"-"&amp;Tableau3[[#This Row],[Conditionnement]]</f>
        <v>Mélanges d'épices-Mélange Goulasch-Vrac 100 g</v>
      </c>
      <c r="E2960" s="10">
        <v>5.5E-2</v>
      </c>
      <c r="F2960" s="16">
        <v>3700897918552</v>
      </c>
      <c r="G2960" s="4">
        <v>2.5</v>
      </c>
      <c r="H2960" s="4">
        <v>4.5</v>
      </c>
      <c r="I2960" s="4">
        <v>5.5555555555555554</v>
      </c>
    </row>
    <row r="2961" spans="1:9" x14ac:dyDescent="0.2">
      <c r="A2961" t="s">
        <v>181</v>
      </c>
      <c r="B2961" t="s">
        <v>214</v>
      </c>
      <c r="C2961" t="s">
        <v>44</v>
      </c>
      <c r="D2961" t="str">
        <f>Tableau3[[#This Row],[Famille]]&amp;"-"&amp;Tableau3[[#This Row],[Produit]]&amp;"-"&amp;Tableau3[[#This Row],[Conditionnement]]</f>
        <v>Mélanges d'épices-Mélange Goulasch-Vrac 1000 g</v>
      </c>
      <c r="E2961" s="10">
        <v>5.5E-2</v>
      </c>
      <c r="F2961" s="16">
        <v>3700897918545</v>
      </c>
      <c r="G2961" s="4">
        <v>14.5</v>
      </c>
      <c r="H2961" s="4">
        <v>25.8</v>
      </c>
      <c r="I2961" s="4">
        <v>32.222222222222221</v>
      </c>
    </row>
    <row r="2962" spans="1:9" x14ac:dyDescent="0.2">
      <c r="A2962" t="s">
        <v>181</v>
      </c>
      <c r="B2962" t="s">
        <v>214</v>
      </c>
      <c r="C2962" t="s">
        <v>45</v>
      </c>
      <c r="D2962" t="str">
        <f>Tableau3[[#This Row],[Famille]]&amp;"-"&amp;Tableau3[[#This Row],[Produit]]&amp;"-"&amp;Tableau3[[#This Row],[Conditionnement]]</f>
        <v>Mélanges d'épices-Mélange Goulasch-Vrac 250 g</v>
      </c>
      <c r="E2962" s="10">
        <v>5.5E-2</v>
      </c>
      <c r="F2962" s="16">
        <v>3700897918569</v>
      </c>
      <c r="G2962" s="4">
        <v>4.5</v>
      </c>
      <c r="H2962" s="4">
        <v>8.6</v>
      </c>
      <c r="I2962" s="4">
        <v>10.714285714285715</v>
      </c>
    </row>
    <row r="2963" spans="1:9" x14ac:dyDescent="0.2">
      <c r="A2963" t="s">
        <v>181</v>
      </c>
      <c r="B2963" t="s">
        <v>214</v>
      </c>
      <c r="C2963" t="s">
        <v>46</v>
      </c>
      <c r="D2963" t="str">
        <f>Tableau3[[#This Row],[Famille]]&amp;"-"&amp;Tableau3[[#This Row],[Produit]]&amp;"-"&amp;Tableau3[[#This Row],[Conditionnement]]</f>
        <v>Mélanges d'épices-Mélange Goulasch-Vrac 500 g</v>
      </c>
      <c r="E2963" s="10">
        <v>5.5E-2</v>
      </c>
      <c r="F2963" s="16">
        <v>3700897918576</v>
      </c>
      <c r="G2963" s="4">
        <v>7.8</v>
      </c>
      <c r="H2963" s="4">
        <v>14.9</v>
      </c>
      <c r="I2963" s="4">
        <v>18.571428571428573</v>
      </c>
    </row>
    <row r="2964" spans="1:9" x14ac:dyDescent="0.2">
      <c r="A2964" t="s">
        <v>181</v>
      </c>
      <c r="B2964" t="s">
        <v>215</v>
      </c>
      <c r="C2964" t="s">
        <v>40</v>
      </c>
      <c r="D2964" t="str">
        <f>Tableau3[[#This Row],[Famille]]&amp;"-"&amp;Tableau3[[#This Row],[Produit]]&amp;"-"&amp;Tableau3[[#This Row],[Conditionnement]]</f>
        <v>Mélanges d'épices-Mélange Grainasio-Verrine 116 ml</v>
      </c>
      <c r="E2964" s="10">
        <v>5.5E-2</v>
      </c>
      <c r="F2964" s="16">
        <v>3700897953010</v>
      </c>
      <c r="G2964" s="4">
        <v>1.6</v>
      </c>
      <c r="H2964" s="4">
        <v>2.6</v>
      </c>
      <c r="I2964" s="4">
        <v>3.2</v>
      </c>
    </row>
    <row r="2965" spans="1:9" x14ac:dyDescent="0.2">
      <c r="A2965" t="s">
        <v>181</v>
      </c>
      <c r="B2965" t="s">
        <v>215</v>
      </c>
      <c r="C2965" t="s">
        <v>41</v>
      </c>
      <c r="D2965" t="str">
        <f>Tableau3[[#This Row],[Famille]]&amp;"-"&amp;Tableau3[[#This Row],[Produit]]&amp;"-"&amp;Tableau3[[#This Row],[Conditionnement]]</f>
        <v>Mélanges d'épices-Mélange Grainasio-Verrine 47 ml</v>
      </c>
      <c r="E2965" s="10">
        <v>5.5E-2</v>
      </c>
      <c r="F2965" s="16">
        <v>0</v>
      </c>
      <c r="G2965" s="4">
        <v>1.2</v>
      </c>
      <c r="H2965" s="4">
        <v>2</v>
      </c>
      <c r="I2965" s="4">
        <v>2.4000000000000004</v>
      </c>
    </row>
    <row r="2966" spans="1:9" x14ac:dyDescent="0.2">
      <c r="A2966" t="s">
        <v>181</v>
      </c>
      <c r="B2966" t="s">
        <v>215</v>
      </c>
      <c r="C2966" t="s">
        <v>42</v>
      </c>
      <c r="D2966" t="str">
        <f>Tableau3[[#This Row],[Famille]]&amp;"-"&amp;Tableau3[[#This Row],[Produit]]&amp;"-"&amp;Tableau3[[#This Row],[Conditionnement]]</f>
        <v>Mélanges d'épices-Mélange Grainasio-Vrac</v>
      </c>
      <c r="E2966" s="10">
        <v>5.5E-2</v>
      </c>
      <c r="F2966" s="16">
        <v>3700897952839</v>
      </c>
      <c r="G2966" s="4">
        <v>1.3</v>
      </c>
      <c r="H2966" s="4">
        <v>1.8</v>
      </c>
      <c r="I2966" s="4">
        <v>2.166666666666667</v>
      </c>
    </row>
    <row r="2967" spans="1:9" x14ac:dyDescent="0.2">
      <c r="A2967" t="s">
        <v>181</v>
      </c>
      <c r="B2967" t="s">
        <v>215</v>
      </c>
      <c r="C2967" t="s">
        <v>43</v>
      </c>
      <c r="D2967" t="str">
        <f>Tableau3[[#This Row],[Famille]]&amp;"-"&amp;Tableau3[[#This Row],[Produit]]&amp;"-"&amp;Tableau3[[#This Row],[Conditionnement]]</f>
        <v>Mélanges d'épices-Mélange Grainasio-Vrac 100 g</v>
      </c>
      <c r="E2967" s="10">
        <v>5.5E-2</v>
      </c>
      <c r="F2967" s="16">
        <v>3700897961121</v>
      </c>
      <c r="G2967" s="4">
        <v>1.4</v>
      </c>
      <c r="H2967" s="4">
        <v>2.5</v>
      </c>
      <c r="I2967" s="4">
        <v>3.1111111111111112</v>
      </c>
    </row>
    <row r="2968" spans="1:9" x14ac:dyDescent="0.2">
      <c r="A2968" t="s">
        <v>181</v>
      </c>
      <c r="B2968" t="s">
        <v>215</v>
      </c>
      <c r="C2968" t="s">
        <v>44</v>
      </c>
      <c r="D2968" t="str">
        <f>Tableau3[[#This Row],[Famille]]&amp;"-"&amp;Tableau3[[#This Row],[Produit]]&amp;"-"&amp;Tableau3[[#This Row],[Conditionnement]]</f>
        <v>Mélanges d'épices-Mélange Grainasio-Vrac 1000 g</v>
      </c>
      <c r="E2968" s="10">
        <v>5.5E-2</v>
      </c>
      <c r="F2968" s="16">
        <v>3700897955052</v>
      </c>
      <c r="G2968" s="4">
        <v>3.3</v>
      </c>
      <c r="H2968" s="4">
        <v>5.8999999999999995</v>
      </c>
      <c r="I2968" s="4">
        <v>7.3333333333333339</v>
      </c>
    </row>
    <row r="2969" spans="1:9" x14ac:dyDescent="0.2">
      <c r="A2969" t="s">
        <v>181</v>
      </c>
      <c r="B2969" t="s">
        <v>215</v>
      </c>
      <c r="C2969" t="s">
        <v>45</v>
      </c>
      <c r="D2969" t="str">
        <f>Tableau3[[#This Row],[Famille]]&amp;"-"&amp;Tableau3[[#This Row],[Produit]]&amp;"-"&amp;Tableau3[[#This Row],[Conditionnement]]</f>
        <v>Mélanges d'épices-Mélange Grainasio-Vrac 250 g</v>
      </c>
      <c r="E2969" s="10">
        <v>5.5E-2</v>
      </c>
      <c r="F2969" s="16">
        <v>3700897954116</v>
      </c>
      <c r="G2969" s="4">
        <v>1.7</v>
      </c>
      <c r="H2969" s="4">
        <v>3.3000000000000003</v>
      </c>
      <c r="I2969" s="4">
        <v>4.0476190476190483</v>
      </c>
    </row>
    <row r="2970" spans="1:9" x14ac:dyDescent="0.2">
      <c r="A2970" t="s">
        <v>181</v>
      </c>
      <c r="B2970" t="s">
        <v>215</v>
      </c>
      <c r="C2970" t="s">
        <v>46</v>
      </c>
      <c r="D2970" t="str">
        <f>Tableau3[[#This Row],[Famille]]&amp;"-"&amp;Tableau3[[#This Row],[Produit]]&amp;"-"&amp;Tableau3[[#This Row],[Conditionnement]]</f>
        <v>Mélanges d'épices-Mélange Grainasio-Vrac 500 g</v>
      </c>
      <c r="E2970" s="10">
        <v>5.5E-2</v>
      </c>
      <c r="F2970" s="16">
        <v>3700897954581</v>
      </c>
      <c r="G2970" s="4">
        <v>2.2000000000000002</v>
      </c>
      <c r="H2970" s="4">
        <v>4.1999999999999993</v>
      </c>
      <c r="I2970" s="4">
        <v>5.238095238095239</v>
      </c>
    </row>
    <row r="2971" spans="1:9" x14ac:dyDescent="0.2">
      <c r="A2971" t="s">
        <v>181</v>
      </c>
      <c r="B2971" t="s">
        <v>216</v>
      </c>
      <c r="C2971" t="s">
        <v>39</v>
      </c>
      <c r="D2971" t="str">
        <f>Tableau3[[#This Row],[Famille]]&amp;"-"&amp;Tableau3[[#This Row],[Produit]]&amp;"-"&amp;Tableau3[[#This Row],[Conditionnement]]</f>
        <v>Mélanges d'épices-Mélange Graines à roussir-Saupoudreur 100 ml</v>
      </c>
      <c r="E2971" s="10">
        <v>5.5E-2</v>
      </c>
      <c r="F2971" s="16">
        <v>3700897900540</v>
      </c>
      <c r="G2971" s="4">
        <v>2.5</v>
      </c>
      <c r="H2971" s="4">
        <v>4</v>
      </c>
      <c r="I2971" s="4">
        <v>5</v>
      </c>
    </row>
    <row r="2972" spans="1:9" x14ac:dyDescent="0.2">
      <c r="A2972" t="s">
        <v>181</v>
      </c>
      <c r="B2972" t="s">
        <v>216</v>
      </c>
      <c r="C2972" t="s">
        <v>40</v>
      </c>
      <c r="D2972" t="str">
        <f>Tableau3[[#This Row],[Famille]]&amp;"-"&amp;Tableau3[[#This Row],[Produit]]&amp;"-"&amp;Tableau3[[#This Row],[Conditionnement]]</f>
        <v>Mélanges d'épices-Mélange Graines à roussir-Verrine 116 ml</v>
      </c>
      <c r="E2972" s="10">
        <v>5.5E-2</v>
      </c>
      <c r="F2972" s="16">
        <v>3700897900434</v>
      </c>
      <c r="G2972" s="4">
        <v>2</v>
      </c>
      <c r="H2972" s="4">
        <v>3.2</v>
      </c>
      <c r="I2972" s="4">
        <v>4</v>
      </c>
    </row>
    <row r="2973" spans="1:9" x14ac:dyDescent="0.2">
      <c r="A2973" t="s">
        <v>181</v>
      </c>
      <c r="B2973" t="s">
        <v>216</v>
      </c>
      <c r="C2973" t="s">
        <v>41</v>
      </c>
      <c r="D2973" t="str">
        <f>Tableau3[[#This Row],[Famille]]&amp;"-"&amp;Tableau3[[#This Row],[Produit]]&amp;"-"&amp;Tableau3[[#This Row],[Conditionnement]]</f>
        <v>Mélanges d'épices-Mélange Graines à roussir-Verrine 47 ml</v>
      </c>
      <c r="E2973" s="10">
        <v>5.5E-2</v>
      </c>
      <c r="F2973" s="16">
        <v>3700897900762</v>
      </c>
      <c r="G2973" s="4">
        <v>1.5</v>
      </c>
      <c r="H2973" s="4">
        <v>2.4</v>
      </c>
      <c r="I2973" s="4">
        <v>3</v>
      </c>
    </row>
    <row r="2974" spans="1:9" x14ac:dyDescent="0.2">
      <c r="A2974" t="s">
        <v>181</v>
      </c>
      <c r="B2974" t="s">
        <v>216</v>
      </c>
      <c r="C2974" t="s">
        <v>42</v>
      </c>
      <c r="D2974" t="str">
        <f>Tableau3[[#This Row],[Famille]]&amp;"-"&amp;Tableau3[[#This Row],[Produit]]&amp;"-"&amp;Tableau3[[#This Row],[Conditionnement]]</f>
        <v>Mélanges d'épices-Mélange Graines à roussir-Vrac</v>
      </c>
      <c r="E2974" s="10">
        <v>5.5E-2</v>
      </c>
      <c r="F2974" s="16">
        <v>3700897936464</v>
      </c>
      <c r="G2974" s="4">
        <v>1.4</v>
      </c>
      <c r="H2974" s="4">
        <v>1.9000000000000001</v>
      </c>
      <c r="I2974" s="4">
        <v>2.3333333333333335</v>
      </c>
    </row>
    <row r="2975" spans="1:9" x14ac:dyDescent="0.2">
      <c r="A2975" t="s">
        <v>181</v>
      </c>
      <c r="B2975" t="s">
        <v>216</v>
      </c>
      <c r="C2975" t="s">
        <v>43</v>
      </c>
      <c r="D2975" t="str">
        <f>Tableau3[[#This Row],[Famille]]&amp;"-"&amp;Tableau3[[#This Row],[Produit]]&amp;"-"&amp;Tableau3[[#This Row],[Conditionnement]]</f>
        <v>Mélanges d'épices-Mélange Graines à roussir-Vrac 100 g</v>
      </c>
      <c r="E2975" s="10">
        <v>5.5E-2</v>
      </c>
      <c r="F2975" s="16">
        <v>3700897909468</v>
      </c>
      <c r="G2975" s="4">
        <v>1.8</v>
      </c>
      <c r="H2975" s="4">
        <v>3.2</v>
      </c>
      <c r="I2975" s="4">
        <v>4</v>
      </c>
    </row>
    <row r="2976" spans="1:9" x14ac:dyDescent="0.2">
      <c r="A2976" t="s">
        <v>181</v>
      </c>
      <c r="B2976" t="s">
        <v>216</v>
      </c>
      <c r="C2976" t="s">
        <v>44</v>
      </c>
      <c r="D2976" t="str">
        <f>Tableau3[[#This Row],[Famille]]&amp;"-"&amp;Tableau3[[#This Row],[Produit]]&amp;"-"&amp;Tableau3[[#This Row],[Conditionnement]]</f>
        <v>Mélanges d'épices-Mélange Graines à roussir-Vrac 1000 g</v>
      </c>
      <c r="E2976" s="10">
        <v>5.5E-2</v>
      </c>
      <c r="F2976" s="16">
        <v>3700897902117</v>
      </c>
      <c r="G2976" s="4">
        <v>7.2</v>
      </c>
      <c r="H2976" s="4">
        <v>12.8</v>
      </c>
      <c r="I2976" s="4">
        <v>15.999999999999998</v>
      </c>
    </row>
    <row r="2977" spans="1:9" x14ac:dyDescent="0.2">
      <c r="A2977" t="s">
        <v>181</v>
      </c>
      <c r="B2977" t="s">
        <v>216</v>
      </c>
      <c r="C2977" t="s">
        <v>45</v>
      </c>
      <c r="D2977" t="str">
        <f>Tableau3[[#This Row],[Famille]]&amp;"-"&amp;Tableau3[[#This Row],[Produit]]&amp;"-"&amp;Tableau3[[#This Row],[Conditionnement]]</f>
        <v>Mélanges d'épices-Mélange Graines à roussir-Vrac 250 g</v>
      </c>
      <c r="E2977" s="10">
        <v>5.5E-2</v>
      </c>
      <c r="F2977" s="16">
        <v>3700897912093</v>
      </c>
      <c r="G2977" s="4">
        <v>2.7</v>
      </c>
      <c r="H2977" s="4">
        <v>5.1999999999999993</v>
      </c>
      <c r="I2977" s="4">
        <v>6.4285714285714288</v>
      </c>
    </row>
    <row r="2978" spans="1:9" x14ac:dyDescent="0.2">
      <c r="A2978" t="s">
        <v>181</v>
      </c>
      <c r="B2978" t="s">
        <v>216</v>
      </c>
      <c r="C2978" t="s">
        <v>46</v>
      </c>
      <c r="D2978" t="str">
        <f>Tableau3[[#This Row],[Famille]]&amp;"-"&amp;Tableau3[[#This Row],[Produit]]&amp;"-"&amp;Tableau3[[#This Row],[Conditionnement]]</f>
        <v>Mélanges d'épices-Mélange Graines à roussir-Vrac 500 g</v>
      </c>
      <c r="E2978" s="10">
        <v>5.5E-2</v>
      </c>
      <c r="F2978" s="16">
        <v>3700897914721</v>
      </c>
      <c r="G2978" s="4">
        <v>4.2</v>
      </c>
      <c r="H2978" s="4">
        <v>8</v>
      </c>
      <c r="I2978" s="4">
        <v>9.9999999999999982</v>
      </c>
    </row>
    <row r="2979" spans="1:9" x14ac:dyDescent="0.2">
      <c r="A2979" t="s">
        <v>181</v>
      </c>
      <c r="B2979" t="s">
        <v>217</v>
      </c>
      <c r="C2979" t="s">
        <v>39</v>
      </c>
      <c r="D2979" t="str">
        <f>Tableau3[[#This Row],[Famille]]&amp;"-"&amp;Tableau3[[#This Row],[Produit]]&amp;"-"&amp;Tableau3[[#This Row],[Conditionnement]]</f>
        <v>Mélanges d'épices-Mélange Grillade poisson-Saupoudreur 100 ml</v>
      </c>
      <c r="E2979" s="10">
        <v>5.5E-2</v>
      </c>
      <c r="F2979" s="16">
        <v>3760190100443</v>
      </c>
      <c r="G2979" s="4">
        <v>2.2000000000000002</v>
      </c>
      <c r="H2979" s="4">
        <v>3.6</v>
      </c>
      <c r="I2979" s="4">
        <v>4.4000000000000004</v>
      </c>
    </row>
    <row r="2980" spans="1:9" x14ac:dyDescent="0.2">
      <c r="A2980" t="s">
        <v>181</v>
      </c>
      <c r="B2980" t="s">
        <v>217</v>
      </c>
      <c r="C2980" t="s">
        <v>40</v>
      </c>
      <c r="D2980" t="str">
        <f>Tableau3[[#This Row],[Famille]]&amp;"-"&amp;Tableau3[[#This Row],[Produit]]&amp;"-"&amp;Tableau3[[#This Row],[Conditionnement]]</f>
        <v>Mélanges d'épices-Mélange Grillade poisson-Verrine 116 ml</v>
      </c>
      <c r="E2980" s="10">
        <v>5.5E-2</v>
      </c>
      <c r="F2980" s="16">
        <v>3760190100153</v>
      </c>
      <c r="G2980" s="4">
        <v>1.7</v>
      </c>
      <c r="H2980" s="4">
        <v>2.8000000000000003</v>
      </c>
      <c r="I2980" s="4">
        <v>3.4000000000000004</v>
      </c>
    </row>
    <row r="2981" spans="1:9" x14ac:dyDescent="0.2">
      <c r="A2981" t="s">
        <v>181</v>
      </c>
      <c r="B2981" t="s">
        <v>217</v>
      </c>
      <c r="C2981" t="s">
        <v>41</v>
      </c>
      <c r="D2981" t="str">
        <f>Tableau3[[#This Row],[Famille]]&amp;"-"&amp;Tableau3[[#This Row],[Produit]]&amp;"-"&amp;Tableau3[[#This Row],[Conditionnement]]</f>
        <v>Mélanges d'épices-Mélange Grillade poisson-Verrine 47 ml</v>
      </c>
      <c r="E2981" s="10">
        <v>5.5E-2</v>
      </c>
      <c r="F2981" s="16">
        <v>3700897903336</v>
      </c>
      <c r="G2981" s="4">
        <v>1.3</v>
      </c>
      <c r="H2981" s="4">
        <v>2.1</v>
      </c>
      <c r="I2981" s="4">
        <v>2.6</v>
      </c>
    </row>
    <row r="2982" spans="1:9" x14ac:dyDescent="0.2">
      <c r="A2982" t="s">
        <v>181</v>
      </c>
      <c r="B2982" t="s">
        <v>217</v>
      </c>
      <c r="C2982" t="s">
        <v>42</v>
      </c>
      <c r="D2982" t="str">
        <f>Tableau3[[#This Row],[Famille]]&amp;"-"&amp;Tableau3[[#This Row],[Produit]]&amp;"-"&amp;Tableau3[[#This Row],[Conditionnement]]</f>
        <v>Mélanges d'épices-Mélange Grillade poisson-Vrac</v>
      </c>
      <c r="E2982" s="10">
        <v>5.5E-2</v>
      </c>
      <c r="F2982" s="16">
        <v>3700897936471</v>
      </c>
      <c r="G2982" s="4">
        <v>1.5</v>
      </c>
      <c r="H2982" s="4">
        <v>2</v>
      </c>
      <c r="I2982" s="4">
        <v>2.5</v>
      </c>
    </row>
    <row r="2983" spans="1:9" x14ac:dyDescent="0.2">
      <c r="A2983" t="s">
        <v>181</v>
      </c>
      <c r="B2983" t="s">
        <v>217</v>
      </c>
      <c r="C2983" t="s">
        <v>43</v>
      </c>
      <c r="D2983" t="str">
        <f>Tableau3[[#This Row],[Famille]]&amp;"-"&amp;Tableau3[[#This Row],[Produit]]&amp;"-"&amp;Tableau3[[#This Row],[Conditionnement]]</f>
        <v>Mélanges d'épices-Mélange Grillade poisson-Vrac 100 g</v>
      </c>
      <c r="E2983" s="10">
        <v>5.5E-2</v>
      </c>
      <c r="F2983" s="16">
        <v>3700897908225</v>
      </c>
      <c r="G2983" s="4">
        <v>2</v>
      </c>
      <c r="H2983" s="4">
        <v>3.6</v>
      </c>
      <c r="I2983" s="4">
        <v>4.4444444444444446</v>
      </c>
    </row>
    <row r="2984" spans="1:9" x14ac:dyDescent="0.2">
      <c r="A2984" t="s">
        <v>181</v>
      </c>
      <c r="B2984" t="s">
        <v>217</v>
      </c>
      <c r="C2984" t="s">
        <v>44</v>
      </c>
      <c r="D2984" t="str">
        <f>Tableau3[[#This Row],[Famille]]&amp;"-"&amp;Tableau3[[#This Row],[Produit]]&amp;"-"&amp;Tableau3[[#This Row],[Conditionnement]]</f>
        <v>Mélanges d'épices-Mélange Grillade poisson-Vrac 1000 g</v>
      </c>
      <c r="E2984" s="10">
        <v>5.5E-2</v>
      </c>
      <c r="F2984" s="16">
        <v>3760190106612</v>
      </c>
      <c r="G2984" s="4">
        <v>9.5</v>
      </c>
      <c r="H2984" s="4">
        <v>16.900000000000002</v>
      </c>
      <c r="I2984" s="4">
        <v>21.111111111111111</v>
      </c>
    </row>
    <row r="2985" spans="1:9" x14ac:dyDescent="0.2">
      <c r="A2985" t="s">
        <v>181</v>
      </c>
      <c r="B2985" t="s">
        <v>217</v>
      </c>
      <c r="C2985" t="s">
        <v>45</v>
      </c>
      <c r="D2985" t="str">
        <f>Tableau3[[#This Row],[Famille]]&amp;"-"&amp;Tableau3[[#This Row],[Produit]]&amp;"-"&amp;Tableau3[[#This Row],[Conditionnement]]</f>
        <v>Mélanges d'épices-Mélange Grillade poisson-Vrac 250 g</v>
      </c>
      <c r="E2985" s="10">
        <v>5.5E-2</v>
      </c>
      <c r="F2985" s="16">
        <v>3700897910853</v>
      </c>
      <c r="G2985" s="4">
        <v>3.2</v>
      </c>
      <c r="H2985" s="4">
        <v>6.1</v>
      </c>
      <c r="I2985" s="4">
        <v>7.6190476190476195</v>
      </c>
    </row>
    <row r="2986" spans="1:9" x14ac:dyDescent="0.2">
      <c r="A2986" t="s">
        <v>181</v>
      </c>
      <c r="B2986" t="s">
        <v>217</v>
      </c>
      <c r="C2986" t="s">
        <v>46</v>
      </c>
      <c r="D2986" t="str">
        <f>Tableau3[[#This Row],[Famille]]&amp;"-"&amp;Tableau3[[#This Row],[Produit]]&amp;"-"&amp;Tableau3[[#This Row],[Conditionnement]]</f>
        <v>Mélanges d'épices-Mélange Grillade poisson-Vrac 500 g</v>
      </c>
      <c r="E2986" s="10">
        <v>5.5E-2</v>
      </c>
      <c r="F2986" s="16">
        <v>3700897913489</v>
      </c>
      <c r="G2986" s="4">
        <v>5.3</v>
      </c>
      <c r="H2986" s="4">
        <v>10.1</v>
      </c>
      <c r="I2986" s="4">
        <v>12.619047619047619</v>
      </c>
    </row>
    <row r="2987" spans="1:9" x14ac:dyDescent="0.2">
      <c r="A2987" t="s">
        <v>181</v>
      </c>
      <c r="B2987" t="s">
        <v>218</v>
      </c>
      <c r="C2987" t="s">
        <v>39</v>
      </c>
      <c r="D2987" t="str">
        <f>Tableau3[[#This Row],[Famille]]&amp;"-"&amp;Tableau3[[#This Row],[Produit]]&amp;"-"&amp;Tableau3[[#This Row],[Conditionnement]]</f>
        <v>Mélanges d'épices-Mélange Grillade viande-Saupoudreur 100 ml</v>
      </c>
      <c r="E2987" s="10">
        <v>5.5E-2</v>
      </c>
      <c r="F2987" s="16">
        <v>3760190100450</v>
      </c>
      <c r="G2987" s="4">
        <v>2.2999999999999998</v>
      </c>
      <c r="H2987" s="4">
        <v>3.7</v>
      </c>
      <c r="I2987" s="4">
        <v>4.6000000000000005</v>
      </c>
    </row>
    <row r="2988" spans="1:9" x14ac:dyDescent="0.2">
      <c r="A2988" t="s">
        <v>181</v>
      </c>
      <c r="B2988" t="s">
        <v>218</v>
      </c>
      <c r="C2988" t="s">
        <v>40</v>
      </c>
      <c r="D2988" t="str">
        <f>Tableau3[[#This Row],[Famille]]&amp;"-"&amp;Tableau3[[#This Row],[Produit]]&amp;"-"&amp;Tableau3[[#This Row],[Conditionnement]]</f>
        <v>Mélanges d'épices-Mélange Grillade viande-Verrine 116 ml</v>
      </c>
      <c r="E2988" s="10">
        <v>5.5E-2</v>
      </c>
      <c r="F2988" s="16">
        <v>3760190100160</v>
      </c>
      <c r="G2988" s="4">
        <v>1.8</v>
      </c>
      <c r="H2988" s="4">
        <v>2.9</v>
      </c>
      <c r="I2988" s="4">
        <v>3.6</v>
      </c>
    </row>
    <row r="2989" spans="1:9" x14ac:dyDescent="0.2">
      <c r="A2989" t="s">
        <v>181</v>
      </c>
      <c r="B2989" t="s">
        <v>218</v>
      </c>
      <c r="C2989" t="s">
        <v>41</v>
      </c>
      <c r="D2989" t="str">
        <f>Tableau3[[#This Row],[Famille]]&amp;"-"&amp;Tableau3[[#This Row],[Produit]]&amp;"-"&amp;Tableau3[[#This Row],[Conditionnement]]</f>
        <v>Mélanges d'épices-Mélange Grillade viande-Verrine 47 ml</v>
      </c>
      <c r="E2989" s="10">
        <v>5.5E-2</v>
      </c>
      <c r="F2989" s="16">
        <v>3700897903343</v>
      </c>
      <c r="G2989" s="4">
        <v>1.4</v>
      </c>
      <c r="H2989" s="4">
        <v>2.3000000000000003</v>
      </c>
      <c r="I2989" s="4">
        <v>2.8000000000000003</v>
      </c>
    </row>
    <row r="2990" spans="1:9" x14ac:dyDescent="0.2">
      <c r="A2990" t="s">
        <v>181</v>
      </c>
      <c r="B2990" t="s">
        <v>218</v>
      </c>
      <c r="C2990" t="s">
        <v>42</v>
      </c>
      <c r="D2990" t="str">
        <f>Tableau3[[#This Row],[Famille]]&amp;"-"&amp;Tableau3[[#This Row],[Produit]]&amp;"-"&amp;Tableau3[[#This Row],[Conditionnement]]</f>
        <v>Mélanges d'épices-Mélange Grillade viande-Vrac</v>
      </c>
      <c r="E2990" s="10">
        <v>5.5E-2</v>
      </c>
      <c r="F2990" s="16">
        <v>3700897936488</v>
      </c>
      <c r="G2990" s="4">
        <v>1.5</v>
      </c>
      <c r="H2990" s="4">
        <v>2</v>
      </c>
      <c r="I2990" s="4">
        <v>2.5</v>
      </c>
    </row>
    <row r="2991" spans="1:9" x14ac:dyDescent="0.2">
      <c r="A2991" t="s">
        <v>181</v>
      </c>
      <c r="B2991" t="s">
        <v>218</v>
      </c>
      <c r="C2991" t="s">
        <v>43</v>
      </c>
      <c r="D2991" t="str">
        <f>Tableau3[[#This Row],[Famille]]&amp;"-"&amp;Tableau3[[#This Row],[Produit]]&amp;"-"&amp;Tableau3[[#This Row],[Conditionnement]]</f>
        <v>Mélanges d'épices-Mélange Grillade viande-Vrac 100 g</v>
      </c>
      <c r="E2991" s="10">
        <v>5.5E-2</v>
      </c>
      <c r="F2991" s="16">
        <v>3700897908232</v>
      </c>
      <c r="G2991" s="4">
        <v>2</v>
      </c>
      <c r="H2991" s="4">
        <v>3.6</v>
      </c>
      <c r="I2991" s="4">
        <v>4.4444444444444446</v>
      </c>
    </row>
    <row r="2992" spans="1:9" x14ac:dyDescent="0.2">
      <c r="A2992" t="s">
        <v>181</v>
      </c>
      <c r="B2992" t="s">
        <v>218</v>
      </c>
      <c r="C2992" t="s">
        <v>44</v>
      </c>
      <c r="D2992" t="str">
        <f>Tableau3[[#This Row],[Famille]]&amp;"-"&amp;Tableau3[[#This Row],[Produit]]&amp;"-"&amp;Tableau3[[#This Row],[Conditionnement]]</f>
        <v>Mélanges d'épices-Mélange Grillade viande-Vrac 1000 g</v>
      </c>
      <c r="E2992" s="10">
        <v>5.5E-2</v>
      </c>
      <c r="F2992" s="16">
        <v>3760190106629</v>
      </c>
      <c r="G2992" s="4">
        <v>9.5</v>
      </c>
      <c r="H2992" s="4">
        <v>16.900000000000002</v>
      </c>
      <c r="I2992" s="4">
        <v>21.111111111111111</v>
      </c>
    </row>
    <row r="2993" spans="1:9" x14ac:dyDescent="0.2">
      <c r="A2993" t="s">
        <v>181</v>
      </c>
      <c r="B2993" t="s">
        <v>218</v>
      </c>
      <c r="C2993" t="s">
        <v>45</v>
      </c>
      <c r="D2993" t="str">
        <f>Tableau3[[#This Row],[Famille]]&amp;"-"&amp;Tableau3[[#This Row],[Produit]]&amp;"-"&amp;Tableau3[[#This Row],[Conditionnement]]</f>
        <v>Mélanges d'épices-Mélange Grillade viande-Vrac 250 g</v>
      </c>
      <c r="E2993" s="10">
        <v>5.5E-2</v>
      </c>
      <c r="F2993" s="16">
        <v>3700897910860</v>
      </c>
      <c r="G2993" s="4">
        <v>3.2</v>
      </c>
      <c r="H2993" s="4">
        <v>6.1</v>
      </c>
      <c r="I2993" s="4">
        <v>7.6190476190476195</v>
      </c>
    </row>
    <row r="2994" spans="1:9" x14ac:dyDescent="0.2">
      <c r="A2994" t="s">
        <v>181</v>
      </c>
      <c r="B2994" t="s">
        <v>218</v>
      </c>
      <c r="C2994" t="s">
        <v>46</v>
      </c>
      <c r="D2994" t="str">
        <f>Tableau3[[#This Row],[Famille]]&amp;"-"&amp;Tableau3[[#This Row],[Produit]]&amp;"-"&amp;Tableau3[[#This Row],[Conditionnement]]</f>
        <v>Mélanges d'épices-Mélange Grillade viande-Vrac 500 g</v>
      </c>
      <c r="E2994" s="10">
        <v>5.5E-2</v>
      </c>
      <c r="F2994" s="16">
        <v>3700897913496</v>
      </c>
      <c r="G2994" s="4">
        <v>5.3</v>
      </c>
      <c r="H2994" s="4">
        <v>10.1</v>
      </c>
      <c r="I2994" s="4">
        <v>12.619047619047619</v>
      </c>
    </row>
    <row r="2995" spans="1:9" x14ac:dyDescent="0.2">
      <c r="A2995" t="s">
        <v>181</v>
      </c>
      <c r="B2995" t="s">
        <v>219</v>
      </c>
      <c r="C2995" t="s">
        <v>39</v>
      </c>
      <c r="D2995" t="str">
        <f>Tableau3[[#This Row],[Famille]]&amp;"-"&amp;Tableau3[[#This Row],[Produit]]&amp;"-"&amp;Tableau3[[#This Row],[Conditionnement]]</f>
        <v>Mélanges d'épices-Mélange Guacamole-Saupoudreur 100 ml</v>
      </c>
      <c r="E2995" s="10">
        <v>5.5E-2</v>
      </c>
      <c r="F2995" s="16">
        <v>3760190100467</v>
      </c>
      <c r="G2995" s="4">
        <v>2.6</v>
      </c>
      <c r="H2995" s="4">
        <v>4.1999999999999993</v>
      </c>
      <c r="I2995" s="4">
        <v>5.2</v>
      </c>
    </row>
    <row r="2996" spans="1:9" x14ac:dyDescent="0.2">
      <c r="A2996" t="s">
        <v>181</v>
      </c>
      <c r="B2996" t="s">
        <v>219</v>
      </c>
      <c r="C2996" t="s">
        <v>40</v>
      </c>
      <c r="D2996" t="str">
        <f>Tableau3[[#This Row],[Famille]]&amp;"-"&amp;Tableau3[[#This Row],[Produit]]&amp;"-"&amp;Tableau3[[#This Row],[Conditionnement]]</f>
        <v>Mélanges d'épices-Mélange Guacamole-Verrine 116 ml</v>
      </c>
      <c r="E2996" s="10">
        <v>5.5E-2</v>
      </c>
      <c r="F2996" s="16">
        <v>3760190100177</v>
      </c>
      <c r="G2996" s="4">
        <v>2.2000000000000002</v>
      </c>
      <c r="H2996" s="4">
        <v>3.6</v>
      </c>
      <c r="I2996" s="4">
        <v>4.4000000000000004</v>
      </c>
    </row>
    <row r="2997" spans="1:9" x14ac:dyDescent="0.2">
      <c r="A2997" t="s">
        <v>181</v>
      </c>
      <c r="B2997" t="s">
        <v>219</v>
      </c>
      <c r="C2997" t="s">
        <v>41</v>
      </c>
      <c r="D2997" t="str">
        <f>Tableau3[[#This Row],[Famille]]&amp;"-"&amp;Tableau3[[#This Row],[Produit]]&amp;"-"&amp;Tableau3[[#This Row],[Conditionnement]]</f>
        <v>Mélanges d'épices-Mélange Guacamole-Verrine 47 ml</v>
      </c>
      <c r="E2997" s="10">
        <v>5.5E-2</v>
      </c>
      <c r="F2997" s="16">
        <v>3700897903350</v>
      </c>
      <c r="G2997" s="4">
        <v>1.5</v>
      </c>
      <c r="H2997" s="4">
        <v>2.4</v>
      </c>
      <c r="I2997" s="4">
        <v>3</v>
      </c>
    </row>
    <row r="2998" spans="1:9" x14ac:dyDescent="0.2">
      <c r="A2998" t="s">
        <v>181</v>
      </c>
      <c r="B2998" t="s">
        <v>219</v>
      </c>
      <c r="C2998" t="s">
        <v>42</v>
      </c>
      <c r="D2998" t="str">
        <f>Tableau3[[#This Row],[Famille]]&amp;"-"&amp;Tableau3[[#This Row],[Produit]]&amp;"-"&amp;Tableau3[[#This Row],[Conditionnement]]</f>
        <v>Mélanges d'épices-Mélange Guacamole-Vrac</v>
      </c>
      <c r="E2998" s="10">
        <v>5.5E-2</v>
      </c>
      <c r="F2998" s="16">
        <v>3700897936495</v>
      </c>
      <c r="G2998" s="4">
        <v>1.6</v>
      </c>
      <c r="H2998" s="4">
        <v>2.2000000000000002</v>
      </c>
      <c r="I2998" s="4">
        <v>2.666666666666667</v>
      </c>
    </row>
    <row r="2999" spans="1:9" x14ac:dyDescent="0.2">
      <c r="A2999" t="s">
        <v>181</v>
      </c>
      <c r="B2999" t="s">
        <v>219</v>
      </c>
      <c r="C2999" t="s">
        <v>43</v>
      </c>
      <c r="D2999" t="str">
        <f>Tableau3[[#This Row],[Famille]]&amp;"-"&amp;Tableau3[[#This Row],[Produit]]&amp;"-"&amp;Tableau3[[#This Row],[Conditionnement]]</f>
        <v>Mélanges d'épices-Mélange Guacamole-Vrac 100 g</v>
      </c>
      <c r="E2999" s="10">
        <v>5.5E-2</v>
      </c>
      <c r="F2999" s="16">
        <v>3700897908249</v>
      </c>
      <c r="G2999" s="4">
        <v>2.2999999999999998</v>
      </c>
      <c r="H2999" s="4">
        <v>4.0999999999999996</v>
      </c>
      <c r="I2999" s="4">
        <v>5.1111111111111116</v>
      </c>
    </row>
    <row r="3000" spans="1:9" x14ac:dyDescent="0.2">
      <c r="A3000" t="s">
        <v>181</v>
      </c>
      <c r="B3000" t="s">
        <v>219</v>
      </c>
      <c r="C3000" t="s">
        <v>44</v>
      </c>
      <c r="D3000" t="str">
        <f>Tableau3[[#This Row],[Famille]]&amp;"-"&amp;Tableau3[[#This Row],[Produit]]&amp;"-"&amp;Tableau3[[#This Row],[Conditionnement]]</f>
        <v>Mélanges d'épices-Mélange Guacamole-Vrac 1000 g</v>
      </c>
      <c r="E3000" s="10">
        <v>5.5E-2</v>
      </c>
      <c r="F3000" s="16">
        <v>3760190106636</v>
      </c>
      <c r="G3000" s="4">
        <v>12.2</v>
      </c>
      <c r="H3000" s="4">
        <v>21.700000000000003</v>
      </c>
      <c r="I3000" s="4">
        <v>27.111111111111107</v>
      </c>
    </row>
    <row r="3001" spans="1:9" x14ac:dyDescent="0.2">
      <c r="A3001" t="s">
        <v>181</v>
      </c>
      <c r="B3001" t="s">
        <v>219</v>
      </c>
      <c r="C3001" t="s">
        <v>45</v>
      </c>
      <c r="D3001" t="str">
        <f>Tableau3[[#This Row],[Famille]]&amp;"-"&amp;Tableau3[[#This Row],[Produit]]&amp;"-"&amp;Tableau3[[#This Row],[Conditionnement]]</f>
        <v>Mélanges d'épices-Mélange Guacamole-Vrac 250 g</v>
      </c>
      <c r="E3001" s="10">
        <v>5.5E-2</v>
      </c>
      <c r="F3001" s="16">
        <v>3700897910877</v>
      </c>
      <c r="G3001" s="4">
        <v>3.9</v>
      </c>
      <c r="H3001" s="4">
        <v>7.5</v>
      </c>
      <c r="I3001" s="4">
        <v>9.2857142857142865</v>
      </c>
    </row>
    <row r="3002" spans="1:9" x14ac:dyDescent="0.2">
      <c r="A3002" t="s">
        <v>181</v>
      </c>
      <c r="B3002" t="s">
        <v>219</v>
      </c>
      <c r="C3002" t="s">
        <v>46</v>
      </c>
      <c r="D3002" t="str">
        <f>Tableau3[[#This Row],[Famille]]&amp;"-"&amp;Tableau3[[#This Row],[Produit]]&amp;"-"&amp;Tableau3[[#This Row],[Conditionnement]]</f>
        <v>Mélanges d'épices-Mélange Guacamole-Vrac 500 g</v>
      </c>
      <c r="E3002" s="10">
        <v>5.5E-2</v>
      </c>
      <c r="F3002" s="16">
        <v>3700897913502</v>
      </c>
      <c r="G3002" s="4">
        <v>6.7</v>
      </c>
      <c r="H3002" s="4">
        <v>12.799999999999999</v>
      </c>
      <c r="I3002" s="4">
        <v>15.952380952380951</v>
      </c>
    </row>
    <row r="3003" spans="1:9" x14ac:dyDescent="0.2">
      <c r="A3003" t="s">
        <v>181</v>
      </c>
      <c r="B3003" t="s">
        <v>220</v>
      </c>
      <c r="C3003" t="s">
        <v>39</v>
      </c>
      <c r="D3003" t="str">
        <f>Tableau3[[#This Row],[Famille]]&amp;"-"&amp;Tableau3[[#This Row],[Produit]]&amp;"-"&amp;Tableau3[[#This Row],[Conditionnement]]</f>
        <v>Mélanges d'épices-Mélange Harrissa-Saupoudreur 100 ml</v>
      </c>
      <c r="E3003" s="10">
        <v>5.5E-2</v>
      </c>
      <c r="F3003" s="16">
        <v>3700897900472</v>
      </c>
      <c r="G3003" s="4">
        <v>2.8</v>
      </c>
      <c r="H3003" s="4">
        <v>4.5</v>
      </c>
      <c r="I3003" s="4">
        <v>5.6000000000000005</v>
      </c>
    </row>
    <row r="3004" spans="1:9" x14ac:dyDescent="0.2">
      <c r="A3004" t="s">
        <v>181</v>
      </c>
      <c r="B3004" t="s">
        <v>220</v>
      </c>
      <c r="C3004" t="s">
        <v>40</v>
      </c>
      <c r="D3004" t="str">
        <f>Tableau3[[#This Row],[Famille]]&amp;"-"&amp;Tableau3[[#This Row],[Produit]]&amp;"-"&amp;Tableau3[[#This Row],[Conditionnement]]</f>
        <v>Mélanges d'épices-Mélange Harrissa-Verrine 116 ml</v>
      </c>
      <c r="E3004" s="10">
        <v>5.5E-2</v>
      </c>
      <c r="F3004" s="16">
        <v>3700897900366</v>
      </c>
      <c r="G3004" s="4">
        <v>2.4</v>
      </c>
      <c r="H3004" s="4">
        <v>3.9</v>
      </c>
      <c r="I3004" s="4">
        <v>4.8</v>
      </c>
    </row>
    <row r="3005" spans="1:9" x14ac:dyDescent="0.2">
      <c r="A3005" t="s">
        <v>181</v>
      </c>
      <c r="B3005" t="s">
        <v>220</v>
      </c>
      <c r="C3005" t="s">
        <v>41</v>
      </c>
      <c r="D3005" t="str">
        <f>Tableau3[[#This Row],[Famille]]&amp;"-"&amp;Tableau3[[#This Row],[Produit]]&amp;"-"&amp;Tableau3[[#This Row],[Conditionnement]]</f>
        <v>Mélanges d'épices-Mélange Harrissa-Verrine 47 ml</v>
      </c>
      <c r="E3005" s="10">
        <v>5.5E-2</v>
      </c>
      <c r="F3005" s="16">
        <v>3700897900694</v>
      </c>
      <c r="G3005" s="4">
        <v>1.6</v>
      </c>
      <c r="H3005" s="4">
        <v>2.6</v>
      </c>
      <c r="I3005" s="4">
        <v>3.2</v>
      </c>
    </row>
    <row r="3006" spans="1:9" x14ac:dyDescent="0.2">
      <c r="A3006" t="s">
        <v>181</v>
      </c>
      <c r="B3006" t="s">
        <v>220</v>
      </c>
      <c r="C3006" t="s">
        <v>42</v>
      </c>
      <c r="D3006" t="str">
        <f>Tableau3[[#This Row],[Famille]]&amp;"-"&amp;Tableau3[[#This Row],[Produit]]&amp;"-"&amp;Tableau3[[#This Row],[Conditionnement]]</f>
        <v>Mélanges d'épices-Mélange Harrissa-Vrac</v>
      </c>
      <c r="E3006" s="10">
        <v>5.5E-2</v>
      </c>
      <c r="F3006" s="16">
        <v>3700897936501</v>
      </c>
      <c r="G3006" s="4">
        <v>1.7</v>
      </c>
      <c r="H3006" s="4">
        <v>2.3000000000000003</v>
      </c>
      <c r="I3006" s="4">
        <v>2.8333333333333339</v>
      </c>
    </row>
    <row r="3007" spans="1:9" x14ac:dyDescent="0.2">
      <c r="A3007" t="s">
        <v>181</v>
      </c>
      <c r="B3007" t="s">
        <v>220</v>
      </c>
      <c r="C3007" t="s">
        <v>43</v>
      </c>
      <c r="D3007" t="str">
        <f>Tableau3[[#This Row],[Famille]]&amp;"-"&amp;Tableau3[[#This Row],[Produit]]&amp;"-"&amp;Tableau3[[#This Row],[Conditionnement]]</f>
        <v>Mélanges d'épices-Mélange Harrissa-Vrac 100 g</v>
      </c>
      <c r="E3007" s="10">
        <v>5.5E-2</v>
      </c>
      <c r="F3007" s="16">
        <v>3700897909352</v>
      </c>
      <c r="G3007" s="4">
        <v>2.5</v>
      </c>
      <c r="H3007" s="4">
        <v>4.5</v>
      </c>
      <c r="I3007" s="4">
        <v>5.5555555555555554</v>
      </c>
    </row>
    <row r="3008" spans="1:9" x14ac:dyDescent="0.2">
      <c r="A3008" t="s">
        <v>181</v>
      </c>
      <c r="B3008" t="s">
        <v>220</v>
      </c>
      <c r="C3008" t="s">
        <v>44</v>
      </c>
      <c r="D3008" t="str">
        <f>Tableau3[[#This Row],[Famille]]&amp;"-"&amp;Tableau3[[#This Row],[Produit]]&amp;"-"&amp;Tableau3[[#This Row],[Conditionnement]]</f>
        <v>Mélanges d'épices-Mélange Harrissa-Vrac 1000 g</v>
      </c>
      <c r="E3008" s="10">
        <v>5.5E-2</v>
      </c>
      <c r="F3008" s="16">
        <v>3700897902001</v>
      </c>
      <c r="G3008" s="4">
        <v>14.5</v>
      </c>
      <c r="H3008" s="4">
        <v>25.8</v>
      </c>
      <c r="I3008" s="4">
        <v>32.222222222222221</v>
      </c>
    </row>
    <row r="3009" spans="1:9" x14ac:dyDescent="0.2">
      <c r="A3009" t="s">
        <v>181</v>
      </c>
      <c r="B3009" t="s">
        <v>220</v>
      </c>
      <c r="C3009" t="s">
        <v>45</v>
      </c>
      <c r="D3009" t="str">
        <f>Tableau3[[#This Row],[Famille]]&amp;"-"&amp;Tableau3[[#This Row],[Produit]]&amp;"-"&amp;Tableau3[[#This Row],[Conditionnement]]</f>
        <v>Mélanges d'épices-Mélange Harrissa-Vrac 250 g</v>
      </c>
      <c r="E3009" s="10">
        <v>5.5E-2</v>
      </c>
      <c r="F3009" s="16">
        <v>3700897911980</v>
      </c>
      <c r="G3009" s="4">
        <v>4.5</v>
      </c>
      <c r="H3009" s="4">
        <v>8.6</v>
      </c>
      <c r="I3009" s="4">
        <v>10.714285714285715</v>
      </c>
    </row>
    <row r="3010" spans="1:9" x14ac:dyDescent="0.2">
      <c r="A3010" t="s">
        <v>181</v>
      </c>
      <c r="B3010" t="s">
        <v>220</v>
      </c>
      <c r="C3010" t="s">
        <v>46</v>
      </c>
      <c r="D3010" t="str">
        <f>Tableau3[[#This Row],[Famille]]&amp;"-"&amp;Tableau3[[#This Row],[Produit]]&amp;"-"&amp;Tableau3[[#This Row],[Conditionnement]]</f>
        <v>Mélanges d'épices-Mélange Harrissa-Vrac 500 g</v>
      </c>
      <c r="E3010" s="10">
        <v>5.5E-2</v>
      </c>
      <c r="F3010" s="16">
        <v>3700897914615</v>
      </c>
      <c r="G3010" s="4">
        <v>7.8</v>
      </c>
      <c r="H3010" s="4">
        <v>14.9</v>
      </c>
      <c r="I3010" s="4">
        <v>18.571428571428573</v>
      </c>
    </row>
    <row r="3011" spans="1:9" x14ac:dyDescent="0.2">
      <c r="A3011" t="s">
        <v>181</v>
      </c>
      <c r="B3011" t="s">
        <v>221</v>
      </c>
      <c r="C3011" t="s">
        <v>39</v>
      </c>
      <c r="D3011" t="str">
        <f>Tableau3[[#This Row],[Famille]]&amp;"-"&amp;Tableau3[[#This Row],[Produit]]&amp;"-"&amp;Tableau3[[#This Row],[Conditionnement]]</f>
        <v>Mélanges d'épices-Mélange Jerk-Saupoudreur 100 ml</v>
      </c>
      <c r="E3011" s="10">
        <v>5.5E-2</v>
      </c>
      <c r="F3011" s="16">
        <v>3700897956189</v>
      </c>
      <c r="G3011" s="4">
        <v>2.7</v>
      </c>
      <c r="H3011" s="4">
        <v>4.3999999999999995</v>
      </c>
      <c r="I3011" s="4">
        <v>5.4</v>
      </c>
    </row>
    <row r="3012" spans="1:9" x14ac:dyDescent="0.2">
      <c r="A3012" t="s">
        <v>181</v>
      </c>
      <c r="B3012" t="s">
        <v>221</v>
      </c>
      <c r="C3012" t="s">
        <v>40</v>
      </c>
      <c r="D3012" t="str">
        <f>Tableau3[[#This Row],[Famille]]&amp;"-"&amp;Tableau3[[#This Row],[Produit]]&amp;"-"&amp;Tableau3[[#This Row],[Conditionnement]]</f>
        <v>Mélanges d'épices-Mélange Jerk-Verrine 116 ml</v>
      </c>
      <c r="E3012" s="10">
        <v>5.5E-2</v>
      </c>
      <c r="F3012" s="16">
        <v>3700897955540</v>
      </c>
      <c r="G3012" s="4">
        <v>2.2000000000000002</v>
      </c>
      <c r="H3012" s="4">
        <v>3.6</v>
      </c>
      <c r="I3012" s="4">
        <v>4.4000000000000004</v>
      </c>
    </row>
    <row r="3013" spans="1:9" x14ac:dyDescent="0.2">
      <c r="A3013" t="s">
        <v>181</v>
      </c>
      <c r="B3013" t="s">
        <v>221</v>
      </c>
      <c r="C3013" t="s">
        <v>41</v>
      </c>
      <c r="D3013" t="str">
        <f>Tableau3[[#This Row],[Famille]]&amp;"-"&amp;Tableau3[[#This Row],[Produit]]&amp;"-"&amp;Tableau3[[#This Row],[Conditionnement]]</f>
        <v>Mélanges d'épices-Mélange Jerk-Verrine 47 ml</v>
      </c>
      <c r="E3013" s="10">
        <v>5.5E-2</v>
      </c>
      <c r="F3013" s="16">
        <v>3700897955892</v>
      </c>
      <c r="G3013" s="4">
        <v>1.5</v>
      </c>
      <c r="H3013" s="4">
        <v>2.4</v>
      </c>
      <c r="I3013" s="4">
        <v>3</v>
      </c>
    </row>
    <row r="3014" spans="1:9" x14ac:dyDescent="0.2">
      <c r="A3014" t="s">
        <v>181</v>
      </c>
      <c r="B3014" t="s">
        <v>221</v>
      </c>
      <c r="C3014" t="s">
        <v>42</v>
      </c>
      <c r="D3014" t="str">
        <f>Tableau3[[#This Row],[Famille]]&amp;"-"&amp;Tableau3[[#This Row],[Produit]]&amp;"-"&amp;Tableau3[[#This Row],[Conditionnement]]</f>
        <v>Mélanges d'épices-Mélange Jerk-Vrac</v>
      </c>
      <c r="E3014" s="10">
        <v>5.5E-2</v>
      </c>
      <c r="F3014" s="16">
        <v>3700897953430</v>
      </c>
      <c r="G3014" s="4">
        <v>1.6</v>
      </c>
      <c r="H3014" s="4">
        <v>2.2000000000000002</v>
      </c>
      <c r="I3014" s="4">
        <v>2.666666666666667</v>
      </c>
    </row>
    <row r="3015" spans="1:9" x14ac:dyDescent="0.2">
      <c r="A3015" t="s">
        <v>181</v>
      </c>
      <c r="B3015" t="s">
        <v>221</v>
      </c>
      <c r="C3015" t="s">
        <v>43</v>
      </c>
      <c r="D3015" t="str">
        <f>Tableau3[[#This Row],[Famille]]&amp;"-"&amp;Tableau3[[#This Row],[Produit]]&amp;"-"&amp;Tableau3[[#This Row],[Conditionnement]]</f>
        <v>Mélanges d'épices-Mélange Jerk-Vrac 100 g</v>
      </c>
      <c r="E3015" s="10">
        <v>5.5E-2</v>
      </c>
      <c r="F3015" s="16">
        <v>3700897953782</v>
      </c>
      <c r="G3015" s="4">
        <v>2.4</v>
      </c>
      <c r="H3015" s="4">
        <v>4.3</v>
      </c>
      <c r="I3015" s="4">
        <v>5.333333333333333</v>
      </c>
    </row>
    <row r="3016" spans="1:9" x14ac:dyDescent="0.2">
      <c r="A3016" t="s">
        <v>181</v>
      </c>
      <c r="B3016" t="s">
        <v>221</v>
      </c>
      <c r="C3016" t="s">
        <v>44</v>
      </c>
      <c r="D3016" t="str">
        <f>Tableau3[[#This Row],[Famille]]&amp;"-"&amp;Tableau3[[#This Row],[Produit]]&amp;"-"&amp;Tableau3[[#This Row],[Conditionnement]]</f>
        <v>Mélanges d'épices-Mélange Jerk-Vrac 1000 g</v>
      </c>
      <c r="E3016" s="10">
        <v>5.5E-2</v>
      </c>
      <c r="F3016" s="16">
        <v>3700897955199</v>
      </c>
      <c r="G3016" s="4">
        <v>13.5</v>
      </c>
      <c r="H3016" s="4">
        <v>24</v>
      </c>
      <c r="I3016" s="4">
        <v>30</v>
      </c>
    </row>
    <row r="3017" spans="1:9" x14ac:dyDescent="0.2">
      <c r="A3017" t="s">
        <v>181</v>
      </c>
      <c r="B3017" t="s">
        <v>221</v>
      </c>
      <c r="C3017" t="s">
        <v>45</v>
      </c>
      <c r="D3017" t="str">
        <f>Tableau3[[#This Row],[Famille]]&amp;"-"&amp;Tableau3[[#This Row],[Produit]]&amp;"-"&amp;Tableau3[[#This Row],[Conditionnement]]</f>
        <v>Mélanges d'épices-Mélange Jerk-Vrac 250 g</v>
      </c>
      <c r="E3017" s="10">
        <v>5.5E-2</v>
      </c>
      <c r="F3017" s="16">
        <v>3700897954253</v>
      </c>
      <c r="G3017" s="4">
        <v>4.2</v>
      </c>
      <c r="H3017" s="4">
        <v>8</v>
      </c>
      <c r="I3017" s="4">
        <v>9.9999999999999982</v>
      </c>
    </row>
    <row r="3018" spans="1:9" x14ac:dyDescent="0.2">
      <c r="A3018" t="s">
        <v>181</v>
      </c>
      <c r="B3018" t="s">
        <v>221</v>
      </c>
      <c r="C3018" t="s">
        <v>46</v>
      </c>
      <c r="D3018" t="str">
        <f>Tableau3[[#This Row],[Famille]]&amp;"-"&amp;Tableau3[[#This Row],[Produit]]&amp;"-"&amp;Tableau3[[#This Row],[Conditionnement]]</f>
        <v>Mélanges d'épices-Mélange Jerk-Vrac 500 g</v>
      </c>
      <c r="E3018" s="10">
        <v>5.5E-2</v>
      </c>
      <c r="F3018" s="16">
        <v>3700897954727</v>
      </c>
      <c r="G3018" s="4">
        <v>7.3</v>
      </c>
      <c r="H3018" s="4">
        <v>14</v>
      </c>
      <c r="I3018" s="4">
        <v>17.38095238095238</v>
      </c>
    </row>
    <row r="3019" spans="1:9" x14ac:dyDescent="0.2">
      <c r="A3019" t="s">
        <v>181</v>
      </c>
      <c r="B3019" t="s">
        <v>222</v>
      </c>
      <c r="C3019" t="s">
        <v>39</v>
      </c>
      <c r="D3019" t="str">
        <f>Tableau3[[#This Row],[Famille]]&amp;"-"&amp;Tableau3[[#This Row],[Produit]]&amp;"-"&amp;Tableau3[[#This Row],[Conditionnement]]</f>
        <v>Mélanges d'épices-Mélange Kebab-Saupoudreur 100 ml</v>
      </c>
      <c r="E3019" s="10">
        <v>5.5E-2</v>
      </c>
      <c r="F3019" s="16">
        <v>3700897900458</v>
      </c>
      <c r="G3019" s="4">
        <v>2.6</v>
      </c>
      <c r="H3019" s="4">
        <v>4.1999999999999993</v>
      </c>
      <c r="I3019" s="4">
        <v>5.2</v>
      </c>
    </row>
    <row r="3020" spans="1:9" x14ac:dyDescent="0.2">
      <c r="A3020" t="s">
        <v>181</v>
      </c>
      <c r="B3020" t="s">
        <v>222</v>
      </c>
      <c r="C3020" t="s">
        <v>40</v>
      </c>
      <c r="D3020" t="str">
        <f>Tableau3[[#This Row],[Famille]]&amp;"-"&amp;Tableau3[[#This Row],[Produit]]&amp;"-"&amp;Tableau3[[#This Row],[Conditionnement]]</f>
        <v>Mélanges d'épices-Mélange Kebab-Verrine 116 ml</v>
      </c>
      <c r="E3020" s="10">
        <v>5.5E-2</v>
      </c>
      <c r="F3020" s="16">
        <v>3700897900342</v>
      </c>
      <c r="G3020" s="4">
        <v>2.1</v>
      </c>
      <c r="H3020" s="4">
        <v>3.4</v>
      </c>
      <c r="I3020" s="4">
        <v>4.2</v>
      </c>
    </row>
    <row r="3021" spans="1:9" x14ac:dyDescent="0.2">
      <c r="A3021" t="s">
        <v>181</v>
      </c>
      <c r="B3021" t="s">
        <v>222</v>
      </c>
      <c r="C3021" t="s">
        <v>41</v>
      </c>
      <c r="D3021" t="str">
        <f>Tableau3[[#This Row],[Famille]]&amp;"-"&amp;Tableau3[[#This Row],[Produit]]&amp;"-"&amp;Tableau3[[#This Row],[Conditionnement]]</f>
        <v>Mélanges d'épices-Mélange Kebab-Verrine 47 ml</v>
      </c>
      <c r="E3021" s="10">
        <v>5.5E-2</v>
      </c>
      <c r="F3021" s="16">
        <v>3700897900670</v>
      </c>
      <c r="G3021" s="4">
        <v>1.5</v>
      </c>
      <c r="H3021" s="4">
        <v>2.4</v>
      </c>
      <c r="I3021" s="4">
        <v>3</v>
      </c>
    </row>
    <row r="3022" spans="1:9" x14ac:dyDescent="0.2">
      <c r="A3022" t="s">
        <v>181</v>
      </c>
      <c r="B3022" t="s">
        <v>222</v>
      </c>
      <c r="C3022" t="s">
        <v>42</v>
      </c>
      <c r="D3022" t="str">
        <f>Tableau3[[#This Row],[Famille]]&amp;"-"&amp;Tableau3[[#This Row],[Produit]]&amp;"-"&amp;Tableau3[[#This Row],[Conditionnement]]</f>
        <v>Mélanges d'épices-Mélange Kebab-Vrac</v>
      </c>
      <c r="E3022" s="10">
        <v>5.5E-2</v>
      </c>
      <c r="F3022" s="16">
        <v>3700897936525</v>
      </c>
      <c r="G3022" s="4">
        <v>1.6</v>
      </c>
      <c r="H3022" s="4">
        <v>2.2000000000000002</v>
      </c>
      <c r="I3022" s="4">
        <v>2.666666666666667</v>
      </c>
    </row>
    <row r="3023" spans="1:9" x14ac:dyDescent="0.2">
      <c r="A3023" t="s">
        <v>181</v>
      </c>
      <c r="B3023" t="s">
        <v>222</v>
      </c>
      <c r="C3023" t="s">
        <v>43</v>
      </c>
      <c r="D3023" t="str">
        <f>Tableau3[[#This Row],[Famille]]&amp;"-"&amp;Tableau3[[#This Row],[Produit]]&amp;"-"&amp;Tableau3[[#This Row],[Conditionnement]]</f>
        <v>Mélanges d'épices-Mélange Kebab-Vrac 100 g</v>
      </c>
      <c r="E3023" s="10">
        <v>5.5E-2</v>
      </c>
      <c r="F3023" s="16">
        <v>3700897909338</v>
      </c>
      <c r="G3023" s="4">
        <v>2.2999999999999998</v>
      </c>
      <c r="H3023" s="4">
        <v>4.0999999999999996</v>
      </c>
      <c r="I3023" s="4">
        <v>5.1111111111111116</v>
      </c>
    </row>
    <row r="3024" spans="1:9" x14ac:dyDescent="0.2">
      <c r="A3024" t="s">
        <v>181</v>
      </c>
      <c r="B3024" t="s">
        <v>222</v>
      </c>
      <c r="C3024" t="s">
        <v>44</v>
      </c>
      <c r="D3024" t="str">
        <f>Tableau3[[#This Row],[Famille]]&amp;"-"&amp;Tableau3[[#This Row],[Produit]]&amp;"-"&amp;Tableau3[[#This Row],[Conditionnement]]</f>
        <v>Mélanges d'épices-Mélange Kebab-Vrac 1000 g</v>
      </c>
      <c r="E3024" s="10">
        <v>5.5E-2</v>
      </c>
      <c r="F3024" s="16">
        <v>3700897901981</v>
      </c>
      <c r="G3024" s="4">
        <v>12.4</v>
      </c>
      <c r="H3024" s="4">
        <v>22.1</v>
      </c>
      <c r="I3024" s="4">
        <v>27.555555555555557</v>
      </c>
    </row>
    <row r="3025" spans="1:9" x14ac:dyDescent="0.2">
      <c r="A3025" t="s">
        <v>181</v>
      </c>
      <c r="B3025" t="s">
        <v>222</v>
      </c>
      <c r="C3025" t="s">
        <v>45</v>
      </c>
      <c r="D3025" t="str">
        <f>Tableau3[[#This Row],[Famille]]&amp;"-"&amp;Tableau3[[#This Row],[Produit]]&amp;"-"&amp;Tableau3[[#This Row],[Conditionnement]]</f>
        <v>Mélanges d'épices-Mélange Kebab-Vrac 250 g</v>
      </c>
      <c r="E3025" s="10">
        <v>5.5E-2</v>
      </c>
      <c r="F3025" s="16">
        <v>3700897911966</v>
      </c>
      <c r="G3025" s="4">
        <v>4</v>
      </c>
      <c r="H3025" s="4">
        <v>7.6999999999999993</v>
      </c>
      <c r="I3025" s="4">
        <v>9.5238095238095237</v>
      </c>
    </row>
    <row r="3026" spans="1:9" x14ac:dyDescent="0.2">
      <c r="A3026" t="s">
        <v>181</v>
      </c>
      <c r="B3026" t="s">
        <v>222</v>
      </c>
      <c r="C3026" t="s">
        <v>46</v>
      </c>
      <c r="D3026" t="str">
        <f>Tableau3[[#This Row],[Famille]]&amp;"-"&amp;Tableau3[[#This Row],[Produit]]&amp;"-"&amp;Tableau3[[#This Row],[Conditionnement]]</f>
        <v>Mélanges d'épices-Mélange Kebab-Vrac 500 g</v>
      </c>
      <c r="E3026" s="10">
        <v>5.5E-2</v>
      </c>
      <c r="F3026" s="16">
        <v>3700897914592</v>
      </c>
      <c r="G3026" s="4">
        <v>6.8</v>
      </c>
      <c r="H3026" s="4">
        <v>13</v>
      </c>
      <c r="I3026" s="4">
        <v>16.19047619047619</v>
      </c>
    </row>
    <row r="3027" spans="1:9" x14ac:dyDescent="0.2">
      <c r="A3027" t="s">
        <v>181</v>
      </c>
      <c r="B3027" t="s">
        <v>223</v>
      </c>
      <c r="C3027" t="s">
        <v>39</v>
      </c>
      <c r="D3027" t="str">
        <f>Tableau3[[#This Row],[Famille]]&amp;"-"&amp;Tableau3[[#This Row],[Produit]]&amp;"-"&amp;Tableau3[[#This Row],[Conditionnement]]</f>
        <v>Mélanges d'épices-Mélange Kefta-Saupoudreur 100 ml</v>
      </c>
      <c r="E3027" s="10">
        <v>5.5E-2</v>
      </c>
      <c r="F3027" s="16">
        <v>3700897900496</v>
      </c>
      <c r="G3027" s="4">
        <v>3</v>
      </c>
      <c r="H3027" s="4">
        <v>4.8</v>
      </c>
      <c r="I3027" s="4">
        <v>6</v>
      </c>
    </row>
    <row r="3028" spans="1:9" x14ac:dyDescent="0.2">
      <c r="A3028" t="s">
        <v>181</v>
      </c>
      <c r="B3028" t="s">
        <v>223</v>
      </c>
      <c r="C3028" t="s">
        <v>40</v>
      </c>
      <c r="D3028" t="str">
        <f>Tableau3[[#This Row],[Famille]]&amp;"-"&amp;Tableau3[[#This Row],[Produit]]&amp;"-"&amp;Tableau3[[#This Row],[Conditionnement]]</f>
        <v>Mélanges d'épices-Mélange Kefta-Verrine 116 ml</v>
      </c>
      <c r="E3028" s="10">
        <v>5.5E-2</v>
      </c>
      <c r="F3028" s="16">
        <v>3700897900380</v>
      </c>
      <c r="G3028" s="4">
        <v>2.6</v>
      </c>
      <c r="H3028" s="4">
        <v>4.1999999999999993</v>
      </c>
      <c r="I3028" s="4">
        <v>5.2</v>
      </c>
    </row>
    <row r="3029" spans="1:9" x14ac:dyDescent="0.2">
      <c r="A3029" t="s">
        <v>181</v>
      </c>
      <c r="B3029" t="s">
        <v>223</v>
      </c>
      <c r="C3029" t="s">
        <v>41</v>
      </c>
      <c r="D3029" t="str">
        <f>Tableau3[[#This Row],[Famille]]&amp;"-"&amp;Tableau3[[#This Row],[Produit]]&amp;"-"&amp;Tableau3[[#This Row],[Conditionnement]]</f>
        <v>Mélanges d'épices-Mélange Kefta-Verrine 47 ml</v>
      </c>
      <c r="E3029" s="10">
        <v>5.5E-2</v>
      </c>
      <c r="F3029" s="16">
        <v>3700897900717</v>
      </c>
      <c r="G3029" s="4">
        <v>1.7</v>
      </c>
      <c r="H3029" s="4">
        <v>2.8000000000000003</v>
      </c>
      <c r="I3029" s="4">
        <v>3.4000000000000004</v>
      </c>
    </row>
    <row r="3030" spans="1:9" x14ac:dyDescent="0.2">
      <c r="A3030" t="s">
        <v>181</v>
      </c>
      <c r="B3030" t="s">
        <v>223</v>
      </c>
      <c r="C3030" t="s">
        <v>42</v>
      </c>
      <c r="D3030" t="str">
        <f>Tableau3[[#This Row],[Famille]]&amp;"-"&amp;Tableau3[[#This Row],[Produit]]&amp;"-"&amp;Tableau3[[#This Row],[Conditionnement]]</f>
        <v>Mélanges d'épices-Mélange Kefta-Vrac</v>
      </c>
      <c r="E3030" s="10">
        <v>5.5E-2</v>
      </c>
      <c r="F3030" s="16">
        <v>3700897936532</v>
      </c>
      <c r="G3030" s="4">
        <v>1.7</v>
      </c>
      <c r="H3030" s="4">
        <v>2.3000000000000003</v>
      </c>
      <c r="I3030" s="4">
        <v>2.8333333333333339</v>
      </c>
    </row>
    <row r="3031" spans="1:9" x14ac:dyDescent="0.2">
      <c r="A3031" t="s">
        <v>181</v>
      </c>
      <c r="B3031" t="s">
        <v>223</v>
      </c>
      <c r="C3031" t="s">
        <v>43</v>
      </c>
      <c r="D3031" t="str">
        <f>Tableau3[[#This Row],[Famille]]&amp;"-"&amp;Tableau3[[#This Row],[Produit]]&amp;"-"&amp;Tableau3[[#This Row],[Conditionnement]]</f>
        <v>Mélanges d'épices-Mélange Kefta-Vrac 100 g</v>
      </c>
      <c r="E3031" s="10">
        <v>5.5E-2</v>
      </c>
      <c r="F3031" s="16">
        <v>3700897909376</v>
      </c>
      <c r="G3031" s="4">
        <v>2.5</v>
      </c>
      <c r="H3031" s="4">
        <v>4.5</v>
      </c>
      <c r="I3031" s="4">
        <v>5.5555555555555554</v>
      </c>
    </row>
    <row r="3032" spans="1:9" x14ac:dyDescent="0.2">
      <c r="A3032" t="s">
        <v>181</v>
      </c>
      <c r="B3032" t="s">
        <v>223</v>
      </c>
      <c r="C3032" t="s">
        <v>44</v>
      </c>
      <c r="D3032" t="str">
        <f>Tableau3[[#This Row],[Famille]]&amp;"-"&amp;Tableau3[[#This Row],[Produit]]&amp;"-"&amp;Tableau3[[#This Row],[Conditionnement]]</f>
        <v>Mélanges d'épices-Mélange Kefta-Vrac 1000 g</v>
      </c>
      <c r="E3032" s="10">
        <v>5.5E-2</v>
      </c>
      <c r="F3032" s="16">
        <v>3700897902025</v>
      </c>
      <c r="G3032" s="4">
        <v>14.5</v>
      </c>
      <c r="H3032" s="4">
        <v>25.8</v>
      </c>
      <c r="I3032" s="4">
        <v>32.222222222222221</v>
      </c>
    </row>
    <row r="3033" spans="1:9" x14ac:dyDescent="0.2">
      <c r="A3033" t="s">
        <v>181</v>
      </c>
      <c r="B3033" t="s">
        <v>223</v>
      </c>
      <c r="C3033" t="s">
        <v>45</v>
      </c>
      <c r="D3033" t="str">
        <f>Tableau3[[#This Row],[Famille]]&amp;"-"&amp;Tableau3[[#This Row],[Produit]]&amp;"-"&amp;Tableau3[[#This Row],[Conditionnement]]</f>
        <v>Mélanges d'épices-Mélange Kefta-Vrac 250 g</v>
      </c>
      <c r="E3033" s="10">
        <v>5.5E-2</v>
      </c>
      <c r="F3033" s="16">
        <v>3700897912000</v>
      </c>
      <c r="G3033" s="4">
        <v>4.5</v>
      </c>
      <c r="H3033" s="4">
        <v>8.6</v>
      </c>
      <c r="I3033" s="4">
        <v>10.714285714285715</v>
      </c>
    </row>
    <row r="3034" spans="1:9" x14ac:dyDescent="0.2">
      <c r="A3034" t="s">
        <v>181</v>
      </c>
      <c r="B3034" t="s">
        <v>223</v>
      </c>
      <c r="C3034" t="s">
        <v>46</v>
      </c>
      <c r="D3034" t="str">
        <f>Tableau3[[#This Row],[Famille]]&amp;"-"&amp;Tableau3[[#This Row],[Produit]]&amp;"-"&amp;Tableau3[[#This Row],[Conditionnement]]</f>
        <v>Mélanges d'épices-Mélange Kefta-Vrac 500 g</v>
      </c>
      <c r="E3034" s="10">
        <v>5.5E-2</v>
      </c>
      <c r="F3034" s="16">
        <v>3700897914639</v>
      </c>
      <c r="G3034" s="4">
        <v>7.8</v>
      </c>
      <c r="H3034" s="4">
        <v>14.9</v>
      </c>
      <c r="I3034" s="4">
        <v>18.571428571428573</v>
      </c>
    </row>
    <row r="3035" spans="1:9" x14ac:dyDescent="0.2">
      <c r="A3035" t="s">
        <v>181</v>
      </c>
      <c r="B3035" t="s">
        <v>224</v>
      </c>
      <c r="C3035" t="s">
        <v>39</v>
      </c>
      <c r="D3035" t="str">
        <f>Tableau3[[#This Row],[Famille]]&amp;"-"&amp;Tableau3[[#This Row],[Produit]]&amp;"-"&amp;Tableau3[[#This Row],[Conditionnement]]</f>
        <v>Mélanges d'épices-Mélange Lait d'Or-Saupoudreur 100 ml</v>
      </c>
      <c r="E3035" s="10">
        <v>5.5E-2</v>
      </c>
      <c r="F3035" s="16">
        <v>3700897950965</v>
      </c>
      <c r="G3035" s="4">
        <v>3.2</v>
      </c>
      <c r="H3035" s="4">
        <v>5.1999999999999993</v>
      </c>
      <c r="I3035" s="4">
        <v>6.4</v>
      </c>
    </row>
    <row r="3036" spans="1:9" x14ac:dyDescent="0.2">
      <c r="A3036" t="s">
        <v>181</v>
      </c>
      <c r="B3036" t="s">
        <v>224</v>
      </c>
      <c r="C3036" t="s">
        <v>40</v>
      </c>
      <c r="D3036" t="str">
        <f>Tableau3[[#This Row],[Famille]]&amp;"-"&amp;Tableau3[[#This Row],[Produit]]&amp;"-"&amp;Tableau3[[#This Row],[Conditionnement]]</f>
        <v>Mélanges d'épices-Mélange Lait d'Or-Verrine 116 ml</v>
      </c>
      <c r="E3036" s="10">
        <v>5.5E-2</v>
      </c>
      <c r="F3036" s="16">
        <v>3700897950941</v>
      </c>
      <c r="G3036" s="4">
        <v>2.8</v>
      </c>
      <c r="H3036" s="4">
        <v>4.5</v>
      </c>
      <c r="I3036" s="4">
        <v>5.6000000000000005</v>
      </c>
    </row>
    <row r="3037" spans="1:9" x14ac:dyDescent="0.2">
      <c r="A3037" t="s">
        <v>181</v>
      </c>
      <c r="B3037" t="s">
        <v>224</v>
      </c>
      <c r="C3037" t="s">
        <v>41</v>
      </c>
      <c r="D3037" t="str">
        <f>Tableau3[[#This Row],[Famille]]&amp;"-"&amp;Tableau3[[#This Row],[Produit]]&amp;"-"&amp;Tableau3[[#This Row],[Conditionnement]]</f>
        <v>Mélanges d'épices-Mélange Lait d'Or-Verrine 47 ml</v>
      </c>
      <c r="E3037" s="10">
        <v>5.5E-2</v>
      </c>
      <c r="F3037" s="16">
        <v>3700897950958</v>
      </c>
      <c r="G3037" s="4">
        <v>1.8</v>
      </c>
      <c r="H3037" s="4">
        <v>2.9</v>
      </c>
      <c r="I3037" s="4">
        <v>3.6</v>
      </c>
    </row>
    <row r="3038" spans="1:9" x14ac:dyDescent="0.2">
      <c r="A3038" t="s">
        <v>181</v>
      </c>
      <c r="B3038" t="s">
        <v>224</v>
      </c>
      <c r="C3038" t="s">
        <v>42</v>
      </c>
      <c r="D3038" t="str">
        <f>Tableau3[[#This Row],[Famille]]&amp;"-"&amp;Tableau3[[#This Row],[Produit]]&amp;"-"&amp;Tableau3[[#This Row],[Conditionnement]]</f>
        <v>Mélanges d'épices-Mélange Lait d'Or-Vrac</v>
      </c>
      <c r="E3038" s="10">
        <v>5.5E-2</v>
      </c>
      <c r="F3038" s="16">
        <v>3700897950897</v>
      </c>
      <c r="G3038" s="4">
        <v>1.9</v>
      </c>
      <c r="H3038" s="4">
        <v>2.6</v>
      </c>
      <c r="I3038" s="4">
        <v>3.1666666666666665</v>
      </c>
    </row>
    <row r="3039" spans="1:9" x14ac:dyDescent="0.2">
      <c r="A3039" t="s">
        <v>181</v>
      </c>
      <c r="B3039" t="s">
        <v>224</v>
      </c>
      <c r="C3039" t="s">
        <v>43</v>
      </c>
      <c r="D3039" t="str">
        <f>Tableau3[[#This Row],[Famille]]&amp;"-"&amp;Tableau3[[#This Row],[Produit]]&amp;"-"&amp;Tableau3[[#This Row],[Conditionnement]]</f>
        <v>Mélanges d'épices-Mélange Lait d'Or-Vrac 100 g</v>
      </c>
      <c r="E3039" s="10">
        <v>5.5E-2</v>
      </c>
      <c r="F3039" s="16">
        <v>3700897950903</v>
      </c>
      <c r="G3039" s="4">
        <v>3.2</v>
      </c>
      <c r="H3039" s="4">
        <v>5.6999999999999993</v>
      </c>
      <c r="I3039" s="4">
        <v>7.1111111111111116</v>
      </c>
    </row>
    <row r="3040" spans="1:9" x14ac:dyDescent="0.2">
      <c r="A3040" t="s">
        <v>181</v>
      </c>
      <c r="B3040" t="s">
        <v>224</v>
      </c>
      <c r="C3040" t="s">
        <v>44</v>
      </c>
      <c r="D3040" t="str">
        <f>Tableau3[[#This Row],[Famille]]&amp;"-"&amp;Tableau3[[#This Row],[Produit]]&amp;"-"&amp;Tableau3[[#This Row],[Conditionnement]]</f>
        <v>Mélanges d'épices-Mélange Lait d'Or-Vrac 1000 g</v>
      </c>
      <c r="E3040" s="10">
        <v>5.5E-2</v>
      </c>
      <c r="F3040" s="16">
        <v>3700897950934</v>
      </c>
      <c r="G3040" s="4">
        <v>21.2</v>
      </c>
      <c r="H3040" s="4">
        <v>37.700000000000003</v>
      </c>
      <c r="I3040" s="4">
        <v>47.111111111111114</v>
      </c>
    </row>
    <row r="3041" spans="1:9" x14ac:dyDescent="0.2">
      <c r="A3041" t="s">
        <v>181</v>
      </c>
      <c r="B3041" t="s">
        <v>224</v>
      </c>
      <c r="C3041" t="s">
        <v>45</v>
      </c>
      <c r="D3041" t="str">
        <f>Tableau3[[#This Row],[Famille]]&amp;"-"&amp;Tableau3[[#This Row],[Produit]]&amp;"-"&amp;Tableau3[[#This Row],[Conditionnement]]</f>
        <v>Mélanges d'épices-Mélange Lait d'Or-Vrac 250 g</v>
      </c>
      <c r="E3041" s="10">
        <v>5.5E-2</v>
      </c>
      <c r="F3041" s="16">
        <v>3700897950910</v>
      </c>
      <c r="G3041" s="4">
        <v>6.2</v>
      </c>
      <c r="H3041" s="4">
        <v>11.9</v>
      </c>
      <c r="I3041" s="4">
        <v>14.761904761904761</v>
      </c>
    </row>
    <row r="3042" spans="1:9" x14ac:dyDescent="0.2">
      <c r="A3042" t="s">
        <v>181</v>
      </c>
      <c r="B3042" t="s">
        <v>224</v>
      </c>
      <c r="C3042" t="s">
        <v>46</v>
      </c>
      <c r="D3042" t="str">
        <f>Tableau3[[#This Row],[Famille]]&amp;"-"&amp;Tableau3[[#This Row],[Produit]]&amp;"-"&amp;Tableau3[[#This Row],[Conditionnement]]</f>
        <v>Mélanges d'épices-Mélange Lait d'Or-Vrac 500 g</v>
      </c>
      <c r="E3042" s="10">
        <v>5.5E-2</v>
      </c>
      <c r="F3042" s="16">
        <v>3700897950927</v>
      </c>
      <c r="G3042" s="4">
        <v>11.2</v>
      </c>
      <c r="H3042" s="4">
        <v>21.400000000000002</v>
      </c>
      <c r="I3042" s="4">
        <v>26.666666666666664</v>
      </c>
    </row>
    <row r="3043" spans="1:9" x14ac:dyDescent="0.2">
      <c r="A3043" t="s">
        <v>181</v>
      </c>
      <c r="B3043" t="s">
        <v>225</v>
      </c>
      <c r="C3043" t="s">
        <v>39</v>
      </c>
      <c r="D3043" t="str">
        <f>Tableau3[[#This Row],[Famille]]&amp;"-"&amp;Tableau3[[#This Row],[Produit]]&amp;"-"&amp;Tableau3[[#This Row],[Conditionnement]]</f>
        <v>Mélanges d'épices-Mélange Marinade-Saupoudreur 100 ml</v>
      </c>
      <c r="E3043" s="10">
        <v>5.5E-2</v>
      </c>
      <c r="F3043" s="16">
        <v>3760190100474</v>
      </c>
      <c r="G3043" s="4">
        <v>2.5</v>
      </c>
      <c r="H3043" s="4">
        <v>4</v>
      </c>
      <c r="I3043" s="4">
        <v>5</v>
      </c>
    </row>
    <row r="3044" spans="1:9" x14ac:dyDescent="0.2">
      <c r="A3044" t="s">
        <v>181</v>
      </c>
      <c r="B3044" t="s">
        <v>225</v>
      </c>
      <c r="C3044" t="s">
        <v>40</v>
      </c>
      <c r="D3044" t="str">
        <f>Tableau3[[#This Row],[Famille]]&amp;"-"&amp;Tableau3[[#This Row],[Produit]]&amp;"-"&amp;Tableau3[[#This Row],[Conditionnement]]</f>
        <v>Mélanges d'épices-Mélange Marinade-Verrine 116 ml</v>
      </c>
      <c r="E3044" s="10">
        <v>5.5E-2</v>
      </c>
      <c r="F3044" s="16">
        <v>3760190100184</v>
      </c>
      <c r="G3044" s="4">
        <v>2</v>
      </c>
      <c r="H3044" s="4">
        <v>3.2</v>
      </c>
      <c r="I3044" s="4">
        <v>4</v>
      </c>
    </row>
    <row r="3045" spans="1:9" x14ac:dyDescent="0.2">
      <c r="A3045" t="s">
        <v>181</v>
      </c>
      <c r="B3045" t="s">
        <v>225</v>
      </c>
      <c r="C3045" t="s">
        <v>41</v>
      </c>
      <c r="D3045" t="str">
        <f>Tableau3[[#This Row],[Famille]]&amp;"-"&amp;Tableau3[[#This Row],[Produit]]&amp;"-"&amp;Tableau3[[#This Row],[Conditionnement]]</f>
        <v>Mélanges d'épices-Mélange Marinade-Verrine 47 ml</v>
      </c>
      <c r="E3045" s="10">
        <v>5.5E-2</v>
      </c>
      <c r="F3045" s="16">
        <v>3700897903367</v>
      </c>
      <c r="G3045" s="4">
        <v>1.5</v>
      </c>
      <c r="H3045" s="4">
        <v>2.4</v>
      </c>
      <c r="I3045" s="4">
        <v>3</v>
      </c>
    </row>
    <row r="3046" spans="1:9" x14ac:dyDescent="0.2">
      <c r="A3046" t="s">
        <v>181</v>
      </c>
      <c r="B3046" t="s">
        <v>225</v>
      </c>
      <c r="C3046" t="s">
        <v>42</v>
      </c>
      <c r="D3046" t="str">
        <f>Tableau3[[#This Row],[Famille]]&amp;"-"&amp;Tableau3[[#This Row],[Produit]]&amp;"-"&amp;Tableau3[[#This Row],[Conditionnement]]</f>
        <v>Mélanges d'épices-Mélange Marinade-Vrac</v>
      </c>
      <c r="E3046" s="10">
        <v>5.5E-2</v>
      </c>
      <c r="F3046" s="16">
        <v>3700897936549</v>
      </c>
      <c r="G3046" s="4">
        <v>1.5</v>
      </c>
      <c r="H3046" s="4">
        <v>2</v>
      </c>
      <c r="I3046" s="4">
        <v>2.5</v>
      </c>
    </row>
    <row r="3047" spans="1:9" x14ac:dyDescent="0.2">
      <c r="A3047" t="s">
        <v>181</v>
      </c>
      <c r="B3047" t="s">
        <v>225</v>
      </c>
      <c r="C3047" t="s">
        <v>43</v>
      </c>
      <c r="D3047" t="str">
        <f>Tableau3[[#This Row],[Famille]]&amp;"-"&amp;Tableau3[[#This Row],[Produit]]&amp;"-"&amp;Tableau3[[#This Row],[Conditionnement]]</f>
        <v>Mélanges d'épices-Mélange Marinade-Vrac 100 g</v>
      </c>
      <c r="E3047" s="10">
        <v>5.5E-2</v>
      </c>
      <c r="F3047" s="16">
        <v>3700897908270</v>
      </c>
      <c r="G3047" s="4">
        <v>2.2000000000000002</v>
      </c>
      <c r="H3047" s="4">
        <v>4</v>
      </c>
      <c r="I3047" s="4">
        <v>4.8888888888888893</v>
      </c>
    </row>
    <row r="3048" spans="1:9" x14ac:dyDescent="0.2">
      <c r="A3048" t="s">
        <v>181</v>
      </c>
      <c r="B3048" t="s">
        <v>225</v>
      </c>
      <c r="C3048" t="s">
        <v>44</v>
      </c>
      <c r="D3048" t="str">
        <f>Tableau3[[#This Row],[Famille]]&amp;"-"&amp;Tableau3[[#This Row],[Produit]]&amp;"-"&amp;Tableau3[[#This Row],[Conditionnement]]</f>
        <v>Mélanges d'épices-Mélange Marinade-Vrac 1000 g</v>
      </c>
      <c r="E3048" s="10">
        <v>5.5E-2</v>
      </c>
      <c r="F3048" s="16">
        <v>3760190106667</v>
      </c>
      <c r="G3048" s="4">
        <v>11.2</v>
      </c>
      <c r="H3048" s="4">
        <v>20</v>
      </c>
      <c r="I3048" s="4">
        <v>24.888888888888886</v>
      </c>
    </row>
    <row r="3049" spans="1:9" x14ac:dyDescent="0.2">
      <c r="A3049" t="s">
        <v>181</v>
      </c>
      <c r="B3049" t="s">
        <v>225</v>
      </c>
      <c r="C3049" t="s">
        <v>45</v>
      </c>
      <c r="D3049" t="str">
        <f>Tableau3[[#This Row],[Famille]]&amp;"-"&amp;Tableau3[[#This Row],[Produit]]&amp;"-"&amp;Tableau3[[#This Row],[Conditionnement]]</f>
        <v>Mélanges d'épices-Mélange Marinade-Vrac 250 g</v>
      </c>
      <c r="E3049" s="10">
        <v>5.5E-2</v>
      </c>
      <c r="F3049" s="16">
        <v>3700897910907</v>
      </c>
      <c r="G3049" s="4">
        <v>3.7</v>
      </c>
      <c r="H3049" s="4">
        <v>7.1</v>
      </c>
      <c r="I3049" s="4">
        <v>8.8095238095238102</v>
      </c>
    </row>
    <row r="3050" spans="1:9" x14ac:dyDescent="0.2">
      <c r="A3050" t="s">
        <v>181</v>
      </c>
      <c r="B3050" t="s">
        <v>225</v>
      </c>
      <c r="C3050" t="s">
        <v>46</v>
      </c>
      <c r="D3050" t="str">
        <f>Tableau3[[#This Row],[Famille]]&amp;"-"&amp;Tableau3[[#This Row],[Produit]]&amp;"-"&amp;Tableau3[[#This Row],[Conditionnement]]</f>
        <v>Mélanges d'épices-Mélange Marinade-Vrac 500 g</v>
      </c>
      <c r="E3050" s="10">
        <v>5.5E-2</v>
      </c>
      <c r="F3050" s="16">
        <v>3700897913533</v>
      </c>
      <c r="G3050" s="4">
        <v>6.2</v>
      </c>
      <c r="H3050" s="4">
        <v>11.9</v>
      </c>
      <c r="I3050" s="4">
        <v>14.761904761904761</v>
      </c>
    </row>
    <row r="3051" spans="1:9" x14ac:dyDescent="0.2">
      <c r="A3051" t="s">
        <v>181</v>
      </c>
      <c r="B3051" t="s">
        <v>226</v>
      </c>
      <c r="C3051" t="s">
        <v>39</v>
      </c>
      <c r="D3051" t="str">
        <f>Tableau3[[#This Row],[Famille]]&amp;"-"&amp;Tableau3[[#This Row],[Produit]]&amp;"-"&amp;Tableau3[[#This Row],[Conditionnement]]</f>
        <v>Mélanges d'épices-Mélange Massalé-Saupoudreur 100 ml</v>
      </c>
      <c r="E3051" s="10">
        <v>5.5E-2</v>
      </c>
      <c r="F3051" s="16">
        <v>3760190100399</v>
      </c>
      <c r="G3051" s="4">
        <v>2.9</v>
      </c>
      <c r="H3051" s="4">
        <v>4.6999999999999993</v>
      </c>
      <c r="I3051" s="4">
        <v>5.8</v>
      </c>
    </row>
    <row r="3052" spans="1:9" x14ac:dyDescent="0.2">
      <c r="A3052" t="s">
        <v>181</v>
      </c>
      <c r="B3052" t="s">
        <v>226</v>
      </c>
      <c r="C3052" t="s">
        <v>40</v>
      </c>
      <c r="D3052" t="str">
        <f>Tableau3[[#This Row],[Famille]]&amp;"-"&amp;Tableau3[[#This Row],[Produit]]&amp;"-"&amp;Tableau3[[#This Row],[Conditionnement]]</f>
        <v>Mélanges d'épices-Mélange Massalé-Verrine 116 ml</v>
      </c>
      <c r="E3052" s="10">
        <v>5.5E-2</v>
      </c>
      <c r="F3052" s="16">
        <v>3760190100108</v>
      </c>
      <c r="G3052" s="4">
        <v>2.5</v>
      </c>
      <c r="H3052" s="4">
        <v>4</v>
      </c>
      <c r="I3052" s="4">
        <v>5</v>
      </c>
    </row>
    <row r="3053" spans="1:9" x14ac:dyDescent="0.2">
      <c r="A3053" t="s">
        <v>181</v>
      </c>
      <c r="B3053" t="s">
        <v>226</v>
      </c>
      <c r="C3053" t="s">
        <v>41</v>
      </c>
      <c r="D3053" t="str">
        <f>Tableau3[[#This Row],[Famille]]&amp;"-"&amp;Tableau3[[#This Row],[Produit]]&amp;"-"&amp;Tableau3[[#This Row],[Conditionnement]]</f>
        <v>Mélanges d'épices-Mélange Massalé-Verrine 47 ml</v>
      </c>
      <c r="E3053" s="10">
        <v>5.5E-2</v>
      </c>
      <c r="F3053" s="16">
        <v>3700897903282</v>
      </c>
      <c r="G3053" s="4">
        <v>1.7</v>
      </c>
      <c r="H3053" s="4">
        <v>2.8000000000000003</v>
      </c>
      <c r="I3053" s="4">
        <v>3.4000000000000004</v>
      </c>
    </row>
    <row r="3054" spans="1:9" x14ac:dyDescent="0.2">
      <c r="A3054" t="s">
        <v>181</v>
      </c>
      <c r="B3054" t="s">
        <v>226</v>
      </c>
      <c r="C3054" t="s">
        <v>42</v>
      </c>
      <c r="D3054" t="str">
        <f>Tableau3[[#This Row],[Famille]]&amp;"-"&amp;Tableau3[[#This Row],[Produit]]&amp;"-"&amp;Tableau3[[#This Row],[Conditionnement]]</f>
        <v>Mélanges d'épices-Mélange Massalé-Vrac</v>
      </c>
      <c r="E3054" s="10">
        <v>5.5E-2</v>
      </c>
      <c r="F3054" s="16">
        <v>3700897936556</v>
      </c>
      <c r="G3054" s="4">
        <v>1.7</v>
      </c>
      <c r="H3054" s="4">
        <v>2.3000000000000003</v>
      </c>
      <c r="I3054" s="4">
        <v>2.8333333333333339</v>
      </c>
    </row>
    <row r="3055" spans="1:9" x14ac:dyDescent="0.2">
      <c r="A3055" t="s">
        <v>181</v>
      </c>
      <c r="B3055" t="s">
        <v>226</v>
      </c>
      <c r="C3055" t="s">
        <v>43</v>
      </c>
      <c r="D3055" t="str">
        <f>Tableau3[[#This Row],[Famille]]&amp;"-"&amp;Tableau3[[#This Row],[Produit]]&amp;"-"&amp;Tableau3[[#This Row],[Conditionnement]]</f>
        <v>Mélanges d'épices-Mélange Massalé-Vrac 100 g</v>
      </c>
      <c r="E3055" s="10">
        <v>5.5E-2</v>
      </c>
      <c r="F3055" s="16">
        <v>3700897908072</v>
      </c>
      <c r="G3055" s="4">
        <v>2.5</v>
      </c>
      <c r="H3055" s="4">
        <v>4.5</v>
      </c>
      <c r="I3055" s="4">
        <v>5.5555555555555554</v>
      </c>
    </row>
    <row r="3056" spans="1:9" x14ac:dyDescent="0.2">
      <c r="A3056" t="s">
        <v>181</v>
      </c>
      <c r="B3056" t="s">
        <v>226</v>
      </c>
      <c r="C3056" t="s">
        <v>44</v>
      </c>
      <c r="D3056" t="str">
        <f>Tableau3[[#This Row],[Famille]]&amp;"-"&amp;Tableau3[[#This Row],[Produit]]&amp;"-"&amp;Tableau3[[#This Row],[Conditionnement]]</f>
        <v>Mélanges d'épices-Mélange Massalé-Vrac 1000 g</v>
      </c>
      <c r="E3056" s="10">
        <v>5.5E-2</v>
      </c>
      <c r="F3056" s="16">
        <v>3760190106476</v>
      </c>
      <c r="G3056" s="4">
        <v>14.5</v>
      </c>
      <c r="H3056" s="4">
        <v>25.8</v>
      </c>
      <c r="I3056" s="4">
        <v>32.222222222222221</v>
      </c>
    </row>
    <row r="3057" spans="1:9" x14ac:dyDescent="0.2">
      <c r="A3057" t="s">
        <v>181</v>
      </c>
      <c r="B3057" t="s">
        <v>226</v>
      </c>
      <c r="C3057" t="s">
        <v>45</v>
      </c>
      <c r="D3057" t="str">
        <f>Tableau3[[#This Row],[Famille]]&amp;"-"&amp;Tableau3[[#This Row],[Produit]]&amp;"-"&amp;Tableau3[[#This Row],[Conditionnement]]</f>
        <v>Mélanges d'épices-Mélange Massalé-Vrac 250 g</v>
      </c>
      <c r="E3057" s="10">
        <v>5.5E-2</v>
      </c>
      <c r="F3057" s="16">
        <v>3700897910709</v>
      </c>
      <c r="G3057" s="4">
        <v>4.5</v>
      </c>
      <c r="H3057" s="4">
        <v>8.6</v>
      </c>
      <c r="I3057" s="4">
        <v>10.714285714285715</v>
      </c>
    </row>
    <row r="3058" spans="1:9" x14ac:dyDescent="0.2">
      <c r="A3058" t="s">
        <v>181</v>
      </c>
      <c r="B3058" t="s">
        <v>226</v>
      </c>
      <c r="C3058" t="s">
        <v>46</v>
      </c>
      <c r="D3058" t="str">
        <f>Tableau3[[#This Row],[Famille]]&amp;"-"&amp;Tableau3[[#This Row],[Produit]]&amp;"-"&amp;Tableau3[[#This Row],[Conditionnement]]</f>
        <v>Mélanges d'épices-Mélange Massalé-Vrac 500 g</v>
      </c>
      <c r="E3058" s="10">
        <v>5.5E-2</v>
      </c>
      <c r="F3058" s="16">
        <v>3700897913335</v>
      </c>
      <c r="G3058" s="4">
        <v>7.8</v>
      </c>
      <c r="H3058" s="4">
        <v>14.9</v>
      </c>
      <c r="I3058" s="4">
        <v>18.571428571428573</v>
      </c>
    </row>
    <row r="3059" spans="1:9" x14ac:dyDescent="0.2">
      <c r="A3059" t="s">
        <v>181</v>
      </c>
      <c r="B3059" t="s">
        <v>227</v>
      </c>
      <c r="C3059" t="s">
        <v>39</v>
      </c>
      <c r="D3059" t="str">
        <f>Tableau3[[#This Row],[Famille]]&amp;"-"&amp;Tableau3[[#This Row],[Produit]]&amp;"-"&amp;Tableau3[[#This Row],[Conditionnement]]</f>
        <v>Mélanges d'épices-Mélange Morvandiau-Saupoudreur 100 ml</v>
      </c>
      <c r="E3059" s="10">
        <v>5.5E-2</v>
      </c>
      <c r="F3059" s="16">
        <v>3700897956219</v>
      </c>
      <c r="G3059" s="4">
        <v>2.8</v>
      </c>
      <c r="H3059" s="4">
        <v>4.5</v>
      </c>
      <c r="I3059" s="4">
        <v>5.6000000000000005</v>
      </c>
    </row>
    <row r="3060" spans="1:9" x14ac:dyDescent="0.2">
      <c r="A3060" t="s">
        <v>181</v>
      </c>
      <c r="B3060" t="s">
        <v>227</v>
      </c>
      <c r="C3060" t="s">
        <v>40</v>
      </c>
      <c r="D3060" t="str">
        <f>Tableau3[[#This Row],[Famille]]&amp;"-"&amp;Tableau3[[#This Row],[Produit]]&amp;"-"&amp;Tableau3[[#This Row],[Conditionnement]]</f>
        <v>Mélanges d'épices-Mélange Morvandiau-Verrine 116 ml</v>
      </c>
      <c r="E3060" s="10">
        <v>5.5E-2</v>
      </c>
      <c r="F3060" s="16">
        <v>3700897955571</v>
      </c>
      <c r="G3060" s="4">
        <v>2.4</v>
      </c>
      <c r="H3060" s="4">
        <v>3.9</v>
      </c>
      <c r="I3060" s="4">
        <v>4.8</v>
      </c>
    </row>
    <row r="3061" spans="1:9" x14ac:dyDescent="0.2">
      <c r="A3061" t="s">
        <v>181</v>
      </c>
      <c r="B3061" t="s">
        <v>227</v>
      </c>
      <c r="C3061" t="s">
        <v>41</v>
      </c>
      <c r="D3061" t="str">
        <f>Tableau3[[#This Row],[Famille]]&amp;"-"&amp;Tableau3[[#This Row],[Produit]]&amp;"-"&amp;Tableau3[[#This Row],[Conditionnement]]</f>
        <v>Mélanges d'épices-Mélange Morvandiau-Verrine 47 ml</v>
      </c>
      <c r="E3061" s="10">
        <v>5.5E-2</v>
      </c>
      <c r="F3061" s="16">
        <v>3700897955922</v>
      </c>
      <c r="G3061" s="4">
        <v>1.6</v>
      </c>
      <c r="H3061" s="4">
        <v>2.6</v>
      </c>
      <c r="I3061" s="4">
        <v>3.2</v>
      </c>
    </row>
    <row r="3062" spans="1:9" x14ac:dyDescent="0.2">
      <c r="A3062" t="s">
        <v>181</v>
      </c>
      <c r="B3062" t="s">
        <v>227</v>
      </c>
      <c r="C3062" t="s">
        <v>42</v>
      </c>
      <c r="D3062" t="str">
        <f>Tableau3[[#This Row],[Famille]]&amp;"-"&amp;Tableau3[[#This Row],[Produit]]&amp;"-"&amp;Tableau3[[#This Row],[Conditionnement]]</f>
        <v>Mélanges d'épices-Mélange Morvandiau-Vrac</v>
      </c>
      <c r="E3062" s="10">
        <v>5.5E-2</v>
      </c>
      <c r="F3062" s="16">
        <v>3700897953461</v>
      </c>
      <c r="G3062" s="4">
        <v>1.8</v>
      </c>
      <c r="H3062" s="4">
        <v>2.4</v>
      </c>
      <c r="I3062" s="4">
        <v>3</v>
      </c>
    </row>
    <row r="3063" spans="1:9" x14ac:dyDescent="0.2">
      <c r="A3063" t="s">
        <v>181</v>
      </c>
      <c r="B3063" t="s">
        <v>227</v>
      </c>
      <c r="C3063" t="s">
        <v>43</v>
      </c>
      <c r="D3063" t="str">
        <f>Tableau3[[#This Row],[Famille]]&amp;"-"&amp;Tableau3[[#This Row],[Produit]]&amp;"-"&amp;Tableau3[[#This Row],[Conditionnement]]</f>
        <v>Mélanges d'épices-Mélange Morvandiau-Vrac 100 g</v>
      </c>
      <c r="E3063" s="10">
        <v>5.5E-2</v>
      </c>
      <c r="F3063" s="16">
        <v>3700897953812</v>
      </c>
      <c r="G3063" s="4">
        <v>2.8</v>
      </c>
      <c r="H3063" s="4">
        <v>5</v>
      </c>
      <c r="I3063" s="4">
        <v>6.2222222222222223</v>
      </c>
    </row>
    <row r="3064" spans="1:9" x14ac:dyDescent="0.2">
      <c r="A3064" t="s">
        <v>181</v>
      </c>
      <c r="B3064" t="s">
        <v>227</v>
      </c>
      <c r="C3064" t="s">
        <v>44</v>
      </c>
      <c r="D3064" t="str">
        <f>Tableau3[[#This Row],[Famille]]&amp;"-"&amp;Tableau3[[#This Row],[Produit]]&amp;"-"&amp;Tableau3[[#This Row],[Conditionnement]]</f>
        <v>Mélanges d'épices-Mélange Morvandiau-Vrac 1000 g</v>
      </c>
      <c r="E3064" s="10">
        <v>5.5E-2</v>
      </c>
      <c r="F3064" s="16">
        <v>3700897955229</v>
      </c>
      <c r="G3064" s="4">
        <v>17.2</v>
      </c>
      <c r="H3064" s="4">
        <v>30.6</v>
      </c>
      <c r="I3064" s="4">
        <v>38.222222222222229</v>
      </c>
    </row>
    <row r="3065" spans="1:9" x14ac:dyDescent="0.2">
      <c r="A3065" t="s">
        <v>181</v>
      </c>
      <c r="B3065" t="s">
        <v>227</v>
      </c>
      <c r="C3065" t="s">
        <v>45</v>
      </c>
      <c r="D3065" t="str">
        <f>Tableau3[[#This Row],[Famille]]&amp;"-"&amp;Tableau3[[#This Row],[Produit]]&amp;"-"&amp;Tableau3[[#This Row],[Conditionnement]]</f>
        <v>Mélanges d'épices-Mélange Morvandiau-Vrac 250 g</v>
      </c>
      <c r="E3065" s="10">
        <v>5.5E-2</v>
      </c>
      <c r="F3065" s="16">
        <v>3700897954284</v>
      </c>
      <c r="G3065" s="4">
        <v>5.2</v>
      </c>
      <c r="H3065" s="4">
        <v>10</v>
      </c>
      <c r="I3065" s="4">
        <v>12.38095238095238</v>
      </c>
    </row>
    <row r="3066" spans="1:9" x14ac:dyDescent="0.2">
      <c r="A3066" t="s">
        <v>181</v>
      </c>
      <c r="B3066" t="s">
        <v>227</v>
      </c>
      <c r="C3066" t="s">
        <v>46</v>
      </c>
      <c r="D3066" t="str">
        <f>Tableau3[[#This Row],[Famille]]&amp;"-"&amp;Tableau3[[#This Row],[Produit]]&amp;"-"&amp;Tableau3[[#This Row],[Conditionnement]]</f>
        <v>Mélanges d'épices-Mélange Morvandiau-Vrac 500 g</v>
      </c>
      <c r="E3066" s="10">
        <v>5.5E-2</v>
      </c>
      <c r="F3066" s="16">
        <v>3700897954758</v>
      </c>
      <c r="G3066" s="4">
        <v>9.1999999999999993</v>
      </c>
      <c r="H3066" s="4">
        <v>17.600000000000001</v>
      </c>
      <c r="I3066" s="4">
        <v>21.904761904761905</v>
      </c>
    </row>
    <row r="3067" spans="1:9" x14ac:dyDescent="0.2">
      <c r="A3067" t="s">
        <v>181</v>
      </c>
      <c r="B3067" t="s">
        <v>228</v>
      </c>
      <c r="C3067" t="s">
        <v>39</v>
      </c>
      <c r="D3067" t="str">
        <f>Tableau3[[#This Row],[Famille]]&amp;"-"&amp;Tableau3[[#This Row],[Produit]]&amp;"-"&amp;Tableau3[[#This Row],[Conditionnement]]</f>
        <v>Mélanges d'épices-Mélange Osso Bucco-Saupoudreur 100 ml</v>
      </c>
      <c r="E3067" s="10">
        <v>5.5E-2</v>
      </c>
      <c r="F3067" s="16">
        <v>3700897945992</v>
      </c>
      <c r="G3067" s="4">
        <v>2.5</v>
      </c>
      <c r="H3067" s="4">
        <v>4</v>
      </c>
      <c r="I3067" s="4">
        <v>5</v>
      </c>
    </row>
    <row r="3068" spans="1:9" x14ac:dyDescent="0.2">
      <c r="A3068" t="s">
        <v>181</v>
      </c>
      <c r="B3068" t="s">
        <v>228</v>
      </c>
      <c r="C3068" t="s">
        <v>40</v>
      </c>
      <c r="D3068" t="str">
        <f>Tableau3[[#This Row],[Famille]]&amp;"-"&amp;Tableau3[[#This Row],[Produit]]&amp;"-"&amp;Tableau3[[#This Row],[Conditionnement]]</f>
        <v>Mélanges d'épices-Mélange Osso Bucco-Verrine 116 ml</v>
      </c>
      <c r="E3068" s="10">
        <v>5.5E-2</v>
      </c>
      <c r="F3068" s="16">
        <v>3700897945756</v>
      </c>
      <c r="G3068" s="4">
        <v>2</v>
      </c>
      <c r="H3068" s="4">
        <v>3.2</v>
      </c>
      <c r="I3068" s="4">
        <v>4</v>
      </c>
    </row>
    <row r="3069" spans="1:9" x14ac:dyDescent="0.2">
      <c r="A3069" t="s">
        <v>181</v>
      </c>
      <c r="B3069" t="s">
        <v>228</v>
      </c>
      <c r="C3069" t="s">
        <v>41</v>
      </c>
      <c r="D3069" t="str">
        <f>Tableau3[[#This Row],[Famille]]&amp;"-"&amp;Tableau3[[#This Row],[Produit]]&amp;"-"&amp;Tableau3[[#This Row],[Conditionnement]]</f>
        <v>Mélanges d'épices-Mélange Osso Bucco-Verrine 47 ml</v>
      </c>
      <c r="E3069" s="10">
        <v>5.5E-2</v>
      </c>
      <c r="F3069" s="16">
        <v>3700897945879</v>
      </c>
      <c r="G3069" s="4">
        <v>1.5</v>
      </c>
      <c r="H3069" s="4">
        <v>2.4</v>
      </c>
      <c r="I3069" s="4">
        <v>3</v>
      </c>
    </row>
    <row r="3070" spans="1:9" x14ac:dyDescent="0.2">
      <c r="A3070" t="s">
        <v>181</v>
      </c>
      <c r="B3070" t="s">
        <v>228</v>
      </c>
      <c r="C3070" t="s">
        <v>42</v>
      </c>
      <c r="D3070" t="str">
        <f>Tableau3[[#This Row],[Famille]]&amp;"-"&amp;Tableau3[[#This Row],[Produit]]&amp;"-"&amp;Tableau3[[#This Row],[Conditionnement]]</f>
        <v>Mélanges d'épices-Mélange Osso Bucco-Vrac</v>
      </c>
      <c r="E3070" s="10">
        <v>5.5E-2</v>
      </c>
      <c r="F3070" s="16">
        <v>3700897945152</v>
      </c>
      <c r="G3070" s="4">
        <v>1.7</v>
      </c>
      <c r="H3070" s="4">
        <v>2.3000000000000003</v>
      </c>
      <c r="I3070" s="4">
        <v>2.8333333333333339</v>
      </c>
    </row>
    <row r="3071" spans="1:9" x14ac:dyDescent="0.2">
      <c r="A3071" t="s">
        <v>181</v>
      </c>
      <c r="B3071" t="s">
        <v>228</v>
      </c>
      <c r="C3071" t="s">
        <v>43</v>
      </c>
      <c r="D3071" t="str">
        <f>Tableau3[[#This Row],[Famille]]&amp;"-"&amp;Tableau3[[#This Row],[Produit]]&amp;"-"&amp;Tableau3[[#This Row],[Conditionnement]]</f>
        <v>Mélanges d'épices-Mélange Osso Bucco-Vrac 100 g</v>
      </c>
      <c r="E3071" s="10">
        <v>5.5E-2</v>
      </c>
      <c r="F3071" s="16">
        <v>3700897945275</v>
      </c>
      <c r="G3071" s="4">
        <v>2.5</v>
      </c>
      <c r="H3071" s="4">
        <v>4.5</v>
      </c>
      <c r="I3071" s="4">
        <v>5.5555555555555554</v>
      </c>
    </row>
    <row r="3072" spans="1:9" x14ac:dyDescent="0.2">
      <c r="A3072" t="s">
        <v>181</v>
      </c>
      <c r="B3072" t="s">
        <v>228</v>
      </c>
      <c r="C3072" t="s">
        <v>44</v>
      </c>
      <c r="D3072" t="str">
        <f>Tableau3[[#This Row],[Famille]]&amp;"-"&amp;Tableau3[[#This Row],[Produit]]&amp;"-"&amp;Tableau3[[#This Row],[Conditionnement]]</f>
        <v>Mélanges d'épices-Mélange Osso Bucco-Vrac 1000 g</v>
      </c>
      <c r="E3072" s="10">
        <v>5.5E-2</v>
      </c>
      <c r="F3072" s="16">
        <v>3700897945633</v>
      </c>
      <c r="G3072" s="4">
        <v>14.5</v>
      </c>
      <c r="H3072" s="4">
        <v>25.8</v>
      </c>
      <c r="I3072" s="4">
        <v>32.222222222222221</v>
      </c>
    </row>
    <row r="3073" spans="1:9" x14ac:dyDescent="0.2">
      <c r="A3073" t="s">
        <v>181</v>
      </c>
      <c r="B3073" t="s">
        <v>228</v>
      </c>
      <c r="C3073" t="s">
        <v>45</v>
      </c>
      <c r="D3073" t="str">
        <f>Tableau3[[#This Row],[Famille]]&amp;"-"&amp;Tableau3[[#This Row],[Produit]]&amp;"-"&amp;Tableau3[[#This Row],[Conditionnement]]</f>
        <v>Mélanges d'épices-Mélange Osso Bucco-Vrac 250 g</v>
      </c>
      <c r="E3073" s="10">
        <v>5.5E-2</v>
      </c>
      <c r="F3073" s="16">
        <v>3700897945398</v>
      </c>
      <c r="G3073" s="4">
        <v>4.5</v>
      </c>
      <c r="H3073" s="4">
        <v>8.6</v>
      </c>
      <c r="I3073" s="4">
        <v>10.714285714285715</v>
      </c>
    </row>
    <row r="3074" spans="1:9" x14ac:dyDescent="0.2">
      <c r="A3074" t="s">
        <v>181</v>
      </c>
      <c r="B3074" t="s">
        <v>228</v>
      </c>
      <c r="C3074" t="s">
        <v>46</v>
      </c>
      <c r="D3074" t="str">
        <f>Tableau3[[#This Row],[Famille]]&amp;"-"&amp;Tableau3[[#This Row],[Produit]]&amp;"-"&amp;Tableau3[[#This Row],[Conditionnement]]</f>
        <v>Mélanges d'épices-Mélange Osso Bucco-Vrac 500 g</v>
      </c>
      <c r="E3074" s="10">
        <v>5.5E-2</v>
      </c>
      <c r="F3074" s="16">
        <v>3700897945510</v>
      </c>
      <c r="G3074" s="4">
        <v>7.8</v>
      </c>
      <c r="H3074" s="4">
        <v>14.9</v>
      </c>
      <c r="I3074" s="4">
        <v>18.571428571428573</v>
      </c>
    </row>
    <row r="3075" spans="1:9" x14ac:dyDescent="0.2">
      <c r="A3075" t="s">
        <v>181</v>
      </c>
      <c r="B3075" t="s">
        <v>229</v>
      </c>
      <c r="C3075" t="s">
        <v>39</v>
      </c>
      <c r="D3075" t="str">
        <f>Tableau3[[#This Row],[Famille]]&amp;"-"&amp;Tableau3[[#This Row],[Produit]]&amp;"-"&amp;Tableau3[[#This Row],[Conditionnement]]</f>
        <v>Mélanges d'épices-Mélange Paëlla-Saupoudreur 100 ml</v>
      </c>
      <c r="E3075" s="10">
        <v>5.5E-2</v>
      </c>
      <c r="F3075" s="16">
        <v>3760190100498</v>
      </c>
      <c r="G3075" s="4">
        <v>3.2</v>
      </c>
      <c r="H3075" s="4">
        <v>5.1999999999999993</v>
      </c>
      <c r="I3075" s="4">
        <v>6.4</v>
      </c>
    </row>
    <row r="3076" spans="1:9" x14ac:dyDescent="0.2">
      <c r="A3076" t="s">
        <v>181</v>
      </c>
      <c r="B3076" t="s">
        <v>229</v>
      </c>
      <c r="C3076" t="s">
        <v>40</v>
      </c>
      <c r="D3076" t="str">
        <f>Tableau3[[#This Row],[Famille]]&amp;"-"&amp;Tableau3[[#This Row],[Produit]]&amp;"-"&amp;Tableau3[[#This Row],[Conditionnement]]</f>
        <v>Mélanges d'épices-Mélange Paëlla-Verrine 116 ml</v>
      </c>
      <c r="E3076" s="10">
        <v>5.5E-2</v>
      </c>
      <c r="F3076" s="16">
        <v>3760190100207</v>
      </c>
      <c r="G3076" s="4">
        <v>2.8</v>
      </c>
      <c r="H3076" s="4">
        <v>4.5</v>
      </c>
      <c r="I3076" s="4">
        <v>5.6000000000000005</v>
      </c>
    </row>
    <row r="3077" spans="1:9" x14ac:dyDescent="0.2">
      <c r="A3077" t="s">
        <v>181</v>
      </c>
      <c r="B3077" t="s">
        <v>229</v>
      </c>
      <c r="C3077" t="s">
        <v>41</v>
      </c>
      <c r="D3077" t="str">
        <f>Tableau3[[#This Row],[Famille]]&amp;"-"&amp;Tableau3[[#This Row],[Produit]]&amp;"-"&amp;Tableau3[[#This Row],[Conditionnement]]</f>
        <v>Mélanges d'épices-Mélange Paëlla-Verrine 47 ml</v>
      </c>
      <c r="E3077" s="10">
        <v>5.5E-2</v>
      </c>
      <c r="F3077" s="16">
        <v>3700897903381</v>
      </c>
      <c r="G3077" s="4">
        <v>1.8</v>
      </c>
      <c r="H3077" s="4">
        <v>2.9</v>
      </c>
      <c r="I3077" s="4">
        <v>3.6</v>
      </c>
    </row>
    <row r="3078" spans="1:9" x14ac:dyDescent="0.2">
      <c r="A3078" t="s">
        <v>181</v>
      </c>
      <c r="B3078" t="s">
        <v>229</v>
      </c>
      <c r="C3078" t="s">
        <v>42</v>
      </c>
      <c r="D3078" t="str">
        <f>Tableau3[[#This Row],[Famille]]&amp;"-"&amp;Tableau3[[#This Row],[Produit]]&amp;"-"&amp;Tableau3[[#This Row],[Conditionnement]]</f>
        <v>Mélanges d'épices-Mélange Paëlla-Vrac</v>
      </c>
      <c r="E3078" s="10">
        <v>5.5E-2</v>
      </c>
      <c r="F3078" s="16">
        <v>3700897936662</v>
      </c>
      <c r="G3078" s="4">
        <v>1.7</v>
      </c>
      <c r="H3078" s="4">
        <v>2.3000000000000003</v>
      </c>
      <c r="I3078" s="4">
        <v>2.8333333333333339</v>
      </c>
    </row>
    <row r="3079" spans="1:9" x14ac:dyDescent="0.2">
      <c r="A3079" t="s">
        <v>181</v>
      </c>
      <c r="B3079" t="s">
        <v>229</v>
      </c>
      <c r="C3079" t="s">
        <v>43</v>
      </c>
      <c r="D3079" t="str">
        <f>Tableau3[[#This Row],[Famille]]&amp;"-"&amp;Tableau3[[#This Row],[Produit]]&amp;"-"&amp;Tableau3[[#This Row],[Conditionnement]]</f>
        <v>Mélanges d'épices-Mélange Paëlla-Vrac 100 g</v>
      </c>
      <c r="E3079" s="10">
        <v>5.5E-2</v>
      </c>
      <c r="F3079" s="16">
        <v>3700897908171</v>
      </c>
      <c r="G3079" s="4">
        <v>2.5</v>
      </c>
      <c r="H3079" s="4">
        <v>4.5</v>
      </c>
      <c r="I3079" s="4">
        <v>5.5555555555555554</v>
      </c>
    </row>
    <row r="3080" spans="1:9" x14ac:dyDescent="0.2">
      <c r="A3080" t="s">
        <v>181</v>
      </c>
      <c r="B3080" t="s">
        <v>229</v>
      </c>
      <c r="C3080" t="s">
        <v>44</v>
      </c>
      <c r="D3080" t="str">
        <f>Tableau3[[#This Row],[Famille]]&amp;"-"&amp;Tableau3[[#This Row],[Produit]]&amp;"-"&amp;Tableau3[[#This Row],[Conditionnement]]</f>
        <v>Mélanges d'épices-Mélange Paëlla-Vrac 1000 g</v>
      </c>
      <c r="E3080" s="10">
        <v>5.5E-2</v>
      </c>
      <c r="F3080" s="16">
        <v>3760190106575</v>
      </c>
      <c r="G3080" s="4">
        <v>14.5</v>
      </c>
      <c r="H3080" s="4">
        <v>25.8</v>
      </c>
      <c r="I3080" s="4">
        <v>32.222222222222221</v>
      </c>
    </row>
    <row r="3081" spans="1:9" x14ac:dyDescent="0.2">
      <c r="A3081" t="s">
        <v>181</v>
      </c>
      <c r="B3081" t="s">
        <v>229</v>
      </c>
      <c r="C3081" t="s">
        <v>45</v>
      </c>
      <c r="D3081" t="str">
        <f>Tableau3[[#This Row],[Famille]]&amp;"-"&amp;Tableau3[[#This Row],[Produit]]&amp;"-"&amp;Tableau3[[#This Row],[Conditionnement]]</f>
        <v>Mélanges d'épices-Mélange Paëlla-Vrac 250 g</v>
      </c>
      <c r="E3081" s="10">
        <v>5.5E-2</v>
      </c>
      <c r="F3081" s="16">
        <v>3700897910808</v>
      </c>
      <c r="G3081" s="4">
        <v>4.5</v>
      </c>
      <c r="H3081" s="4">
        <v>8.6</v>
      </c>
      <c r="I3081" s="4">
        <v>10.714285714285715</v>
      </c>
    </row>
    <row r="3082" spans="1:9" x14ac:dyDescent="0.2">
      <c r="A3082" t="s">
        <v>181</v>
      </c>
      <c r="B3082" t="s">
        <v>229</v>
      </c>
      <c r="C3082" t="s">
        <v>46</v>
      </c>
      <c r="D3082" t="str">
        <f>Tableau3[[#This Row],[Famille]]&amp;"-"&amp;Tableau3[[#This Row],[Produit]]&amp;"-"&amp;Tableau3[[#This Row],[Conditionnement]]</f>
        <v>Mélanges d'épices-Mélange Paëlla-Vrac 500 g</v>
      </c>
      <c r="E3082" s="10">
        <v>5.5E-2</v>
      </c>
      <c r="F3082" s="16">
        <v>3700897913434</v>
      </c>
      <c r="G3082" s="4">
        <v>7.8</v>
      </c>
      <c r="H3082" s="4">
        <v>14.9</v>
      </c>
      <c r="I3082" s="4">
        <v>18.571428571428573</v>
      </c>
    </row>
    <row r="3083" spans="1:9" x14ac:dyDescent="0.2">
      <c r="A3083" t="s">
        <v>181</v>
      </c>
      <c r="B3083" t="s">
        <v>230</v>
      </c>
      <c r="C3083" t="s">
        <v>39</v>
      </c>
      <c r="D3083" t="str">
        <f>Tableau3[[#This Row],[Famille]]&amp;"-"&amp;Tableau3[[#This Row],[Produit]]&amp;"-"&amp;Tableau3[[#This Row],[Conditionnement]]</f>
        <v>Mélanges d'épices-Mélange Pain d'épices-Saupoudreur 100 ml</v>
      </c>
      <c r="E3083" s="10">
        <v>5.5E-2</v>
      </c>
      <c r="F3083" s="16">
        <v>3760190100504</v>
      </c>
      <c r="G3083" s="4">
        <v>2.7</v>
      </c>
      <c r="H3083" s="4">
        <v>4.3999999999999995</v>
      </c>
      <c r="I3083" s="4">
        <v>5.4</v>
      </c>
    </row>
    <row r="3084" spans="1:9" x14ac:dyDescent="0.2">
      <c r="A3084" t="s">
        <v>181</v>
      </c>
      <c r="B3084" t="s">
        <v>230</v>
      </c>
      <c r="C3084" t="s">
        <v>40</v>
      </c>
      <c r="D3084" t="str">
        <f>Tableau3[[#This Row],[Famille]]&amp;"-"&amp;Tableau3[[#This Row],[Produit]]&amp;"-"&amp;Tableau3[[#This Row],[Conditionnement]]</f>
        <v>Mélanges d'épices-Mélange Pain d'épices-Verrine 116 ml</v>
      </c>
      <c r="E3084" s="10">
        <v>5.5E-2</v>
      </c>
      <c r="F3084" s="16">
        <v>3760190100214</v>
      </c>
      <c r="G3084" s="4">
        <v>2.1</v>
      </c>
      <c r="H3084" s="4">
        <v>3.4</v>
      </c>
      <c r="I3084" s="4">
        <v>4.2</v>
      </c>
    </row>
    <row r="3085" spans="1:9" x14ac:dyDescent="0.2">
      <c r="A3085" t="s">
        <v>181</v>
      </c>
      <c r="B3085" t="s">
        <v>230</v>
      </c>
      <c r="C3085" t="s">
        <v>41</v>
      </c>
      <c r="D3085" t="str">
        <f>Tableau3[[#This Row],[Famille]]&amp;"-"&amp;Tableau3[[#This Row],[Produit]]&amp;"-"&amp;Tableau3[[#This Row],[Conditionnement]]</f>
        <v>Mélanges d'épices-Mélange Pain d'épices-Verrine 47 ml</v>
      </c>
      <c r="E3085" s="10">
        <v>5.5E-2</v>
      </c>
      <c r="F3085" s="16">
        <v>3700897903398</v>
      </c>
      <c r="G3085" s="4">
        <v>1.6</v>
      </c>
      <c r="H3085" s="4">
        <v>2.6</v>
      </c>
      <c r="I3085" s="4">
        <v>3.2</v>
      </c>
    </row>
    <row r="3086" spans="1:9" x14ac:dyDescent="0.2">
      <c r="A3086" t="s">
        <v>181</v>
      </c>
      <c r="B3086" t="s">
        <v>230</v>
      </c>
      <c r="C3086" t="s">
        <v>42</v>
      </c>
      <c r="D3086" t="str">
        <f>Tableau3[[#This Row],[Famille]]&amp;"-"&amp;Tableau3[[#This Row],[Produit]]&amp;"-"&amp;Tableau3[[#This Row],[Conditionnement]]</f>
        <v>Mélanges d'épices-Mélange Pain d'épices-Vrac</v>
      </c>
      <c r="E3086" s="10">
        <v>5.5E-2</v>
      </c>
      <c r="F3086" s="16">
        <v>3700897936679</v>
      </c>
      <c r="G3086" s="4">
        <v>1.7</v>
      </c>
      <c r="H3086" s="4">
        <v>2.3000000000000003</v>
      </c>
      <c r="I3086" s="4">
        <v>2.8333333333333339</v>
      </c>
    </row>
    <row r="3087" spans="1:9" x14ac:dyDescent="0.2">
      <c r="A3087" t="s">
        <v>181</v>
      </c>
      <c r="B3087" t="s">
        <v>230</v>
      </c>
      <c r="C3087" t="s">
        <v>43</v>
      </c>
      <c r="D3087" t="str">
        <f>Tableau3[[#This Row],[Famille]]&amp;"-"&amp;Tableau3[[#This Row],[Produit]]&amp;"-"&amp;Tableau3[[#This Row],[Conditionnement]]</f>
        <v>Mélanges d'épices-Mélange Pain d'épices-Vrac 100 g</v>
      </c>
      <c r="E3087" s="10">
        <v>5.5E-2</v>
      </c>
      <c r="F3087" s="16">
        <v>3700897908102</v>
      </c>
      <c r="G3087" s="4">
        <v>2.5</v>
      </c>
      <c r="H3087" s="4">
        <v>4.5</v>
      </c>
      <c r="I3087" s="4">
        <v>5.5555555555555554</v>
      </c>
    </row>
    <row r="3088" spans="1:9" x14ac:dyDescent="0.2">
      <c r="A3088" t="s">
        <v>181</v>
      </c>
      <c r="B3088" t="s">
        <v>230</v>
      </c>
      <c r="C3088" t="s">
        <v>44</v>
      </c>
      <c r="D3088" t="str">
        <f>Tableau3[[#This Row],[Famille]]&amp;"-"&amp;Tableau3[[#This Row],[Produit]]&amp;"-"&amp;Tableau3[[#This Row],[Conditionnement]]</f>
        <v>Mélanges d'épices-Mélange Pain d'épices-Vrac 1000 g</v>
      </c>
      <c r="E3088" s="10">
        <v>5.5E-2</v>
      </c>
      <c r="F3088" s="16">
        <v>3760190106506</v>
      </c>
      <c r="G3088" s="4">
        <v>14.5</v>
      </c>
      <c r="H3088" s="4">
        <v>25.8</v>
      </c>
      <c r="I3088" s="4">
        <v>32.222222222222221</v>
      </c>
    </row>
    <row r="3089" spans="1:9" x14ac:dyDescent="0.2">
      <c r="A3089" t="s">
        <v>181</v>
      </c>
      <c r="B3089" t="s">
        <v>230</v>
      </c>
      <c r="C3089" t="s">
        <v>45</v>
      </c>
      <c r="D3089" t="str">
        <f>Tableau3[[#This Row],[Famille]]&amp;"-"&amp;Tableau3[[#This Row],[Produit]]&amp;"-"&amp;Tableau3[[#This Row],[Conditionnement]]</f>
        <v>Mélanges d'épices-Mélange Pain d'épices-Vrac 250 g</v>
      </c>
      <c r="E3089" s="10">
        <v>5.5E-2</v>
      </c>
      <c r="F3089" s="16">
        <v>3700897910730</v>
      </c>
      <c r="G3089" s="4">
        <v>4.5</v>
      </c>
      <c r="H3089" s="4">
        <v>8.6</v>
      </c>
      <c r="I3089" s="4">
        <v>10.714285714285715</v>
      </c>
    </row>
    <row r="3090" spans="1:9" x14ac:dyDescent="0.2">
      <c r="A3090" t="s">
        <v>181</v>
      </c>
      <c r="B3090" t="s">
        <v>230</v>
      </c>
      <c r="C3090" t="s">
        <v>46</v>
      </c>
      <c r="D3090" t="str">
        <f>Tableau3[[#This Row],[Famille]]&amp;"-"&amp;Tableau3[[#This Row],[Produit]]&amp;"-"&amp;Tableau3[[#This Row],[Conditionnement]]</f>
        <v>Mélanges d'épices-Mélange Pain d'épices-Vrac 500 g</v>
      </c>
      <c r="E3090" s="10">
        <v>5.5E-2</v>
      </c>
      <c r="F3090" s="16">
        <v>3700897913366</v>
      </c>
      <c r="G3090" s="4">
        <v>7.8</v>
      </c>
      <c r="H3090" s="4">
        <v>14.9</v>
      </c>
      <c r="I3090" s="4">
        <v>18.571428571428573</v>
      </c>
    </row>
    <row r="3091" spans="1:9" x14ac:dyDescent="0.2">
      <c r="A3091" t="s">
        <v>181</v>
      </c>
      <c r="B3091" t="s">
        <v>231</v>
      </c>
      <c r="C3091" t="s">
        <v>39</v>
      </c>
      <c r="D3091" t="str">
        <f>Tableau3[[#This Row],[Famille]]&amp;"-"&amp;Tableau3[[#This Row],[Produit]]&amp;"-"&amp;Tableau3[[#This Row],[Conditionnement]]</f>
        <v>Mélanges d'épices-Mélange Pan massala-Saupoudreur 100 ml</v>
      </c>
      <c r="E3091" s="10">
        <v>5.5E-2</v>
      </c>
      <c r="F3091" s="16">
        <v>3700897921095</v>
      </c>
      <c r="G3091" s="4">
        <v>4</v>
      </c>
      <c r="H3091" s="4">
        <v>6.4</v>
      </c>
      <c r="I3091" s="4">
        <v>8</v>
      </c>
    </row>
    <row r="3092" spans="1:9" x14ac:dyDescent="0.2">
      <c r="A3092" t="s">
        <v>181</v>
      </c>
      <c r="B3092" t="s">
        <v>231</v>
      </c>
      <c r="C3092" t="s">
        <v>40</v>
      </c>
      <c r="D3092" t="str">
        <f>Tableau3[[#This Row],[Famille]]&amp;"-"&amp;Tableau3[[#This Row],[Produit]]&amp;"-"&amp;Tableau3[[#This Row],[Conditionnement]]</f>
        <v>Mélanges d'épices-Mélange Pan massala-Verrine 116 ml</v>
      </c>
      <c r="E3092" s="10">
        <v>5.5E-2</v>
      </c>
      <c r="F3092" s="16">
        <v>3760190108746</v>
      </c>
      <c r="G3092" s="4">
        <v>3.9</v>
      </c>
      <c r="H3092" s="4">
        <v>6.3</v>
      </c>
      <c r="I3092" s="4">
        <v>7.8</v>
      </c>
    </row>
    <row r="3093" spans="1:9" x14ac:dyDescent="0.2">
      <c r="A3093" t="s">
        <v>181</v>
      </c>
      <c r="B3093" t="s">
        <v>231</v>
      </c>
      <c r="C3093" t="s">
        <v>41</v>
      </c>
      <c r="D3093" t="str">
        <f>Tableau3[[#This Row],[Famille]]&amp;"-"&amp;Tableau3[[#This Row],[Produit]]&amp;"-"&amp;Tableau3[[#This Row],[Conditionnement]]</f>
        <v>Mélanges d'épices-Mélange Pan massala-Verrine 47 ml</v>
      </c>
      <c r="E3093" s="10">
        <v>5.5E-2</v>
      </c>
      <c r="F3093" s="16">
        <v>3700897903107</v>
      </c>
      <c r="G3093" s="4">
        <v>2.2000000000000002</v>
      </c>
      <c r="H3093" s="4">
        <v>3.6</v>
      </c>
      <c r="I3093" s="4">
        <v>4.4000000000000004</v>
      </c>
    </row>
    <row r="3094" spans="1:9" x14ac:dyDescent="0.2">
      <c r="A3094" t="s">
        <v>181</v>
      </c>
      <c r="B3094" t="s">
        <v>231</v>
      </c>
      <c r="C3094" t="s">
        <v>42</v>
      </c>
      <c r="D3094" t="str">
        <f>Tableau3[[#This Row],[Famille]]&amp;"-"&amp;Tableau3[[#This Row],[Produit]]&amp;"-"&amp;Tableau3[[#This Row],[Conditionnement]]</f>
        <v>Mélanges d'épices-Mélange Pan massala-Vrac</v>
      </c>
      <c r="E3094" s="10">
        <v>5.5E-2</v>
      </c>
      <c r="F3094" s="16">
        <v>3700897936686</v>
      </c>
      <c r="G3094" s="4">
        <v>2.1</v>
      </c>
      <c r="H3094" s="4">
        <v>2.8</v>
      </c>
      <c r="I3094" s="4">
        <v>3.5000000000000004</v>
      </c>
    </row>
    <row r="3095" spans="1:9" x14ac:dyDescent="0.2">
      <c r="A3095" t="s">
        <v>181</v>
      </c>
      <c r="B3095" t="s">
        <v>231</v>
      </c>
      <c r="C3095" t="s">
        <v>43</v>
      </c>
      <c r="D3095" t="str">
        <f>Tableau3[[#This Row],[Famille]]&amp;"-"&amp;Tableau3[[#This Row],[Produit]]&amp;"-"&amp;Tableau3[[#This Row],[Conditionnement]]</f>
        <v>Mélanges d'épices-Mélange Pan massala-Vrac 100 g</v>
      </c>
      <c r="E3095" s="10">
        <v>5.5E-2</v>
      </c>
      <c r="F3095" s="16">
        <v>3700897908400</v>
      </c>
      <c r="G3095" s="4">
        <v>3.6</v>
      </c>
      <c r="H3095" s="4">
        <v>6.4</v>
      </c>
      <c r="I3095" s="4">
        <v>8</v>
      </c>
    </row>
    <row r="3096" spans="1:9" x14ac:dyDescent="0.2">
      <c r="A3096" t="s">
        <v>181</v>
      </c>
      <c r="B3096" t="s">
        <v>231</v>
      </c>
      <c r="C3096" t="s">
        <v>44</v>
      </c>
      <c r="D3096" t="str">
        <f>Tableau3[[#This Row],[Famille]]&amp;"-"&amp;Tableau3[[#This Row],[Produit]]&amp;"-"&amp;Tableau3[[#This Row],[Conditionnement]]</f>
        <v>Mélanges d'épices-Mélange Pan massala-Vrac 1000 g</v>
      </c>
      <c r="E3096" s="10">
        <v>5.5E-2</v>
      </c>
      <c r="F3096" s="16">
        <v>3760190106797</v>
      </c>
      <c r="G3096" s="4">
        <v>26</v>
      </c>
      <c r="H3096" s="4">
        <v>46.300000000000004</v>
      </c>
      <c r="I3096" s="4">
        <v>57.777777777777779</v>
      </c>
    </row>
    <row r="3097" spans="1:9" x14ac:dyDescent="0.2">
      <c r="A3097" t="s">
        <v>181</v>
      </c>
      <c r="B3097" t="s">
        <v>231</v>
      </c>
      <c r="C3097" t="s">
        <v>45</v>
      </c>
      <c r="D3097" t="str">
        <f>Tableau3[[#This Row],[Famille]]&amp;"-"&amp;Tableau3[[#This Row],[Produit]]&amp;"-"&amp;Tableau3[[#This Row],[Conditionnement]]</f>
        <v>Mélanges d'épices-Mélange Pan massala-Vrac 250 g</v>
      </c>
      <c r="E3097" s="10">
        <v>5.5E-2</v>
      </c>
      <c r="F3097" s="16">
        <v>3700897911034</v>
      </c>
      <c r="G3097" s="4">
        <v>7.4</v>
      </c>
      <c r="H3097" s="4">
        <v>14.1</v>
      </c>
      <c r="I3097" s="4">
        <v>17.619047619047617</v>
      </c>
    </row>
    <row r="3098" spans="1:9" x14ac:dyDescent="0.2">
      <c r="A3098" t="s">
        <v>181</v>
      </c>
      <c r="B3098" t="s">
        <v>231</v>
      </c>
      <c r="C3098" t="s">
        <v>46</v>
      </c>
      <c r="D3098" t="str">
        <f>Tableau3[[#This Row],[Famille]]&amp;"-"&amp;Tableau3[[#This Row],[Produit]]&amp;"-"&amp;Tableau3[[#This Row],[Conditionnement]]</f>
        <v>Mélanges d'épices-Mélange Pan massala-Vrac 500 g</v>
      </c>
      <c r="E3098" s="10">
        <v>5.5E-2</v>
      </c>
      <c r="F3098" s="16">
        <v>3700897913663</v>
      </c>
      <c r="G3098" s="4">
        <v>13.6</v>
      </c>
      <c r="H3098" s="4">
        <v>26</v>
      </c>
      <c r="I3098" s="4">
        <v>32.38095238095238</v>
      </c>
    </row>
    <row r="3099" spans="1:9" x14ac:dyDescent="0.2">
      <c r="A3099" t="s">
        <v>181</v>
      </c>
      <c r="B3099" t="s">
        <v>232</v>
      </c>
      <c r="C3099" t="s">
        <v>39</v>
      </c>
      <c r="D3099" t="str">
        <f>Tableau3[[#This Row],[Famille]]&amp;"-"&amp;Tableau3[[#This Row],[Produit]]&amp;"-"&amp;Tableau3[[#This Row],[Conditionnement]]</f>
        <v>Mélanges d'épices-Mélange Pânch phoran-Saupoudreur 100 ml</v>
      </c>
      <c r="E3099" s="10">
        <v>5.5E-2</v>
      </c>
      <c r="F3099" s="16">
        <v>3700897956165</v>
      </c>
      <c r="G3099" s="4">
        <v>2.6</v>
      </c>
      <c r="H3099" s="4">
        <v>4.1999999999999993</v>
      </c>
      <c r="I3099" s="4">
        <v>5.2</v>
      </c>
    </row>
    <row r="3100" spans="1:9" x14ac:dyDescent="0.2">
      <c r="A3100" t="s">
        <v>181</v>
      </c>
      <c r="B3100" t="s">
        <v>232</v>
      </c>
      <c r="C3100" t="s">
        <v>40</v>
      </c>
      <c r="D3100" t="str">
        <f>Tableau3[[#This Row],[Famille]]&amp;"-"&amp;Tableau3[[#This Row],[Produit]]&amp;"-"&amp;Tableau3[[#This Row],[Conditionnement]]</f>
        <v>Mélanges d'épices-Mélange Pânch phoran-Verrine 116 ml</v>
      </c>
      <c r="E3100" s="10">
        <v>5.5E-2</v>
      </c>
      <c r="F3100" s="16">
        <v>3700897955526</v>
      </c>
      <c r="G3100" s="4">
        <v>2.2000000000000002</v>
      </c>
      <c r="H3100" s="4">
        <v>3.6</v>
      </c>
      <c r="I3100" s="4">
        <v>4.4000000000000004</v>
      </c>
    </row>
    <row r="3101" spans="1:9" x14ac:dyDescent="0.2">
      <c r="A3101" t="s">
        <v>181</v>
      </c>
      <c r="B3101" t="s">
        <v>232</v>
      </c>
      <c r="C3101" t="s">
        <v>41</v>
      </c>
      <c r="D3101" t="str">
        <f>Tableau3[[#This Row],[Famille]]&amp;"-"&amp;Tableau3[[#This Row],[Produit]]&amp;"-"&amp;Tableau3[[#This Row],[Conditionnement]]</f>
        <v>Mélanges d'épices-Mélange Pânch phoran-Verrine 47 ml</v>
      </c>
      <c r="E3101" s="10">
        <v>5.5E-2</v>
      </c>
      <c r="F3101" s="16">
        <v>3700897955878</v>
      </c>
      <c r="G3101" s="4">
        <v>1.5</v>
      </c>
      <c r="H3101" s="4">
        <v>2.4</v>
      </c>
      <c r="I3101" s="4">
        <v>3</v>
      </c>
    </row>
    <row r="3102" spans="1:9" x14ac:dyDescent="0.2">
      <c r="A3102" t="s">
        <v>181</v>
      </c>
      <c r="B3102" t="s">
        <v>232</v>
      </c>
      <c r="C3102" t="s">
        <v>42</v>
      </c>
      <c r="D3102" t="str">
        <f>Tableau3[[#This Row],[Famille]]&amp;"-"&amp;Tableau3[[#This Row],[Produit]]&amp;"-"&amp;Tableau3[[#This Row],[Conditionnement]]</f>
        <v>Mélanges d'épices-Mélange Pânch phoran-Vrac</v>
      </c>
      <c r="E3102" s="10">
        <v>5.5E-2</v>
      </c>
      <c r="F3102" s="16">
        <v>3700897953416</v>
      </c>
      <c r="G3102" s="4">
        <v>1.6</v>
      </c>
      <c r="H3102" s="4">
        <v>2.2000000000000002</v>
      </c>
      <c r="I3102" s="4">
        <v>2.666666666666667</v>
      </c>
    </row>
    <row r="3103" spans="1:9" x14ac:dyDescent="0.2">
      <c r="A3103" t="s">
        <v>181</v>
      </c>
      <c r="B3103" t="s">
        <v>232</v>
      </c>
      <c r="C3103" t="s">
        <v>43</v>
      </c>
      <c r="D3103" t="str">
        <f>Tableau3[[#This Row],[Famille]]&amp;"-"&amp;Tableau3[[#This Row],[Produit]]&amp;"-"&amp;Tableau3[[#This Row],[Conditionnement]]</f>
        <v>Mélanges d'épices-Mélange Pânch phoran-Vrac 100 g</v>
      </c>
      <c r="E3103" s="10">
        <v>5.5E-2</v>
      </c>
      <c r="F3103" s="16">
        <v>3700897953768</v>
      </c>
      <c r="G3103" s="4">
        <v>2.2000000000000002</v>
      </c>
      <c r="H3103" s="4">
        <v>4</v>
      </c>
      <c r="I3103" s="4">
        <v>4.8888888888888893</v>
      </c>
    </row>
    <row r="3104" spans="1:9" x14ac:dyDescent="0.2">
      <c r="A3104" t="s">
        <v>181</v>
      </c>
      <c r="B3104" t="s">
        <v>232</v>
      </c>
      <c r="C3104" t="s">
        <v>44</v>
      </c>
      <c r="D3104" t="str">
        <f>Tableau3[[#This Row],[Famille]]&amp;"-"&amp;Tableau3[[#This Row],[Produit]]&amp;"-"&amp;Tableau3[[#This Row],[Conditionnement]]</f>
        <v>Mélanges d'épices-Mélange Pânch phoran-Vrac 1000 g</v>
      </c>
      <c r="E3104" s="10">
        <v>5.5E-2</v>
      </c>
      <c r="F3104" s="16">
        <v>3700897955175</v>
      </c>
      <c r="G3104" s="4">
        <v>11.4</v>
      </c>
      <c r="H3104" s="4">
        <v>20.3</v>
      </c>
      <c r="I3104" s="4">
        <v>25.333333333333332</v>
      </c>
    </row>
    <row r="3105" spans="1:9" x14ac:dyDescent="0.2">
      <c r="A3105" t="s">
        <v>181</v>
      </c>
      <c r="B3105" t="s">
        <v>232</v>
      </c>
      <c r="C3105" t="s">
        <v>45</v>
      </c>
      <c r="D3105" t="str">
        <f>Tableau3[[#This Row],[Famille]]&amp;"-"&amp;Tableau3[[#This Row],[Produit]]&amp;"-"&amp;Tableau3[[#This Row],[Conditionnement]]</f>
        <v>Mélanges d'épices-Mélange Pânch phoran-Vrac 250 g</v>
      </c>
      <c r="E3105" s="10">
        <v>5.5E-2</v>
      </c>
      <c r="F3105" s="16">
        <v>3700897954239</v>
      </c>
      <c r="G3105" s="4">
        <v>3.7</v>
      </c>
      <c r="H3105" s="4">
        <v>7.1</v>
      </c>
      <c r="I3105" s="4">
        <v>8.8095238095238102</v>
      </c>
    </row>
    <row r="3106" spans="1:9" x14ac:dyDescent="0.2">
      <c r="A3106" t="s">
        <v>181</v>
      </c>
      <c r="B3106" t="s">
        <v>232</v>
      </c>
      <c r="C3106" t="s">
        <v>46</v>
      </c>
      <c r="D3106" t="str">
        <f>Tableau3[[#This Row],[Famille]]&amp;"-"&amp;Tableau3[[#This Row],[Produit]]&amp;"-"&amp;Tableau3[[#This Row],[Conditionnement]]</f>
        <v>Mélanges d'épices-Mélange Pânch phoran-Vrac 500 g</v>
      </c>
      <c r="E3106" s="10">
        <v>5.5E-2</v>
      </c>
      <c r="F3106" s="16">
        <v>3700897954703</v>
      </c>
      <c r="G3106" s="4">
        <v>6.3</v>
      </c>
      <c r="H3106" s="4">
        <v>12</v>
      </c>
      <c r="I3106" s="4">
        <v>15</v>
      </c>
    </row>
    <row r="3107" spans="1:9" x14ac:dyDescent="0.2">
      <c r="A3107" t="s">
        <v>181</v>
      </c>
      <c r="B3107" t="s">
        <v>233</v>
      </c>
      <c r="C3107" t="s">
        <v>39</v>
      </c>
      <c r="D3107" t="str">
        <f>Tableau3[[#This Row],[Famille]]&amp;"-"&amp;Tableau3[[#This Row],[Produit]]&amp;"-"&amp;Tableau3[[#This Row],[Conditionnement]]</f>
        <v>Mélanges d'épices-Mélange Pasta-Saupoudreur 100 ml</v>
      </c>
      <c r="E3107" s="10">
        <v>5.5E-2</v>
      </c>
      <c r="F3107" s="16">
        <v>3760190100405</v>
      </c>
      <c r="G3107" s="4">
        <v>3.5</v>
      </c>
      <c r="H3107" s="4">
        <v>5.6</v>
      </c>
      <c r="I3107" s="4">
        <v>7</v>
      </c>
    </row>
    <row r="3108" spans="1:9" x14ac:dyDescent="0.2">
      <c r="A3108" t="s">
        <v>181</v>
      </c>
      <c r="B3108" t="s">
        <v>233</v>
      </c>
      <c r="C3108" t="s">
        <v>40</v>
      </c>
      <c r="D3108" t="str">
        <f>Tableau3[[#This Row],[Famille]]&amp;"-"&amp;Tableau3[[#This Row],[Produit]]&amp;"-"&amp;Tableau3[[#This Row],[Conditionnement]]</f>
        <v>Mélanges d'épices-Mélange Pasta-Verrine 116 ml</v>
      </c>
      <c r="E3108" s="10">
        <v>5.5E-2</v>
      </c>
      <c r="F3108" s="16">
        <v>3760190100115</v>
      </c>
      <c r="G3108" s="4">
        <v>3.1</v>
      </c>
      <c r="H3108" s="4">
        <v>5</v>
      </c>
      <c r="I3108" s="4">
        <v>6.2</v>
      </c>
    </row>
    <row r="3109" spans="1:9" x14ac:dyDescent="0.2">
      <c r="A3109" t="s">
        <v>181</v>
      </c>
      <c r="B3109" t="s">
        <v>233</v>
      </c>
      <c r="C3109" t="s">
        <v>41</v>
      </c>
      <c r="D3109" t="str">
        <f>Tableau3[[#This Row],[Famille]]&amp;"-"&amp;Tableau3[[#This Row],[Produit]]&amp;"-"&amp;Tableau3[[#This Row],[Conditionnement]]</f>
        <v>Mélanges d'épices-Mélange Pasta-Verrine 47 ml</v>
      </c>
      <c r="E3109" s="10">
        <v>5.5E-2</v>
      </c>
      <c r="F3109" s="16">
        <v>3700897903299</v>
      </c>
      <c r="G3109" s="4">
        <v>1.9</v>
      </c>
      <c r="H3109" s="4">
        <v>3.1</v>
      </c>
      <c r="I3109" s="4">
        <v>3.8000000000000003</v>
      </c>
    </row>
    <row r="3110" spans="1:9" x14ac:dyDescent="0.2">
      <c r="A3110" t="s">
        <v>181</v>
      </c>
      <c r="B3110" t="s">
        <v>233</v>
      </c>
      <c r="C3110" t="s">
        <v>42</v>
      </c>
      <c r="D3110" t="str">
        <f>Tableau3[[#This Row],[Famille]]&amp;"-"&amp;Tableau3[[#This Row],[Produit]]&amp;"-"&amp;Tableau3[[#This Row],[Conditionnement]]</f>
        <v>Mélanges d'épices-Mélange Pasta-Vrac</v>
      </c>
      <c r="E3110" s="10">
        <v>5.5E-2</v>
      </c>
      <c r="F3110" s="16">
        <v>3700897936693</v>
      </c>
      <c r="G3110" s="4">
        <v>1.9</v>
      </c>
      <c r="H3110" s="4">
        <v>2.6</v>
      </c>
      <c r="I3110" s="4">
        <v>3.166666666666667</v>
      </c>
    </row>
    <row r="3111" spans="1:9" x14ac:dyDescent="0.2">
      <c r="A3111" t="s">
        <v>181</v>
      </c>
      <c r="B3111" t="s">
        <v>233</v>
      </c>
      <c r="C3111" t="s">
        <v>43</v>
      </c>
      <c r="D3111" t="str">
        <f>Tableau3[[#This Row],[Famille]]&amp;"-"&amp;Tableau3[[#This Row],[Produit]]&amp;"-"&amp;Tableau3[[#This Row],[Conditionnement]]</f>
        <v>Mélanges d'épices-Mélange Pasta-Vrac 100 g</v>
      </c>
      <c r="E3111" s="10">
        <v>5.5E-2</v>
      </c>
      <c r="F3111" s="16">
        <v>3700897908287</v>
      </c>
      <c r="G3111" s="4">
        <v>3</v>
      </c>
      <c r="H3111" s="4">
        <v>5.3999999999999995</v>
      </c>
      <c r="I3111" s="4">
        <v>6.6666666666666661</v>
      </c>
    </row>
    <row r="3112" spans="1:9" x14ac:dyDescent="0.2">
      <c r="A3112" t="s">
        <v>181</v>
      </c>
      <c r="B3112" t="s">
        <v>233</v>
      </c>
      <c r="C3112" t="s">
        <v>44</v>
      </c>
      <c r="D3112" t="str">
        <f>Tableau3[[#This Row],[Famille]]&amp;"-"&amp;Tableau3[[#This Row],[Produit]]&amp;"-"&amp;Tableau3[[#This Row],[Conditionnement]]</f>
        <v>Mélanges d'épices-Mélange Pasta-Vrac 1000 g</v>
      </c>
      <c r="E3112" s="10">
        <v>5.5E-2</v>
      </c>
      <c r="F3112" s="16">
        <v>3760190106674</v>
      </c>
      <c r="G3112" s="4">
        <v>19.5</v>
      </c>
      <c r="H3112" s="4">
        <v>34.700000000000003</v>
      </c>
      <c r="I3112" s="4">
        <v>43.333333333333336</v>
      </c>
    </row>
    <row r="3113" spans="1:9" x14ac:dyDescent="0.2">
      <c r="A3113" t="s">
        <v>181</v>
      </c>
      <c r="B3113" t="s">
        <v>233</v>
      </c>
      <c r="C3113" t="s">
        <v>45</v>
      </c>
      <c r="D3113" t="str">
        <f>Tableau3[[#This Row],[Famille]]&amp;"-"&amp;Tableau3[[#This Row],[Produit]]&amp;"-"&amp;Tableau3[[#This Row],[Conditionnement]]</f>
        <v>Mélanges d'épices-Mélange Pasta-Vrac 250 g</v>
      </c>
      <c r="E3113" s="10">
        <v>5.5E-2</v>
      </c>
      <c r="F3113" s="16">
        <v>3700897910914</v>
      </c>
      <c r="G3113" s="4">
        <v>5.7</v>
      </c>
      <c r="H3113" s="4">
        <v>10.9</v>
      </c>
      <c r="I3113" s="4">
        <v>13.571428571428569</v>
      </c>
    </row>
    <row r="3114" spans="1:9" x14ac:dyDescent="0.2">
      <c r="A3114" t="s">
        <v>181</v>
      </c>
      <c r="B3114" t="s">
        <v>233</v>
      </c>
      <c r="C3114" t="s">
        <v>46</v>
      </c>
      <c r="D3114" t="str">
        <f>Tableau3[[#This Row],[Famille]]&amp;"-"&amp;Tableau3[[#This Row],[Produit]]&amp;"-"&amp;Tableau3[[#This Row],[Conditionnement]]</f>
        <v>Mélanges d'épices-Mélange Pasta-Vrac 500 g</v>
      </c>
      <c r="E3114" s="10">
        <v>5.5E-2</v>
      </c>
      <c r="F3114" s="16">
        <v>3700897913540</v>
      </c>
      <c r="G3114" s="4">
        <v>10.3</v>
      </c>
      <c r="H3114" s="4">
        <v>19.700000000000003</v>
      </c>
      <c r="I3114" s="4">
        <v>24.523809523809522</v>
      </c>
    </row>
    <row r="3115" spans="1:9" x14ac:dyDescent="0.2">
      <c r="A3115" t="s">
        <v>181</v>
      </c>
      <c r="B3115" t="s">
        <v>234</v>
      </c>
      <c r="C3115" t="s">
        <v>39</v>
      </c>
      <c r="D3115" t="str">
        <f>Tableau3[[#This Row],[Famille]]&amp;"-"&amp;Tableau3[[#This Row],[Produit]]&amp;"-"&amp;Tableau3[[#This Row],[Conditionnement]]</f>
        <v>Mélanges d'épices-Mélange Pizza-Saupoudreur 100 ml</v>
      </c>
      <c r="E3115" s="10">
        <v>5.5E-2</v>
      </c>
      <c r="F3115" s="16">
        <v>3700897945985</v>
      </c>
      <c r="G3115" s="4">
        <v>2.5</v>
      </c>
      <c r="H3115" s="4">
        <v>4</v>
      </c>
      <c r="I3115" s="4">
        <v>5</v>
      </c>
    </row>
    <row r="3116" spans="1:9" x14ac:dyDescent="0.2">
      <c r="A3116" t="s">
        <v>181</v>
      </c>
      <c r="B3116" t="s">
        <v>234</v>
      </c>
      <c r="C3116" t="s">
        <v>40</v>
      </c>
      <c r="D3116" t="str">
        <f>Tableau3[[#This Row],[Famille]]&amp;"-"&amp;Tableau3[[#This Row],[Produit]]&amp;"-"&amp;Tableau3[[#This Row],[Conditionnement]]</f>
        <v>Mélanges d'épices-Mélange Pizza-Verrine 116 ml</v>
      </c>
      <c r="E3116" s="10">
        <v>5.5E-2</v>
      </c>
      <c r="F3116" s="16">
        <v>3700897945749</v>
      </c>
      <c r="G3116" s="4">
        <v>2</v>
      </c>
      <c r="H3116" s="4">
        <v>3.2</v>
      </c>
      <c r="I3116" s="4">
        <v>4</v>
      </c>
    </row>
    <row r="3117" spans="1:9" x14ac:dyDescent="0.2">
      <c r="A3117" t="s">
        <v>181</v>
      </c>
      <c r="B3117" t="s">
        <v>234</v>
      </c>
      <c r="C3117" t="s">
        <v>41</v>
      </c>
      <c r="D3117" t="str">
        <f>Tableau3[[#This Row],[Famille]]&amp;"-"&amp;Tableau3[[#This Row],[Produit]]&amp;"-"&amp;Tableau3[[#This Row],[Conditionnement]]</f>
        <v>Mélanges d'épices-Mélange Pizza-Verrine 47 ml</v>
      </c>
      <c r="E3117" s="10">
        <v>5.5E-2</v>
      </c>
      <c r="F3117" s="16">
        <v>3700897945862</v>
      </c>
      <c r="G3117" s="4">
        <v>1.5</v>
      </c>
      <c r="H3117" s="4">
        <v>2.4</v>
      </c>
      <c r="I3117" s="4">
        <v>3</v>
      </c>
    </row>
    <row r="3118" spans="1:9" x14ac:dyDescent="0.2">
      <c r="A3118" t="s">
        <v>181</v>
      </c>
      <c r="B3118" t="s">
        <v>234</v>
      </c>
      <c r="C3118" t="s">
        <v>42</v>
      </c>
      <c r="D3118" t="str">
        <f>Tableau3[[#This Row],[Famille]]&amp;"-"&amp;Tableau3[[#This Row],[Produit]]&amp;"-"&amp;Tableau3[[#This Row],[Conditionnement]]</f>
        <v>Mélanges d'épices-Mélange Pizza-Vrac</v>
      </c>
      <c r="E3118" s="10">
        <v>5.5E-2</v>
      </c>
      <c r="F3118" s="16">
        <v>3700897945145</v>
      </c>
      <c r="G3118" s="4">
        <v>1.7</v>
      </c>
      <c r="H3118" s="4">
        <v>2.3000000000000003</v>
      </c>
      <c r="I3118" s="4">
        <v>2.8333333333333339</v>
      </c>
    </row>
    <row r="3119" spans="1:9" x14ac:dyDescent="0.2">
      <c r="A3119" t="s">
        <v>181</v>
      </c>
      <c r="B3119" t="s">
        <v>234</v>
      </c>
      <c r="C3119" t="s">
        <v>43</v>
      </c>
      <c r="D3119" t="str">
        <f>Tableau3[[#This Row],[Famille]]&amp;"-"&amp;Tableau3[[#This Row],[Produit]]&amp;"-"&amp;Tableau3[[#This Row],[Conditionnement]]</f>
        <v>Mélanges d'épices-Mélange Pizza-Vrac 100 g</v>
      </c>
      <c r="E3119" s="10">
        <v>5.5E-2</v>
      </c>
      <c r="F3119" s="16">
        <v>3700897945268</v>
      </c>
      <c r="G3119" s="4">
        <v>2.5</v>
      </c>
      <c r="H3119" s="4">
        <v>4.5</v>
      </c>
      <c r="I3119" s="4">
        <v>5.5555555555555554</v>
      </c>
    </row>
    <row r="3120" spans="1:9" x14ac:dyDescent="0.2">
      <c r="A3120" t="s">
        <v>181</v>
      </c>
      <c r="B3120" t="s">
        <v>234</v>
      </c>
      <c r="C3120" t="s">
        <v>44</v>
      </c>
      <c r="D3120" t="str">
        <f>Tableau3[[#This Row],[Famille]]&amp;"-"&amp;Tableau3[[#This Row],[Produit]]&amp;"-"&amp;Tableau3[[#This Row],[Conditionnement]]</f>
        <v>Mélanges d'épices-Mélange Pizza-Vrac 1000 g</v>
      </c>
      <c r="E3120" s="10">
        <v>5.5E-2</v>
      </c>
      <c r="F3120" s="16">
        <v>3700897945626</v>
      </c>
      <c r="G3120" s="4">
        <v>14.5</v>
      </c>
      <c r="H3120" s="4">
        <v>25.8</v>
      </c>
      <c r="I3120" s="4">
        <v>32.222222222222221</v>
      </c>
    </row>
    <row r="3121" spans="1:9" x14ac:dyDescent="0.2">
      <c r="A3121" t="s">
        <v>181</v>
      </c>
      <c r="B3121" t="s">
        <v>234</v>
      </c>
      <c r="C3121" t="s">
        <v>45</v>
      </c>
      <c r="D3121" t="str">
        <f>Tableau3[[#This Row],[Famille]]&amp;"-"&amp;Tableau3[[#This Row],[Produit]]&amp;"-"&amp;Tableau3[[#This Row],[Conditionnement]]</f>
        <v>Mélanges d'épices-Mélange Pizza-Vrac 250 g</v>
      </c>
      <c r="E3121" s="10">
        <v>5.5E-2</v>
      </c>
      <c r="F3121" s="16">
        <v>3700897945381</v>
      </c>
      <c r="G3121" s="4">
        <v>4.5</v>
      </c>
      <c r="H3121" s="4">
        <v>8.6</v>
      </c>
      <c r="I3121" s="4">
        <v>10.714285714285715</v>
      </c>
    </row>
    <row r="3122" spans="1:9" x14ac:dyDescent="0.2">
      <c r="A3122" t="s">
        <v>181</v>
      </c>
      <c r="B3122" t="s">
        <v>234</v>
      </c>
      <c r="C3122" t="s">
        <v>46</v>
      </c>
      <c r="D3122" t="str">
        <f>Tableau3[[#This Row],[Famille]]&amp;"-"&amp;Tableau3[[#This Row],[Produit]]&amp;"-"&amp;Tableau3[[#This Row],[Conditionnement]]</f>
        <v>Mélanges d'épices-Mélange Pizza-Vrac 500 g</v>
      </c>
      <c r="E3122" s="10">
        <v>5.5E-2</v>
      </c>
      <c r="F3122" s="16">
        <v>3700897945503</v>
      </c>
      <c r="G3122" s="4">
        <v>7.8</v>
      </c>
      <c r="H3122" s="4">
        <v>14.9</v>
      </c>
      <c r="I3122" s="4">
        <v>18.571428571428573</v>
      </c>
    </row>
    <row r="3123" spans="1:9" x14ac:dyDescent="0.2">
      <c r="A3123" t="s">
        <v>181</v>
      </c>
      <c r="B3123" t="s">
        <v>235</v>
      </c>
      <c r="C3123" t="s">
        <v>39</v>
      </c>
      <c r="D3123" t="str">
        <f>Tableau3[[#This Row],[Famille]]&amp;"-"&amp;Tableau3[[#This Row],[Produit]]&amp;"-"&amp;Tableau3[[#This Row],[Conditionnement]]</f>
        <v>Mélanges d'épices-Mélange Poulet Rôti-Saupoudreur 100 ml</v>
      </c>
      <c r="E3123" s="10">
        <v>5.5E-2</v>
      </c>
      <c r="F3123" s="16">
        <v>3700897900502</v>
      </c>
      <c r="G3123" s="4">
        <v>2.6</v>
      </c>
      <c r="H3123" s="4">
        <v>4.1999999999999993</v>
      </c>
      <c r="I3123" s="4">
        <v>5.2</v>
      </c>
    </row>
    <row r="3124" spans="1:9" x14ac:dyDescent="0.2">
      <c r="A3124" t="s">
        <v>181</v>
      </c>
      <c r="B3124" t="s">
        <v>235</v>
      </c>
      <c r="C3124" t="s">
        <v>40</v>
      </c>
      <c r="D3124" t="str">
        <f>Tableau3[[#This Row],[Famille]]&amp;"-"&amp;Tableau3[[#This Row],[Produit]]&amp;"-"&amp;Tableau3[[#This Row],[Conditionnement]]</f>
        <v>Mélanges d'épices-Mélange Poulet Rôti-Verrine 116 ml</v>
      </c>
      <c r="E3124" s="10">
        <v>5.5E-2</v>
      </c>
      <c r="F3124" s="16">
        <v>3700897900397</v>
      </c>
      <c r="G3124" s="4">
        <v>2.1</v>
      </c>
      <c r="H3124" s="4">
        <v>3.4</v>
      </c>
      <c r="I3124" s="4">
        <v>4.2</v>
      </c>
    </row>
    <row r="3125" spans="1:9" x14ac:dyDescent="0.2">
      <c r="A3125" t="s">
        <v>181</v>
      </c>
      <c r="B3125" t="s">
        <v>235</v>
      </c>
      <c r="C3125" t="s">
        <v>41</v>
      </c>
      <c r="D3125" t="str">
        <f>Tableau3[[#This Row],[Famille]]&amp;"-"&amp;Tableau3[[#This Row],[Produit]]&amp;"-"&amp;Tableau3[[#This Row],[Conditionnement]]</f>
        <v>Mélanges d'épices-Mélange Poulet Rôti-Verrine 47 ml</v>
      </c>
      <c r="E3125" s="10">
        <v>5.5E-2</v>
      </c>
      <c r="F3125" s="16">
        <v>3700897900724</v>
      </c>
      <c r="G3125" s="4">
        <v>1.5</v>
      </c>
      <c r="H3125" s="4">
        <v>2.4</v>
      </c>
      <c r="I3125" s="4">
        <v>3</v>
      </c>
    </row>
    <row r="3126" spans="1:9" x14ac:dyDescent="0.2">
      <c r="A3126" t="s">
        <v>181</v>
      </c>
      <c r="B3126" t="s">
        <v>235</v>
      </c>
      <c r="C3126" t="s">
        <v>42</v>
      </c>
      <c r="D3126" t="str">
        <f>Tableau3[[#This Row],[Famille]]&amp;"-"&amp;Tableau3[[#This Row],[Produit]]&amp;"-"&amp;Tableau3[[#This Row],[Conditionnement]]</f>
        <v>Mélanges d'épices-Mélange Poulet Rôti-Vrac</v>
      </c>
      <c r="E3126" s="10">
        <v>5.5E-2</v>
      </c>
      <c r="F3126" s="16">
        <v>3700897936716</v>
      </c>
      <c r="G3126" s="4">
        <v>1.6</v>
      </c>
      <c r="H3126" s="4">
        <v>2.2000000000000002</v>
      </c>
      <c r="I3126" s="4">
        <v>2.666666666666667</v>
      </c>
    </row>
    <row r="3127" spans="1:9" x14ac:dyDescent="0.2">
      <c r="A3127" t="s">
        <v>181</v>
      </c>
      <c r="B3127" t="s">
        <v>235</v>
      </c>
      <c r="C3127" t="s">
        <v>43</v>
      </c>
      <c r="D3127" t="str">
        <f>Tableau3[[#This Row],[Famille]]&amp;"-"&amp;Tableau3[[#This Row],[Produit]]&amp;"-"&amp;Tableau3[[#This Row],[Conditionnement]]</f>
        <v>Mélanges d'épices-Mélange Poulet Rôti-Vrac 100 g</v>
      </c>
      <c r="E3127" s="10">
        <v>5.5E-2</v>
      </c>
      <c r="F3127" s="16">
        <v>3700897909383</v>
      </c>
      <c r="G3127" s="4">
        <v>2.2999999999999998</v>
      </c>
      <c r="H3127" s="4">
        <v>4.0999999999999996</v>
      </c>
      <c r="I3127" s="4">
        <v>5.1111111111111116</v>
      </c>
    </row>
    <row r="3128" spans="1:9" x14ac:dyDescent="0.2">
      <c r="A3128" t="s">
        <v>181</v>
      </c>
      <c r="B3128" t="s">
        <v>235</v>
      </c>
      <c r="C3128" t="s">
        <v>44</v>
      </c>
      <c r="D3128" t="str">
        <f>Tableau3[[#This Row],[Famille]]&amp;"-"&amp;Tableau3[[#This Row],[Produit]]&amp;"-"&amp;Tableau3[[#This Row],[Conditionnement]]</f>
        <v>Mélanges d'épices-Mélange Poulet Rôti-Vrac 1000 g</v>
      </c>
      <c r="E3128" s="10">
        <v>5.5E-2</v>
      </c>
      <c r="F3128" s="16">
        <v>3700897902032</v>
      </c>
      <c r="G3128" s="4">
        <v>12.3</v>
      </c>
      <c r="H3128" s="4">
        <v>21.900000000000002</v>
      </c>
      <c r="I3128" s="4">
        <v>27.333333333333329</v>
      </c>
    </row>
    <row r="3129" spans="1:9" x14ac:dyDescent="0.2">
      <c r="A3129" t="s">
        <v>181</v>
      </c>
      <c r="B3129" t="s">
        <v>235</v>
      </c>
      <c r="C3129" t="s">
        <v>45</v>
      </c>
      <c r="D3129" t="str">
        <f>Tableau3[[#This Row],[Famille]]&amp;"-"&amp;Tableau3[[#This Row],[Produit]]&amp;"-"&amp;Tableau3[[#This Row],[Conditionnement]]</f>
        <v>Mélanges d'épices-Mélange Poulet Rôti-Vrac 250 g</v>
      </c>
      <c r="E3129" s="10">
        <v>5.5E-2</v>
      </c>
      <c r="F3129" s="16">
        <v>3700897912017</v>
      </c>
      <c r="G3129" s="4">
        <v>3.9</v>
      </c>
      <c r="H3129" s="4">
        <v>7.5</v>
      </c>
      <c r="I3129" s="4">
        <v>9.2857142857142865</v>
      </c>
    </row>
    <row r="3130" spans="1:9" x14ac:dyDescent="0.2">
      <c r="A3130" t="s">
        <v>181</v>
      </c>
      <c r="B3130" t="s">
        <v>235</v>
      </c>
      <c r="C3130" t="s">
        <v>46</v>
      </c>
      <c r="D3130" t="str">
        <f>Tableau3[[#This Row],[Famille]]&amp;"-"&amp;Tableau3[[#This Row],[Produit]]&amp;"-"&amp;Tableau3[[#This Row],[Conditionnement]]</f>
        <v>Mélanges d'épices-Mélange Poulet Rôti-Vrac 500 g</v>
      </c>
      <c r="E3130" s="10">
        <v>5.5E-2</v>
      </c>
      <c r="F3130" s="16">
        <v>3700897914646</v>
      </c>
      <c r="G3130" s="4">
        <v>6.7</v>
      </c>
      <c r="H3130" s="4">
        <v>12.799999999999999</v>
      </c>
      <c r="I3130" s="4">
        <v>15.952380952380951</v>
      </c>
    </row>
    <row r="3131" spans="1:9" x14ac:dyDescent="0.2">
      <c r="A3131" t="s">
        <v>181</v>
      </c>
      <c r="B3131" t="s">
        <v>236</v>
      </c>
      <c r="C3131" t="s">
        <v>39</v>
      </c>
      <c r="D3131" t="str">
        <f>Tableau3[[#This Row],[Famille]]&amp;"-"&amp;Tableau3[[#This Row],[Produit]]&amp;"-"&amp;Tableau3[[#This Row],[Conditionnement]]</f>
        <v>Mélanges d'épices-Mélange Raz el hanout jaune-Saupoudreur 100 ml</v>
      </c>
      <c r="E3131" s="10">
        <v>5.5E-2</v>
      </c>
      <c r="F3131" s="16">
        <v>3760190100559</v>
      </c>
      <c r="G3131" s="4">
        <v>2.7</v>
      </c>
      <c r="H3131" s="4">
        <v>4.3999999999999995</v>
      </c>
      <c r="I3131" s="4">
        <v>5.4</v>
      </c>
    </row>
    <row r="3132" spans="1:9" x14ac:dyDescent="0.2">
      <c r="A3132" t="s">
        <v>181</v>
      </c>
      <c r="B3132" t="s">
        <v>236</v>
      </c>
      <c r="C3132" t="s">
        <v>40</v>
      </c>
      <c r="D3132" t="str">
        <f>Tableau3[[#This Row],[Famille]]&amp;"-"&amp;Tableau3[[#This Row],[Produit]]&amp;"-"&amp;Tableau3[[#This Row],[Conditionnement]]</f>
        <v>Mélanges d'épices-Mélange Raz el hanout jaune-Verrine 116 ml</v>
      </c>
      <c r="E3132" s="10">
        <v>5.5E-2</v>
      </c>
      <c r="F3132" s="16">
        <v>3760190100269</v>
      </c>
      <c r="G3132" s="4">
        <v>2.2999999999999998</v>
      </c>
      <c r="H3132" s="4">
        <v>3.7</v>
      </c>
      <c r="I3132" s="4">
        <v>4.6000000000000005</v>
      </c>
    </row>
    <row r="3133" spans="1:9" x14ac:dyDescent="0.2">
      <c r="A3133" t="s">
        <v>181</v>
      </c>
      <c r="B3133" t="s">
        <v>236</v>
      </c>
      <c r="C3133" t="s">
        <v>41</v>
      </c>
      <c r="D3133" t="str">
        <f>Tableau3[[#This Row],[Famille]]&amp;"-"&amp;Tableau3[[#This Row],[Produit]]&amp;"-"&amp;Tableau3[[#This Row],[Conditionnement]]</f>
        <v>Mélanges d'épices-Mélange Raz el hanout jaune-Verrine 47 ml</v>
      </c>
      <c r="E3133" s="10">
        <v>5.5E-2</v>
      </c>
      <c r="F3133" s="16">
        <v>3700897903442</v>
      </c>
      <c r="G3133" s="4">
        <v>1.6</v>
      </c>
      <c r="H3133" s="4">
        <v>2.6</v>
      </c>
      <c r="I3133" s="4">
        <v>3.2</v>
      </c>
    </row>
    <row r="3134" spans="1:9" x14ac:dyDescent="0.2">
      <c r="A3134" t="s">
        <v>181</v>
      </c>
      <c r="B3134" t="s">
        <v>236</v>
      </c>
      <c r="C3134" t="s">
        <v>42</v>
      </c>
      <c r="D3134" t="str">
        <f>Tableau3[[#This Row],[Famille]]&amp;"-"&amp;Tableau3[[#This Row],[Produit]]&amp;"-"&amp;Tableau3[[#This Row],[Conditionnement]]</f>
        <v>Mélanges d'épices-Mélange Raz el hanout jaune-Vrac</v>
      </c>
      <c r="E3134" s="10">
        <v>5.5E-2</v>
      </c>
      <c r="F3134" s="16">
        <v>3700897936723</v>
      </c>
      <c r="G3134" s="4">
        <v>1.6</v>
      </c>
      <c r="H3134" s="4">
        <v>2.2000000000000002</v>
      </c>
      <c r="I3134" s="4">
        <v>2.666666666666667</v>
      </c>
    </row>
    <row r="3135" spans="1:9" x14ac:dyDescent="0.2">
      <c r="A3135" t="s">
        <v>181</v>
      </c>
      <c r="B3135" t="s">
        <v>236</v>
      </c>
      <c r="C3135" t="s">
        <v>43</v>
      </c>
      <c r="D3135" t="str">
        <f>Tableau3[[#This Row],[Famille]]&amp;"-"&amp;Tableau3[[#This Row],[Produit]]&amp;"-"&amp;Tableau3[[#This Row],[Conditionnement]]</f>
        <v>Mélanges d'épices-Mélange Raz el hanout jaune-Vrac 100 g</v>
      </c>
      <c r="E3135" s="10">
        <v>5.5E-2</v>
      </c>
      <c r="F3135" s="16">
        <v>3700897908737</v>
      </c>
      <c r="G3135" s="4">
        <v>2.2999999999999998</v>
      </c>
      <c r="H3135" s="4">
        <v>4.0999999999999996</v>
      </c>
      <c r="I3135" s="4">
        <v>5.1111111111111116</v>
      </c>
    </row>
    <row r="3136" spans="1:9" x14ac:dyDescent="0.2">
      <c r="A3136" t="s">
        <v>181</v>
      </c>
      <c r="B3136" t="s">
        <v>236</v>
      </c>
      <c r="C3136" t="s">
        <v>44</v>
      </c>
      <c r="D3136" t="str">
        <f>Tableau3[[#This Row],[Famille]]&amp;"-"&amp;Tableau3[[#This Row],[Produit]]&amp;"-"&amp;Tableau3[[#This Row],[Conditionnement]]</f>
        <v>Mélanges d'épices-Mélange Raz el hanout jaune-Vrac 1000 g</v>
      </c>
      <c r="E3136" s="10">
        <v>5.5E-2</v>
      </c>
      <c r="F3136" s="16">
        <v>3760190107138</v>
      </c>
      <c r="G3136" s="4">
        <v>12.7</v>
      </c>
      <c r="H3136" s="4">
        <v>22.6</v>
      </c>
      <c r="I3136" s="4">
        <v>28.222222222222221</v>
      </c>
    </row>
    <row r="3137" spans="1:9" x14ac:dyDescent="0.2">
      <c r="A3137" t="s">
        <v>181</v>
      </c>
      <c r="B3137" t="s">
        <v>236</v>
      </c>
      <c r="C3137" t="s">
        <v>45</v>
      </c>
      <c r="D3137" t="str">
        <f>Tableau3[[#This Row],[Famille]]&amp;"-"&amp;Tableau3[[#This Row],[Produit]]&amp;"-"&amp;Tableau3[[#This Row],[Conditionnement]]</f>
        <v>Mélanges d'épices-Mélange Raz el hanout jaune-Vrac 250 g</v>
      </c>
      <c r="E3137" s="10">
        <v>5.5E-2</v>
      </c>
      <c r="F3137" s="16">
        <v>3700897911362</v>
      </c>
      <c r="G3137" s="4">
        <v>4</v>
      </c>
      <c r="H3137" s="4">
        <v>7.6999999999999993</v>
      </c>
      <c r="I3137" s="4">
        <v>9.5238095238095237</v>
      </c>
    </row>
    <row r="3138" spans="1:9" x14ac:dyDescent="0.2">
      <c r="A3138" t="s">
        <v>181</v>
      </c>
      <c r="B3138" t="s">
        <v>236</v>
      </c>
      <c r="C3138" t="s">
        <v>46</v>
      </c>
      <c r="D3138" t="str">
        <f>Tableau3[[#This Row],[Famille]]&amp;"-"&amp;Tableau3[[#This Row],[Produit]]&amp;"-"&amp;Tableau3[[#This Row],[Conditionnement]]</f>
        <v>Mélanges d'épices-Mélange Raz el hanout jaune-Vrac 500 g</v>
      </c>
      <c r="E3138" s="10">
        <v>5.5E-2</v>
      </c>
      <c r="F3138" s="16">
        <v>3700897913991</v>
      </c>
      <c r="G3138" s="4">
        <v>6.9</v>
      </c>
      <c r="H3138" s="4">
        <v>13.2</v>
      </c>
      <c r="I3138" s="4">
        <v>16.428571428571427</v>
      </c>
    </row>
    <row r="3139" spans="1:9" x14ac:dyDescent="0.2">
      <c r="A3139" t="s">
        <v>181</v>
      </c>
      <c r="B3139" t="s">
        <v>237</v>
      </c>
      <c r="C3139" t="s">
        <v>39</v>
      </c>
      <c r="D3139" t="str">
        <f>Tableau3[[#This Row],[Famille]]&amp;"-"&amp;Tableau3[[#This Row],[Produit]]&amp;"-"&amp;Tableau3[[#This Row],[Conditionnement]]</f>
        <v>Mélanges d'épices-Mélange Raz el hanout rouge-Saupoudreur 100 ml</v>
      </c>
      <c r="E3139" s="10">
        <v>5.5E-2</v>
      </c>
      <c r="F3139" s="16">
        <v>3760190100566</v>
      </c>
      <c r="G3139" s="4">
        <v>2.7</v>
      </c>
      <c r="H3139" s="4">
        <v>4.3999999999999995</v>
      </c>
      <c r="I3139" s="4">
        <v>5.4</v>
      </c>
    </row>
    <row r="3140" spans="1:9" x14ac:dyDescent="0.2">
      <c r="A3140" t="s">
        <v>181</v>
      </c>
      <c r="B3140" t="s">
        <v>237</v>
      </c>
      <c r="C3140" t="s">
        <v>40</v>
      </c>
      <c r="D3140" t="str">
        <f>Tableau3[[#This Row],[Famille]]&amp;"-"&amp;Tableau3[[#This Row],[Produit]]&amp;"-"&amp;Tableau3[[#This Row],[Conditionnement]]</f>
        <v>Mélanges d'épices-Mélange Raz el hanout rouge-Verrine 116 ml</v>
      </c>
      <c r="E3140" s="10">
        <v>5.5E-2</v>
      </c>
      <c r="F3140" s="16">
        <v>3760190100276</v>
      </c>
      <c r="G3140" s="4">
        <v>2.2999999999999998</v>
      </c>
      <c r="H3140" s="4">
        <v>3.7</v>
      </c>
      <c r="I3140" s="4">
        <v>4.6000000000000005</v>
      </c>
    </row>
    <row r="3141" spans="1:9" x14ac:dyDescent="0.2">
      <c r="A3141" t="s">
        <v>181</v>
      </c>
      <c r="B3141" t="s">
        <v>237</v>
      </c>
      <c r="C3141" t="s">
        <v>41</v>
      </c>
      <c r="D3141" t="str">
        <f>Tableau3[[#This Row],[Famille]]&amp;"-"&amp;Tableau3[[#This Row],[Produit]]&amp;"-"&amp;Tableau3[[#This Row],[Conditionnement]]</f>
        <v>Mélanges d'épices-Mélange Raz el hanout rouge-Verrine 47 ml</v>
      </c>
      <c r="E3141" s="10">
        <v>5.5E-2</v>
      </c>
      <c r="F3141" s="16">
        <v>3700897903459</v>
      </c>
      <c r="G3141" s="4">
        <v>1.6</v>
      </c>
      <c r="H3141" s="4">
        <v>2.6</v>
      </c>
      <c r="I3141" s="4">
        <v>3.2</v>
      </c>
    </row>
    <row r="3142" spans="1:9" x14ac:dyDescent="0.2">
      <c r="A3142" t="s">
        <v>181</v>
      </c>
      <c r="B3142" t="s">
        <v>237</v>
      </c>
      <c r="C3142" t="s">
        <v>42</v>
      </c>
      <c r="D3142" t="str">
        <f>Tableau3[[#This Row],[Famille]]&amp;"-"&amp;Tableau3[[#This Row],[Produit]]&amp;"-"&amp;Tableau3[[#This Row],[Conditionnement]]</f>
        <v>Mélanges d'épices-Mélange Raz el hanout rouge-Vrac</v>
      </c>
      <c r="E3142" s="10">
        <v>5.5E-2</v>
      </c>
      <c r="F3142" s="16">
        <v>3700897936730</v>
      </c>
      <c r="G3142" s="4">
        <v>1.6</v>
      </c>
      <c r="H3142" s="4">
        <v>2.2000000000000002</v>
      </c>
      <c r="I3142" s="4">
        <v>2.666666666666667</v>
      </c>
    </row>
    <row r="3143" spans="1:9" x14ac:dyDescent="0.2">
      <c r="A3143" t="s">
        <v>181</v>
      </c>
      <c r="B3143" t="s">
        <v>237</v>
      </c>
      <c r="C3143" t="s">
        <v>43</v>
      </c>
      <c r="D3143" t="str">
        <f>Tableau3[[#This Row],[Famille]]&amp;"-"&amp;Tableau3[[#This Row],[Produit]]&amp;"-"&amp;Tableau3[[#This Row],[Conditionnement]]</f>
        <v>Mélanges d'épices-Mélange Raz el hanout rouge-Vrac 100 g</v>
      </c>
      <c r="E3143" s="10">
        <v>5.5E-2</v>
      </c>
      <c r="F3143" s="16">
        <v>3700897908744</v>
      </c>
      <c r="G3143" s="4">
        <v>2.2999999999999998</v>
      </c>
      <c r="H3143" s="4">
        <v>4.0999999999999996</v>
      </c>
      <c r="I3143" s="4">
        <v>5.1111111111111116</v>
      </c>
    </row>
    <row r="3144" spans="1:9" x14ac:dyDescent="0.2">
      <c r="A3144" t="s">
        <v>181</v>
      </c>
      <c r="B3144" t="s">
        <v>237</v>
      </c>
      <c r="C3144" t="s">
        <v>44</v>
      </c>
      <c r="D3144" t="str">
        <f>Tableau3[[#This Row],[Famille]]&amp;"-"&amp;Tableau3[[#This Row],[Produit]]&amp;"-"&amp;Tableau3[[#This Row],[Conditionnement]]</f>
        <v>Mélanges d'épices-Mélange Raz el hanout rouge-Vrac 1000 g</v>
      </c>
      <c r="E3144" s="10">
        <v>5.5E-2</v>
      </c>
      <c r="F3144" s="16">
        <v>3760190107145</v>
      </c>
      <c r="G3144" s="4">
        <v>12.3</v>
      </c>
      <c r="H3144" s="4">
        <v>21.900000000000002</v>
      </c>
      <c r="I3144" s="4">
        <v>27.333333333333329</v>
      </c>
    </row>
    <row r="3145" spans="1:9" x14ac:dyDescent="0.2">
      <c r="A3145" t="s">
        <v>181</v>
      </c>
      <c r="B3145" t="s">
        <v>237</v>
      </c>
      <c r="C3145" t="s">
        <v>45</v>
      </c>
      <c r="D3145" t="str">
        <f>Tableau3[[#This Row],[Famille]]&amp;"-"&amp;Tableau3[[#This Row],[Produit]]&amp;"-"&amp;Tableau3[[#This Row],[Conditionnement]]</f>
        <v>Mélanges d'épices-Mélange Raz el hanout rouge-Vrac 250 g</v>
      </c>
      <c r="E3145" s="10">
        <v>5.5E-2</v>
      </c>
      <c r="F3145" s="16">
        <v>3700897911379</v>
      </c>
      <c r="G3145" s="4">
        <v>4</v>
      </c>
      <c r="H3145" s="4">
        <v>7.6999999999999993</v>
      </c>
      <c r="I3145" s="4">
        <v>9.5238095238095237</v>
      </c>
    </row>
    <row r="3146" spans="1:9" x14ac:dyDescent="0.2">
      <c r="A3146" t="s">
        <v>181</v>
      </c>
      <c r="B3146" t="s">
        <v>237</v>
      </c>
      <c r="C3146" t="s">
        <v>46</v>
      </c>
      <c r="D3146" t="str">
        <f>Tableau3[[#This Row],[Famille]]&amp;"-"&amp;Tableau3[[#This Row],[Produit]]&amp;"-"&amp;Tableau3[[#This Row],[Conditionnement]]</f>
        <v>Mélanges d'épices-Mélange Raz el hanout rouge-Vrac 500 g</v>
      </c>
      <c r="E3146" s="10">
        <v>5.5E-2</v>
      </c>
      <c r="F3146" s="16">
        <v>3700897914004</v>
      </c>
      <c r="G3146" s="4">
        <v>6.7</v>
      </c>
      <c r="H3146" s="4">
        <v>12.799999999999999</v>
      </c>
      <c r="I3146" s="4">
        <v>15.952380952380951</v>
      </c>
    </row>
    <row r="3147" spans="1:9" x14ac:dyDescent="0.2">
      <c r="A3147" t="s">
        <v>181</v>
      </c>
      <c r="B3147" t="s">
        <v>238</v>
      </c>
      <c r="C3147" t="s">
        <v>39</v>
      </c>
      <c r="D3147" t="str">
        <f>Tableau3[[#This Row],[Famille]]&amp;"-"&amp;Tableau3[[#This Row],[Produit]]&amp;"-"&amp;Tableau3[[#This Row],[Conditionnement]]</f>
        <v>Mélanges d'épices-Mélange Raz el hanout Vert-Saupoudreur 100 ml</v>
      </c>
      <c r="E3147" s="10">
        <v>5.5E-2</v>
      </c>
      <c r="F3147" s="16">
        <v>3700897900533</v>
      </c>
      <c r="G3147" s="4">
        <v>2.6</v>
      </c>
      <c r="H3147" s="4">
        <v>4.1999999999999993</v>
      </c>
      <c r="I3147" s="4">
        <v>5.2</v>
      </c>
    </row>
    <row r="3148" spans="1:9" x14ac:dyDescent="0.2">
      <c r="A3148" t="s">
        <v>181</v>
      </c>
      <c r="B3148" t="s">
        <v>238</v>
      </c>
      <c r="C3148" t="s">
        <v>40</v>
      </c>
      <c r="D3148" t="str">
        <f>Tableau3[[#This Row],[Famille]]&amp;"-"&amp;Tableau3[[#This Row],[Produit]]&amp;"-"&amp;Tableau3[[#This Row],[Conditionnement]]</f>
        <v>Mélanges d'épices-Mélange Raz el hanout Vert-Verrine 116 ml</v>
      </c>
      <c r="E3148" s="10">
        <v>5.5E-2</v>
      </c>
      <c r="F3148" s="16">
        <v>3700897900427</v>
      </c>
      <c r="G3148" s="4">
        <v>2.2000000000000002</v>
      </c>
      <c r="H3148" s="4">
        <v>3.6</v>
      </c>
      <c r="I3148" s="4">
        <v>4.4000000000000004</v>
      </c>
    </row>
    <row r="3149" spans="1:9" x14ac:dyDescent="0.2">
      <c r="A3149" t="s">
        <v>181</v>
      </c>
      <c r="B3149" t="s">
        <v>238</v>
      </c>
      <c r="C3149" t="s">
        <v>41</v>
      </c>
      <c r="D3149" t="str">
        <f>Tableau3[[#This Row],[Famille]]&amp;"-"&amp;Tableau3[[#This Row],[Produit]]&amp;"-"&amp;Tableau3[[#This Row],[Conditionnement]]</f>
        <v>Mélanges d'épices-Mélange Raz el hanout Vert-Verrine 47 ml</v>
      </c>
      <c r="E3149" s="10">
        <v>5.5E-2</v>
      </c>
      <c r="F3149" s="16">
        <v>3700897900755</v>
      </c>
      <c r="G3149" s="4">
        <v>1.5</v>
      </c>
      <c r="H3149" s="4">
        <v>2.4</v>
      </c>
      <c r="I3149" s="4">
        <v>3</v>
      </c>
    </row>
    <row r="3150" spans="1:9" x14ac:dyDescent="0.2">
      <c r="A3150" t="s">
        <v>181</v>
      </c>
      <c r="B3150" t="s">
        <v>238</v>
      </c>
      <c r="C3150" t="s">
        <v>42</v>
      </c>
      <c r="D3150" t="str">
        <f>Tableau3[[#This Row],[Famille]]&amp;"-"&amp;Tableau3[[#This Row],[Produit]]&amp;"-"&amp;Tableau3[[#This Row],[Conditionnement]]</f>
        <v>Mélanges d'épices-Mélange Raz el hanout Vert-Vrac</v>
      </c>
      <c r="E3150" s="10">
        <v>5.5E-2</v>
      </c>
      <c r="F3150" s="16">
        <v>3700897936747</v>
      </c>
      <c r="G3150" s="4">
        <v>1.6</v>
      </c>
      <c r="H3150" s="4">
        <v>2.2000000000000002</v>
      </c>
      <c r="I3150" s="4">
        <v>2.666666666666667</v>
      </c>
    </row>
    <row r="3151" spans="1:9" x14ac:dyDescent="0.2">
      <c r="A3151" t="s">
        <v>181</v>
      </c>
      <c r="B3151" t="s">
        <v>238</v>
      </c>
      <c r="C3151" t="s">
        <v>43</v>
      </c>
      <c r="D3151" t="str">
        <f>Tableau3[[#This Row],[Famille]]&amp;"-"&amp;Tableau3[[#This Row],[Produit]]&amp;"-"&amp;Tableau3[[#This Row],[Conditionnement]]</f>
        <v>Mélanges d'épices-Mélange Raz el hanout Vert-Vrac 100 g</v>
      </c>
      <c r="E3151" s="10">
        <v>5.5E-2</v>
      </c>
      <c r="F3151" s="16">
        <v>3700897909413</v>
      </c>
      <c r="G3151" s="4">
        <v>2.2000000000000002</v>
      </c>
      <c r="H3151" s="4">
        <v>4</v>
      </c>
      <c r="I3151" s="4">
        <v>4.8888888888888893</v>
      </c>
    </row>
    <row r="3152" spans="1:9" x14ac:dyDescent="0.2">
      <c r="A3152" t="s">
        <v>181</v>
      </c>
      <c r="B3152" t="s">
        <v>238</v>
      </c>
      <c r="C3152" t="s">
        <v>44</v>
      </c>
      <c r="D3152" t="str">
        <f>Tableau3[[#This Row],[Famille]]&amp;"-"&amp;Tableau3[[#This Row],[Produit]]&amp;"-"&amp;Tableau3[[#This Row],[Conditionnement]]</f>
        <v>Mélanges d'épices-Mélange Raz el hanout Vert-Vrac 1000 g</v>
      </c>
      <c r="E3152" s="10">
        <v>5.5E-2</v>
      </c>
      <c r="F3152" s="16">
        <v>3700897902063</v>
      </c>
      <c r="G3152" s="4">
        <v>11.9</v>
      </c>
      <c r="H3152" s="4">
        <v>21.200000000000003</v>
      </c>
      <c r="I3152" s="4">
        <v>26.444444444444443</v>
      </c>
    </row>
    <row r="3153" spans="1:9" x14ac:dyDescent="0.2">
      <c r="A3153" t="s">
        <v>181</v>
      </c>
      <c r="B3153" t="s">
        <v>238</v>
      </c>
      <c r="C3153" t="s">
        <v>45</v>
      </c>
      <c r="D3153" t="str">
        <f>Tableau3[[#This Row],[Famille]]&amp;"-"&amp;Tableau3[[#This Row],[Produit]]&amp;"-"&amp;Tableau3[[#This Row],[Conditionnement]]</f>
        <v>Mélanges d'épices-Mélange Raz el hanout Vert-Vrac 250 g</v>
      </c>
      <c r="E3153" s="10">
        <v>5.5E-2</v>
      </c>
      <c r="F3153" s="16">
        <v>3700897912048</v>
      </c>
      <c r="G3153" s="4">
        <v>3.9</v>
      </c>
      <c r="H3153" s="4">
        <v>7.5</v>
      </c>
      <c r="I3153" s="4">
        <v>9.2857142857142865</v>
      </c>
    </row>
    <row r="3154" spans="1:9" x14ac:dyDescent="0.2">
      <c r="A3154" t="s">
        <v>181</v>
      </c>
      <c r="B3154" t="s">
        <v>238</v>
      </c>
      <c r="C3154" t="s">
        <v>46</v>
      </c>
      <c r="D3154" t="str">
        <f>Tableau3[[#This Row],[Famille]]&amp;"-"&amp;Tableau3[[#This Row],[Produit]]&amp;"-"&amp;Tableau3[[#This Row],[Conditionnement]]</f>
        <v>Mélanges d'épices-Mélange Raz el hanout Vert-Vrac 500 g</v>
      </c>
      <c r="E3154" s="10">
        <v>5.5E-2</v>
      </c>
      <c r="F3154" s="16">
        <v>3700897914677</v>
      </c>
      <c r="G3154" s="4">
        <v>6.5</v>
      </c>
      <c r="H3154" s="4">
        <v>12.4</v>
      </c>
      <c r="I3154" s="4">
        <v>15.476190476190476</v>
      </c>
    </row>
    <row r="3155" spans="1:9" x14ac:dyDescent="0.2">
      <c r="A3155" t="s">
        <v>181</v>
      </c>
      <c r="B3155" t="s">
        <v>239</v>
      </c>
      <c r="C3155" t="s">
        <v>39</v>
      </c>
      <c r="D3155" t="str">
        <f>Tableau3[[#This Row],[Famille]]&amp;"-"&amp;Tableau3[[#This Row],[Produit]]&amp;"-"&amp;Tableau3[[#This Row],[Conditionnement]]</f>
        <v>Mélanges d'épices-Mélange Romazava-Saupoudreur 100 ml</v>
      </c>
      <c r="E3155" s="10">
        <v>5.5E-2</v>
      </c>
      <c r="F3155" s="16">
        <v>3700897956264</v>
      </c>
      <c r="G3155" s="4">
        <v>2.8</v>
      </c>
      <c r="H3155" s="4">
        <v>4.5</v>
      </c>
      <c r="I3155" s="4">
        <v>5.6000000000000005</v>
      </c>
    </row>
    <row r="3156" spans="1:9" x14ac:dyDescent="0.2">
      <c r="A3156" t="s">
        <v>181</v>
      </c>
      <c r="B3156" t="s">
        <v>239</v>
      </c>
      <c r="C3156" t="s">
        <v>40</v>
      </c>
      <c r="D3156" t="str">
        <f>Tableau3[[#This Row],[Famille]]&amp;"-"&amp;Tableau3[[#This Row],[Produit]]&amp;"-"&amp;Tableau3[[#This Row],[Conditionnement]]</f>
        <v>Mélanges d'épices-Mélange Romazava-Verrine 116 ml</v>
      </c>
      <c r="E3156" s="10">
        <v>5.5E-2</v>
      </c>
      <c r="F3156" s="16">
        <v>3700897955687</v>
      </c>
      <c r="G3156" s="4">
        <v>2.4</v>
      </c>
      <c r="H3156" s="4">
        <v>3.9</v>
      </c>
      <c r="I3156" s="4">
        <v>4.8</v>
      </c>
    </row>
    <row r="3157" spans="1:9" x14ac:dyDescent="0.2">
      <c r="A3157" t="s">
        <v>181</v>
      </c>
      <c r="B3157" t="s">
        <v>239</v>
      </c>
      <c r="C3157" t="s">
        <v>41</v>
      </c>
      <c r="D3157" t="str">
        <f>Tableau3[[#This Row],[Famille]]&amp;"-"&amp;Tableau3[[#This Row],[Produit]]&amp;"-"&amp;Tableau3[[#This Row],[Conditionnement]]</f>
        <v>Mélanges d'épices-Mélange Romazava-Verrine 47 ml</v>
      </c>
      <c r="E3157" s="10">
        <v>5.5E-2</v>
      </c>
      <c r="F3157" s="16">
        <v>3700897955977</v>
      </c>
      <c r="G3157" s="4">
        <v>1.6</v>
      </c>
      <c r="H3157" s="4">
        <v>2.6</v>
      </c>
      <c r="I3157" s="4">
        <v>3.2</v>
      </c>
    </row>
    <row r="3158" spans="1:9" x14ac:dyDescent="0.2">
      <c r="A3158" t="s">
        <v>181</v>
      </c>
      <c r="B3158" t="s">
        <v>239</v>
      </c>
      <c r="C3158" t="s">
        <v>42</v>
      </c>
      <c r="D3158" t="str">
        <f>Tableau3[[#This Row],[Famille]]&amp;"-"&amp;Tableau3[[#This Row],[Produit]]&amp;"-"&amp;Tableau3[[#This Row],[Conditionnement]]</f>
        <v>Mélanges d'épices-Mélange Romazava-Vrac</v>
      </c>
      <c r="E3158" s="10">
        <v>5.5E-2</v>
      </c>
      <c r="F3158" s="16">
        <v>3700897953577</v>
      </c>
      <c r="G3158" s="4">
        <v>1.7</v>
      </c>
      <c r="H3158" s="4">
        <v>2.3000000000000003</v>
      </c>
      <c r="I3158" s="4">
        <v>2.8333333333333339</v>
      </c>
    </row>
    <row r="3159" spans="1:9" x14ac:dyDescent="0.2">
      <c r="A3159" t="s">
        <v>181</v>
      </c>
      <c r="B3159" t="s">
        <v>239</v>
      </c>
      <c r="C3159" t="s">
        <v>43</v>
      </c>
      <c r="D3159" t="str">
        <f>Tableau3[[#This Row],[Famille]]&amp;"-"&amp;Tableau3[[#This Row],[Produit]]&amp;"-"&amp;Tableau3[[#This Row],[Conditionnement]]</f>
        <v>Mélanges d'épices-Mélange Romazava-Vrac 100 g</v>
      </c>
      <c r="E3159" s="10">
        <v>5.5E-2</v>
      </c>
      <c r="F3159" s="16">
        <v>3700897953928</v>
      </c>
      <c r="G3159" s="4">
        <v>2.5</v>
      </c>
      <c r="H3159" s="4">
        <v>4.5</v>
      </c>
      <c r="I3159" s="4">
        <v>5.5555555555555554</v>
      </c>
    </row>
    <row r="3160" spans="1:9" x14ac:dyDescent="0.2">
      <c r="A3160" t="s">
        <v>181</v>
      </c>
      <c r="B3160" t="s">
        <v>239</v>
      </c>
      <c r="C3160" t="s">
        <v>44</v>
      </c>
      <c r="D3160" t="str">
        <f>Tableau3[[#This Row],[Famille]]&amp;"-"&amp;Tableau3[[#This Row],[Produit]]&amp;"-"&amp;Tableau3[[#This Row],[Conditionnement]]</f>
        <v>Mélanges d'épices-Mélange Romazava-Vrac 1000 g</v>
      </c>
      <c r="E3160" s="10">
        <v>5.5E-2</v>
      </c>
      <c r="F3160" s="16">
        <v>3700897955335</v>
      </c>
      <c r="G3160" s="4">
        <v>15.1</v>
      </c>
      <c r="H3160" s="4">
        <v>26.900000000000002</v>
      </c>
      <c r="I3160" s="4">
        <v>33.555555555555557</v>
      </c>
    </row>
    <row r="3161" spans="1:9" x14ac:dyDescent="0.2">
      <c r="A3161" t="s">
        <v>181</v>
      </c>
      <c r="B3161" t="s">
        <v>239</v>
      </c>
      <c r="C3161" t="s">
        <v>45</v>
      </c>
      <c r="D3161" t="str">
        <f>Tableau3[[#This Row],[Famille]]&amp;"-"&amp;Tableau3[[#This Row],[Produit]]&amp;"-"&amp;Tableau3[[#This Row],[Conditionnement]]</f>
        <v>Mélanges d'épices-Mélange Romazava-Vrac 250 g</v>
      </c>
      <c r="E3161" s="10">
        <v>5.5E-2</v>
      </c>
      <c r="F3161" s="16">
        <v>3700897954390</v>
      </c>
      <c r="G3161" s="4">
        <v>4.5999999999999996</v>
      </c>
      <c r="H3161" s="4">
        <v>8.7999999999999989</v>
      </c>
      <c r="I3161" s="4">
        <v>10.952380952380953</v>
      </c>
    </row>
    <row r="3162" spans="1:9" x14ac:dyDescent="0.2">
      <c r="A3162" t="s">
        <v>181</v>
      </c>
      <c r="B3162" t="s">
        <v>239</v>
      </c>
      <c r="C3162" t="s">
        <v>46</v>
      </c>
      <c r="D3162" t="str">
        <f>Tableau3[[#This Row],[Famille]]&amp;"-"&amp;Tableau3[[#This Row],[Produit]]&amp;"-"&amp;Tableau3[[#This Row],[Conditionnement]]</f>
        <v>Mélanges d'épices-Mélange Romazava-Vrac 500 g</v>
      </c>
      <c r="E3162" s="10">
        <v>5.5E-2</v>
      </c>
      <c r="F3162" s="16">
        <v>3700897954864</v>
      </c>
      <c r="G3162" s="4">
        <v>8.1</v>
      </c>
      <c r="H3162" s="4">
        <v>15.5</v>
      </c>
      <c r="I3162" s="4">
        <v>19.285714285714285</v>
      </c>
    </row>
    <row r="3163" spans="1:9" x14ac:dyDescent="0.2">
      <c r="A3163" t="s">
        <v>181</v>
      </c>
      <c r="B3163" t="s">
        <v>240</v>
      </c>
      <c r="C3163" t="s">
        <v>39</v>
      </c>
      <c r="D3163" t="str">
        <f>Tableau3[[#This Row],[Famille]]&amp;"-"&amp;Tableau3[[#This Row],[Produit]]&amp;"-"&amp;Tableau3[[#This Row],[Conditionnement]]</f>
        <v>Mélanges d'épices-Mélange Rotisseur-Saupoudreur 100 ml</v>
      </c>
      <c r="E3163" s="10">
        <v>5.5E-2</v>
      </c>
      <c r="F3163" s="16">
        <v>3760190100511</v>
      </c>
      <c r="G3163" s="4">
        <v>2.6</v>
      </c>
      <c r="H3163" s="4">
        <v>4.1999999999999993</v>
      </c>
      <c r="I3163" s="4">
        <v>5.2</v>
      </c>
    </row>
    <row r="3164" spans="1:9" x14ac:dyDescent="0.2">
      <c r="A3164" t="s">
        <v>181</v>
      </c>
      <c r="B3164" t="s">
        <v>240</v>
      </c>
      <c r="C3164" t="s">
        <v>40</v>
      </c>
      <c r="D3164" t="str">
        <f>Tableau3[[#This Row],[Famille]]&amp;"-"&amp;Tableau3[[#This Row],[Produit]]&amp;"-"&amp;Tableau3[[#This Row],[Conditionnement]]</f>
        <v>Mélanges d'épices-Mélange Rotisseur-Verrine 116 ml</v>
      </c>
      <c r="E3164" s="10">
        <v>5.5E-2</v>
      </c>
      <c r="F3164" s="16">
        <v>3760190100221</v>
      </c>
      <c r="G3164" s="4">
        <v>2.2000000000000002</v>
      </c>
      <c r="H3164" s="4">
        <v>3.6</v>
      </c>
      <c r="I3164" s="4">
        <v>4.4000000000000004</v>
      </c>
    </row>
    <row r="3165" spans="1:9" x14ac:dyDescent="0.2">
      <c r="A3165" t="s">
        <v>181</v>
      </c>
      <c r="B3165" t="s">
        <v>240</v>
      </c>
      <c r="C3165" t="s">
        <v>41</v>
      </c>
      <c r="D3165" t="str">
        <f>Tableau3[[#This Row],[Famille]]&amp;"-"&amp;Tableau3[[#This Row],[Produit]]&amp;"-"&amp;Tableau3[[#This Row],[Conditionnement]]</f>
        <v>Mélanges d'épices-Mélange Rotisseur-Verrine 47 ml</v>
      </c>
      <c r="E3165" s="10">
        <v>5.5E-2</v>
      </c>
      <c r="F3165" s="16">
        <v>3700897921125</v>
      </c>
      <c r="G3165" s="4">
        <v>1.5</v>
      </c>
      <c r="H3165" s="4">
        <v>2.4</v>
      </c>
      <c r="I3165" s="4">
        <v>3</v>
      </c>
    </row>
    <row r="3166" spans="1:9" x14ac:dyDescent="0.2">
      <c r="A3166" t="s">
        <v>181</v>
      </c>
      <c r="B3166" t="s">
        <v>240</v>
      </c>
      <c r="C3166" t="s">
        <v>42</v>
      </c>
      <c r="D3166" t="str">
        <f>Tableau3[[#This Row],[Famille]]&amp;"-"&amp;Tableau3[[#This Row],[Produit]]&amp;"-"&amp;Tableau3[[#This Row],[Conditionnement]]</f>
        <v>Mélanges d'épices-Mélange Rotisseur-Vrac</v>
      </c>
      <c r="E3166" s="10">
        <v>5.5E-2</v>
      </c>
      <c r="F3166" s="16">
        <v>3700897936778</v>
      </c>
      <c r="G3166" s="4">
        <v>1.4</v>
      </c>
      <c r="H3166" s="4">
        <v>1.9000000000000001</v>
      </c>
      <c r="I3166" s="4">
        <v>2.3333333333333335</v>
      </c>
    </row>
    <row r="3167" spans="1:9" x14ac:dyDescent="0.2">
      <c r="A3167" t="s">
        <v>181</v>
      </c>
      <c r="B3167" t="s">
        <v>240</v>
      </c>
      <c r="C3167" t="s">
        <v>43</v>
      </c>
      <c r="D3167" t="str">
        <f>Tableau3[[#This Row],[Famille]]&amp;"-"&amp;Tableau3[[#This Row],[Produit]]&amp;"-"&amp;Tableau3[[#This Row],[Conditionnement]]</f>
        <v>Mélanges d'épices-Mélange Rotisseur-Vrac 100 g</v>
      </c>
      <c r="E3167" s="10">
        <v>5.5E-2</v>
      </c>
      <c r="F3167" s="16">
        <v>3700897908218</v>
      </c>
      <c r="G3167" s="4">
        <v>1.8</v>
      </c>
      <c r="H3167" s="4">
        <v>3.2</v>
      </c>
      <c r="I3167" s="4">
        <v>4</v>
      </c>
    </row>
    <row r="3168" spans="1:9" x14ac:dyDescent="0.2">
      <c r="A3168" t="s">
        <v>181</v>
      </c>
      <c r="B3168" t="s">
        <v>240</v>
      </c>
      <c r="C3168" t="s">
        <v>44</v>
      </c>
      <c r="D3168" t="str">
        <f>Tableau3[[#This Row],[Famille]]&amp;"-"&amp;Tableau3[[#This Row],[Produit]]&amp;"-"&amp;Tableau3[[#This Row],[Conditionnement]]</f>
        <v>Mélanges d'épices-Mélange Rotisseur-Vrac 1000 g</v>
      </c>
      <c r="E3168" s="10">
        <v>5.5E-2</v>
      </c>
      <c r="F3168" s="16">
        <v>3760190106605</v>
      </c>
      <c r="G3168" s="4">
        <v>7.8</v>
      </c>
      <c r="H3168" s="4">
        <v>13.9</v>
      </c>
      <c r="I3168" s="4">
        <v>17.333333333333332</v>
      </c>
    </row>
    <row r="3169" spans="1:9" x14ac:dyDescent="0.2">
      <c r="A3169" t="s">
        <v>181</v>
      </c>
      <c r="B3169" t="s">
        <v>240</v>
      </c>
      <c r="C3169" t="s">
        <v>45</v>
      </c>
      <c r="D3169" t="str">
        <f>Tableau3[[#This Row],[Famille]]&amp;"-"&amp;Tableau3[[#This Row],[Produit]]&amp;"-"&amp;Tableau3[[#This Row],[Conditionnement]]</f>
        <v>Mélanges d'épices-Mélange Rotisseur-Vrac 250 g</v>
      </c>
      <c r="E3169" s="10">
        <v>5.5E-2</v>
      </c>
      <c r="F3169" s="16">
        <v>3700897910846</v>
      </c>
      <c r="G3169" s="4">
        <v>2.8</v>
      </c>
      <c r="H3169" s="4">
        <v>5.3999999999999995</v>
      </c>
      <c r="I3169" s="4">
        <v>6.6666666666666679</v>
      </c>
    </row>
    <row r="3170" spans="1:9" x14ac:dyDescent="0.2">
      <c r="A3170" t="s">
        <v>181</v>
      </c>
      <c r="B3170" t="s">
        <v>240</v>
      </c>
      <c r="C3170" t="s">
        <v>46</v>
      </c>
      <c r="D3170" t="str">
        <f>Tableau3[[#This Row],[Famille]]&amp;"-"&amp;Tableau3[[#This Row],[Produit]]&amp;"-"&amp;Tableau3[[#This Row],[Conditionnement]]</f>
        <v>Mélanges d'épices-Mélange Rotisseur-Vrac 500 g</v>
      </c>
      <c r="E3170" s="10">
        <v>5.5E-2</v>
      </c>
      <c r="F3170" s="16">
        <v>3700897913472</v>
      </c>
      <c r="G3170" s="4">
        <v>4.5</v>
      </c>
      <c r="H3170" s="4">
        <v>8.6</v>
      </c>
      <c r="I3170" s="4">
        <v>10.714285714285715</v>
      </c>
    </row>
    <row r="3171" spans="1:9" x14ac:dyDescent="0.2">
      <c r="A3171" t="s">
        <v>181</v>
      </c>
      <c r="B3171" t="s">
        <v>241</v>
      </c>
      <c r="C3171" t="s">
        <v>39</v>
      </c>
      <c r="D3171" t="str">
        <f>Tableau3[[#This Row],[Famille]]&amp;"-"&amp;Tableau3[[#This Row],[Produit]]&amp;"-"&amp;Tableau3[[#This Row],[Conditionnement]]</f>
        <v>Mélanges d'épices-Mélange Rouille provencale-Saupoudreur 100 ml</v>
      </c>
      <c r="E3171" s="10">
        <v>5.5E-2</v>
      </c>
      <c r="F3171" s="16">
        <v>3760190100528</v>
      </c>
      <c r="G3171" s="4">
        <v>2.7</v>
      </c>
      <c r="H3171" s="4">
        <v>4.3999999999999995</v>
      </c>
      <c r="I3171" s="4">
        <v>5.4</v>
      </c>
    </row>
    <row r="3172" spans="1:9" x14ac:dyDescent="0.2">
      <c r="A3172" t="s">
        <v>181</v>
      </c>
      <c r="B3172" t="s">
        <v>241</v>
      </c>
      <c r="C3172" t="s">
        <v>40</v>
      </c>
      <c r="D3172" t="str">
        <f>Tableau3[[#This Row],[Famille]]&amp;"-"&amp;Tableau3[[#This Row],[Produit]]&amp;"-"&amp;Tableau3[[#This Row],[Conditionnement]]</f>
        <v>Mélanges d'épices-Mélange Rouille provencale-Verrine 116 ml</v>
      </c>
      <c r="E3172" s="10">
        <v>5.5E-2</v>
      </c>
      <c r="F3172" s="16">
        <v>3760190100238</v>
      </c>
      <c r="G3172" s="4">
        <v>2.2999999999999998</v>
      </c>
      <c r="H3172" s="4">
        <v>3.7</v>
      </c>
      <c r="I3172" s="4">
        <v>4.6000000000000005</v>
      </c>
    </row>
    <row r="3173" spans="1:9" x14ac:dyDescent="0.2">
      <c r="A3173" t="s">
        <v>181</v>
      </c>
      <c r="B3173" t="s">
        <v>241</v>
      </c>
      <c r="C3173" t="s">
        <v>41</v>
      </c>
      <c r="D3173" t="str">
        <f>Tableau3[[#This Row],[Famille]]&amp;"-"&amp;Tableau3[[#This Row],[Produit]]&amp;"-"&amp;Tableau3[[#This Row],[Conditionnement]]</f>
        <v>Mélanges d'épices-Mélange Rouille provencale-Verrine 47 ml</v>
      </c>
      <c r="E3173" s="10">
        <v>5.5E-2</v>
      </c>
      <c r="F3173" s="16">
        <v>3700897903411</v>
      </c>
      <c r="G3173" s="4">
        <v>1.6</v>
      </c>
      <c r="H3173" s="4">
        <v>2.6</v>
      </c>
      <c r="I3173" s="4">
        <v>3.2</v>
      </c>
    </row>
    <row r="3174" spans="1:9" x14ac:dyDescent="0.2">
      <c r="A3174" t="s">
        <v>181</v>
      </c>
      <c r="B3174" t="s">
        <v>241</v>
      </c>
      <c r="C3174" t="s">
        <v>42</v>
      </c>
      <c r="D3174" t="str">
        <f>Tableau3[[#This Row],[Famille]]&amp;"-"&amp;Tableau3[[#This Row],[Produit]]&amp;"-"&amp;Tableau3[[#This Row],[Conditionnement]]</f>
        <v>Mélanges d'épices-Mélange Rouille provencale-Vrac</v>
      </c>
      <c r="E3174" s="10">
        <v>5.5E-2</v>
      </c>
      <c r="F3174" s="16">
        <v>3700897936754</v>
      </c>
      <c r="G3174" s="4">
        <v>1.3</v>
      </c>
      <c r="H3174" s="4">
        <v>1.8</v>
      </c>
      <c r="I3174" s="4">
        <v>2.166666666666667</v>
      </c>
    </row>
    <row r="3175" spans="1:9" x14ac:dyDescent="0.2">
      <c r="A3175" t="s">
        <v>181</v>
      </c>
      <c r="B3175" t="s">
        <v>241</v>
      </c>
      <c r="C3175" t="s">
        <v>43</v>
      </c>
      <c r="D3175" t="str">
        <f>Tableau3[[#This Row],[Famille]]&amp;"-"&amp;Tableau3[[#This Row],[Produit]]&amp;"-"&amp;Tableau3[[#This Row],[Conditionnement]]</f>
        <v>Mélanges d'épices-Mélange Rouille provencale-Vrac 100 g</v>
      </c>
      <c r="E3175" s="10">
        <v>5.5E-2</v>
      </c>
      <c r="F3175" s="16">
        <v>3700897908812</v>
      </c>
      <c r="G3175" s="4">
        <v>2.2000000000000002</v>
      </c>
      <c r="H3175" s="4">
        <v>4</v>
      </c>
      <c r="I3175" s="4">
        <v>4.8888888888888893</v>
      </c>
    </row>
    <row r="3176" spans="1:9" x14ac:dyDescent="0.2">
      <c r="A3176" t="s">
        <v>181</v>
      </c>
      <c r="B3176" t="s">
        <v>241</v>
      </c>
      <c r="C3176" t="s">
        <v>44</v>
      </c>
      <c r="D3176" t="str">
        <f>Tableau3[[#This Row],[Famille]]&amp;"-"&amp;Tableau3[[#This Row],[Produit]]&amp;"-"&amp;Tableau3[[#This Row],[Conditionnement]]</f>
        <v>Mélanges d'épices-Mélange Rouille provencale-Vrac 1000 g</v>
      </c>
      <c r="E3176" s="10">
        <v>5.5E-2</v>
      </c>
      <c r="F3176" s="16">
        <v>3760190107213</v>
      </c>
      <c r="G3176" s="4">
        <v>11.2</v>
      </c>
      <c r="H3176" s="4">
        <v>20</v>
      </c>
      <c r="I3176" s="4">
        <v>24.888888888888886</v>
      </c>
    </row>
    <row r="3177" spans="1:9" x14ac:dyDescent="0.2">
      <c r="A3177" t="s">
        <v>181</v>
      </c>
      <c r="B3177" t="s">
        <v>241</v>
      </c>
      <c r="C3177" t="s">
        <v>45</v>
      </c>
      <c r="D3177" t="str">
        <f>Tableau3[[#This Row],[Famille]]&amp;"-"&amp;Tableau3[[#This Row],[Produit]]&amp;"-"&amp;Tableau3[[#This Row],[Conditionnement]]</f>
        <v>Mélanges d'épices-Mélange Rouille provencale-Vrac 250 g</v>
      </c>
      <c r="E3177" s="10">
        <v>5.5E-2</v>
      </c>
      <c r="F3177" s="16">
        <v>3700897911447</v>
      </c>
      <c r="G3177" s="4">
        <v>3.7</v>
      </c>
      <c r="H3177" s="4">
        <v>7.1</v>
      </c>
      <c r="I3177" s="4">
        <v>8.8095238095238102</v>
      </c>
    </row>
    <row r="3178" spans="1:9" x14ac:dyDescent="0.2">
      <c r="A3178" t="s">
        <v>181</v>
      </c>
      <c r="B3178" t="s">
        <v>241</v>
      </c>
      <c r="C3178" t="s">
        <v>46</v>
      </c>
      <c r="D3178" t="str">
        <f>Tableau3[[#This Row],[Famille]]&amp;"-"&amp;Tableau3[[#This Row],[Produit]]&amp;"-"&amp;Tableau3[[#This Row],[Conditionnement]]</f>
        <v>Mélanges d'épices-Mélange Rouille provencale-Vrac 500 g</v>
      </c>
      <c r="E3178" s="10">
        <v>5.5E-2</v>
      </c>
      <c r="F3178" s="16">
        <v>3700897914073</v>
      </c>
      <c r="G3178" s="4">
        <v>6.2</v>
      </c>
      <c r="H3178" s="4">
        <v>11.9</v>
      </c>
      <c r="I3178" s="4">
        <v>14.761904761904761</v>
      </c>
    </row>
    <row r="3179" spans="1:9" x14ac:dyDescent="0.2">
      <c r="A3179" t="s">
        <v>181</v>
      </c>
      <c r="B3179" t="s">
        <v>242</v>
      </c>
      <c r="C3179" t="s">
        <v>39</v>
      </c>
      <c r="D3179" t="str">
        <f>Tableau3[[#This Row],[Famille]]&amp;"-"&amp;Tableau3[[#This Row],[Produit]]&amp;"-"&amp;Tableau3[[#This Row],[Conditionnement]]</f>
        <v>Mélanges d'épices-Mélange Saté-Saupoudreur 100 ml</v>
      </c>
      <c r="E3179" s="10">
        <v>5.5E-2</v>
      </c>
      <c r="F3179" s="16">
        <v>3760190100535</v>
      </c>
      <c r="G3179" s="4">
        <v>4.8</v>
      </c>
      <c r="H3179" s="4">
        <v>7.6999999999999993</v>
      </c>
      <c r="I3179" s="4">
        <v>9.6</v>
      </c>
    </row>
    <row r="3180" spans="1:9" x14ac:dyDescent="0.2">
      <c r="A3180" t="s">
        <v>181</v>
      </c>
      <c r="B3180" t="s">
        <v>242</v>
      </c>
      <c r="C3180" t="s">
        <v>40</v>
      </c>
      <c r="D3180" t="str">
        <f>Tableau3[[#This Row],[Famille]]&amp;"-"&amp;Tableau3[[#This Row],[Produit]]&amp;"-"&amp;Tableau3[[#This Row],[Conditionnement]]</f>
        <v>Mélanges d'épices-Mélange Saté-Verrine 116 ml</v>
      </c>
      <c r="E3180" s="10">
        <v>5.5E-2</v>
      </c>
      <c r="F3180" s="16">
        <v>3760190100245</v>
      </c>
      <c r="G3180" s="4">
        <v>4.8</v>
      </c>
      <c r="H3180" s="4">
        <v>7.6999999999999993</v>
      </c>
      <c r="I3180" s="4">
        <v>9.6</v>
      </c>
    </row>
    <row r="3181" spans="1:9" x14ac:dyDescent="0.2">
      <c r="A3181" t="s">
        <v>181</v>
      </c>
      <c r="B3181" t="s">
        <v>242</v>
      </c>
      <c r="C3181" t="s">
        <v>41</v>
      </c>
      <c r="D3181" t="str">
        <f>Tableau3[[#This Row],[Famille]]&amp;"-"&amp;Tableau3[[#This Row],[Produit]]&amp;"-"&amp;Tableau3[[#This Row],[Conditionnement]]</f>
        <v>Mélanges d'épices-Mélange Saté-Verrine 47 ml</v>
      </c>
      <c r="E3181" s="10">
        <v>5.5E-2</v>
      </c>
      <c r="F3181" s="16">
        <v>3700897903428</v>
      </c>
      <c r="G3181" s="4">
        <v>2.5</v>
      </c>
      <c r="H3181" s="4">
        <v>4</v>
      </c>
      <c r="I3181" s="4">
        <v>5</v>
      </c>
    </row>
    <row r="3182" spans="1:9" x14ac:dyDescent="0.2">
      <c r="A3182" t="s">
        <v>181</v>
      </c>
      <c r="B3182" t="s">
        <v>242</v>
      </c>
      <c r="C3182" t="s">
        <v>42</v>
      </c>
      <c r="D3182" t="str">
        <f>Tableau3[[#This Row],[Famille]]&amp;"-"&amp;Tableau3[[#This Row],[Produit]]&amp;"-"&amp;Tableau3[[#This Row],[Conditionnement]]</f>
        <v>Mélanges d'épices-Mélange Saté-Vrac</v>
      </c>
      <c r="E3182" s="10">
        <v>5.5E-2</v>
      </c>
      <c r="F3182" s="16">
        <v>3700897936785</v>
      </c>
      <c r="G3182" s="4">
        <v>1.8</v>
      </c>
      <c r="H3182" s="4">
        <v>2.4</v>
      </c>
      <c r="I3182" s="4">
        <v>3</v>
      </c>
    </row>
    <row r="3183" spans="1:9" x14ac:dyDescent="0.2">
      <c r="A3183" t="s">
        <v>181</v>
      </c>
      <c r="B3183" t="s">
        <v>242</v>
      </c>
      <c r="C3183" t="s">
        <v>43</v>
      </c>
      <c r="D3183" t="str">
        <f>Tableau3[[#This Row],[Famille]]&amp;"-"&amp;Tableau3[[#This Row],[Produit]]&amp;"-"&amp;Tableau3[[#This Row],[Conditionnement]]</f>
        <v>Mélanges d'épices-Mélange Saté-Vrac 100 g</v>
      </c>
      <c r="E3183" s="10">
        <v>5.5E-2</v>
      </c>
      <c r="F3183" s="16">
        <v>3700897908294</v>
      </c>
      <c r="G3183" s="4">
        <v>4.2</v>
      </c>
      <c r="H3183" s="4">
        <v>7.5</v>
      </c>
      <c r="I3183" s="4">
        <v>9.3333333333333321</v>
      </c>
    </row>
    <row r="3184" spans="1:9" x14ac:dyDescent="0.2">
      <c r="A3184" t="s">
        <v>181</v>
      </c>
      <c r="B3184" t="s">
        <v>242</v>
      </c>
      <c r="C3184" t="s">
        <v>44</v>
      </c>
      <c r="D3184" t="str">
        <f>Tableau3[[#This Row],[Famille]]&amp;"-"&amp;Tableau3[[#This Row],[Produit]]&amp;"-"&amp;Tableau3[[#This Row],[Conditionnement]]</f>
        <v>Mélanges d'épices-Mélange Saté-Vrac 1000 g</v>
      </c>
      <c r="E3184" s="10">
        <v>5.5E-2</v>
      </c>
      <c r="F3184" s="16">
        <v>3760190106681</v>
      </c>
      <c r="G3184" s="4">
        <v>32</v>
      </c>
      <c r="H3184" s="4">
        <v>56.9</v>
      </c>
      <c r="I3184" s="4">
        <v>71.111111111111114</v>
      </c>
    </row>
    <row r="3185" spans="1:9" x14ac:dyDescent="0.2">
      <c r="A3185" t="s">
        <v>181</v>
      </c>
      <c r="B3185" t="s">
        <v>242</v>
      </c>
      <c r="C3185" t="s">
        <v>45</v>
      </c>
      <c r="D3185" t="str">
        <f>Tableau3[[#This Row],[Famille]]&amp;"-"&amp;Tableau3[[#This Row],[Produit]]&amp;"-"&amp;Tableau3[[#This Row],[Conditionnement]]</f>
        <v>Mélanges d'épices-Mélange Saté-Vrac 250 g</v>
      </c>
      <c r="E3185" s="10">
        <v>5.5E-2</v>
      </c>
      <c r="F3185" s="16">
        <v>3700897910921</v>
      </c>
      <c r="G3185" s="4">
        <v>8.9</v>
      </c>
      <c r="H3185" s="4">
        <v>17</v>
      </c>
      <c r="I3185" s="4">
        <v>21.190476190476193</v>
      </c>
    </row>
    <row r="3186" spans="1:9" x14ac:dyDescent="0.2">
      <c r="A3186" t="s">
        <v>181</v>
      </c>
      <c r="B3186" t="s">
        <v>242</v>
      </c>
      <c r="C3186" t="s">
        <v>46</v>
      </c>
      <c r="D3186" t="str">
        <f>Tableau3[[#This Row],[Famille]]&amp;"-"&amp;Tableau3[[#This Row],[Produit]]&amp;"-"&amp;Tableau3[[#This Row],[Conditionnement]]</f>
        <v>Mélanges d'épices-Mélange Saté-Vrac 500 g</v>
      </c>
      <c r="E3186" s="10">
        <v>5.5E-2</v>
      </c>
      <c r="F3186" s="16">
        <v>3700897913557</v>
      </c>
      <c r="G3186" s="4">
        <v>16.600000000000001</v>
      </c>
      <c r="H3186" s="4">
        <v>31.700000000000003</v>
      </c>
      <c r="I3186" s="4">
        <v>39.523809523809526</v>
      </c>
    </row>
    <row r="3187" spans="1:9" x14ac:dyDescent="0.2">
      <c r="A3187" t="s">
        <v>181</v>
      </c>
      <c r="B3187" t="s">
        <v>243</v>
      </c>
      <c r="C3187" t="s">
        <v>39</v>
      </c>
      <c r="D3187" t="str">
        <f>Tableau3[[#This Row],[Famille]]&amp;"-"&amp;Tableau3[[#This Row],[Produit]]&amp;"-"&amp;Tableau3[[#This Row],[Conditionnement]]</f>
        <v>Mélanges d'épices-Mélange Saveur Africaine-Saupoudreur 100 ml</v>
      </c>
      <c r="E3187" s="10">
        <v>5.5E-2</v>
      </c>
      <c r="F3187" s="16">
        <v>3700897946050</v>
      </c>
      <c r="G3187" s="4">
        <v>2.5</v>
      </c>
      <c r="H3187" s="4">
        <v>4</v>
      </c>
      <c r="I3187" s="4">
        <v>5</v>
      </c>
    </row>
    <row r="3188" spans="1:9" x14ac:dyDescent="0.2">
      <c r="A3188" t="s">
        <v>181</v>
      </c>
      <c r="B3188" t="s">
        <v>243</v>
      </c>
      <c r="C3188" t="s">
        <v>40</v>
      </c>
      <c r="D3188" t="str">
        <f>Tableau3[[#This Row],[Famille]]&amp;"-"&amp;Tableau3[[#This Row],[Produit]]&amp;"-"&amp;Tableau3[[#This Row],[Conditionnement]]</f>
        <v>Mélanges d'épices-Mélange Saveur Africaine-Verrine 116 ml</v>
      </c>
      <c r="E3188" s="10">
        <v>5.5E-2</v>
      </c>
      <c r="F3188" s="16">
        <v>3700897945817</v>
      </c>
      <c r="G3188" s="4">
        <v>2</v>
      </c>
      <c r="H3188" s="4">
        <v>3.2</v>
      </c>
      <c r="I3188" s="4">
        <v>4</v>
      </c>
    </row>
    <row r="3189" spans="1:9" x14ac:dyDescent="0.2">
      <c r="A3189" t="s">
        <v>181</v>
      </c>
      <c r="B3189" t="s">
        <v>243</v>
      </c>
      <c r="C3189" t="s">
        <v>41</v>
      </c>
      <c r="D3189" t="str">
        <f>Tableau3[[#This Row],[Famille]]&amp;"-"&amp;Tableau3[[#This Row],[Produit]]&amp;"-"&amp;Tableau3[[#This Row],[Conditionnement]]</f>
        <v>Mélanges d'épices-Mélange Saveur Africaine-Verrine 47 ml</v>
      </c>
      <c r="E3189" s="10">
        <v>5.5E-2</v>
      </c>
      <c r="F3189" s="16">
        <v>3700897945930</v>
      </c>
      <c r="G3189" s="4">
        <v>1.5</v>
      </c>
      <c r="H3189" s="4">
        <v>2.4</v>
      </c>
      <c r="I3189" s="4">
        <v>3</v>
      </c>
    </row>
    <row r="3190" spans="1:9" x14ac:dyDescent="0.2">
      <c r="A3190" t="s">
        <v>181</v>
      </c>
      <c r="B3190" t="s">
        <v>243</v>
      </c>
      <c r="C3190" t="s">
        <v>42</v>
      </c>
      <c r="D3190" t="str">
        <f>Tableau3[[#This Row],[Famille]]&amp;"-"&amp;Tableau3[[#This Row],[Produit]]&amp;"-"&amp;Tableau3[[#This Row],[Conditionnement]]</f>
        <v>Mélanges d'épices-Mélange Saveur Africaine-Vrac</v>
      </c>
      <c r="E3190" s="10">
        <v>5.5E-2</v>
      </c>
      <c r="F3190" s="16">
        <v>3700897945213</v>
      </c>
      <c r="G3190" s="4">
        <v>1.7</v>
      </c>
      <c r="H3190" s="4">
        <v>2.3000000000000003</v>
      </c>
      <c r="I3190" s="4">
        <v>2.8333333333333339</v>
      </c>
    </row>
    <row r="3191" spans="1:9" x14ac:dyDescent="0.2">
      <c r="A3191" t="s">
        <v>181</v>
      </c>
      <c r="B3191" t="s">
        <v>243</v>
      </c>
      <c r="C3191" t="s">
        <v>43</v>
      </c>
      <c r="D3191" t="str">
        <f>Tableau3[[#This Row],[Famille]]&amp;"-"&amp;Tableau3[[#This Row],[Produit]]&amp;"-"&amp;Tableau3[[#This Row],[Conditionnement]]</f>
        <v>Mélanges d'épices-Mélange Saveur Africaine-Vrac 100 g</v>
      </c>
      <c r="E3191" s="10">
        <v>5.5E-2</v>
      </c>
      <c r="F3191" s="16">
        <v>3700897945336</v>
      </c>
      <c r="G3191" s="4">
        <v>2.5</v>
      </c>
      <c r="H3191" s="4">
        <v>4.5</v>
      </c>
      <c r="I3191" s="4">
        <v>5.5555555555555554</v>
      </c>
    </row>
    <row r="3192" spans="1:9" x14ac:dyDescent="0.2">
      <c r="A3192" t="s">
        <v>181</v>
      </c>
      <c r="B3192" t="s">
        <v>243</v>
      </c>
      <c r="C3192" t="s">
        <v>44</v>
      </c>
      <c r="D3192" t="str">
        <f>Tableau3[[#This Row],[Famille]]&amp;"-"&amp;Tableau3[[#This Row],[Produit]]&amp;"-"&amp;Tableau3[[#This Row],[Conditionnement]]</f>
        <v>Mélanges d'épices-Mélange Saveur Africaine-Vrac 1000 g</v>
      </c>
      <c r="E3192" s="10">
        <v>5.5E-2</v>
      </c>
      <c r="F3192" s="16">
        <v>3700897945695</v>
      </c>
      <c r="G3192" s="4">
        <v>14.5</v>
      </c>
      <c r="H3192" s="4">
        <v>25.8</v>
      </c>
      <c r="I3192" s="4">
        <v>32.222222222222221</v>
      </c>
    </row>
    <row r="3193" spans="1:9" x14ac:dyDescent="0.2">
      <c r="A3193" t="s">
        <v>181</v>
      </c>
      <c r="B3193" t="s">
        <v>243</v>
      </c>
      <c r="C3193" t="s">
        <v>45</v>
      </c>
      <c r="D3193" t="str">
        <f>Tableau3[[#This Row],[Famille]]&amp;"-"&amp;Tableau3[[#This Row],[Produit]]&amp;"-"&amp;Tableau3[[#This Row],[Conditionnement]]</f>
        <v>Mélanges d'épices-Mélange Saveur Africaine-Vrac 250 g</v>
      </c>
      <c r="E3193" s="10">
        <v>5.5E-2</v>
      </c>
      <c r="F3193" s="16">
        <v>3700897945459</v>
      </c>
      <c r="G3193" s="4">
        <v>4.5</v>
      </c>
      <c r="H3193" s="4">
        <v>8.6</v>
      </c>
      <c r="I3193" s="4">
        <v>10.714285714285715</v>
      </c>
    </row>
    <row r="3194" spans="1:9" x14ac:dyDescent="0.2">
      <c r="A3194" t="s">
        <v>181</v>
      </c>
      <c r="B3194" t="s">
        <v>243</v>
      </c>
      <c r="C3194" t="s">
        <v>46</v>
      </c>
      <c r="D3194" t="str">
        <f>Tableau3[[#This Row],[Famille]]&amp;"-"&amp;Tableau3[[#This Row],[Produit]]&amp;"-"&amp;Tableau3[[#This Row],[Conditionnement]]</f>
        <v>Mélanges d'épices-Mélange Saveur Africaine-Vrac 500 g</v>
      </c>
      <c r="E3194" s="10">
        <v>5.5E-2</v>
      </c>
      <c r="F3194" s="16">
        <v>3700897945572</v>
      </c>
      <c r="G3194" s="4">
        <v>7.8</v>
      </c>
      <c r="H3194" s="4">
        <v>14.9</v>
      </c>
      <c r="I3194" s="4">
        <v>18.571428571428573</v>
      </c>
    </row>
    <row r="3195" spans="1:9" x14ac:dyDescent="0.2">
      <c r="A3195" t="s">
        <v>181</v>
      </c>
      <c r="B3195" t="s">
        <v>244</v>
      </c>
      <c r="C3195" t="s">
        <v>39</v>
      </c>
      <c r="D3195" t="str">
        <f>Tableau3[[#This Row],[Famille]]&amp;"-"&amp;Tableau3[[#This Row],[Produit]]&amp;"-"&amp;Tableau3[[#This Row],[Conditionnement]]</f>
        <v>Mélanges d'épices-Mélange Saveur Américaine-Saupoudreur 100 ml</v>
      </c>
      <c r="E3195" s="10">
        <v>5.5E-2</v>
      </c>
      <c r="F3195" s="16">
        <v>3700897946043</v>
      </c>
      <c r="G3195" s="4">
        <v>2.5</v>
      </c>
      <c r="H3195" s="4">
        <v>4</v>
      </c>
      <c r="I3195" s="4">
        <v>5</v>
      </c>
    </row>
    <row r="3196" spans="1:9" x14ac:dyDescent="0.2">
      <c r="A3196" t="s">
        <v>181</v>
      </c>
      <c r="B3196" t="s">
        <v>244</v>
      </c>
      <c r="C3196" t="s">
        <v>40</v>
      </c>
      <c r="D3196" t="str">
        <f>Tableau3[[#This Row],[Famille]]&amp;"-"&amp;Tableau3[[#This Row],[Produit]]&amp;"-"&amp;Tableau3[[#This Row],[Conditionnement]]</f>
        <v>Mélanges d'épices-Mélange Saveur Américaine-Verrine 116 ml</v>
      </c>
      <c r="E3196" s="10">
        <v>5.5E-2</v>
      </c>
      <c r="F3196" s="16">
        <v>3700897945800</v>
      </c>
      <c r="G3196" s="4">
        <v>2</v>
      </c>
      <c r="H3196" s="4">
        <v>3.2</v>
      </c>
      <c r="I3196" s="4">
        <v>4</v>
      </c>
    </row>
    <row r="3197" spans="1:9" x14ac:dyDescent="0.2">
      <c r="A3197" t="s">
        <v>181</v>
      </c>
      <c r="B3197" t="s">
        <v>244</v>
      </c>
      <c r="C3197" t="s">
        <v>41</v>
      </c>
      <c r="D3197" t="str">
        <f>Tableau3[[#This Row],[Famille]]&amp;"-"&amp;Tableau3[[#This Row],[Produit]]&amp;"-"&amp;Tableau3[[#This Row],[Conditionnement]]</f>
        <v>Mélanges d'épices-Mélange Saveur Américaine-Verrine 47 ml</v>
      </c>
      <c r="E3197" s="10">
        <v>5.5E-2</v>
      </c>
      <c r="F3197" s="16">
        <v>3700897945923</v>
      </c>
      <c r="G3197" s="4">
        <v>1.5</v>
      </c>
      <c r="H3197" s="4">
        <v>2.4</v>
      </c>
      <c r="I3197" s="4">
        <v>3</v>
      </c>
    </row>
    <row r="3198" spans="1:9" x14ac:dyDescent="0.2">
      <c r="A3198" t="s">
        <v>181</v>
      </c>
      <c r="B3198" t="s">
        <v>244</v>
      </c>
      <c r="C3198" t="s">
        <v>42</v>
      </c>
      <c r="D3198" t="str">
        <f>Tableau3[[#This Row],[Famille]]&amp;"-"&amp;Tableau3[[#This Row],[Produit]]&amp;"-"&amp;Tableau3[[#This Row],[Conditionnement]]</f>
        <v>Mélanges d'épices-Mélange Saveur Américaine-Vrac</v>
      </c>
      <c r="E3198" s="10">
        <v>5.5E-2</v>
      </c>
      <c r="F3198" s="16">
        <v>3700897945206</v>
      </c>
      <c r="G3198" s="4">
        <v>1.7</v>
      </c>
      <c r="H3198" s="4">
        <v>2.3000000000000003</v>
      </c>
      <c r="I3198" s="4">
        <v>2.8333333333333339</v>
      </c>
    </row>
    <row r="3199" spans="1:9" x14ac:dyDescent="0.2">
      <c r="A3199" t="s">
        <v>181</v>
      </c>
      <c r="B3199" t="s">
        <v>244</v>
      </c>
      <c r="C3199" t="s">
        <v>43</v>
      </c>
      <c r="D3199" t="str">
        <f>Tableau3[[#This Row],[Famille]]&amp;"-"&amp;Tableau3[[#This Row],[Produit]]&amp;"-"&amp;Tableau3[[#This Row],[Conditionnement]]</f>
        <v>Mélanges d'épices-Mélange Saveur Américaine-Vrac 100 g</v>
      </c>
      <c r="E3199" s="10">
        <v>5.5E-2</v>
      </c>
      <c r="F3199" s="16">
        <v>3700897945329</v>
      </c>
      <c r="G3199" s="4">
        <v>2.5</v>
      </c>
      <c r="H3199" s="4">
        <v>4.5</v>
      </c>
      <c r="I3199" s="4">
        <v>5.5555555555555554</v>
      </c>
    </row>
    <row r="3200" spans="1:9" x14ac:dyDescent="0.2">
      <c r="A3200" t="s">
        <v>181</v>
      </c>
      <c r="B3200" t="s">
        <v>244</v>
      </c>
      <c r="C3200" t="s">
        <v>44</v>
      </c>
      <c r="D3200" t="str">
        <f>Tableau3[[#This Row],[Famille]]&amp;"-"&amp;Tableau3[[#This Row],[Produit]]&amp;"-"&amp;Tableau3[[#This Row],[Conditionnement]]</f>
        <v>Mélanges d'épices-Mélange Saveur Américaine-Vrac 1000 g</v>
      </c>
      <c r="E3200" s="10">
        <v>5.5E-2</v>
      </c>
      <c r="F3200" s="16">
        <v>3700897945688</v>
      </c>
      <c r="G3200" s="4">
        <v>14.5</v>
      </c>
      <c r="H3200" s="4">
        <v>25.8</v>
      </c>
      <c r="I3200" s="4">
        <v>32.222222222222221</v>
      </c>
    </row>
    <row r="3201" spans="1:9" x14ac:dyDescent="0.2">
      <c r="A3201" t="s">
        <v>181</v>
      </c>
      <c r="B3201" t="s">
        <v>244</v>
      </c>
      <c r="C3201" t="s">
        <v>45</v>
      </c>
      <c r="D3201" t="str">
        <f>Tableau3[[#This Row],[Famille]]&amp;"-"&amp;Tableau3[[#This Row],[Produit]]&amp;"-"&amp;Tableau3[[#This Row],[Conditionnement]]</f>
        <v>Mélanges d'épices-Mélange Saveur Américaine-Vrac 250 g</v>
      </c>
      <c r="E3201" s="10">
        <v>5.5E-2</v>
      </c>
      <c r="F3201" s="16">
        <v>3700897945442</v>
      </c>
      <c r="G3201" s="4">
        <v>4.5</v>
      </c>
      <c r="H3201" s="4">
        <v>8.6</v>
      </c>
      <c r="I3201" s="4">
        <v>10.714285714285715</v>
      </c>
    </row>
    <row r="3202" spans="1:9" x14ac:dyDescent="0.2">
      <c r="A3202" t="s">
        <v>181</v>
      </c>
      <c r="B3202" t="s">
        <v>244</v>
      </c>
      <c r="C3202" t="s">
        <v>46</v>
      </c>
      <c r="D3202" t="str">
        <f>Tableau3[[#This Row],[Famille]]&amp;"-"&amp;Tableau3[[#This Row],[Produit]]&amp;"-"&amp;Tableau3[[#This Row],[Conditionnement]]</f>
        <v>Mélanges d'épices-Mélange Saveur Américaine-Vrac 500 g</v>
      </c>
      <c r="E3202" s="10">
        <v>5.5E-2</v>
      </c>
      <c r="F3202" s="16">
        <v>3700897945565</v>
      </c>
      <c r="G3202" s="4">
        <v>7.8</v>
      </c>
      <c r="H3202" s="4">
        <v>14.9</v>
      </c>
      <c r="I3202" s="4">
        <v>18.571428571428573</v>
      </c>
    </row>
    <row r="3203" spans="1:9" x14ac:dyDescent="0.2">
      <c r="A3203" t="s">
        <v>181</v>
      </c>
      <c r="B3203" t="s">
        <v>245</v>
      </c>
      <c r="C3203" t="s">
        <v>39</v>
      </c>
      <c r="D3203" t="str">
        <f>Tableau3[[#This Row],[Famille]]&amp;"-"&amp;Tableau3[[#This Row],[Produit]]&amp;"-"&amp;Tableau3[[#This Row],[Conditionnement]]</f>
        <v>Mélanges d'épices-Mélange Saveur Antillaise-Saupoudreur 100 ml</v>
      </c>
      <c r="E3203" s="10">
        <v>5.5E-2</v>
      </c>
      <c r="F3203" s="16">
        <v>3760190100412</v>
      </c>
      <c r="G3203" s="4">
        <v>2.5</v>
      </c>
      <c r="H3203" s="4">
        <v>4</v>
      </c>
      <c r="I3203" s="4">
        <v>5</v>
      </c>
    </row>
    <row r="3204" spans="1:9" x14ac:dyDescent="0.2">
      <c r="A3204" t="s">
        <v>181</v>
      </c>
      <c r="B3204" t="s">
        <v>245</v>
      </c>
      <c r="C3204" t="s">
        <v>40</v>
      </c>
      <c r="D3204" t="str">
        <f>Tableau3[[#This Row],[Famille]]&amp;"-"&amp;Tableau3[[#This Row],[Produit]]&amp;"-"&amp;Tableau3[[#This Row],[Conditionnement]]</f>
        <v>Mélanges d'épices-Mélange Saveur Antillaise-Verrine 116 ml</v>
      </c>
      <c r="E3204" s="10">
        <v>5.5E-2</v>
      </c>
      <c r="F3204" s="16">
        <v>3760190100122</v>
      </c>
      <c r="G3204" s="4">
        <v>1.9</v>
      </c>
      <c r="H3204" s="4">
        <v>3.1</v>
      </c>
      <c r="I3204" s="4">
        <v>3.8000000000000003</v>
      </c>
    </row>
    <row r="3205" spans="1:9" x14ac:dyDescent="0.2">
      <c r="A3205" t="s">
        <v>181</v>
      </c>
      <c r="B3205" t="s">
        <v>245</v>
      </c>
      <c r="C3205" t="s">
        <v>41</v>
      </c>
      <c r="D3205" t="str">
        <f>Tableau3[[#This Row],[Famille]]&amp;"-"&amp;Tableau3[[#This Row],[Produit]]&amp;"-"&amp;Tableau3[[#This Row],[Conditionnement]]</f>
        <v>Mélanges d'épices-Mélange Saveur Antillaise-Verrine 47 ml</v>
      </c>
      <c r="E3205" s="10">
        <v>5.5E-2</v>
      </c>
      <c r="F3205" s="16">
        <v>3700897903305</v>
      </c>
      <c r="G3205" s="4">
        <v>1.5</v>
      </c>
      <c r="H3205" s="4">
        <v>2.4</v>
      </c>
      <c r="I3205" s="4">
        <v>3</v>
      </c>
    </row>
    <row r="3206" spans="1:9" x14ac:dyDescent="0.2">
      <c r="A3206" t="s">
        <v>181</v>
      </c>
      <c r="B3206" t="s">
        <v>245</v>
      </c>
      <c r="C3206" t="s">
        <v>42</v>
      </c>
      <c r="D3206" t="str">
        <f>Tableau3[[#This Row],[Famille]]&amp;"-"&amp;Tableau3[[#This Row],[Produit]]&amp;"-"&amp;Tableau3[[#This Row],[Conditionnement]]</f>
        <v>Mélanges d'épices-Mélange Saveur Antillaise-Vrac</v>
      </c>
      <c r="E3206" s="10">
        <v>5.5E-2</v>
      </c>
      <c r="F3206" s="16">
        <v>3700897936792</v>
      </c>
      <c r="G3206" s="4">
        <v>1.4</v>
      </c>
      <c r="H3206" s="4">
        <v>1.9000000000000001</v>
      </c>
      <c r="I3206" s="4">
        <v>2.3333333333333335</v>
      </c>
    </row>
    <row r="3207" spans="1:9" x14ac:dyDescent="0.2">
      <c r="A3207" t="s">
        <v>181</v>
      </c>
      <c r="B3207" t="s">
        <v>245</v>
      </c>
      <c r="C3207" t="s">
        <v>43</v>
      </c>
      <c r="D3207" t="str">
        <f>Tableau3[[#This Row],[Famille]]&amp;"-"&amp;Tableau3[[#This Row],[Produit]]&amp;"-"&amp;Tableau3[[#This Row],[Conditionnement]]</f>
        <v>Mélanges d'épices-Mélange Saveur Antillaise-Vrac 100 g</v>
      </c>
      <c r="E3207" s="10">
        <v>5.5E-2</v>
      </c>
      <c r="F3207" s="16">
        <v>3700897908126</v>
      </c>
      <c r="G3207" s="4">
        <v>2.5</v>
      </c>
      <c r="H3207" s="4">
        <v>4.5</v>
      </c>
      <c r="I3207" s="4">
        <v>5.5555555555555554</v>
      </c>
    </row>
    <row r="3208" spans="1:9" x14ac:dyDescent="0.2">
      <c r="A3208" t="s">
        <v>181</v>
      </c>
      <c r="B3208" t="s">
        <v>245</v>
      </c>
      <c r="C3208" t="s">
        <v>44</v>
      </c>
      <c r="D3208" t="str">
        <f>Tableau3[[#This Row],[Famille]]&amp;"-"&amp;Tableau3[[#This Row],[Produit]]&amp;"-"&amp;Tableau3[[#This Row],[Conditionnement]]</f>
        <v>Mélanges d'épices-Mélange Saveur Antillaise-Vrac 1000 g</v>
      </c>
      <c r="E3208" s="10">
        <v>5.5E-2</v>
      </c>
      <c r="F3208" s="16">
        <v>3760190106520</v>
      </c>
      <c r="G3208" s="4">
        <v>14.5</v>
      </c>
      <c r="H3208" s="4">
        <v>25.8</v>
      </c>
      <c r="I3208" s="4">
        <v>32.222222222222221</v>
      </c>
    </row>
    <row r="3209" spans="1:9" x14ac:dyDescent="0.2">
      <c r="A3209" t="s">
        <v>181</v>
      </c>
      <c r="B3209" t="s">
        <v>245</v>
      </c>
      <c r="C3209" t="s">
        <v>45</v>
      </c>
      <c r="D3209" t="str">
        <f>Tableau3[[#This Row],[Famille]]&amp;"-"&amp;Tableau3[[#This Row],[Produit]]&amp;"-"&amp;Tableau3[[#This Row],[Conditionnement]]</f>
        <v>Mélanges d'épices-Mélange Saveur Antillaise-Vrac 250 g</v>
      </c>
      <c r="E3209" s="10">
        <v>5.5E-2</v>
      </c>
      <c r="F3209" s="16">
        <v>3700897910754</v>
      </c>
      <c r="G3209" s="4">
        <v>4.5</v>
      </c>
      <c r="H3209" s="4">
        <v>8.6</v>
      </c>
      <c r="I3209" s="4">
        <v>10.714285714285715</v>
      </c>
    </row>
    <row r="3210" spans="1:9" x14ac:dyDescent="0.2">
      <c r="A3210" t="s">
        <v>181</v>
      </c>
      <c r="B3210" t="s">
        <v>245</v>
      </c>
      <c r="C3210" t="s">
        <v>46</v>
      </c>
      <c r="D3210" t="str">
        <f>Tableau3[[#This Row],[Famille]]&amp;"-"&amp;Tableau3[[#This Row],[Produit]]&amp;"-"&amp;Tableau3[[#This Row],[Conditionnement]]</f>
        <v>Mélanges d'épices-Mélange Saveur Antillaise-Vrac 500 g</v>
      </c>
      <c r="E3210" s="10">
        <v>5.5E-2</v>
      </c>
      <c r="F3210" s="16">
        <v>3700897913380</v>
      </c>
      <c r="G3210" s="4">
        <v>7.8</v>
      </c>
      <c r="H3210" s="4">
        <v>14.9</v>
      </c>
      <c r="I3210" s="4">
        <v>18.571428571428573</v>
      </c>
    </row>
    <row r="3211" spans="1:9" x14ac:dyDescent="0.2">
      <c r="A3211" t="s">
        <v>181</v>
      </c>
      <c r="B3211" t="s">
        <v>246</v>
      </c>
      <c r="C3211" t="s">
        <v>39</v>
      </c>
      <c r="D3211" t="str">
        <f>Tableau3[[#This Row],[Famille]]&amp;"-"&amp;Tableau3[[#This Row],[Produit]]&amp;"-"&amp;Tableau3[[#This Row],[Conditionnement]]</f>
        <v>Mélanges d'épices-Mélange Saveur Asiatique-Saupoudreur 100 ml</v>
      </c>
      <c r="E3211" s="10">
        <v>5.5E-2</v>
      </c>
      <c r="F3211" s="16">
        <v>3700897946036</v>
      </c>
      <c r="G3211" s="4">
        <v>2.5</v>
      </c>
      <c r="H3211" s="4">
        <v>4</v>
      </c>
      <c r="I3211" s="4">
        <v>5</v>
      </c>
    </row>
    <row r="3212" spans="1:9" x14ac:dyDescent="0.2">
      <c r="A3212" t="s">
        <v>181</v>
      </c>
      <c r="B3212" t="s">
        <v>246</v>
      </c>
      <c r="C3212" t="s">
        <v>40</v>
      </c>
      <c r="D3212" t="str">
        <f>Tableau3[[#This Row],[Famille]]&amp;"-"&amp;Tableau3[[#This Row],[Produit]]&amp;"-"&amp;Tableau3[[#This Row],[Conditionnement]]</f>
        <v>Mélanges d'épices-Mélange Saveur Asiatique-Verrine 116 ml</v>
      </c>
      <c r="E3212" s="10">
        <v>5.5E-2</v>
      </c>
      <c r="F3212" s="16">
        <v>3700897945794</v>
      </c>
      <c r="G3212" s="4">
        <v>2</v>
      </c>
      <c r="H3212" s="4">
        <v>3.2</v>
      </c>
      <c r="I3212" s="4">
        <v>4</v>
      </c>
    </row>
    <row r="3213" spans="1:9" x14ac:dyDescent="0.2">
      <c r="A3213" t="s">
        <v>181</v>
      </c>
      <c r="B3213" t="s">
        <v>246</v>
      </c>
      <c r="C3213" t="s">
        <v>41</v>
      </c>
      <c r="D3213" t="str">
        <f>Tableau3[[#This Row],[Famille]]&amp;"-"&amp;Tableau3[[#This Row],[Produit]]&amp;"-"&amp;Tableau3[[#This Row],[Conditionnement]]</f>
        <v>Mélanges d'épices-Mélange Saveur Asiatique-Verrine 47 ml</v>
      </c>
      <c r="E3213" s="10">
        <v>5.5E-2</v>
      </c>
      <c r="F3213" s="16">
        <v>3700897945916</v>
      </c>
      <c r="G3213" s="4">
        <v>1.5</v>
      </c>
      <c r="H3213" s="4">
        <v>2.4</v>
      </c>
      <c r="I3213" s="4">
        <v>3</v>
      </c>
    </row>
    <row r="3214" spans="1:9" x14ac:dyDescent="0.2">
      <c r="A3214" t="s">
        <v>181</v>
      </c>
      <c r="B3214" t="s">
        <v>246</v>
      </c>
      <c r="C3214" t="s">
        <v>42</v>
      </c>
      <c r="D3214" t="str">
        <f>Tableau3[[#This Row],[Famille]]&amp;"-"&amp;Tableau3[[#This Row],[Produit]]&amp;"-"&amp;Tableau3[[#This Row],[Conditionnement]]</f>
        <v>Mélanges d'épices-Mélange Saveur Asiatique-Vrac</v>
      </c>
      <c r="E3214" s="10">
        <v>5.5E-2</v>
      </c>
      <c r="F3214" s="16">
        <v>3700897945190</v>
      </c>
      <c r="G3214" s="4">
        <v>1.7</v>
      </c>
      <c r="H3214" s="4">
        <v>2.3000000000000003</v>
      </c>
      <c r="I3214" s="4">
        <v>2.8333333333333339</v>
      </c>
    </row>
    <row r="3215" spans="1:9" x14ac:dyDescent="0.2">
      <c r="A3215" t="s">
        <v>181</v>
      </c>
      <c r="B3215" t="s">
        <v>246</v>
      </c>
      <c r="C3215" t="s">
        <v>43</v>
      </c>
      <c r="D3215" t="str">
        <f>Tableau3[[#This Row],[Famille]]&amp;"-"&amp;Tableau3[[#This Row],[Produit]]&amp;"-"&amp;Tableau3[[#This Row],[Conditionnement]]</f>
        <v>Mélanges d'épices-Mélange Saveur Asiatique-Vrac 100 g</v>
      </c>
      <c r="E3215" s="10">
        <v>5.5E-2</v>
      </c>
      <c r="F3215" s="16">
        <v>3700897945312</v>
      </c>
      <c r="G3215" s="4">
        <v>2.5</v>
      </c>
      <c r="H3215" s="4">
        <v>4.5</v>
      </c>
      <c r="I3215" s="4">
        <v>5.5555555555555554</v>
      </c>
    </row>
    <row r="3216" spans="1:9" x14ac:dyDescent="0.2">
      <c r="A3216" t="s">
        <v>181</v>
      </c>
      <c r="B3216" t="s">
        <v>246</v>
      </c>
      <c r="C3216" t="s">
        <v>44</v>
      </c>
      <c r="D3216" t="str">
        <f>Tableau3[[#This Row],[Famille]]&amp;"-"&amp;Tableau3[[#This Row],[Produit]]&amp;"-"&amp;Tableau3[[#This Row],[Conditionnement]]</f>
        <v>Mélanges d'épices-Mélange Saveur Asiatique-Vrac 1000 g</v>
      </c>
      <c r="E3216" s="10">
        <v>5.5E-2</v>
      </c>
      <c r="F3216" s="16">
        <v>3700897945671</v>
      </c>
      <c r="G3216" s="4">
        <v>14.5</v>
      </c>
      <c r="H3216" s="4">
        <v>25.8</v>
      </c>
      <c r="I3216" s="4">
        <v>32.222222222222221</v>
      </c>
    </row>
    <row r="3217" spans="1:9" x14ac:dyDescent="0.2">
      <c r="A3217" t="s">
        <v>181</v>
      </c>
      <c r="B3217" t="s">
        <v>246</v>
      </c>
      <c r="C3217" t="s">
        <v>45</v>
      </c>
      <c r="D3217" t="str">
        <f>Tableau3[[#This Row],[Famille]]&amp;"-"&amp;Tableau3[[#This Row],[Produit]]&amp;"-"&amp;Tableau3[[#This Row],[Conditionnement]]</f>
        <v>Mélanges d'épices-Mélange Saveur Asiatique-Vrac 250 g</v>
      </c>
      <c r="E3217" s="10">
        <v>5.5E-2</v>
      </c>
      <c r="F3217" s="16">
        <v>3700897945435</v>
      </c>
      <c r="G3217" s="4">
        <v>4.5</v>
      </c>
      <c r="H3217" s="4">
        <v>8.6</v>
      </c>
      <c r="I3217" s="4">
        <v>10.714285714285715</v>
      </c>
    </row>
    <row r="3218" spans="1:9" x14ac:dyDescent="0.2">
      <c r="A3218" t="s">
        <v>181</v>
      </c>
      <c r="B3218" t="s">
        <v>246</v>
      </c>
      <c r="C3218" t="s">
        <v>46</v>
      </c>
      <c r="D3218" t="str">
        <f>Tableau3[[#This Row],[Famille]]&amp;"-"&amp;Tableau3[[#This Row],[Produit]]&amp;"-"&amp;Tableau3[[#This Row],[Conditionnement]]</f>
        <v>Mélanges d'épices-Mélange Saveur Asiatique-Vrac 500 g</v>
      </c>
      <c r="E3218" s="10">
        <v>5.5E-2</v>
      </c>
      <c r="F3218" s="16">
        <v>3700897945558</v>
      </c>
      <c r="G3218" s="4">
        <v>7.8</v>
      </c>
      <c r="H3218" s="4">
        <v>14.9</v>
      </c>
      <c r="I3218" s="4">
        <v>18.571428571428573</v>
      </c>
    </row>
    <row r="3219" spans="1:9" x14ac:dyDescent="0.2">
      <c r="A3219" t="s">
        <v>181</v>
      </c>
      <c r="B3219" t="s">
        <v>247</v>
      </c>
      <c r="C3219" t="s">
        <v>39</v>
      </c>
      <c r="D3219" t="str">
        <f>Tableau3[[#This Row],[Famille]]&amp;"-"&amp;Tableau3[[#This Row],[Produit]]&amp;"-"&amp;Tableau3[[#This Row],[Conditionnement]]</f>
        <v>Mélanges d'épices-Mélange Saveur Bourguignone-Saupoudreur 100 ml</v>
      </c>
      <c r="E3219" s="10">
        <v>5.5E-2</v>
      </c>
      <c r="F3219" s="16">
        <v>3700897918194</v>
      </c>
      <c r="G3219" s="4">
        <v>2.8</v>
      </c>
      <c r="H3219" s="4">
        <v>4.5</v>
      </c>
      <c r="I3219" s="4">
        <v>5.6000000000000005</v>
      </c>
    </row>
    <row r="3220" spans="1:9" x14ac:dyDescent="0.2">
      <c r="A3220" t="s">
        <v>181</v>
      </c>
      <c r="B3220" t="s">
        <v>247</v>
      </c>
      <c r="C3220" t="s">
        <v>40</v>
      </c>
      <c r="D3220" t="str">
        <f>Tableau3[[#This Row],[Famille]]&amp;"-"&amp;Tableau3[[#This Row],[Produit]]&amp;"-"&amp;Tableau3[[#This Row],[Conditionnement]]</f>
        <v>Mélanges d'épices-Mélange Saveur Bourguignone-Verrine 116 ml</v>
      </c>
      <c r="E3220" s="10">
        <v>5.5E-2</v>
      </c>
      <c r="F3220" s="16">
        <v>3700897918187</v>
      </c>
      <c r="G3220" s="4">
        <v>2.4</v>
      </c>
      <c r="H3220" s="4">
        <v>3.9</v>
      </c>
      <c r="I3220" s="4">
        <v>4.8</v>
      </c>
    </row>
    <row r="3221" spans="1:9" x14ac:dyDescent="0.2">
      <c r="A3221" t="s">
        <v>181</v>
      </c>
      <c r="B3221" t="s">
        <v>247</v>
      </c>
      <c r="C3221" t="s">
        <v>41</v>
      </c>
      <c r="D3221" t="str">
        <f>Tableau3[[#This Row],[Famille]]&amp;"-"&amp;Tableau3[[#This Row],[Produit]]&amp;"-"&amp;Tableau3[[#This Row],[Conditionnement]]</f>
        <v>Mélanges d'épices-Mélange Saveur Bourguignone-Verrine 47 ml</v>
      </c>
      <c r="E3221" s="10">
        <v>5.5E-2</v>
      </c>
      <c r="F3221" s="16">
        <v>3700897918217</v>
      </c>
      <c r="G3221" s="4">
        <v>1.6</v>
      </c>
      <c r="H3221" s="4">
        <v>2.6</v>
      </c>
      <c r="I3221" s="4">
        <v>3.2</v>
      </c>
    </row>
    <row r="3222" spans="1:9" x14ac:dyDescent="0.2">
      <c r="A3222" t="s">
        <v>181</v>
      </c>
      <c r="B3222" t="s">
        <v>247</v>
      </c>
      <c r="C3222" t="s">
        <v>42</v>
      </c>
      <c r="D3222" t="str">
        <f>Tableau3[[#This Row],[Famille]]&amp;"-"&amp;Tableau3[[#This Row],[Produit]]&amp;"-"&amp;Tableau3[[#This Row],[Conditionnement]]</f>
        <v>Mélanges d'épices-Mélange Saveur Bourguignone-Vrac</v>
      </c>
      <c r="E3222" s="10">
        <v>5.5E-2</v>
      </c>
      <c r="F3222" s="16">
        <v>3700897936808</v>
      </c>
      <c r="G3222" s="4">
        <v>1.7</v>
      </c>
      <c r="H3222" s="4">
        <v>2.3000000000000003</v>
      </c>
      <c r="I3222" s="4">
        <v>2.8333333333333335</v>
      </c>
    </row>
    <row r="3223" spans="1:9" x14ac:dyDescent="0.2">
      <c r="A3223" t="s">
        <v>181</v>
      </c>
      <c r="B3223" t="s">
        <v>247</v>
      </c>
      <c r="C3223" t="s">
        <v>43</v>
      </c>
      <c r="D3223" t="str">
        <f>Tableau3[[#This Row],[Famille]]&amp;"-"&amp;Tableau3[[#This Row],[Produit]]&amp;"-"&amp;Tableau3[[#This Row],[Conditionnement]]</f>
        <v>Mélanges d'épices-Mélange Saveur Bourguignone-Vrac 100 g</v>
      </c>
      <c r="E3223" s="10">
        <v>5.5E-2</v>
      </c>
      <c r="F3223" s="16">
        <v>3700897918255</v>
      </c>
      <c r="G3223" s="4">
        <v>2.7</v>
      </c>
      <c r="H3223" s="4">
        <v>4.8</v>
      </c>
      <c r="I3223" s="4">
        <v>6</v>
      </c>
    </row>
    <row r="3224" spans="1:9" x14ac:dyDescent="0.2">
      <c r="A3224" t="s">
        <v>181</v>
      </c>
      <c r="B3224" t="s">
        <v>247</v>
      </c>
      <c r="C3224" t="s">
        <v>44</v>
      </c>
      <c r="D3224" t="str">
        <f>Tableau3[[#This Row],[Famille]]&amp;"-"&amp;Tableau3[[#This Row],[Produit]]&amp;"-"&amp;Tableau3[[#This Row],[Conditionnement]]</f>
        <v>Mélanges d'épices-Mélange Saveur Bourguignone-Vrac 1000 g</v>
      </c>
      <c r="E3224" s="10">
        <v>5.5E-2</v>
      </c>
      <c r="F3224" s="16">
        <v>3700897918248</v>
      </c>
      <c r="G3224" s="4">
        <v>16.2</v>
      </c>
      <c r="H3224" s="4">
        <v>28.8</v>
      </c>
      <c r="I3224" s="4">
        <v>36.000000000000007</v>
      </c>
    </row>
    <row r="3225" spans="1:9" x14ac:dyDescent="0.2">
      <c r="A3225" t="s">
        <v>181</v>
      </c>
      <c r="B3225" t="s">
        <v>247</v>
      </c>
      <c r="C3225" t="s">
        <v>45</v>
      </c>
      <c r="D3225" t="str">
        <f>Tableau3[[#This Row],[Famille]]&amp;"-"&amp;Tableau3[[#This Row],[Produit]]&amp;"-"&amp;Tableau3[[#This Row],[Conditionnement]]</f>
        <v>Mélanges d'épices-Mélange Saveur Bourguignone-Vrac 250 g</v>
      </c>
      <c r="E3225" s="10">
        <v>5.5E-2</v>
      </c>
      <c r="F3225" s="16">
        <v>3700897918262</v>
      </c>
      <c r="G3225" s="4">
        <v>4.9000000000000004</v>
      </c>
      <c r="H3225" s="4">
        <v>9.4</v>
      </c>
      <c r="I3225" s="4">
        <v>11.666666666666666</v>
      </c>
    </row>
    <row r="3226" spans="1:9" x14ac:dyDescent="0.2">
      <c r="A3226" t="s">
        <v>181</v>
      </c>
      <c r="B3226" t="s">
        <v>247</v>
      </c>
      <c r="C3226" t="s">
        <v>46</v>
      </c>
      <c r="D3226" t="str">
        <f>Tableau3[[#This Row],[Famille]]&amp;"-"&amp;Tableau3[[#This Row],[Produit]]&amp;"-"&amp;Tableau3[[#This Row],[Conditionnement]]</f>
        <v>Mélanges d'épices-Mélange Saveur Bourguignone-Vrac 500 g</v>
      </c>
      <c r="E3226" s="10">
        <v>5.5E-2</v>
      </c>
      <c r="F3226" s="16">
        <v>3700897918279</v>
      </c>
      <c r="G3226" s="4">
        <v>8.6999999999999993</v>
      </c>
      <c r="H3226" s="4">
        <v>16.600000000000001</v>
      </c>
      <c r="I3226" s="4">
        <v>20.714285714285712</v>
      </c>
    </row>
    <row r="3227" spans="1:9" x14ac:dyDescent="0.2">
      <c r="A3227" t="s">
        <v>181</v>
      </c>
      <c r="B3227" t="s">
        <v>248</v>
      </c>
      <c r="C3227" t="s">
        <v>39</v>
      </c>
      <c r="D3227" t="str">
        <f>Tableau3[[#This Row],[Famille]]&amp;"-"&amp;Tableau3[[#This Row],[Produit]]&amp;"-"&amp;Tableau3[[#This Row],[Conditionnement]]</f>
        <v>Mélanges d'épices-Mélange Saveur Cajun-Saupoudreur 100 ml</v>
      </c>
      <c r="E3227" s="10">
        <v>5.5E-2</v>
      </c>
      <c r="F3227" s="16">
        <v>3760190100429</v>
      </c>
      <c r="G3227" s="4">
        <v>2.6</v>
      </c>
      <c r="H3227" s="4">
        <v>4.1999999999999993</v>
      </c>
      <c r="I3227" s="4">
        <v>5.2</v>
      </c>
    </row>
    <row r="3228" spans="1:9" x14ac:dyDescent="0.2">
      <c r="A3228" t="s">
        <v>181</v>
      </c>
      <c r="B3228" t="s">
        <v>248</v>
      </c>
      <c r="C3228" t="s">
        <v>40</v>
      </c>
      <c r="D3228" t="str">
        <f>Tableau3[[#This Row],[Famille]]&amp;"-"&amp;Tableau3[[#This Row],[Produit]]&amp;"-"&amp;Tableau3[[#This Row],[Conditionnement]]</f>
        <v>Mélanges d'épices-Mélange Saveur Cajun-Verrine 116 ml</v>
      </c>
      <c r="E3228" s="10">
        <v>5.5E-2</v>
      </c>
      <c r="F3228" s="16">
        <v>3760190100139</v>
      </c>
      <c r="G3228" s="4">
        <v>2.1</v>
      </c>
      <c r="H3228" s="4">
        <v>3.4</v>
      </c>
      <c r="I3228" s="4">
        <v>4.2</v>
      </c>
    </row>
    <row r="3229" spans="1:9" x14ac:dyDescent="0.2">
      <c r="A3229" t="s">
        <v>181</v>
      </c>
      <c r="B3229" t="s">
        <v>248</v>
      </c>
      <c r="C3229" t="s">
        <v>41</v>
      </c>
      <c r="D3229" t="str">
        <f>Tableau3[[#This Row],[Famille]]&amp;"-"&amp;Tableau3[[#This Row],[Produit]]&amp;"-"&amp;Tableau3[[#This Row],[Conditionnement]]</f>
        <v>Mélanges d'épices-Mélange Saveur Cajun-Verrine 47 ml</v>
      </c>
      <c r="E3229" s="10">
        <v>5.5E-2</v>
      </c>
      <c r="F3229" s="16">
        <v>3700897903312</v>
      </c>
      <c r="G3229" s="4">
        <v>1.5</v>
      </c>
      <c r="H3229" s="4">
        <v>2.4</v>
      </c>
      <c r="I3229" s="4">
        <v>3</v>
      </c>
    </row>
    <row r="3230" spans="1:9" x14ac:dyDescent="0.2">
      <c r="A3230" t="s">
        <v>181</v>
      </c>
      <c r="B3230" t="s">
        <v>248</v>
      </c>
      <c r="C3230" t="s">
        <v>42</v>
      </c>
      <c r="D3230" t="str">
        <f>Tableau3[[#This Row],[Famille]]&amp;"-"&amp;Tableau3[[#This Row],[Produit]]&amp;"-"&amp;Tableau3[[#This Row],[Conditionnement]]</f>
        <v>Mélanges d'épices-Mélange Saveur Cajun-Vrac</v>
      </c>
      <c r="E3230" s="10">
        <v>5.5E-2</v>
      </c>
      <c r="F3230" s="16">
        <v>3700897936815</v>
      </c>
      <c r="G3230" s="4">
        <v>1.6</v>
      </c>
      <c r="H3230" s="4">
        <v>2.2000000000000002</v>
      </c>
      <c r="I3230" s="4">
        <v>2.666666666666667</v>
      </c>
    </row>
    <row r="3231" spans="1:9" x14ac:dyDescent="0.2">
      <c r="A3231" t="s">
        <v>181</v>
      </c>
      <c r="B3231" t="s">
        <v>248</v>
      </c>
      <c r="C3231" t="s">
        <v>43</v>
      </c>
      <c r="D3231" t="str">
        <f>Tableau3[[#This Row],[Famille]]&amp;"-"&amp;Tableau3[[#This Row],[Produit]]&amp;"-"&amp;Tableau3[[#This Row],[Conditionnement]]</f>
        <v>Mélanges d'épices-Mélange Saveur Cajun-Vrac 100 g</v>
      </c>
      <c r="E3231" s="10">
        <v>5.5E-2</v>
      </c>
      <c r="F3231" s="16">
        <v>3700897908133</v>
      </c>
      <c r="G3231" s="4">
        <v>2.2000000000000002</v>
      </c>
      <c r="H3231" s="4">
        <v>4</v>
      </c>
      <c r="I3231" s="4">
        <v>4.8888888888888893</v>
      </c>
    </row>
    <row r="3232" spans="1:9" x14ac:dyDescent="0.2">
      <c r="A3232" t="s">
        <v>181</v>
      </c>
      <c r="B3232" t="s">
        <v>248</v>
      </c>
      <c r="C3232" t="s">
        <v>44</v>
      </c>
      <c r="D3232" t="str">
        <f>Tableau3[[#This Row],[Famille]]&amp;"-"&amp;Tableau3[[#This Row],[Produit]]&amp;"-"&amp;Tableau3[[#This Row],[Conditionnement]]</f>
        <v>Mélanges d'épices-Mélange Saveur Cajun-Vrac 1000 g</v>
      </c>
      <c r="E3232" s="10">
        <v>5.5E-2</v>
      </c>
      <c r="F3232" s="16">
        <v>3760190106537</v>
      </c>
      <c r="G3232" s="4">
        <v>12</v>
      </c>
      <c r="H3232" s="4">
        <v>21.400000000000002</v>
      </c>
      <c r="I3232" s="4">
        <v>26.666666666666664</v>
      </c>
    </row>
    <row r="3233" spans="1:9" x14ac:dyDescent="0.2">
      <c r="A3233" t="s">
        <v>181</v>
      </c>
      <c r="B3233" t="s">
        <v>248</v>
      </c>
      <c r="C3233" t="s">
        <v>45</v>
      </c>
      <c r="D3233" t="str">
        <f>Tableau3[[#This Row],[Famille]]&amp;"-"&amp;Tableau3[[#This Row],[Produit]]&amp;"-"&amp;Tableau3[[#This Row],[Conditionnement]]</f>
        <v>Mélanges d'épices-Mélange Saveur Cajun-Vrac 250 g</v>
      </c>
      <c r="E3233" s="10">
        <v>5.5E-2</v>
      </c>
      <c r="F3233" s="16">
        <v>3700897910761</v>
      </c>
      <c r="G3233" s="4">
        <v>3.9</v>
      </c>
      <c r="H3233" s="4">
        <v>7.5</v>
      </c>
      <c r="I3233" s="4">
        <v>9.2857142857142865</v>
      </c>
    </row>
    <row r="3234" spans="1:9" x14ac:dyDescent="0.2">
      <c r="A3234" t="s">
        <v>181</v>
      </c>
      <c r="B3234" t="s">
        <v>248</v>
      </c>
      <c r="C3234" t="s">
        <v>46</v>
      </c>
      <c r="D3234" t="str">
        <f>Tableau3[[#This Row],[Famille]]&amp;"-"&amp;Tableau3[[#This Row],[Produit]]&amp;"-"&amp;Tableau3[[#This Row],[Conditionnement]]</f>
        <v>Mélanges d'épices-Mélange Saveur Cajun-Vrac 500 g</v>
      </c>
      <c r="E3234" s="10">
        <v>5.5E-2</v>
      </c>
      <c r="F3234" s="16">
        <v>3700897913397</v>
      </c>
      <c r="G3234" s="4">
        <v>6.6</v>
      </c>
      <c r="H3234" s="4">
        <v>12.6</v>
      </c>
      <c r="I3234" s="4">
        <v>15.714285714285714</v>
      </c>
    </row>
    <row r="3235" spans="1:9" x14ac:dyDescent="0.2">
      <c r="A3235" t="s">
        <v>181</v>
      </c>
      <c r="B3235" t="s">
        <v>249</v>
      </c>
      <c r="C3235" t="s">
        <v>39</v>
      </c>
      <c r="D3235" t="str">
        <f>Tableau3[[#This Row],[Famille]]&amp;"-"&amp;Tableau3[[#This Row],[Produit]]&amp;"-"&amp;Tableau3[[#This Row],[Conditionnement]]</f>
        <v>Mélanges d'épices-Mélange Saveur Créole-Saupoudreur 100 ml</v>
      </c>
      <c r="E3235" s="10">
        <v>5.5E-2</v>
      </c>
      <c r="F3235" s="16">
        <v>3760190100436</v>
      </c>
      <c r="G3235" s="4">
        <v>3.1</v>
      </c>
      <c r="H3235" s="4">
        <v>5</v>
      </c>
      <c r="I3235" s="4">
        <v>6.2</v>
      </c>
    </row>
    <row r="3236" spans="1:9" x14ac:dyDescent="0.2">
      <c r="A3236" t="s">
        <v>181</v>
      </c>
      <c r="B3236" t="s">
        <v>249</v>
      </c>
      <c r="C3236" t="s">
        <v>40</v>
      </c>
      <c r="D3236" t="str">
        <f>Tableau3[[#This Row],[Famille]]&amp;"-"&amp;Tableau3[[#This Row],[Produit]]&amp;"-"&amp;Tableau3[[#This Row],[Conditionnement]]</f>
        <v>Mélanges d'épices-Mélange Saveur Créole-Verrine 116 ml</v>
      </c>
      <c r="E3236" s="10">
        <v>5.5E-2</v>
      </c>
      <c r="F3236" s="16">
        <v>3760190100146</v>
      </c>
      <c r="G3236" s="4">
        <v>2.7</v>
      </c>
      <c r="H3236" s="4">
        <v>4.3999999999999995</v>
      </c>
      <c r="I3236" s="4">
        <v>5.4</v>
      </c>
    </row>
    <row r="3237" spans="1:9" x14ac:dyDescent="0.2">
      <c r="A3237" t="s">
        <v>181</v>
      </c>
      <c r="B3237" t="s">
        <v>249</v>
      </c>
      <c r="C3237" t="s">
        <v>41</v>
      </c>
      <c r="D3237" t="str">
        <f>Tableau3[[#This Row],[Famille]]&amp;"-"&amp;Tableau3[[#This Row],[Produit]]&amp;"-"&amp;Tableau3[[#This Row],[Conditionnement]]</f>
        <v>Mélanges d'épices-Mélange Saveur Créole-Verrine 47 ml</v>
      </c>
      <c r="E3237" s="10">
        <v>5.5E-2</v>
      </c>
      <c r="F3237" s="16">
        <v>3700897903329</v>
      </c>
      <c r="G3237" s="4">
        <v>1.7</v>
      </c>
      <c r="H3237" s="4">
        <v>2.8000000000000003</v>
      </c>
      <c r="I3237" s="4">
        <v>3.4000000000000004</v>
      </c>
    </row>
    <row r="3238" spans="1:9" x14ac:dyDescent="0.2">
      <c r="A3238" t="s">
        <v>181</v>
      </c>
      <c r="B3238" t="s">
        <v>249</v>
      </c>
      <c r="C3238" t="s">
        <v>42</v>
      </c>
      <c r="D3238" t="str">
        <f>Tableau3[[#This Row],[Famille]]&amp;"-"&amp;Tableau3[[#This Row],[Produit]]&amp;"-"&amp;Tableau3[[#This Row],[Conditionnement]]</f>
        <v>Mélanges d'épices-Mélange Saveur Créole-Vrac</v>
      </c>
      <c r="E3238" s="10">
        <v>5.5E-2</v>
      </c>
      <c r="F3238" s="16">
        <v>3700897936822</v>
      </c>
      <c r="G3238" s="4">
        <v>1.7</v>
      </c>
      <c r="H3238" s="4">
        <v>2.3000000000000003</v>
      </c>
      <c r="I3238" s="4">
        <v>2.8333333333333335</v>
      </c>
    </row>
    <row r="3239" spans="1:9" x14ac:dyDescent="0.2">
      <c r="A3239" t="s">
        <v>181</v>
      </c>
      <c r="B3239" t="s">
        <v>249</v>
      </c>
      <c r="C3239" t="s">
        <v>43</v>
      </c>
      <c r="D3239" t="str">
        <f>Tableau3[[#This Row],[Famille]]&amp;"-"&amp;Tableau3[[#This Row],[Produit]]&amp;"-"&amp;Tableau3[[#This Row],[Conditionnement]]</f>
        <v>Mélanges d'épices-Mélange Saveur Créole-Vrac 100 g</v>
      </c>
      <c r="E3239" s="10">
        <v>5.5E-2</v>
      </c>
      <c r="F3239" s="16">
        <v>3700897908140</v>
      </c>
      <c r="G3239" s="4">
        <v>2.7</v>
      </c>
      <c r="H3239" s="4">
        <v>4.8</v>
      </c>
      <c r="I3239" s="4">
        <v>6</v>
      </c>
    </row>
    <row r="3240" spans="1:9" x14ac:dyDescent="0.2">
      <c r="A3240" t="s">
        <v>181</v>
      </c>
      <c r="B3240" t="s">
        <v>249</v>
      </c>
      <c r="C3240" t="s">
        <v>44</v>
      </c>
      <c r="D3240" t="str">
        <f>Tableau3[[#This Row],[Famille]]&amp;"-"&amp;Tableau3[[#This Row],[Produit]]&amp;"-"&amp;Tableau3[[#This Row],[Conditionnement]]</f>
        <v>Mélanges d'épices-Mélange Saveur Créole-Vrac 1000 g</v>
      </c>
      <c r="E3240" s="10">
        <v>5.5E-2</v>
      </c>
      <c r="F3240" s="16">
        <v>3760190106544</v>
      </c>
      <c r="G3240" s="4">
        <v>16.2</v>
      </c>
      <c r="H3240" s="4">
        <v>28.8</v>
      </c>
      <c r="I3240" s="4">
        <v>36.000000000000007</v>
      </c>
    </row>
    <row r="3241" spans="1:9" x14ac:dyDescent="0.2">
      <c r="A3241" t="s">
        <v>181</v>
      </c>
      <c r="B3241" t="s">
        <v>249</v>
      </c>
      <c r="C3241" t="s">
        <v>45</v>
      </c>
      <c r="D3241" t="str">
        <f>Tableau3[[#This Row],[Famille]]&amp;"-"&amp;Tableau3[[#This Row],[Produit]]&amp;"-"&amp;Tableau3[[#This Row],[Conditionnement]]</f>
        <v>Mélanges d'épices-Mélange Saveur Créole-Vrac 250 g</v>
      </c>
      <c r="E3241" s="10">
        <v>5.5E-2</v>
      </c>
      <c r="F3241" s="16">
        <v>3700897910778</v>
      </c>
      <c r="G3241" s="4">
        <v>4.9000000000000004</v>
      </c>
      <c r="H3241" s="4">
        <v>9.4</v>
      </c>
      <c r="I3241" s="4">
        <v>11.666666666666666</v>
      </c>
    </row>
    <row r="3242" spans="1:9" x14ac:dyDescent="0.2">
      <c r="A3242" t="s">
        <v>181</v>
      </c>
      <c r="B3242" t="s">
        <v>249</v>
      </c>
      <c r="C3242" t="s">
        <v>46</v>
      </c>
      <c r="D3242" t="str">
        <f>Tableau3[[#This Row],[Famille]]&amp;"-"&amp;Tableau3[[#This Row],[Produit]]&amp;"-"&amp;Tableau3[[#This Row],[Conditionnement]]</f>
        <v>Mélanges d'épices-Mélange Saveur Créole-Vrac 500 g</v>
      </c>
      <c r="E3242" s="10">
        <v>5.5E-2</v>
      </c>
      <c r="F3242" s="16">
        <v>3700897913403</v>
      </c>
      <c r="G3242" s="4">
        <v>8.6999999999999993</v>
      </c>
      <c r="H3242" s="4">
        <v>16.600000000000001</v>
      </c>
      <c r="I3242" s="4">
        <v>20.714285714285712</v>
      </c>
    </row>
    <row r="3243" spans="1:9" x14ac:dyDescent="0.2">
      <c r="A3243" t="s">
        <v>181</v>
      </c>
      <c r="B3243" t="s">
        <v>250</v>
      </c>
      <c r="C3243" t="s">
        <v>39</v>
      </c>
      <c r="D3243" t="str">
        <f>Tableau3[[#This Row],[Famille]]&amp;"-"&amp;Tableau3[[#This Row],[Produit]]&amp;"-"&amp;Tableau3[[#This Row],[Conditionnement]]</f>
        <v>Mélanges d'épices-Mélange Saveur du maghreb-Saupoudreur 100 ml</v>
      </c>
      <c r="E3243" s="10">
        <v>5.5E-2</v>
      </c>
      <c r="F3243" s="16">
        <v>3700897946029</v>
      </c>
      <c r="G3243" s="4">
        <v>2.5</v>
      </c>
      <c r="H3243" s="4">
        <v>4</v>
      </c>
      <c r="I3243" s="4">
        <v>5</v>
      </c>
    </row>
    <row r="3244" spans="1:9" x14ac:dyDescent="0.2">
      <c r="A3244" t="s">
        <v>181</v>
      </c>
      <c r="B3244" t="s">
        <v>250</v>
      </c>
      <c r="C3244" t="s">
        <v>40</v>
      </c>
      <c r="D3244" t="str">
        <f>Tableau3[[#This Row],[Famille]]&amp;"-"&amp;Tableau3[[#This Row],[Produit]]&amp;"-"&amp;Tableau3[[#This Row],[Conditionnement]]</f>
        <v>Mélanges d'épices-Mélange Saveur du maghreb-Verrine 116 ml</v>
      </c>
      <c r="E3244" s="10">
        <v>5.5E-2</v>
      </c>
      <c r="F3244" s="16">
        <v>3700897945787</v>
      </c>
      <c r="G3244" s="4">
        <v>2</v>
      </c>
      <c r="H3244" s="4">
        <v>3.2</v>
      </c>
      <c r="I3244" s="4">
        <v>4</v>
      </c>
    </row>
    <row r="3245" spans="1:9" x14ac:dyDescent="0.2">
      <c r="A3245" t="s">
        <v>181</v>
      </c>
      <c r="B3245" t="s">
        <v>250</v>
      </c>
      <c r="C3245" t="s">
        <v>41</v>
      </c>
      <c r="D3245" t="str">
        <f>Tableau3[[#This Row],[Famille]]&amp;"-"&amp;Tableau3[[#This Row],[Produit]]&amp;"-"&amp;Tableau3[[#This Row],[Conditionnement]]</f>
        <v>Mélanges d'épices-Mélange Saveur du maghreb-Verrine 47 ml</v>
      </c>
      <c r="E3245" s="10">
        <v>5.5E-2</v>
      </c>
      <c r="F3245" s="16">
        <v>3700897945909</v>
      </c>
      <c r="G3245" s="4">
        <v>1.5</v>
      </c>
      <c r="H3245" s="4">
        <v>2.4</v>
      </c>
      <c r="I3245" s="4">
        <v>3</v>
      </c>
    </row>
    <row r="3246" spans="1:9" x14ac:dyDescent="0.2">
      <c r="A3246" t="s">
        <v>181</v>
      </c>
      <c r="B3246" t="s">
        <v>250</v>
      </c>
      <c r="C3246" t="s">
        <v>42</v>
      </c>
      <c r="D3246" t="str">
        <f>Tableau3[[#This Row],[Famille]]&amp;"-"&amp;Tableau3[[#This Row],[Produit]]&amp;"-"&amp;Tableau3[[#This Row],[Conditionnement]]</f>
        <v>Mélanges d'épices-Mélange Saveur du maghreb-Vrac</v>
      </c>
      <c r="E3246" s="10">
        <v>5.5E-2</v>
      </c>
      <c r="F3246" s="16">
        <v>3700897945183</v>
      </c>
      <c r="G3246" s="4">
        <v>1.7</v>
      </c>
      <c r="H3246" s="4">
        <v>2.3000000000000003</v>
      </c>
      <c r="I3246" s="4">
        <v>2.8333333333333339</v>
      </c>
    </row>
    <row r="3247" spans="1:9" x14ac:dyDescent="0.2">
      <c r="A3247" t="s">
        <v>181</v>
      </c>
      <c r="B3247" t="s">
        <v>250</v>
      </c>
      <c r="C3247" t="s">
        <v>43</v>
      </c>
      <c r="D3247" t="str">
        <f>Tableau3[[#This Row],[Famille]]&amp;"-"&amp;Tableau3[[#This Row],[Produit]]&amp;"-"&amp;Tableau3[[#This Row],[Conditionnement]]</f>
        <v>Mélanges d'épices-Mélange Saveur du maghreb-Vrac 100 g</v>
      </c>
      <c r="E3247" s="10">
        <v>5.5E-2</v>
      </c>
      <c r="F3247" s="16">
        <v>3700897945305</v>
      </c>
      <c r="G3247" s="4">
        <v>2.5</v>
      </c>
      <c r="H3247" s="4">
        <v>4.5</v>
      </c>
      <c r="I3247" s="4">
        <v>5.5555555555555554</v>
      </c>
    </row>
    <row r="3248" spans="1:9" x14ac:dyDescent="0.2">
      <c r="A3248" t="s">
        <v>181</v>
      </c>
      <c r="B3248" t="s">
        <v>250</v>
      </c>
      <c r="C3248" t="s">
        <v>44</v>
      </c>
      <c r="D3248" t="str">
        <f>Tableau3[[#This Row],[Famille]]&amp;"-"&amp;Tableau3[[#This Row],[Produit]]&amp;"-"&amp;Tableau3[[#This Row],[Conditionnement]]</f>
        <v>Mélanges d'épices-Mélange Saveur du maghreb-Vrac 1000 g</v>
      </c>
      <c r="E3248" s="10">
        <v>5.5E-2</v>
      </c>
      <c r="F3248" s="16">
        <v>3700897945664</v>
      </c>
      <c r="G3248" s="4">
        <v>14.5</v>
      </c>
      <c r="H3248" s="4">
        <v>25.8</v>
      </c>
      <c r="I3248" s="4">
        <v>32.222222222222221</v>
      </c>
    </row>
    <row r="3249" spans="1:9" x14ac:dyDescent="0.2">
      <c r="A3249" t="s">
        <v>181</v>
      </c>
      <c r="B3249" t="s">
        <v>250</v>
      </c>
      <c r="C3249" t="s">
        <v>45</v>
      </c>
      <c r="D3249" t="str">
        <f>Tableau3[[#This Row],[Famille]]&amp;"-"&amp;Tableau3[[#This Row],[Produit]]&amp;"-"&amp;Tableau3[[#This Row],[Conditionnement]]</f>
        <v>Mélanges d'épices-Mélange Saveur du maghreb-Vrac 250 g</v>
      </c>
      <c r="E3249" s="10">
        <v>5.5E-2</v>
      </c>
      <c r="F3249" s="16">
        <v>3700897945428</v>
      </c>
      <c r="G3249" s="4">
        <v>4.5</v>
      </c>
      <c r="H3249" s="4">
        <v>8.6</v>
      </c>
      <c r="I3249" s="4">
        <v>10.714285714285715</v>
      </c>
    </row>
    <row r="3250" spans="1:9" x14ac:dyDescent="0.2">
      <c r="A3250" t="s">
        <v>181</v>
      </c>
      <c r="B3250" t="s">
        <v>250</v>
      </c>
      <c r="C3250" t="s">
        <v>46</v>
      </c>
      <c r="D3250" t="str">
        <f>Tableau3[[#This Row],[Famille]]&amp;"-"&amp;Tableau3[[#This Row],[Produit]]&amp;"-"&amp;Tableau3[[#This Row],[Conditionnement]]</f>
        <v>Mélanges d'épices-Mélange Saveur du maghreb-Vrac 500 g</v>
      </c>
      <c r="E3250" s="10">
        <v>5.5E-2</v>
      </c>
      <c r="F3250" s="16">
        <v>3700897945541</v>
      </c>
      <c r="G3250" s="4">
        <v>7.8</v>
      </c>
      <c r="H3250" s="4">
        <v>14.9</v>
      </c>
      <c r="I3250" s="4">
        <v>18.571428571428573</v>
      </c>
    </row>
    <row r="3251" spans="1:9" x14ac:dyDescent="0.2">
      <c r="A3251" t="s">
        <v>181</v>
      </c>
      <c r="B3251" t="s">
        <v>251</v>
      </c>
      <c r="C3251" t="s">
        <v>39</v>
      </c>
      <c r="D3251" t="str">
        <f>Tableau3[[#This Row],[Famille]]&amp;"-"&amp;Tableau3[[#This Row],[Produit]]&amp;"-"&amp;Tableau3[[#This Row],[Conditionnement]]</f>
        <v>Mélanges d'épices-Mélange saveur Ethiopienne -Saupoudreur 100 ml</v>
      </c>
      <c r="E3251" s="10">
        <v>5.5E-2</v>
      </c>
      <c r="F3251" s="16">
        <v>3700897956226</v>
      </c>
      <c r="G3251" s="4">
        <v>2.7</v>
      </c>
      <c r="H3251" s="4">
        <v>4.3999999999999995</v>
      </c>
      <c r="I3251" s="4">
        <v>5.4</v>
      </c>
    </row>
    <row r="3252" spans="1:9" x14ac:dyDescent="0.2">
      <c r="A3252" t="s">
        <v>181</v>
      </c>
      <c r="B3252" t="s">
        <v>251</v>
      </c>
      <c r="C3252" t="s">
        <v>40</v>
      </c>
      <c r="D3252" t="str">
        <f>Tableau3[[#This Row],[Famille]]&amp;"-"&amp;Tableau3[[#This Row],[Produit]]&amp;"-"&amp;Tableau3[[#This Row],[Conditionnement]]</f>
        <v>Mélanges d'épices-Mélange saveur Ethiopienne -Verrine 116 ml</v>
      </c>
      <c r="E3252" s="10">
        <v>5.5E-2</v>
      </c>
      <c r="F3252" s="16">
        <v>3700897955649</v>
      </c>
      <c r="G3252" s="4">
        <v>2.2000000000000002</v>
      </c>
      <c r="H3252" s="4">
        <v>3.6</v>
      </c>
      <c r="I3252" s="4">
        <v>4.4000000000000004</v>
      </c>
    </row>
    <row r="3253" spans="1:9" x14ac:dyDescent="0.2">
      <c r="A3253" t="s">
        <v>181</v>
      </c>
      <c r="B3253" t="s">
        <v>251</v>
      </c>
      <c r="C3253" t="s">
        <v>41</v>
      </c>
      <c r="D3253" t="str">
        <f>Tableau3[[#This Row],[Famille]]&amp;"-"&amp;Tableau3[[#This Row],[Produit]]&amp;"-"&amp;Tableau3[[#This Row],[Conditionnement]]</f>
        <v>Mélanges d'épices-Mélange saveur Ethiopienne -Verrine 47 ml</v>
      </c>
      <c r="E3253" s="10">
        <v>5.5E-2</v>
      </c>
      <c r="F3253" s="16">
        <v>3700897955939</v>
      </c>
      <c r="G3253" s="4">
        <v>1.5</v>
      </c>
      <c r="H3253" s="4">
        <v>2.4</v>
      </c>
      <c r="I3253" s="4">
        <v>3</v>
      </c>
    </row>
    <row r="3254" spans="1:9" x14ac:dyDescent="0.2">
      <c r="A3254" t="s">
        <v>181</v>
      </c>
      <c r="B3254" t="s">
        <v>251</v>
      </c>
      <c r="C3254" t="s">
        <v>42</v>
      </c>
      <c r="D3254" t="str">
        <f>Tableau3[[#This Row],[Famille]]&amp;"-"&amp;Tableau3[[#This Row],[Produit]]&amp;"-"&amp;Tableau3[[#This Row],[Conditionnement]]</f>
        <v>Mélanges d'épices-Mélange saveur Ethiopienne -Vrac</v>
      </c>
      <c r="E3254" s="10">
        <v>5.5E-2</v>
      </c>
      <c r="F3254" s="16">
        <v>3700897953539</v>
      </c>
      <c r="G3254" s="4">
        <v>1.7</v>
      </c>
      <c r="H3254" s="4">
        <v>2.3000000000000003</v>
      </c>
      <c r="I3254" s="4">
        <v>2.8333333333333339</v>
      </c>
    </row>
    <row r="3255" spans="1:9" x14ac:dyDescent="0.2">
      <c r="A3255" t="s">
        <v>181</v>
      </c>
      <c r="B3255" t="s">
        <v>251</v>
      </c>
      <c r="C3255" t="s">
        <v>43</v>
      </c>
      <c r="D3255" t="str">
        <f>Tableau3[[#This Row],[Famille]]&amp;"-"&amp;Tableau3[[#This Row],[Produit]]&amp;"-"&amp;Tableau3[[#This Row],[Conditionnement]]</f>
        <v>Mélanges d'épices-Mélange saveur Ethiopienne -Vrac 100 g</v>
      </c>
      <c r="E3255" s="10">
        <v>5.5E-2</v>
      </c>
      <c r="F3255" s="16">
        <v>3700897953881</v>
      </c>
      <c r="G3255" s="4">
        <v>2.4</v>
      </c>
      <c r="H3255" s="4">
        <v>4.3</v>
      </c>
      <c r="I3255" s="4">
        <v>5.333333333333333</v>
      </c>
    </row>
    <row r="3256" spans="1:9" x14ac:dyDescent="0.2">
      <c r="A3256" t="s">
        <v>181</v>
      </c>
      <c r="B3256" t="s">
        <v>251</v>
      </c>
      <c r="C3256" t="s">
        <v>44</v>
      </c>
      <c r="D3256" t="str">
        <f>Tableau3[[#This Row],[Famille]]&amp;"-"&amp;Tableau3[[#This Row],[Produit]]&amp;"-"&amp;Tableau3[[#This Row],[Conditionnement]]</f>
        <v>Mélanges d'épices-Mélange saveur Ethiopienne -Vrac 1000 g</v>
      </c>
      <c r="E3256" s="10">
        <v>5.5E-2</v>
      </c>
      <c r="F3256" s="16">
        <v>3700897955298</v>
      </c>
      <c r="G3256" s="4">
        <v>13.9</v>
      </c>
      <c r="H3256" s="4">
        <v>24.8</v>
      </c>
      <c r="I3256" s="4">
        <v>30.888888888888889</v>
      </c>
    </row>
    <row r="3257" spans="1:9" x14ac:dyDescent="0.2">
      <c r="A3257" t="s">
        <v>181</v>
      </c>
      <c r="B3257" t="s">
        <v>251</v>
      </c>
      <c r="C3257" t="s">
        <v>45</v>
      </c>
      <c r="D3257" t="str">
        <f>Tableau3[[#This Row],[Famille]]&amp;"-"&amp;Tableau3[[#This Row],[Produit]]&amp;"-"&amp;Tableau3[[#This Row],[Conditionnement]]</f>
        <v>Mélanges d'épices-Mélange saveur Ethiopienne -Vrac 250 g</v>
      </c>
      <c r="E3257" s="10">
        <v>5.5E-2</v>
      </c>
      <c r="F3257" s="16">
        <v>3700897954352</v>
      </c>
      <c r="G3257" s="4">
        <v>4.3</v>
      </c>
      <c r="H3257" s="4">
        <v>8.1999999999999993</v>
      </c>
      <c r="I3257" s="4">
        <v>10.238095238095237</v>
      </c>
    </row>
    <row r="3258" spans="1:9" x14ac:dyDescent="0.2">
      <c r="A3258" t="s">
        <v>181</v>
      </c>
      <c r="B3258" t="s">
        <v>251</v>
      </c>
      <c r="C3258" t="s">
        <v>46</v>
      </c>
      <c r="D3258" t="str">
        <f>Tableau3[[#This Row],[Famille]]&amp;"-"&amp;Tableau3[[#This Row],[Produit]]&amp;"-"&amp;Tableau3[[#This Row],[Conditionnement]]</f>
        <v>Mélanges d'épices-Mélange saveur Ethiopienne -Vrac 500 g</v>
      </c>
      <c r="E3258" s="10">
        <v>5.5E-2</v>
      </c>
      <c r="F3258" s="16">
        <v>3700897954826</v>
      </c>
      <c r="G3258" s="4">
        <v>7.5</v>
      </c>
      <c r="H3258" s="4">
        <v>14.299999999999999</v>
      </c>
      <c r="I3258" s="4">
        <v>17.857142857142858</v>
      </c>
    </row>
    <row r="3259" spans="1:9" x14ac:dyDescent="0.2">
      <c r="A3259" t="s">
        <v>181</v>
      </c>
      <c r="B3259" t="s">
        <v>252</v>
      </c>
      <c r="C3259" t="s">
        <v>39</v>
      </c>
      <c r="D3259" t="str">
        <f>Tableau3[[#This Row],[Famille]]&amp;"-"&amp;Tableau3[[#This Row],[Produit]]&amp;"-"&amp;Tableau3[[#This Row],[Conditionnement]]</f>
        <v>Mélanges d'épices-Mélange saveur Jurassienne-Saupoudreur 100 ml</v>
      </c>
      <c r="E3259" s="10">
        <v>5.5E-2</v>
      </c>
      <c r="F3259" s="16">
        <v>3700897956257</v>
      </c>
      <c r="G3259" s="4">
        <v>3.9</v>
      </c>
      <c r="H3259" s="4">
        <v>6.3</v>
      </c>
      <c r="I3259" s="4">
        <v>7.8</v>
      </c>
    </row>
    <row r="3260" spans="1:9" x14ac:dyDescent="0.2">
      <c r="A3260" t="s">
        <v>181</v>
      </c>
      <c r="B3260" t="s">
        <v>252</v>
      </c>
      <c r="C3260" t="s">
        <v>40</v>
      </c>
      <c r="D3260" t="str">
        <f>Tableau3[[#This Row],[Famille]]&amp;"-"&amp;Tableau3[[#This Row],[Produit]]&amp;"-"&amp;Tableau3[[#This Row],[Conditionnement]]</f>
        <v>Mélanges d'épices-Mélange saveur Jurassienne-Verrine 116 ml</v>
      </c>
      <c r="E3260" s="10">
        <v>5.5E-2</v>
      </c>
      <c r="F3260" s="16">
        <v>3700897955670</v>
      </c>
      <c r="G3260" s="4">
        <v>3.5</v>
      </c>
      <c r="H3260" s="4">
        <v>5.6</v>
      </c>
      <c r="I3260" s="4">
        <v>7</v>
      </c>
    </row>
    <row r="3261" spans="1:9" x14ac:dyDescent="0.2">
      <c r="A3261" t="s">
        <v>181</v>
      </c>
      <c r="B3261" t="s">
        <v>252</v>
      </c>
      <c r="C3261" t="s">
        <v>41</v>
      </c>
      <c r="D3261" t="str">
        <f>Tableau3[[#This Row],[Famille]]&amp;"-"&amp;Tableau3[[#This Row],[Produit]]&amp;"-"&amp;Tableau3[[#This Row],[Conditionnement]]</f>
        <v>Mélanges d'épices-Mélange saveur Jurassienne-Verrine 47 ml</v>
      </c>
      <c r="E3261" s="10">
        <v>5.5E-2</v>
      </c>
      <c r="F3261" s="16">
        <v>3700897955960</v>
      </c>
      <c r="G3261" s="4">
        <v>2.1</v>
      </c>
      <c r="H3261" s="4">
        <v>3.4</v>
      </c>
      <c r="I3261" s="4">
        <v>4.2</v>
      </c>
    </row>
    <row r="3262" spans="1:9" x14ac:dyDescent="0.2">
      <c r="A3262" t="s">
        <v>181</v>
      </c>
      <c r="B3262" t="s">
        <v>252</v>
      </c>
      <c r="C3262" t="s">
        <v>42</v>
      </c>
      <c r="D3262" t="str">
        <f>Tableau3[[#This Row],[Famille]]&amp;"-"&amp;Tableau3[[#This Row],[Produit]]&amp;"-"&amp;Tableau3[[#This Row],[Conditionnement]]</f>
        <v>Mélanges d'épices-Mélange saveur Jurassienne-Vrac</v>
      </c>
      <c r="E3262" s="10">
        <v>5.5E-2</v>
      </c>
      <c r="F3262" s="16">
        <v>3700897953560</v>
      </c>
      <c r="G3262" s="4">
        <v>2.2999999999999998</v>
      </c>
      <c r="H3262" s="4">
        <v>3.1</v>
      </c>
      <c r="I3262" s="4">
        <v>3.8333333333333339</v>
      </c>
    </row>
    <row r="3263" spans="1:9" x14ac:dyDescent="0.2">
      <c r="A3263" t="s">
        <v>181</v>
      </c>
      <c r="B3263" t="s">
        <v>252</v>
      </c>
      <c r="C3263" t="s">
        <v>43</v>
      </c>
      <c r="D3263" t="str">
        <f>Tableau3[[#This Row],[Famille]]&amp;"-"&amp;Tableau3[[#This Row],[Produit]]&amp;"-"&amp;Tableau3[[#This Row],[Conditionnement]]</f>
        <v>Mélanges d'épices-Mélange saveur Jurassienne-Vrac 100 g</v>
      </c>
      <c r="E3263" s="10">
        <v>5.5E-2</v>
      </c>
      <c r="F3263" s="16">
        <v>3700897953911</v>
      </c>
      <c r="G3263" s="4">
        <v>4</v>
      </c>
      <c r="H3263" s="4">
        <v>7.1999999999999993</v>
      </c>
      <c r="I3263" s="4">
        <v>8.8888888888888893</v>
      </c>
    </row>
    <row r="3264" spans="1:9" x14ac:dyDescent="0.2">
      <c r="A3264" t="s">
        <v>181</v>
      </c>
      <c r="B3264" t="s">
        <v>252</v>
      </c>
      <c r="C3264" t="s">
        <v>44</v>
      </c>
      <c r="D3264" t="str">
        <f>Tableau3[[#This Row],[Famille]]&amp;"-"&amp;Tableau3[[#This Row],[Produit]]&amp;"-"&amp;Tableau3[[#This Row],[Conditionnement]]</f>
        <v>Mélanges d'épices-Mélange saveur Jurassienne-Vrac 1000 g</v>
      </c>
      <c r="E3264" s="10">
        <v>5.5E-2</v>
      </c>
      <c r="F3264" s="16">
        <v>3700897955328</v>
      </c>
      <c r="G3264" s="4">
        <v>30</v>
      </c>
      <c r="H3264" s="4">
        <v>53.4</v>
      </c>
      <c r="I3264" s="4">
        <v>66.666666666666671</v>
      </c>
    </row>
    <row r="3265" spans="1:9" x14ac:dyDescent="0.2">
      <c r="A3265" t="s">
        <v>181</v>
      </c>
      <c r="B3265" t="s">
        <v>252</v>
      </c>
      <c r="C3265" t="s">
        <v>45</v>
      </c>
      <c r="D3265" t="str">
        <f>Tableau3[[#This Row],[Famille]]&amp;"-"&amp;Tableau3[[#This Row],[Produit]]&amp;"-"&amp;Tableau3[[#This Row],[Conditionnement]]</f>
        <v>Mélanges d'épices-Mélange saveur Jurassienne-Vrac 250 g</v>
      </c>
      <c r="E3265" s="10">
        <v>5.5E-2</v>
      </c>
      <c r="F3265" s="16">
        <v>3700897954383</v>
      </c>
      <c r="G3265" s="4">
        <v>8.4</v>
      </c>
      <c r="H3265" s="4">
        <v>16</v>
      </c>
      <c r="I3265" s="4">
        <v>20</v>
      </c>
    </row>
    <row r="3266" spans="1:9" x14ac:dyDescent="0.2">
      <c r="A3266" t="s">
        <v>181</v>
      </c>
      <c r="B3266" t="s">
        <v>252</v>
      </c>
      <c r="C3266" t="s">
        <v>46</v>
      </c>
      <c r="D3266" t="str">
        <f>Tableau3[[#This Row],[Famille]]&amp;"-"&amp;Tableau3[[#This Row],[Produit]]&amp;"-"&amp;Tableau3[[#This Row],[Conditionnement]]</f>
        <v>Mélanges d'épices-Mélange saveur Jurassienne-Vrac 500 g</v>
      </c>
      <c r="E3266" s="10">
        <v>5.5E-2</v>
      </c>
      <c r="F3266" s="16">
        <v>3700897954857</v>
      </c>
      <c r="G3266" s="4">
        <v>15.6</v>
      </c>
      <c r="H3266" s="4">
        <v>29.8</v>
      </c>
      <c r="I3266" s="4">
        <v>37.142857142857146</v>
      </c>
    </row>
    <row r="3267" spans="1:9" x14ac:dyDescent="0.2">
      <c r="A3267" t="s">
        <v>181</v>
      </c>
      <c r="B3267" t="s">
        <v>253</v>
      </c>
      <c r="C3267" t="s">
        <v>39</v>
      </c>
      <c r="D3267" t="str">
        <f>Tableau3[[#This Row],[Famille]]&amp;"-"&amp;Tableau3[[#This Row],[Produit]]&amp;"-"&amp;Tableau3[[#This Row],[Conditionnement]]</f>
        <v>Mélanges d'épices-Mélange Saveur Latino-Saupoudreur 100 ml</v>
      </c>
      <c r="E3267" s="10">
        <v>5.5E-2</v>
      </c>
      <c r="F3267" s="16">
        <v>3700897946012</v>
      </c>
      <c r="G3267" s="4">
        <v>2.5</v>
      </c>
      <c r="H3267" s="4">
        <v>4</v>
      </c>
      <c r="I3267" s="4">
        <v>5</v>
      </c>
    </row>
    <row r="3268" spans="1:9" x14ac:dyDescent="0.2">
      <c r="A3268" t="s">
        <v>181</v>
      </c>
      <c r="B3268" t="s">
        <v>253</v>
      </c>
      <c r="C3268" t="s">
        <v>40</v>
      </c>
      <c r="D3268" t="str">
        <f>Tableau3[[#This Row],[Famille]]&amp;"-"&amp;Tableau3[[#This Row],[Produit]]&amp;"-"&amp;Tableau3[[#This Row],[Conditionnement]]</f>
        <v>Mélanges d'épices-Mélange Saveur Latino-Verrine 116 ml</v>
      </c>
      <c r="E3268" s="10">
        <v>5.5E-2</v>
      </c>
      <c r="F3268" s="16">
        <v>3700897945770</v>
      </c>
      <c r="G3268" s="4">
        <v>2</v>
      </c>
      <c r="H3268" s="4">
        <v>3.2</v>
      </c>
      <c r="I3268" s="4">
        <v>4</v>
      </c>
    </row>
    <row r="3269" spans="1:9" x14ac:dyDescent="0.2">
      <c r="A3269" t="s">
        <v>181</v>
      </c>
      <c r="B3269" t="s">
        <v>253</v>
      </c>
      <c r="C3269" t="s">
        <v>41</v>
      </c>
      <c r="D3269" t="str">
        <f>Tableau3[[#This Row],[Famille]]&amp;"-"&amp;Tableau3[[#This Row],[Produit]]&amp;"-"&amp;Tableau3[[#This Row],[Conditionnement]]</f>
        <v>Mélanges d'épices-Mélange Saveur Latino-Verrine 47 ml</v>
      </c>
      <c r="E3269" s="10">
        <v>5.5E-2</v>
      </c>
      <c r="F3269" s="16">
        <v>3700897945893</v>
      </c>
      <c r="G3269" s="4">
        <v>1.5</v>
      </c>
      <c r="H3269" s="4">
        <v>2.4</v>
      </c>
      <c r="I3269" s="4">
        <v>3</v>
      </c>
    </row>
    <row r="3270" spans="1:9" x14ac:dyDescent="0.2">
      <c r="A3270" t="s">
        <v>181</v>
      </c>
      <c r="B3270" t="s">
        <v>253</v>
      </c>
      <c r="C3270" t="s">
        <v>42</v>
      </c>
      <c r="D3270" t="str">
        <f>Tableau3[[#This Row],[Famille]]&amp;"-"&amp;Tableau3[[#This Row],[Produit]]&amp;"-"&amp;Tableau3[[#This Row],[Conditionnement]]</f>
        <v>Mélanges d'épices-Mélange Saveur Latino-Vrac</v>
      </c>
      <c r="E3270" s="10">
        <v>5.5E-2</v>
      </c>
      <c r="F3270" s="16">
        <v>3700897945176</v>
      </c>
      <c r="G3270" s="4">
        <v>1.7</v>
      </c>
      <c r="H3270" s="4">
        <v>2.3000000000000003</v>
      </c>
      <c r="I3270" s="4">
        <v>2.8333333333333339</v>
      </c>
    </row>
    <row r="3271" spans="1:9" x14ac:dyDescent="0.2">
      <c r="A3271" t="s">
        <v>181</v>
      </c>
      <c r="B3271" t="s">
        <v>253</v>
      </c>
      <c r="C3271" t="s">
        <v>43</v>
      </c>
      <c r="D3271" t="str">
        <f>Tableau3[[#This Row],[Famille]]&amp;"-"&amp;Tableau3[[#This Row],[Produit]]&amp;"-"&amp;Tableau3[[#This Row],[Conditionnement]]</f>
        <v>Mélanges d'épices-Mélange Saveur Latino-Vrac 100 g</v>
      </c>
      <c r="E3271" s="10">
        <v>5.5E-2</v>
      </c>
      <c r="F3271" s="16">
        <v>3700897945299</v>
      </c>
      <c r="G3271" s="4">
        <v>2.5</v>
      </c>
      <c r="H3271" s="4">
        <v>4.5</v>
      </c>
      <c r="I3271" s="4">
        <v>5.5555555555555554</v>
      </c>
    </row>
    <row r="3272" spans="1:9" x14ac:dyDescent="0.2">
      <c r="A3272" t="s">
        <v>181</v>
      </c>
      <c r="B3272" t="s">
        <v>253</v>
      </c>
      <c r="C3272" t="s">
        <v>44</v>
      </c>
      <c r="D3272" t="str">
        <f>Tableau3[[#This Row],[Famille]]&amp;"-"&amp;Tableau3[[#This Row],[Produit]]&amp;"-"&amp;Tableau3[[#This Row],[Conditionnement]]</f>
        <v>Mélanges d'épices-Mélange Saveur Latino-Vrac 1000 g</v>
      </c>
      <c r="E3272" s="10">
        <v>5.5E-2</v>
      </c>
      <c r="F3272" s="16">
        <v>3700897945657</v>
      </c>
      <c r="G3272" s="4">
        <v>14.5</v>
      </c>
      <c r="H3272" s="4">
        <v>25.8</v>
      </c>
      <c r="I3272" s="4">
        <v>32.222222222222221</v>
      </c>
    </row>
    <row r="3273" spans="1:9" x14ac:dyDescent="0.2">
      <c r="A3273" t="s">
        <v>181</v>
      </c>
      <c r="B3273" t="s">
        <v>253</v>
      </c>
      <c r="C3273" t="s">
        <v>45</v>
      </c>
      <c r="D3273" t="str">
        <f>Tableau3[[#This Row],[Famille]]&amp;"-"&amp;Tableau3[[#This Row],[Produit]]&amp;"-"&amp;Tableau3[[#This Row],[Conditionnement]]</f>
        <v>Mélanges d'épices-Mélange Saveur Latino-Vrac 250 g</v>
      </c>
      <c r="E3273" s="10">
        <v>5.5E-2</v>
      </c>
      <c r="F3273" s="16">
        <v>3700897945411</v>
      </c>
      <c r="G3273" s="4">
        <v>4.5</v>
      </c>
      <c r="H3273" s="4">
        <v>8.6</v>
      </c>
      <c r="I3273" s="4">
        <v>10.714285714285715</v>
      </c>
    </row>
    <row r="3274" spans="1:9" x14ac:dyDescent="0.2">
      <c r="A3274" t="s">
        <v>181</v>
      </c>
      <c r="B3274" t="s">
        <v>253</v>
      </c>
      <c r="C3274" t="s">
        <v>46</v>
      </c>
      <c r="D3274" t="str">
        <f>Tableau3[[#This Row],[Famille]]&amp;"-"&amp;Tableau3[[#This Row],[Produit]]&amp;"-"&amp;Tableau3[[#This Row],[Conditionnement]]</f>
        <v>Mélanges d'épices-Mélange Saveur Latino-Vrac 500 g</v>
      </c>
      <c r="E3274" s="10">
        <v>5.5E-2</v>
      </c>
      <c r="F3274" s="16">
        <v>3700897945534</v>
      </c>
      <c r="G3274" s="4">
        <v>7.8</v>
      </c>
      <c r="H3274" s="4">
        <v>14.9</v>
      </c>
      <c r="I3274" s="4">
        <v>18.571428571428573</v>
      </c>
    </row>
    <row r="3275" spans="1:9" x14ac:dyDescent="0.2">
      <c r="A3275" t="s">
        <v>181</v>
      </c>
      <c r="B3275" t="s">
        <v>254</v>
      </c>
      <c r="C3275" t="s">
        <v>39</v>
      </c>
      <c r="D3275" t="str">
        <f>Tableau3[[#This Row],[Famille]]&amp;"-"&amp;Tableau3[[#This Row],[Produit]]&amp;"-"&amp;Tableau3[[#This Row],[Conditionnement]]</f>
        <v>Mélanges d'épices-Mélange Saveur Malgache-Saupoudreur 100 ml</v>
      </c>
      <c r="E3275" s="10">
        <v>5.5E-2</v>
      </c>
      <c r="F3275" s="16">
        <v>3700897918293</v>
      </c>
      <c r="G3275" s="4">
        <v>2.6</v>
      </c>
      <c r="H3275" s="4">
        <v>4.1999999999999993</v>
      </c>
      <c r="I3275" s="4">
        <v>5.2</v>
      </c>
    </row>
    <row r="3276" spans="1:9" x14ac:dyDescent="0.2">
      <c r="A3276" t="s">
        <v>181</v>
      </c>
      <c r="B3276" t="s">
        <v>254</v>
      </c>
      <c r="C3276" t="s">
        <v>40</v>
      </c>
      <c r="D3276" t="str">
        <f>Tableau3[[#This Row],[Famille]]&amp;"-"&amp;Tableau3[[#This Row],[Produit]]&amp;"-"&amp;Tableau3[[#This Row],[Conditionnement]]</f>
        <v>Mélanges d'épices-Mélange Saveur Malgache-Verrine 116 ml</v>
      </c>
      <c r="E3276" s="10">
        <v>5.5E-2</v>
      </c>
      <c r="F3276" s="16">
        <v>3700897918286</v>
      </c>
      <c r="G3276" s="4">
        <v>2.2000000000000002</v>
      </c>
      <c r="H3276" s="4">
        <v>3.6</v>
      </c>
      <c r="I3276" s="4">
        <v>4.4000000000000004</v>
      </c>
    </row>
    <row r="3277" spans="1:9" x14ac:dyDescent="0.2">
      <c r="A3277" t="s">
        <v>181</v>
      </c>
      <c r="B3277" t="s">
        <v>254</v>
      </c>
      <c r="C3277" t="s">
        <v>41</v>
      </c>
      <c r="D3277" t="str">
        <f>Tableau3[[#This Row],[Famille]]&amp;"-"&amp;Tableau3[[#This Row],[Produit]]&amp;"-"&amp;Tableau3[[#This Row],[Conditionnement]]</f>
        <v>Mélanges d'épices-Mélange Saveur Malgache-Verrine 47 ml</v>
      </c>
      <c r="E3277" s="10">
        <v>5.5E-2</v>
      </c>
      <c r="F3277" s="16">
        <v>3700897918316</v>
      </c>
      <c r="G3277" s="4">
        <v>1.5</v>
      </c>
      <c r="H3277" s="4">
        <v>2.4</v>
      </c>
      <c r="I3277" s="4">
        <v>3</v>
      </c>
    </row>
    <row r="3278" spans="1:9" x14ac:dyDescent="0.2">
      <c r="A3278" t="s">
        <v>181</v>
      </c>
      <c r="B3278" t="s">
        <v>254</v>
      </c>
      <c r="C3278" t="s">
        <v>42</v>
      </c>
      <c r="D3278" t="str">
        <f>Tableau3[[#This Row],[Famille]]&amp;"-"&amp;Tableau3[[#This Row],[Produit]]&amp;"-"&amp;Tableau3[[#This Row],[Conditionnement]]</f>
        <v>Mélanges d'épices-Mélange Saveur Malgache-Vrac</v>
      </c>
      <c r="E3278" s="10">
        <v>5.5E-2</v>
      </c>
      <c r="F3278" s="16">
        <v>3700897936839</v>
      </c>
      <c r="G3278" s="4">
        <v>1.7</v>
      </c>
      <c r="H3278" s="4">
        <v>2.3000000000000003</v>
      </c>
      <c r="I3278" s="4">
        <v>2.8333333333333339</v>
      </c>
    </row>
    <row r="3279" spans="1:9" x14ac:dyDescent="0.2">
      <c r="A3279" t="s">
        <v>181</v>
      </c>
      <c r="B3279" t="s">
        <v>254</v>
      </c>
      <c r="C3279" t="s">
        <v>43</v>
      </c>
      <c r="D3279" t="str">
        <f>Tableau3[[#This Row],[Famille]]&amp;"-"&amp;Tableau3[[#This Row],[Produit]]&amp;"-"&amp;Tableau3[[#This Row],[Conditionnement]]</f>
        <v>Mélanges d'épices-Mélange Saveur Malgache-Vrac 100 g</v>
      </c>
      <c r="E3279" s="10">
        <v>5.5E-2</v>
      </c>
      <c r="F3279" s="16">
        <v>3700897918354</v>
      </c>
      <c r="G3279" s="4">
        <v>2.5</v>
      </c>
      <c r="H3279" s="4">
        <v>4.5</v>
      </c>
      <c r="I3279" s="4">
        <v>5.5555555555555554</v>
      </c>
    </row>
    <row r="3280" spans="1:9" x14ac:dyDescent="0.2">
      <c r="A3280" t="s">
        <v>181</v>
      </c>
      <c r="B3280" t="s">
        <v>254</v>
      </c>
      <c r="C3280" t="s">
        <v>44</v>
      </c>
      <c r="D3280" t="str">
        <f>Tableau3[[#This Row],[Famille]]&amp;"-"&amp;Tableau3[[#This Row],[Produit]]&amp;"-"&amp;Tableau3[[#This Row],[Conditionnement]]</f>
        <v>Mélanges d'épices-Mélange Saveur Malgache-Vrac 1000 g</v>
      </c>
      <c r="E3280" s="10">
        <v>5.5E-2</v>
      </c>
      <c r="F3280" s="16">
        <v>3700897918347</v>
      </c>
      <c r="G3280" s="4">
        <v>14.5</v>
      </c>
      <c r="H3280" s="4">
        <v>25.8</v>
      </c>
      <c r="I3280" s="4">
        <v>32.222222222222221</v>
      </c>
    </row>
    <row r="3281" spans="1:9" x14ac:dyDescent="0.2">
      <c r="A3281" t="s">
        <v>181</v>
      </c>
      <c r="B3281" t="s">
        <v>254</v>
      </c>
      <c r="C3281" t="s">
        <v>45</v>
      </c>
      <c r="D3281" t="str">
        <f>Tableau3[[#This Row],[Famille]]&amp;"-"&amp;Tableau3[[#This Row],[Produit]]&amp;"-"&amp;Tableau3[[#This Row],[Conditionnement]]</f>
        <v>Mélanges d'épices-Mélange Saveur Malgache-Vrac 250 g</v>
      </c>
      <c r="E3281" s="10">
        <v>5.5E-2</v>
      </c>
      <c r="F3281" s="16">
        <v>3700897918361</v>
      </c>
      <c r="G3281" s="4">
        <v>4.5</v>
      </c>
      <c r="H3281" s="4">
        <v>8.6</v>
      </c>
      <c r="I3281" s="4">
        <v>10.714285714285715</v>
      </c>
    </row>
    <row r="3282" spans="1:9" x14ac:dyDescent="0.2">
      <c r="A3282" t="s">
        <v>181</v>
      </c>
      <c r="B3282" t="s">
        <v>254</v>
      </c>
      <c r="C3282" t="s">
        <v>46</v>
      </c>
      <c r="D3282" t="str">
        <f>Tableau3[[#This Row],[Famille]]&amp;"-"&amp;Tableau3[[#This Row],[Produit]]&amp;"-"&amp;Tableau3[[#This Row],[Conditionnement]]</f>
        <v>Mélanges d'épices-Mélange Saveur Malgache-Vrac 500 g</v>
      </c>
      <c r="E3282" s="10">
        <v>5.5E-2</v>
      </c>
      <c r="F3282" s="16">
        <v>3700897918378</v>
      </c>
      <c r="G3282" s="4">
        <v>7.8</v>
      </c>
      <c r="H3282" s="4">
        <v>14.9</v>
      </c>
      <c r="I3282" s="4">
        <v>18.571428571428573</v>
      </c>
    </row>
    <row r="3283" spans="1:9" x14ac:dyDescent="0.2">
      <c r="A3283" t="s">
        <v>181</v>
      </c>
      <c r="B3283" t="s">
        <v>255</v>
      </c>
      <c r="C3283" t="s">
        <v>39</v>
      </c>
      <c r="D3283" t="str">
        <f>Tableau3[[#This Row],[Famille]]&amp;"-"&amp;Tableau3[[#This Row],[Produit]]&amp;"-"&amp;Tableau3[[#This Row],[Conditionnement]]</f>
        <v>Mélanges d'épices-Mélange Saveur Méditerranéenne pour poisson-Saupoudreur 100 ml</v>
      </c>
      <c r="E3283" s="10">
        <v>5.5E-2</v>
      </c>
      <c r="F3283" s="16">
        <v>3700897946005</v>
      </c>
      <c r="G3283" s="4">
        <v>2.5</v>
      </c>
      <c r="H3283" s="4">
        <v>4</v>
      </c>
      <c r="I3283" s="4">
        <v>5</v>
      </c>
    </row>
    <row r="3284" spans="1:9" x14ac:dyDescent="0.2">
      <c r="A3284" t="s">
        <v>181</v>
      </c>
      <c r="B3284" t="s">
        <v>255</v>
      </c>
      <c r="C3284" t="s">
        <v>40</v>
      </c>
      <c r="D3284" t="str">
        <f>Tableau3[[#This Row],[Famille]]&amp;"-"&amp;Tableau3[[#This Row],[Produit]]&amp;"-"&amp;Tableau3[[#This Row],[Conditionnement]]</f>
        <v>Mélanges d'épices-Mélange Saveur Méditerranéenne pour poisson-Verrine 116 ml</v>
      </c>
      <c r="E3284" s="10">
        <v>5.5E-2</v>
      </c>
      <c r="F3284" s="16">
        <v>3700897945763</v>
      </c>
      <c r="G3284" s="4">
        <v>2</v>
      </c>
      <c r="H3284" s="4">
        <v>3.2</v>
      </c>
      <c r="I3284" s="4">
        <v>4</v>
      </c>
    </row>
    <row r="3285" spans="1:9" x14ac:dyDescent="0.2">
      <c r="A3285" t="s">
        <v>181</v>
      </c>
      <c r="B3285" t="s">
        <v>255</v>
      </c>
      <c r="C3285" t="s">
        <v>41</v>
      </c>
      <c r="D3285" t="str">
        <f>Tableau3[[#This Row],[Famille]]&amp;"-"&amp;Tableau3[[#This Row],[Produit]]&amp;"-"&amp;Tableau3[[#This Row],[Conditionnement]]</f>
        <v>Mélanges d'épices-Mélange Saveur Méditerranéenne pour poisson-Verrine 47 ml</v>
      </c>
      <c r="E3285" s="10">
        <v>5.5E-2</v>
      </c>
      <c r="F3285" s="16">
        <v>3700897945886</v>
      </c>
      <c r="G3285" s="4">
        <v>1.5</v>
      </c>
      <c r="H3285" s="4">
        <v>2.4</v>
      </c>
      <c r="I3285" s="4">
        <v>3</v>
      </c>
    </row>
    <row r="3286" spans="1:9" x14ac:dyDescent="0.2">
      <c r="A3286" t="s">
        <v>181</v>
      </c>
      <c r="B3286" t="s">
        <v>255</v>
      </c>
      <c r="C3286" t="s">
        <v>42</v>
      </c>
      <c r="D3286" t="str">
        <f>Tableau3[[#This Row],[Famille]]&amp;"-"&amp;Tableau3[[#This Row],[Produit]]&amp;"-"&amp;Tableau3[[#This Row],[Conditionnement]]</f>
        <v>Mélanges d'épices-Mélange Saveur Méditerranéenne pour poisson-Vrac</v>
      </c>
      <c r="E3286" s="10">
        <v>5.5E-2</v>
      </c>
      <c r="F3286" s="16">
        <v>3700897945169</v>
      </c>
      <c r="G3286" s="4">
        <v>1.7</v>
      </c>
      <c r="H3286" s="4">
        <v>2.3000000000000003</v>
      </c>
      <c r="I3286" s="4">
        <v>2.8333333333333339</v>
      </c>
    </row>
    <row r="3287" spans="1:9" x14ac:dyDescent="0.2">
      <c r="A3287" t="s">
        <v>181</v>
      </c>
      <c r="B3287" t="s">
        <v>255</v>
      </c>
      <c r="C3287" t="s">
        <v>43</v>
      </c>
      <c r="D3287" t="str">
        <f>Tableau3[[#This Row],[Famille]]&amp;"-"&amp;Tableau3[[#This Row],[Produit]]&amp;"-"&amp;Tableau3[[#This Row],[Conditionnement]]</f>
        <v>Mélanges d'épices-Mélange Saveur Méditerranéenne pour poisson-Vrac 100 g</v>
      </c>
      <c r="E3287" s="10">
        <v>5.5E-2</v>
      </c>
      <c r="F3287" s="16">
        <v>3700897945282</v>
      </c>
      <c r="G3287" s="4">
        <v>2.5</v>
      </c>
      <c r="H3287" s="4">
        <v>4.5</v>
      </c>
      <c r="I3287" s="4">
        <v>5.5555555555555554</v>
      </c>
    </row>
    <row r="3288" spans="1:9" x14ac:dyDescent="0.2">
      <c r="A3288" t="s">
        <v>181</v>
      </c>
      <c r="B3288" t="s">
        <v>255</v>
      </c>
      <c r="C3288" t="s">
        <v>44</v>
      </c>
      <c r="D3288" t="str">
        <f>Tableau3[[#This Row],[Famille]]&amp;"-"&amp;Tableau3[[#This Row],[Produit]]&amp;"-"&amp;Tableau3[[#This Row],[Conditionnement]]</f>
        <v>Mélanges d'épices-Mélange Saveur Méditerranéenne pour poisson-Vrac 1000 g</v>
      </c>
      <c r="E3288" s="10">
        <v>5.5E-2</v>
      </c>
      <c r="F3288" s="16">
        <v>3700897945640</v>
      </c>
      <c r="G3288" s="4">
        <v>14.5</v>
      </c>
      <c r="H3288" s="4">
        <v>25.8</v>
      </c>
      <c r="I3288" s="4">
        <v>32.222222222222221</v>
      </c>
    </row>
    <row r="3289" spans="1:9" x14ac:dyDescent="0.2">
      <c r="A3289" t="s">
        <v>181</v>
      </c>
      <c r="B3289" t="s">
        <v>255</v>
      </c>
      <c r="C3289" t="s">
        <v>45</v>
      </c>
      <c r="D3289" t="str">
        <f>Tableau3[[#This Row],[Famille]]&amp;"-"&amp;Tableau3[[#This Row],[Produit]]&amp;"-"&amp;Tableau3[[#This Row],[Conditionnement]]</f>
        <v>Mélanges d'épices-Mélange Saveur Méditerranéenne pour poisson-Vrac 250 g</v>
      </c>
      <c r="E3289" s="10">
        <v>5.5E-2</v>
      </c>
      <c r="F3289" s="16">
        <v>3700897945404</v>
      </c>
      <c r="G3289" s="4">
        <v>4.5</v>
      </c>
      <c r="H3289" s="4">
        <v>8.6</v>
      </c>
      <c r="I3289" s="4">
        <v>10.714285714285715</v>
      </c>
    </row>
    <row r="3290" spans="1:9" x14ac:dyDescent="0.2">
      <c r="A3290" t="s">
        <v>181</v>
      </c>
      <c r="B3290" t="s">
        <v>255</v>
      </c>
      <c r="C3290" t="s">
        <v>46</v>
      </c>
      <c r="D3290" t="str">
        <f>Tableau3[[#This Row],[Famille]]&amp;"-"&amp;Tableau3[[#This Row],[Produit]]&amp;"-"&amp;Tableau3[[#This Row],[Conditionnement]]</f>
        <v>Mélanges d'épices-Mélange Saveur Méditerranéenne pour poisson-Vrac 500 g</v>
      </c>
      <c r="E3290" s="10">
        <v>5.5E-2</v>
      </c>
      <c r="F3290" s="16">
        <v>3700897945527</v>
      </c>
      <c r="G3290" s="4">
        <v>7.8</v>
      </c>
      <c r="H3290" s="4">
        <v>14.9</v>
      </c>
      <c r="I3290" s="4">
        <v>18.571428571428573</v>
      </c>
    </row>
    <row r="3291" spans="1:9" x14ac:dyDescent="0.2">
      <c r="A3291" t="s">
        <v>181</v>
      </c>
      <c r="B3291" t="s">
        <v>256</v>
      </c>
      <c r="C3291" t="s">
        <v>39</v>
      </c>
      <c r="D3291" t="str">
        <f>Tableau3[[#This Row],[Famille]]&amp;"-"&amp;Tableau3[[#This Row],[Produit]]&amp;"-"&amp;Tableau3[[#This Row],[Conditionnement]]</f>
        <v>Mélanges d'épices-Mélange Saveur Méditerranéenne pour viande-Saupoudreur 100 ml</v>
      </c>
      <c r="E3291" s="10">
        <v>5.5E-2</v>
      </c>
      <c r="F3291" s="16">
        <v>3700897949648</v>
      </c>
      <c r="G3291" s="4">
        <v>2.5</v>
      </c>
      <c r="H3291" s="4">
        <v>4</v>
      </c>
      <c r="I3291" s="4">
        <v>5</v>
      </c>
    </row>
    <row r="3292" spans="1:9" x14ac:dyDescent="0.2">
      <c r="A3292" t="s">
        <v>181</v>
      </c>
      <c r="B3292" t="s">
        <v>256</v>
      </c>
      <c r="C3292" t="s">
        <v>40</v>
      </c>
      <c r="D3292" t="str">
        <f>Tableau3[[#This Row],[Famille]]&amp;"-"&amp;Tableau3[[#This Row],[Produit]]&amp;"-"&amp;Tableau3[[#This Row],[Conditionnement]]</f>
        <v>Mélanges d'épices-Mélange Saveur Méditerranéenne pour viande-Verrine 116 ml</v>
      </c>
      <c r="E3292" s="10">
        <v>5.5E-2</v>
      </c>
      <c r="F3292" s="16">
        <v>3700897949624</v>
      </c>
      <c r="G3292" s="4">
        <v>2</v>
      </c>
      <c r="H3292" s="4">
        <v>3.2</v>
      </c>
      <c r="I3292" s="4">
        <v>4</v>
      </c>
    </row>
    <row r="3293" spans="1:9" x14ac:dyDescent="0.2">
      <c r="A3293" t="s">
        <v>181</v>
      </c>
      <c r="B3293" t="s">
        <v>256</v>
      </c>
      <c r="C3293" t="s">
        <v>41</v>
      </c>
      <c r="D3293" t="str">
        <f>Tableau3[[#This Row],[Famille]]&amp;"-"&amp;Tableau3[[#This Row],[Produit]]&amp;"-"&amp;Tableau3[[#This Row],[Conditionnement]]</f>
        <v>Mélanges d'épices-Mélange Saveur Méditerranéenne pour viande-Verrine 47 ml</v>
      </c>
      <c r="E3293" s="10">
        <v>5.5E-2</v>
      </c>
      <c r="F3293" s="16">
        <v>3700897949631</v>
      </c>
      <c r="G3293" s="4">
        <v>1.5</v>
      </c>
      <c r="H3293" s="4">
        <v>2.4</v>
      </c>
      <c r="I3293" s="4">
        <v>3</v>
      </c>
    </row>
    <row r="3294" spans="1:9" x14ac:dyDescent="0.2">
      <c r="A3294" t="s">
        <v>181</v>
      </c>
      <c r="B3294" t="s">
        <v>256</v>
      </c>
      <c r="C3294" t="s">
        <v>42</v>
      </c>
      <c r="D3294" t="str">
        <f>Tableau3[[#This Row],[Famille]]&amp;"-"&amp;Tableau3[[#This Row],[Produit]]&amp;"-"&amp;Tableau3[[#This Row],[Conditionnement]]</f>
        <v>Mélanges d'épices-Mélange Saveur Méditerranéenne pour viande-Vrac</v>
      </c>
      <c r="E3294" s="10">
        <v>5.5E-2</v>
      </c>
      <c r="F3294" s="16">
        <v>3700897949570</v>
      </c>
      <c r="G3294" s="4">
        <v>1.7</v>
      </c>
      <c r="H3294" s="4">
        <v>2.3000000000000003</v>
      </c>
      <c r="I3294" s="4">
        <v>2.8333333333333339</v>
      </c>
    </row>
    <row r="3295" spans="1:9" x14ac:dyDescent="0.2">
      <c r="A3295" t="s">
        <v>181</v>
      </c>
      <c r="B3295" t="s">
        <v>256</v>
      </c>
      <c r="C3295" t="s">
        <v>43</v>
      </c>
      <c r="D3295" t="str">
        <f>Tableau3[[#This Row],[Famille]]&amp;"-"&amp;Tableau3[[#This Row],[Produit]]&amp;"-"&amp;Tableau3[[#This Row],[Conditionnement]]</f>
        <v>Mélanges d'épices-Mélange Saveur Méditerranéenne pour viande-Vrac 100 g</v>
      </c>
      <c r="E3295" s="10">
        <v>5.5E-2</v>
      </c>
      <c r="F3295" s="16">
        <v>3700897949587</v>
      </c>
      <c r="G3295" s="4">
        <v>2.5</v>
      </c>
      <c r="H3295" s="4">
        <v>4.5</v>
      </c>
      <c r="I3295" s="4">
        <v>5.5555555555555554</v>
      </c>
    </row>
    <row r="3296" spans="1:9" x14ac:dyDescent="0.2">
      <c r="A3296" t="s">
        <v>181</v>
      </c>
      <c r="B3296" t="s">
        <v>256</v>
      </c>
      <c r="C3296" t="s">
        <v>44</v>
      </c>
      <c r="D3296" t="str">
        <f>Tableau3[[#This Row],[Famille]]&amp;"-"&amp;Tableau3[[#This Row],[Produit]]&amp;"-"&amp;Tableau3[[#This Row],[Conditionnement]]</f>
        <v>Mélanges d'épices-Mélange Saveur Méditerranéenne pour viande-Vrac 1000 g</v>
      </c>
      <c r="E3296" s="10">
        <v>5.5E-2</v>
      </c>
      <c r="F3296" s="16">
        <v>3700897949617</v>
      </c>
      <c r="G3296" s="4">
        <v>14.5</v>
      </c>
      <c r="H3296" s="4">
        <v>25.8</v>
      </c>
      <c r="I3296" s="4">
        <v>32.222222222222221</v>
      </c>
    </row>
    <row r="3297" spans="1:9" x14ac:dyDescent="0.2">
      <c r="A3297" t="s">
        <v>181</v>
      </c>
      <c r="B3297" t="s">
        <v>256</v>
      </c>
      <c r="C3297" t="s">
        <v>45</v>
      </c>
      <c r="D3297" t="str">
        <f>Tableau3[[#This Row],[Famille]]&amp;"-"&amp;Tableau3[[#This Row],[Produit]]&amp;"-"&amp;Tableau3[[#This Row],[Conditionnement]]</f>
        <v>Mélanges d'épices-Mélange Saveur Méditerranéenne pour viande-Vrac 250 g</v>
      </c>
      <c r="E3297" s="10">
        <v>5.5E-2</v>
      </c>
      <c r="F3297" s="16">
        <v>3700897949594</v>
      </c>
      <c r="G3297" s="4">
        <v>4.5</v>
      </c>
      <c r="H3297" s="4">
        <v>8.6</v>
      </c>
      <c r="I3297" s="4">
        <v>10.714285714285715</v>
      </c>
    </row>
    <row r="3298" spans="1:9" x14ac:dyDescent="0.2">
      <c r="A3298" t="s">
        <v>181</v>
      </c>
      <c r="B3298" t="s">
        <v>256</v>
      </c>
      <c r="C3298" t="s">
        <v>46</v>
      </c>
      <c r="D3298" t="str">
        <f>Tableau3[[#This Row],[Famille]]&amp;"-"&amp;Tableau3[[#This Row],[Produit]]&amp;"-"&amp;Tableau3[[#This Row],[Conditionnement]]</f>
        <v>Mélanges d'épices-Mélange Saveur Méditerranéenne pour viande-Vrac 500 g</v>
      </c>
      <c r="E3298" s="10">
        <v>5.5E-2</v>
      </c>
      <c r="F3298" s="16">
        <v>3700897949600</v>
      </c>
      <c r="G3298" s="4">
        <v>7.8</v>
      </c>
      <c r="H3298" s="4">
        <v>14.9</v>
      </c>
      <c r="I3298" s="4">
        <v>18.571428571428573</v>
      </c>
    </row>
    <row r="3299" spans="1:9" x14ac:dyDescent="0.2">
      <c r="A3299" t="s">
        <v>181</v>
      </c>
      <c r="B3299" t="s">
        <v>257</v>
      </c>
      <c r="C3299" t="s">
        <v>39</v>
      </c>
      <c r="D3299" t="str">
        <f>Tableau3[[#This Row],[Famille]]&amp;"-"&amp;Tableau3[[#This Row],[Produit]]&amp;"-"&amp;Tableau3[[#This Row],[Conditionnement]]</f>
        <v>Mélanges d'épices-Mélange Saveur Mexicaine-Saupoudreur 100 ml</v>
      </c>
      <c r="E3299" s="10">
        <v>5.5E-2</v>
      </c>
      <c r="F3299" s="16">
        <v>3760190100481</v>
      </c>
      <c r="G3299" s="4">
        <v>3.2</v>
      </c>
      <c r="H3299" s="4">
        <v>5.1999999999999993</v>
      </c>
      <c r="I3299" s="4">
        <v>6.4</v>
      </c>
    </row>
    <row r="3300" spans="1:9" x14ac:dyDescent="0.2">
      <c r="A3300" t="s">
        <v>181</v>
      </c>
      <c r="B3300" t="s">
        <v>257</v>
      </c>
      <c r="C3300" t="s">
        <v>40</v>
      </c>
      <c r="D3300" t="str">
        <f>Tableau3[[#This Row],[Famille]]&amp;"-"&amp;Tableau3[[#This Row],[Produit]]&amp;"-"&amp;Tableau3[[#This Row],[Conditionnement]]</f>
        <v>Mélanges d'épices-Mélange Saveur Mexicaine-Verrine 116 ml</v>
      </c>
      <c r="E3300" s="10">
        <v>5.5E-2</v>
      </c>
      <c r="F3300" s="16">
        <v>3760190100191</v>
      </c>
      <c r="G3300" s="4">
        <v>2.8</v>
      </c>
      <c r="H3300" s="4">
        <v>4.5</v>
      </c>
      <c r="I3300" s="4">
        <v>5.6000000000000005</v>
      </c>
    </row>
    <row r="3301" spans="1:9" x14ac:dyDescent="0.2">
      <c r="A3301" t="s">
        <v>181</v>
      </c>
      <c r="B3301" t="s">
        <v>257</v>
      </c>
      <c r="C3301" t="s">
        <v>41</v>
      </c>
      <c r="D3301" t="str">
        <f>Tableau3[[#This Row],[Famille]]&amp;"-"&amp;Tableau3[[#This Row],[Produit]]&amp;"-"&amp;Tableau3[[#This Row],[Conditionnement]]</f>
        <v>Mélanges d'épices-Mélange Saveur Mexicaine-Verrine 47 ml</v>
      </c>
      <c r="E3301" s="10">
        <v>5.5E-2</v>
      </c>
      <c r="F3301" s="16">
        <v>3700897903374</v>
      </c>
      <c r="G3301" s="4">
        <v>1.8</v>
      </c>
      <c r="H3301" s="4">
        <v>2.9</v>
      </c>
      <c r="I3301" s="4">
        <v>3.6</v>
      </c>
    </row>
    <row r="3302" spans="1:9" x14ac:dyDescent="0.2">
      <c r="A3302" t="s">
        <v>181</v>
      </c>
      <c r="B3302" t="s">
        <v>257</v>
      </c>
      <c r="C3302" t="s">
        <v>42</v>
      </c>
      <c r="D3302" t="str">
        <f>Tableau3[[#This Row],[Famille]]&amp;"-"&amp;Tableau3[[#This Row],[Produit]]&amp;"-"&amp;Tableau3[[#This Row],[Conditionnement]]</f>
        <v>Mélanges d'épices-Mélange Saveur Mexicaine-Vrac</v>
      </c>
      <c r="E3302" s="10">
        <v>5.5E-2</v>
      </c>
      <c r="F3302" s="16">
        <v>3700897936846</v>
      </c>
      <c r="G3302" s="4">
        <v>1.7</v>
      </c>
      <c r="H3302" s="4">
        <v>2.3000000000000003</v>
      </c>
      <c r="I3302" s="4">
        <v>2.8333333333333339</v>
      </c>
    </row>
    <row r="3303" spans="1:9" x14ac:dyDescent="0.2">
      <c r="A3303" t="s">
        <v>181</v>
      </c>
      <c r="B3303" t="s">
        <v>257</v>
      </c>
      <c r="C3303" t="s">
        <v>43</v>
      </c>
      <c r="D3303" t="str">
        <f>Tableau3[[#This Row],[Famille]]&amp;"-"&amp;Tableau3[[#This Row],[Produit]]&amp;"-"&amp;Tableau3[[#This Row],[Conditionnement]]</f>
        <v>Mélanges d'épices-Mélange Saveur Mexicaine-Vrac 100 g</v>
      </c>
      <c r="E3303" s="10">
        <v>5.5E-2</v>
      </c>
      <c r="F3303" s="16">
        <v>3700897908263</v>
      </c>
      <c r="G3303" s="4">
        <v>2.5</v>
      </c>
      <c r="H3303" s="4">
        <v>4.5</v>
      </c>
      <c r="I3303" s="4">
        <v>5.5555555555555554</v>
      </c>
    </row>
    <row r="3304" spans="1:9" x14ac:dyDescent="0.2">
      <c r="A3304" t="s">
        <v>181</v>
      </c>
      <c r="B3304" t="s">
        <v>257</v>
      </c>
      <c r="C3304" t="s">
        <v>44</v>
      </c>
      <c r="D3304" t="str">
        <f>Tableau3[[#This Row],[Famille]]&amp;"-"&amp;Tableau3[[#This Row],[Produit]]&amp;"-"&amp;Tableau3[[#This Row],[Conditionnement]]</f>
        <v>Mélanges d'épices-Mélange Saveur Mexicaine-Vrac 1000 g</v>
      </c>
      <c r="E3304" s="10">
        <v>5.5E-2</v>
      </c>
      <c r="F3304" s="16">
        <v>3760190106650</v>
      </c>
      <c r="G3304" s="4">
        <v>14.5</v>
      </c>
      <c r="H3304" s="4">
        <v>25.8</v>
      </c>
      <c r="I3304" s="4">
        <v>32.222222222222221</v>
      </c>
    </row>
    <row r="3305" spans="1:9" x14ac:dyDescent="0.2">
      <c r="A3305" t="s">
        <v>181</v>
      </c>
      <c r="B3305" t="s">
        <v>257</v>
      </c>
      <c r="C3305" t="s">
        <v>45</v>
      </c>
      <c r="D3305" t="str">
        <f>Tableau3[[#This Row],[Famille]]&amp;"-"&amp;Tableau3[[#This Row],[Produit]]&amp;"-"&amp;Tableau3[[#This Row],[Conditionnement]]</f>
        <v>Mélanges d'épices-Mélange Saveur Mexicaine-Vrac 250 g</v>
      </c>
      <c r="E3305" s="10">
        <v>5.5E-2</v>
      </c>
      <c r="F3305" s="16">
        <v>3700897910891</v>
      </c>
      <c r="G3305" s="4">
        <v>4.5</v>
      </c>
      <c r="H3305" s="4">
        <v>8.6</v>
      </c>
      <c r="I3305" s="4">
        <v>10.714285714285715</v>
      </c>
    </row>
    <row r="3306" spans="1:9" x14ac:dyDescent="0.2">
      <c r="A3306" t="s">
        <v>181</v>
      </c>
      <c r="B3306" t="s">
        <v>257</v>
      </c>
      <c r="C3306" t="s">
        <v>46</v>
      </c>
      <c r="D3306" t="str">
        <f>Tableau3[[#This Row],[Famille]]&amp;"-"&amp;Tableau3[[#This Row],[Produit]]&amp;"-"&amp;Tableau3[[#This Row],[Conditionnement]]</f>
        <v>Mélanges d'épices-Mélange Saveur Mexicaine-Vrac 500 g</v>
      </c>
      <c r="E3306" s="10">
        <v>5.5E-2</v>
      </c>
      <c r="F3306" s="16">
        <v>3700897913526</v>
      </c>
      <c r="G3306" s="4">
        <v>7.8</v>
      </c>
      <c r="H3306" s="4">
        <v>14.9</v>
      </c>
      <c r="I3306" s="4">
        <v>18.571428571428573</v>
      </c>
    </row>
    <row r="3307" spans="1:9" x14ac:dyDescent="0.2">
      <c r="A3307" t="s">
        <v>181</v>
      </c>
      <c r="B3307" t="s">
        <v>258</v>
      </c>
      <c r="C3307" t="s">
        <v>39</v>
      </c>
      <c r="D3307" t="str">
        <f>Tableau3[[#This Row],[Famille]]&amp;"-"&amp;Tableau3[[#This Row],[Produit]]&amp;"-"&amp;Tableau3[[#This Row],[Conditionnement]]</f>
        <v>Mélanges d'épices-Mélange Saveur Orientale-Saupoudreur 100 ml</v>
      </c>
      <c r="E3307" s="10">
        <v>5.5E-2</v>
      </c>
      <c r="F3307" s="16">
        <v>3700897945978</v>
      </c>
      <c r="G3307" s="4">
        <v>2.6</v>
      </c>
      <c r="H3307" s="4">
        <v>4.1999999999999993</v>
      </c>
      <c r="I3307" s="4">
        <v>5.2</v>
      </c>
    </row>
    <row r="3308" spans="1:9" x14ac:dyDescent="0.2">
      <c r="A3308" t="s">
        <v>181</v>
      </c>
      <c r="B3308" t="s">
        <v>258</v>
      </c>
      <c r="C3308" t="s">
        <v>40</v>
      </c>
      <c r="D3308" t="str">
        <f>Tableau3[[#This Row],[Famille]]&amp;"-"&amp;Tableau3[[#This Row],[Produit]]&amp;"-"&amp;Tableau3[[#This Row],[Conditionnement]]</f>
        <v>Mélanges d'épices-Mélange Saveur Orientale-Verrine 116 ml</v>
      </c>
      <c r="E3308" s="10">
        <v>5.5E-2</v>
      </c>
      <c r="F3308" s="16">
        <v>3700897945732</v>
      </c>
      <c r="G3308" s="4">
        <v>2.2000000000000002</v>
      </c>
      <c r="H3308" s="4">
        <v>3.6</v>
      </c>
      <c r="I3308" s="4">
        <v>4.4000000000000004</v>
      </c>
    </row>
    <row r="3309" spans="1:9" x14ac:dyDescent="0.2">
      <c r="A3309" t="s">
        <v>181</v>
      </c>
      <c r="B3309" t="s">
        <v>258</v>
      </c>
      <c r="C3309" t="s">
        <v>41</v>
      </c>
      <c r="D3309" t="str">
        <f>Tableau3[[#This Row],[Famille]]&amp;"-"&amp;Tableau3[[#This Row],[Produit]]&amp;"-"&amp;Tableau3[[#This Row],[Conditionnement]]</f>
        <v>Mélanges d'épices-Mélange Saveur Orientale-Verrine 47 ml</v>
      </c>
      <c r="E3309" s="10">
        <v>5.5E-2</v>
      </c>
      <c r="F3309" s="16">
        <v>3700897945855</v>
      </c>
      <c r="G3309" s="4">
        <v>1.6</v>
      </c>
      <c r="H3309" s="4">
        <v>2.6</v>
      </c>
      <c r="I3309" s="4">
        <v>3.2</v>
      </c>
    </row>
    <row r="3310" spans="1:9" x14ac:dyDescent="0.2">
      <c r="A3310" t="s">
        <v>181</v>
      </c>
      <c r="B3310" t="s">
        <v>258</v>
      </c>
      <c r="C3310" t="s">
        <v>42</v>
      </c>
      <c r="D3310" t="str">
        <f>Tableau3[[#This Row],[Famille]]&amp;"-"&amp;Tableau3[[#This Row],[Produit]]&amp;"-"&amp;Tableau3[[#This Row],[Conditionnement]]</f>
        <v>Mélanges d'épices-Mélange Saveur Orientale-Vrac</v>
      </c>
      <c r="E3310" s="10">
        <v>5.5E-2</v>
      </c>
      <c r="F3310" s="16">
        <v>3700897945138</v>
      </c>
      <c r="G3310" s="4">
        <v>1.7</v>
      </c>
      <c r="H3310" s="4">
        <v>2.3000000000000003</v>
      </c>
      <c r="I3310" s="4">
        <v>2.8333333333333339</v>
      </c>
    </row>
    <row r="3311" spans="1:9" x14ac:dyDescent="0.2">
      <c r="A3311" t="s">
        <v>181</v>
      </c>
      <c r="B3311" t="s">
        <v>258</v>
      </c>
      <c r="C3311" t="s">
        <v>43</v>
      </c>
      <c r="D3311" t="str">
        <f>Tableau3[[#This Row],[Famille]]&amp;"-"&amp;Tableau3[[#This Row],[Produit]]&amp;"-"&amp;Tableau3[[#This Row],[Conditionnement]]</f>
        <v>Mélanges d'épices-Mélange Saveur Orientale-Vrac 100 g</v>
      </c>
      <c r="E3311" s="10">
        <v>5.5E-2</v>
      </c>
      <c r="F3311" s="16">
        <v>3700897945251</v>
      </c>
      <c r="G3311" s="4">
        <v>2.5</v>
      </c>
      <c r="H3311" s="4">
        <v>4.5</v>
      </c>
      <c r="I3311" s="4">
        <v>5.5555555555555554</v>
      </c>
    </row>
    <row r="3312" spans="1:9" x14ac:dyDescent="0.2">
      <c r="A3312" t="s">
        <v>181</v>
      </c>
      <c r="B3312" t="s">
        <v>258</v>
      </c>
      <c r="C3312" t="s">
        <v>44</v>
      </c>
      <c r="D3312" t="str">
        <f>Tableau3[[#This Row],[Famille]]&amp;"-"&amp;Tableau3[[#This Row],[Produit]]&amp;"-"&amp;Tableau3[[#This Row],[Conditionnement]]</f>
        <v>Mélanges d'épices-Mélange Saveur Orientale-Vrac 1000 g</v>
      </c>
      <c r="E3312" s="10">
        <v>5.5E-2</v>
      </c>
      <c r="F3312" s="16">
        <v>3700897945619</v>
      </c>
      <c r="G3312" s="4">
        <v>14.7</v>
      </c>
      <c r="H3312" s="4">
        <v>26.200000000000003</v>
      </c>
      <c r="I3312" s="4">
        <v>32.666666666666664</v>
      </c>
    </row>
    <row r="3313" spans="1:9" x14ac:dyDescent="0.2">
      <c r="A3313" t="s">
        <v>181</v>
      </c>
      <c r="B3313" t="s">
        <v>258</v>
      </c>
      <c r="C3313" t="s">
        <v>45</v>
      </c>
      <c r="D3313" t="str">
        <f>Tableau3[[#This Row],[Famille]]&amp;"-"&amp;Tableau3[[#This Row],[Produit]]&amp;"-"&amp;Tableau3[[#This Row],[Conditionnement]]</f>
        <v>Mélanges d'épices-Mélange Saveur Orientale-Vrac 250 g</v>
      </c>
      <c r="E3313" s="10">
        <v>5.5E-2</v>
      </c>
      <c r="F3313" s="16">
        <v>3700897945374</v>
      </c>
      <c r="G3313" s="4">
        <v>4.5999999999999996</v>
      </c>
      <c r="H3313" s="4">
        <v>8.7999999999999989</v>
      </c>
      <c r="I3313" s="4">
        <v>10.952380952380953</v>
      </c>
    </row>
    <row r="3314" spans="1:9" x14ac:dyDescent="0.2">
      <c r="A3314" t="s">
        <v>181</v>
      </c>
      <c r="B3314" t="s">
        <v>258</v>
      </c>
      <c r="C3314" t="s">
        <v>46</v>
      </c>
      <c r="D3314" t="str">
        <f>Tableau3[[#This Row],[Famille]]&amp;"-"&amp;Tableau3[[#This Row],[Produit]]&amp;"-"&amp;Tableau3[[#This Row],[Conditionnement]]</f>
        <v>Mélanges d'épices-Mélange Saveur Orientale-Vrac 500 g</v>
      </c>
      <c r="E3314" s="10">
        <v>5.5E-2</v>
      </c>
      <c r="F3314" s="16">
        <v>3700897945497</v>
      </c>
      <c r="G3314" s="4">
        <v>7.9</v>
      </c>
      <c r="H3314" s="4">
        <v>15.1</v>
      </c>
      <c r="I3314" s="4">
        <v>18.80952380952381</v>
      </c>
    </row>
    <row r="3315" spans="1:9" x14ac:dyDescent="0.2">
      <c r="A3315" t="s">
        <v>181</v>
      </c>
      <c r="B3315" t="s">
        <v>259</v>
      </c>
      <c r="C3315" t="s">
        <v>39</v>
      </c>
      <c r="D3315" t="str">
        <f>Tableau3[[#This Row],[Famille]]&amp;"-"&amp;Tableau3[[#This Row],[Produit]]&amp;"-"&amp;Tableau3[[#This Row],[Conditionnement]]</f>
        <v>Mélanges d'épices-Mélange Saveur Thaï-Saupoudreur 100 ml</v>
      </c>
      <c r="E3315" s="10">
        <v>5.5E-2</v>
      </c>
      <c r="F3315" s="16">
        <v>3700897900557</v>
      </c>
      <c r="G3315" s="4">
        <v>2.7</v>
      </c>
      <c r="H3315" s="4">
        <v>4.3999999999999995</v>
      </c>
      <c r="I3315" s="4">
        <v>5.4</v>
      </c>
    </row>
    <row r="3316" spans="1:9" x14ac:dyDescent="0.2">
      <c r="A3316" t="s">
        <v>181</v>
      </c>
      <c r="B3316" t="s">
        <v>259</v>
      </c>
      <c r="C3316" t="s">
        <v>40</v>
      </c>
      <c r="D3316" t="str">
        <f>Tableau3[[#This Row],[Famille]]&amp;"-"&amp;Tableau3[[#This Row],[Produit]]&amp;"-"&amp;Tableau3[[#This Row],[Conditionnement]]</f>
        <v>Mélanges d'épices-Mélange Saveur Thaï-Verrine 116 ml</v>
      </c>
      <c r="E3316" s="10">
        <v>5.5E-2</v>
      </c>
      <c r="F3316" s="16">
        <v>3700897900441</v>
      </c>
      <c r="G3316" s="4">
        <v>2.2000000000000002</v>
      </c>
      <c r="H3316" s="4">
        <v>3.6</v>
      </c>
      <c r="I3316" s="4">
        <v>4.4000000000000004</v>
      </c>
    </row>
    <row r="3317" spans="1:9" x14ac:dyDescent="0.2">
      <c r="A3317" t="s">
        <v>181</v>
      </c>
      <c r="B3317" t="s">
        <v>259</v>
      </c>
      <c r="C3317" t="s">
        <v>41</v>
      </c>
      <c r="D3317" t="str">
        <f>Tableau3[[#This Row],[Famille]]&amp;"-"&amp;Tableau3[[#This Row],[Produit]]&amp;"-"&amp;Tableau3[[#This Row],[Conditionnement]]</f>
        <v>Mélanges d'épices-Mélange Saveur Thaï-Verrine 47 ml</v>
      </c>
      <c r="E3317" s="10">
        <v>5.5E-2</v>
      </c>
      <c r="F3317" s="16">
        <v>3700897900779</v>
      </c>
      <c r="G3317" s="4">
        <v>1.5</v>
      </c>
      <c r="H3317" s="4">
        <v>2.4</v>
      </c>
      <c r="I3317" s="4">
        <v>3</v>
      </c>
    </row>
    <row r="3318" spans="1:9" x14ac:dyDescent="0.2">
      <c r="A3318" t="s">
        <v>181</v>
      </c>
      <c r="B3318" t="s">
        <v>259</v>
      </c>
      <c r="C3318" t="s">
        <v>42</v>
      </c>
      <c r="D3318" t="str">
        <f>Tableau3[[#This Row],[Famille]]&amp;"-"&amp;Tableau3[[#This Row],[Produit]]&amp;"-"&amp;Tableau3[[#This Row],[Conditionnement]]</f>
        <v>Mélanges d'épices-Mélange Saveur Thaï-Vrac</v>
      </c>
      <c r="E3318" s="10">
        <v>5.5E-2</v>
      </c>
      <c r="F3318" s="16">
        <v>3700897936853</v>
      </c>
      <c r="G3318" s="4">
        <v>1.6</v>
      </c>
      <c r="H3318" s="4">
        <v>2.2000000000000002</v>
      </c>
      <c r="I3318" s="4">
        <v>2.666666666666667</v>
      </c>
    </row>
    <row r="3319" spans="1:9" x14ac:dyDescent="0.2">
      <c r="A3319" t="s">
        <v>181</v>
      </c>
      <c r="B3319" t="s">
        <v>259</v>
      </c>
      <c r="C3319" t="s">
        <v>43</v>
      </c>
      <c r="D3319" t="str">
        <f>Tableau3[[#This Row],[Famille]]&amp;"-"&amp;Tableau3[[#This Row],[Produit]]&amp;"-"&amp;Tableau3[[#This Row],[Conditionnement]]</f>
        <v>Mélanges d'épices-Mélange Saveur Thaï-Vrac 100 g</v>
      </c>
      <c r="E3319" s="10">
        <v>5.5E-2</v>
      </c>
      <c r="F3319" s="16">
        <v>3700897909734</v>
      </c>
      <c r="G3319" s="4">
        <v>2.2999999999999998</v>
      </c>
      <c r="H3319" s="4">
        <v>4.0999999999999996</v>
      </c>
      <c r="I3319" s="4">
        <v>5.1111111111111116</v>
      </c>
    </row>
    <row r="3320" spans="1:9" x14ac:dyDescent="0.2">
      <c r="A3320" t="s">
        <v>181</v>
      </c>
      <c r="B3320" t="s">
        <v>259</v>
      </c>
      <c r="C3320" t="s">
        <v>44</v>
      </c>
      <c r="D3320" t="str">
        <f>Tableau3[[#This Row],[Famille]]&amp;"-"&amp;Tableau3[[#This Row],[Produit]]&amp;"-"&amp;Tableau3[[#This Row],[Conditionnement]]</f>
        <v>Mélanges d'épices-Mélange Saveur Thaï-Vrac 1000 g</v>
      </c>
      <c r="E3320" s="10">
        <v>5.5E-2</v>
      </c>
      <c r="F3320" s="16">
        <v>3700897902384</v>
      </c>
      <c r="G3320" s="4">
        <v>12.7</v>
      </c>
      <c r="H3320" s="4">
        <v>22.6</v>
      </c>
      <c r="I3320" s="4">
        <v>28.222222222222221</v>
      </c>
    </row>
    <row r="3321" spans="1:9" x14ac:dyDescent="0.2">
      <c r="A3321" t="s">
        <v>181</v>
      </c>
      <c r="B3321" t="s">
        <v>259</v>
      </c>
      <c r="C3321" t="s">
        <v>45</v>
      </c>
      <c r="D3321" t="str">
        <f>Tableau3[[#This Row],[Famille]]&amp;"-"&amp;Tableau3[[#This Row],[Produit]]&amp;"-"&amp;Tableau3[[#This Row],[Conditionnement]]</f>
        <v>Mélanges d'épices-Mélange Saveur Thaï-Vrac 250 g</v>
      </c>
      <c r="E3321" s="10">
        <v>5.5E-2</v>
      </c>
      <c r="F3321" s="16">
        <v>3700897912369</v>
      </c>
      <c r="G3321" s="4">
        <v>4</v>
      </c>
      <c r="H3321" s="4">
        <v>7.6999999999999993</v>
      </c>
      <c r="I3321" s="4">
        <v>9.5238095238095237</v>
      </c>
    </row>
    <row r="3322" spans="1:9" x14ac:dyDescent="0.2">
      <c r="A3322" t="s">
        <v>181</v>
      </c>
      <c r="B3322" t="s">
        <v>259</v>
      </c>
      <c r="C3322" t="s">
        <v>46</v>
      </c>
      <c r="D3322" t="str">
        <f>Tableau3[[#This Row],[Famille]]&amp;"-"&amp;Tableau3[[#This Row],[Produit]]&amp;"-"&amp;Tableau3[[#This Row],[Conditionnement]]</f>
        <v>Mélanges d'épices-Mélange Saveur Thaï-Vrac 500 g</v>
      </c>
      <c r="E3322" s="10">
        <v>5.5E-2</v>
      </c>
      <c r="F3322" s="16">
        <v>3700897914998</v>
      </c>
      <c r="G3322" s="4">
        <v>6.9</v>
      </c>
      <c r="H3322" s="4">
        <v>13.2</v>
      </c>
      <c r="I3322" s="4">
        <v>16.428571428571427</v>
      </c>
    </row>
    <row r="3323" spans="1:9" x14ac:dyDescent="0.2">
      <c r="A3323" t="s">
        <v>181</v>
      </c>
      <c r="B3323" t="s">
        <v>260</v>
      </c>
      <c r="C3323" t="s">
        <v>39</v>
      </c>
      <c r="D3323" t="str">
        <f>Tableau3[[#This Row],[Famille]]&amp;"-"&amp;Tableau3[[#This Row],[Produit]]&amp;"-"&amp;Tableau3[[#This Row],[Conditionnement]]</f>
        <v>Mélanges d'épices-Mélange Saveur Turque-Saupoudreur 100 ml</v>
      </c>
      <c r="E3323" s="10">
        <v>5.5E-2</v>
      </c>
      <c r="F3323" s="16">
        <v>3700897946074</v>
      </c>
      <c r="G3323" s="4">
        <v>2.5</v>
      </c>
      <c r="H3323" s="4">
        <v>4</v>
      </c>
      <c r="I3323" s="4">
        <v>5</v>
      </c>
    </row>
    <row r="3324" spans="1:9" x14ac:dyDescent="0.2">
      <c r="A3324" t="s">
        <v>181</v>
      </c>
      <c r="B3324" t="s">
        <v>260</v>
      </c>
      <c r="C3324" t="s">
        <v>40</v>
      </c>
      <c r="D3324" t="str">
        <f>Tableau3[[#This Row],[Famille]]&amp;"-"&amp;Tableau3[[#This Row],[Produit]]&amp;"-"&amp;Tableau3[[#This Row],[Conditionnement]]</f>
        <v>Mélanges d'épices-Mélange Saveur Turque-Verrine 116 ml</v>
      </c>
      <c r="E3324" s="10">
        <v>5.5E-2</v>
      </c>
      <c r="F3324" s="16">
        <v>3700897945831</v>
      </c>
      <c r="G3324" s="4">
        <v>2</v>
      </c>
      <c r="H3324" s="4">
        <v>3.2</v>
      </c>
      <c r="I3324" s="4">
        <v>4</v>
      </c>
    </row>
    <row r="3325" spans="1:9" x14ac:dyDescent="0.2">
      <c r="A3325" t="s">
        <v>181</v>
      </c>
      <c r="B3325" t="s">
        <v>260</v>
      </c>
      <c r="C3325" t="s">
        <v>41</v>
      </c>
      <c r="D3325" t="str">
        <f>Tableau3[[#This Row],[Famille]]&amp;"-"&amp;Tableau3[[#This Row],[Produit]]&amp;"-"&amp;Tableau3[[#This Row],[Conditionnement]]</f>
        <v>Mélanges d'épices-Mélange Saveur Turque-Verrine 47 ml</v>
      </c>
      <c r="E3325" s="10">
        <v>5.5E-2</v>
      </c>
      <c r="F3325" s="16">
        <v>3700897945954</v>
      </c>
      <c r="G3325" s="4">
        <v>1.5</v>
      </c>
      <c r="H3325" s="4">
        <v>2.4</v>
      </c>
      <c r="I3325" s="4">
        <v>3</v>
      </c>
    </row>
    <row r="3326" spans="1:9" x14ac:dyDescent="0.2">
      <c r="A3326" t="s">
        <v>181</v>
      </c>
      <c r="B3326" t="s">
        <v>260</v>
      </c>
      <c r="C3326" t="s">
        <v>42</v>
      </c>
      <c r="D3326" t="str">
        <f>Tableau3[[#This Row],[Famille]]&amp;"-"&amp;Tableau3[[#This Row],[Produit]]&amp;"-"&amp;Tableau3[[#This Row],[Conditionnement]]</f>
        <v>Mélanges d'épices-Mélange Saveur Turque-Vrac</v>
      </c>
      <c r="E3326" s="10">
        <v>5.5E-2</v>
      </c>
      <c r="F3326" s="16">
        <v>3700897945237</v>
      </c>
      <c r="G3326" s="4">
        <v>1.7</v>
      </c>
      <c r="H3326" s="4">
        <v>2.3000000000000003</v>
      </c>
      <c r="I3326" s="4">
        <v>2.8333333333333339</v>
      </c>
    </row>
    <row r="3327" spans="1:9" x14ac:dyDescent="0.2">
      <c r="A3327" t="s">
        <v>181</v>
      </c>
      <c r="B3327" t="s">
        <v>260</v>
      </c>
      <c r="C3327" t="s">
        <v>43</v>
      </c>
      <c r="D3327" t="str">
        <f>Tableau3[[#This Row],[Famille]]&amp;"-"&amp;Tableau3[[#This Row],[Produit]]&amp;"-"&amp;Tableau3[[#This Row],[Conditionnement]]</f>
        <v>Mélanges d'épices-Mélange Saveur Turque-Vrac 100 g</v>
      </c>
      <c r="E3327" s="10">
        <v>5.5E-2</v>
      </c>
      <c r="F3327" s="16">
        <v>3700897945350</v>
      </c>
      <c r="G3327" s="4">
        <v>2.5</v>
      </c>
      <c r="H3327" s="4">
        <v>4.5</v>
      </c>
      <c r="I3327" s="4">
        <v>5.5555555555555554</v>
      </c>
    </row>
    <row r="3328" spans="1:9" x14ac:dyDescent="0.2">
      <c r="A3328" t="s">
        <v>181</v>
      </c>
      <c r="B3328" t="s">
        <v>260</v>
      </c>
      <c r="C3328" t="s">
        <v>44</v>
      </c>
      <c r="D3328" t="str">
        <f>Tableau3[[#This Row],[Famille]]&amp;"-"&amp;Tableau3[[#This Row],[Produit]]&amp;"-"&amp;Tableau3[[#This Row],[Conditionnement]]</f>
        <v>Mélanges d'épices-Mélange Saveur Turque-Vrac 1000 g</v>
      </c>
      <c r="E3328" s="10">
        <v>5.5E-2</v>
      </c>
      <c r="F3328" s="16">
        <v>3700897945718</v>
      </c>
      <c r="G3328" s="4">
        <v>14.5</v>
      </c>
      <c r="H3328" s="4">
        <v>25.8</v>
      </c>
      <c r="I3328" s="4">
        <v>32.222222222222221</v>
      </c>
    </row>
    <row r="3329" spans="1:9" x14ac:dyDescent="0.2">
      <c r="A3329" t="s">
        <v>181</v>
      </c>
      <c r="B3329" t="s">
        <v>260</v>
      </c>
      <c r="C3329" t="s">
        <v>45</v>
      </c>
      <c r="D3329" t="str">
        <f>Tableau3[[#This Row],[Famille]]&amp;"-"&amp;Tableau3[[#This Row],[Produit]]&amp;"-"&amp;Tableau3[[#This Row],[Conditionnement]]</f>
        <v>Mélanges d'épices-Mélange Saveur Turque-Vrac 250 g</v>
      </c>
      <c r="E3329" s="10">
        <v>5.5E-2</v>
      </c>
      <c r="F3329" s="16">
        <v>3700897945473</v>
      </c>
      <c r="G3329" s="4">
        <v>4.5</v>
      </c>
      <c r="H3329" s="4">
        <v>8.6</v>
      </c>
      <c r="I3329" s="4">
        <v>10.714285714285715</v>
      </c>
    </row>
    <row r="3330" spans="1:9" x14ac:dyDescent="0.2">
      <c r="A3330" t="s">
        <v>181</v>
      </c>
      <c r="B3330" t="s">
        <v>260</v>
      </c>
      <c r="C3330" t="s">
        <v>46</v>
      </c>
      <c r="D3330" t="str">
        <f>Tableau3[[#This Row],[Famille]]&amp;"-"&amp;Tableau3[[#This Row],[Produit]]&amp;"-"&amp;Tableau3[[#This Row],[Conditionnement]]</f>
        <v>Mélanges d'épices-Mélange Saveur Turque-Vrac 500 g</v>
      </c>
      <c r="E3330" s="10">
        <v>5.5E-2</v>
      </c>
      <c r="F3330" s="16">
        <v>3700897945596</v>
      </c>
      <c r="G3330" s="4">
        <v>7.8</v>
      </c>
      <c r="H3330" s="4">
        <v>14.9</v>
      </c>
      <c r="I3330" s="4">
        <v>18.571428571428573</v>
      </c>
    </row>
    <row r="3331" spans="1:9" x14ac:dyDescent="0.2">
      <c r="A3331" t="s">
        <v>181</v>
      </c>
      <c r="B3331" t="s">
        <v>261</v>
      </c>
      <c r="C3331" t="s">
        <v>39</v>
      </c>
      <c r="D3331" t="str">
        <f>Tableau3[[#This Row],[Famille]]&amp;"-"&amp;Tableau3[[#This Row],[Produit]]&amp;"-"&amp;Tableau3[[#This Row],[Conditionnement]]</f>
        <v>Mélanges d'épices-Mélange Soupe Harira-Saupoudreur 100 ml</v>
      </c>
      <c r="E3331" s="10">
        <v>5.5E-2</v>
      </c>
      <c r="F3331" s="16">
        <v>3700897900489</v>
      </c>
      <c r="G3331" s="4">
        <v>3</v>
      </c>
      <c r="H3331" s="4">
        <v>4.8</v>
      </c>
      <c r="I3331" s="4">
        <v>6</v>
      </c>
    </row>
    <row r="3332" spans="1:9" x14ac:dyDescent="0.2">
      <c r="A3332" t="s">
        <v>181</v>
      </c>
      <c r="B3332" t="s">
        <v>261</v>
      </c>
      <c r="C3332" t="s">
        <v>40</v>
      </c>
      <c r="D3332" t="str">
        <f>Tableau3[[#This Row],[Famille]]&amp;"-"&amp;Tableau3[[#This Row],[Produit]]&amp;"-"&amp;Tableau3[[#This Row],[Conditionnement]]</f>
        <v>Mélanges d'épices-Mélange Soupe Harira-Verrine 116 ml</v>
      </c>
      <c r="E3332" s="10">
        <v>5.5E-2</v>
      </c>
      <c r="F3332" s="16">
        <v>3700897900373</v>
      </c>
      <c r="G3332" s="4">
        <v>2.6</v>
      </c>
      <c r="H3332" s="4">
        <v>4.1999999999999993</v>
      </c>
      <c r="I3332" s="4">
        <v>5.2</v>
      </c>
    </row>
    <row r="3333" spans="1:9" x14ac:dyDescent="0.2">
      <c r="A3333" t="s">
        <v>181</v>
      </c>
      <c r="B3333" t="s">
        <v>261</v>
      </c>
      <c r="C3333" t="s">
        <v>41</v>
      </c>
      <c r="D3333" t="str">
        <f>Tableau3[[#This Row],[Famille]]&amp;"-"&amp;Tableau3[[#This Row],[Produit]]&amp;"-"&amp;Tableau3[[#This Row],[Conditionnement]]</f>
        <v>Mélanges d'épices-Mélange Soupe Harira-Verrine 47 ml</v>
      </c>
      <c r="E3333" s="10">
        <v>5.5E-2</v>
      </c>
      <c r="F3333" s="16">
        <v>3700897900700</v>
      </c>
      <c r="G3333" s="4">
        <v>1.7</v>
      </c>
      <c r="H3333" s="4">
        <v>2.8000000000000003</v>
      </c>
      <c r="I3333" s="4">
        <v>3.4000000000000004</v>
      </c>
    </row>
    <row r="3334" spans="1:9" x14ac:dyDescent="0.2">
      <c r="A3334" t="s">
        <v>181</v>
      </c>
      <c r="B3334" t="s">
        <v>261</v>
      </c>
      <c r="C3334" t="s">
        <v>42</v>
      </c>
      <c r="D3334" t="str">
        <f>Tableau3[[#This Row],[Famille]]&amp;"-"&amp;Tableau3[[#This Row],[Produit]]&amp;"-"&amp;Tableau3[[#This Row],[Conditionnement]]</f>
        <v>Mélanges d'épices-Mélange Soupe Harira-Vrac</v>
      </c>
      <c r="E3334" s="10">
        <v>5.5E-2</v>
      </c>
      <c r="F3334" s="16">
        <v>3700897936860</v>
      </c>
      <c r="G3334" s="4">
        <v>1.7</v>
      </c>
      <c r="H3334" s="4">
        <v>2.3000000000000003</v>
      </c>
      <c r="I3334" s="4">
        <v>2.8333333333333339</v>
      </c>
    </row>
    <row r="3335" spans="1:9" x14ac:dyDescent="0.2">
      <c r="A3335" t="s">
        <v>181</v>
      </c>
      <c r="B3335" t="s">
        <v>261</v>
      </c>
      <c r="C3335" t="s">
        <v>43</v>
      </c>
      <c r="D3335" t="str">
        <f>Tableau3[[#This Row],[Famille]]&amp;"-"&amp;Tableau3[[#This Row],[Produit]]&amp;"-"&amp;Tableau3[[#This Row],[Conditionnement]]</f>
        <v>Mélanges d'épices-Mélange Soupe Harira-Vrac 100 g</v>
      </c>
      <c r="E3335" s="10">
        <v>5.5E-2</v>
      </c>
      <c r="F3335" s="16">
        <v>3700897909369</v>
      </c>
      <c r="G3335" s="4">
        <v>2.5</v>
      </c>
      <c r="H3335" s="4">
        <v>4.5</v>
      </c>
      <c r="I3335" s="4">
        <v>5.5555555555555554</v>
      </c>
    </row>
    <row r="3336" spans="1:9" x14ac:dyDescent="0.2">
      <c r="A3336" t="s">
        <v>181</v>
      </c>
      <c r="B3336" t="s">
        <v>261</v>
      </c>
      <c r="C3336" t="s">
        <v>44</v>
      </c>
      <c r="D3336" t="str">
        <f>Tableau3[[#This Row],[Famille]]&amp;"-"&amp;Tableau3[[#This Row],[Produit]]&amp;"-"&amp;Tableau3[[#This Row],[Conditionnement]]</f>
        <v>Mélanges d'épices-Mélange Soupe Harira-Vrac 1000 g</v>
      </c>
      <c r="E3336" s="10">
        <v>5.5E-2</v>
      </c>
      <c r="F3336" s="16">
        <v>3700897902018</v>
      </c>
      <c r="G3336" s="4">
        <v>14.5</v>
      </c>
      <c r="H3336" s="4">
        <v>25.8</v>
      </c>
      <c r="I3336" s="4">
        <v>32.222222222222221</v>
      </c>
    </row>
    <row r="3337" spans="1:9" x14ac:dyDescent="0.2">
      <c r="A3337" t="s">
        <v>181</v>
      </c>
      <c r="B3337" t="s">
        <v>261</v>
      </c>
      <c r="C3337" t="s">
        <v>45</v>
      </c>
      <c r="D3337" t="str">
        <f>Tableau3[[#This Row],[Famille]]&amp;"-"&amp;Tableau3[[#This Row],[Produit]]&amp;"-"&amp;Tableau3[[#This Row],[Conditionnement]]</f>
        <v>Mélanges d'épices-Mélange Soupe Harira-Vrac 250 g</v>
      </c>
      <c r="E3337" s="10">
        <v>5.5E-2</v>
      </c>
      <c r="F3337" s="16">
        <v>3700897911997</v>
      </c>
      <c r="G3337" s="4">
        <v>4.5</v>
      </c>
      <c r="H3337" s="4">
        <v>8.6</v>
      </c>
      <c r="I3337" s="4">
        <v>10.714285714285715</v>
      </c>
    </row>
    <row r="3338" spans="1:9" x14ac:dyDescent="0.2">
      <c r="A3338" t="s">
        <v>181</v>
      </c>
      <c r="B3338" t="s">
        <v>261</v>
      </c>
      <c r="C3338" t="s">
        <v>46</v>
      </c>
      <c r="D3338" t="str">
        <f>Tableau3[[#This Row],[Famille]]&amp;"-"&amp;Tableau3[[#This Row],[Produit]]&amp;"-"&amp;Tableau3[[#This Row],[Conditionnement]]</f>
        <v>Mélanges d'épices-Mélange Soupe Harira-Vrac 500 g</v>
      </c>
      <c r="E3338" s="10">
        <v>5.5E-2</v>
      </c>
      <c r="F3338" s="16">
        <v>3700897914622</v>
      </c>
      <c r="G3338" s="4">
        <v>7.8</v>
      </c>
      <c r="H3338" s="4">
        <v>14.9</v>
      </c>
      <c r="I3338" s="4">
        <v>18.571428571428573</v>
      </c>
    </row>
    <row r="3339" spans="1:9" x14ac:dyDescent="0.2">
      <c r="A3339" t="s">
        <v>181</v>
      </c>
      <c r="B3339" t="s">
        <v>262</v>
      </c>
      <c r="C3339" t="s">
        <v>39</v>
      </c>
      <c r="D3339" t="str">
        <f>Tableau3[[#This Row],[Famille]]&amp;"-"&amp;Tableau3[[#This Row],[Produit]]&amp;"-"&amp;Tableau3[[#This Row],[Conditionnement]]</f>
        <v>Mélanges d'épices-Mélange Spaguettis-Saupoudreur 100 ml</v>
      </c>
      <c r="E3339" s="10">
        <v>5.5E-2</v>
      </c>
      <c r="F3339" s="16">
        <v>3700897946067</v>
      </c>
      <c r="G3339" s="4">
        <v>2.5</v>
      </c>
      <c r="H3339" s="4">
        <v>4</v>
      </c>
      <c r="I3339" s="4">
        <v>5</v>
      </c>
    </row>
    <row r="3340" spans="1:9" x14ac:dyDescent="0.2">
      <c r="A3340" t="s">
        <v>181</v>
      </c>
      <c r="B3340" t="s">
        <v>262</v>
      </c>
      <c r="C3340" t="s">
        <v>40</v>
      </c>
      <c r="D3340" t="str">
        <f>Tableau3[[#This Row],[Famille]]&amp;"-"&amp;Tableau3[[#This Row],[Produit]]&amp;"-"&amp;Tableau3[[#This Row],[Conditionnement]]</f>
        <v>Mélanges d'épices-Mélange Spaguettis-Verrine 116 ml</v>
      </c>
      <c r="E3340" s="10">
        <v>5.5E-2</v>
      </c>
      <c r="F3340" s="16">
        <v>3700897945824</v>
      </c>
      <c r="G3340" s="4">
        <v>2</v>
      </c>
      <c r="H3340" s="4">
        <v>3.2</v>
      </c>
      <c r="I3340" s="4">
        <v>4</v>
      </c>
    </row>
    <row r="3341" spans="1:9" x14ac:dyDescent="0.2">
      <c r="A3341" t="s">
        <v>181</v>
      </c>
      <c r="B3341" t="s">
        <v>262</v>
      </c>
      <c r="C3341" t="s">
        <v>41</v>
      </c>
      <c r="D3341" t="str">
        <f>Tableau3[[#This Row],[Famille]]&amp;"-"&amp;Tableau3[[#This Row],[Produit]]&amp;"-"&amp;Tableau3[[#This Row],[Conditionnement]]</f>
        <v>Mélanges d'épices-Mélange Spaguettis-Verrine 47 ml</v>
      </c>
      <c r="E3341" s="10">
        <v>5.5E-2</v>
      </c>
      <c r="F3341" s="16">
        <v>3700897945947</v>
      </c>
      <c r="G3341" s="4">
        <v>1.5</v>
      </c>
      <c r="H3341" s="4">
        <v>2.4</v>
      </c>
      <c r="I3341" s="4">
        <v>3</v>
      </c>
    </row>
    <row r="3342" spans="1:9" x14ac:dyDescent="0.2">
      <c r="A3342" t="s">
        <v>181</v>
      </c>
      <c r="B3342" t="s">
        <v>262</v>
      </c>
      <c r="C3342" t="s">
        <v>42</v>
      </c>
      <c r="D3342" t="str">
        <f>Tableau3[[#This Row],[Famille]]&amp;"-"&amp;Tableau3[[#This Row],[Produit]]&amp;"-"&amp;Tableau3[[#This Row],[Conditionnement]]</f>
        <v>Mélanges d'épices-Mélange Spaguettis-Vrac</v>
      </c>
      <c r="E3342" s="10">
        <v>5.5E-2</v>
      </c>
      <c r="F3342" s="16">
        <v>3700897945220</v>
      </c>
      <c r="G3342" s="4">
        <v>1.7</v>
      </c>
      <c r="H3342" s="4">
        <v>2.3000000000000003</v>
      </c>
      <c r="I3342" s="4">
        <v>2.8333333333333339</v>
      </c>
    </row>
    <row r="3343" spans="1:9" x14ac:dyDescent="0.2">
      <c r="A3343" t="s">
        <v>181</v>
      </c>
      <c r="B3343" t="s">
        <v>262</v>
      </c>
      <c r="C3343" t="s">
        <v>43</v>
      </c>
      <c r="D3343" t="str">
        <f>Tableau3[[#This Row],[Famille]]&amp;"-"&amp;Tableau3[[#This Row],[Produit]]&amp;"-"&amp;Tableau3[[#This Row],[Conditionnement]]</f>
        <v>Mélanges d'épices-Mélange Spaguettis-Vrac 100 g</v>
      </c>
      <c r="E3343" s="10">
        <v>5.5E-2</v>
      </c>
      <c r="F3343" s="16">
        <v>3700897945343</v>
      </c>
      <c r="G3343" s="4">
        <v>2.5</v>
      </c>
      <c r="H3343" s="4">
        <v>4.5</v>
      </c>
      <c r="I3343" s="4">
        <v>5.5555555555555554</v>
      </c>
    </row>
    <row r="3344" spans="1:9" x14ac:dyDescent="0.2">
      <c r="A3344" t="s">
        <v>181</v>
      </c>
      <c r="B3344" t="s">
        <v>262</v>
      </c>
      <c r="C3344" t="s">
        <v>44</v>
      </c>
      <c r="D3344" t="str">
        <f>Tableau3[[#This Row],[Famille]]&amp;"-"&amp;Tableau3[[#This Row],[Produit]]&amp;"-"&amp;Tableau3[[#This Row],[Conditionnement]]</f>
        <v>Mélanges d'épices-Mélange Spaguettis-Vrac 1000 g</v>
      </c>
      <c r="E3344" s="10">
        <v>5.5E-2</v>
      </c>
      <c r="F3344" s="16">
        <v>3700897945701</v>
      </c>
      <c r="G3344" s="4">
        <v>14.5</v>
      </c>
      <c r="H3344" s="4">
        <v>25.8</v>
      </c>
      <c r="I3344" s="4">
        <v>32.222222222222221</v>
      </c>
    </row>
    <row r="3345" spans="1:9" x14ac:dyDescent="0.2">
      <c r="A3345" t="s">
        <v>181</v>
      </c>
      <c r="B3345" t="s">
        <v>262</v>
      </c>
      <c r="C3345" t="s">
        <v>45</v>
      </c>
      <c r="D3345" t="str">
        <f>Tableau3[[#This Row],[Famille]]&amp;"-"&amp;Tableau3[[#This Row],[Produit]]&amp;"-"&amp;Tableau3[[#This Row],[Conditionnement]]</f>
        <v>Mélanges d'épices-Mélange Spaguettis-Vrac 250 g</v>
      </c>
      <c r="E3345" s="10">
        <v>5.5E-2</v>
      </c>
      <c r="F3345" s="16">
        <v>3700897945466</v>
      </c>
      <c r="G3345" s="4">
        <v>4.5</v>
      </c>
      <c r="H3345" s="4">
        <v>8.6</v>
      </c>
      <c r="I3345" s="4">
        <v>10.714285714285715</v>
      </c>
    </row>
    <row r="3346" spans="1:9" x14ac:dyDescent="0.2">
      <c r="A3346" t="s">
        <v>181</v>
      </c>
      <c r="B3346" t="s">
        <v>262</v>
      </c>
      <c r="C3346" t="s">
        <v>46</v>
      </c>
      <c r="D3346" t="str">
        <f>Tableau3[[#This Row],[Famille]]&amp;"-"&amp;Tableau3[[#This Row],[Produit]]&amp;"-"&amp;Tableau3[[#This Row],[Conditionnement]]</f>
        <v>Mélanges d'épices-Mélange Spaguettis-Vrac 500 g</v>
      </c>
      <c r="E3346" s="10">
        <v>5.5E-2</v>
      </c>
      <c r="F3346" s="16">
        <v>3700897945589</v>
      </c>
      <c r="G3346" s="4">
        <v>7.8</v>
      </c>
      <c r="H3346" s="4">
        <v>14.9</v>
      </c>
      <c r="I3346" s="4">
        <v>18.571428571428573</v>
      </c>
    </row>
    <row r="3347" spans="1:9" x14ac:dyDescent="0.2">
      <c r="A3347" t="s">
        <v>181</v>
      </c>
      <c r="B3347" t="s">
        <v>263</v>
      </c>
      <c r="C3347" t="s">
        <v>39</v>
      </c>
      <c r="D3347" t="str">
        <f>Tableau3[[#This Row],[Famille]]&amp;"-"&amp;Tableau3[[#This Row],[Produit]]&amp;"-"&amp;Tableau3[[#This Row],[Conditionnement]]</f>
        <v>Mélanges d'épices-Mélange Spéculoos-Saupoudreur 100 ml</v>
      </c>
      <c r="E3347" s="10">
        <v>5.5E-2</v>
      </c>
      <c r="F3347" s="16">
        <v>3700897918392</v>
      </c>
      <c r="G3347" s="4">
        <v>2.7</v>
      </c>
      <c r="H3347" s="4">
        <v>4.3999999999999995</v>
      </c>
      <c r="I3347" s="4">
        <v>5.4</v>
      </c>
    </row>
    <row r="3348" spans="1:9" x14ac:dyDescent="0.2">
      <c r="A3348" t="s">
        <v>181</v>
      </c>
      <c r="B3348" t="s">
        <v>263</v>
      </c>
      <c r="C3348" t="s">
        <v>40</v>
      </c>
      <c r="D3348" t="str">
        <f>Tableau3[[#This Row],[Famille]]&amp;"-"&amp;Tableau3[[#This Row],[Produit]]&amp;"-"&amp;Tableau3[[#This Row],[Conditionnement]]</f>
        <v>Mélanges d'épices-Mélange Spéculoos-Verrine 116 ml</v>
      </c>
      <c r="E3348" s="10">
        <v>5.5E-2</v>
      </c>
      <c r="F3348" s="16">
        <v>3700897918385</v>
      </c>
      <c r="G3348" s="4">
        <v>2.2999999999999998</v>
      </c>
      <c r="H3348" s="4">
        <v>3.7</v>
      </c>
      <c r="I3348" s="4">
        <v>4.6000000000000005</v>
      </c>
    </row>
    <row r="3349" spans="1:9" x14ac:dyDescent="0.2">
      <c r="A3349" t="s">
        <v>181</v>
      </c>
      <c r="B3349" t="s">
        <v>263</v>
      </c>
      <c r="C3349" t="s">
        <v>41</v>
      </c>
      <c r="D3349" t="str">
        <f>Tableau3[[#This Row],[Famille]]&amp;"-"&amp;Tableau3[[#This Row],[Produit]]&amp;"-"&amp;Tableau3[[#This Row],[Conditionnement]]</f>
        <v>Mélanges d'épices-Mélange Spéculoos-Verrine 47 ml</v>
      </c>
      <c r="E3349" s="10">
        <v>5.5E-2</v>
      </c>
      <c r="F3349" s="16">
        <v>3700897918415</v>
      </c>
      <c r="G3349" s="4">
        <v>1.6</v>
      </c>
      <c r="H3349" s="4">
        <v>2.6</v>
      </c>
      <c r="I3349" s="4">
        <v>3.2</v>
      </c>
    </row>
    <row r="3350" spans="1:9" x14ac:dyDescent="0.2">
      <c r="A3350" t="s">
        <v>181</v>
      </c>
      <c r="B3350" t="s">
        <v>263</v>
      </c>
      <c r="C3350" t="s">
        <v>42</v>
      </c>
      <c r="D3350" t="str">
        <f>Tableau3[[#This Row],[Famille]]&amp;"-"&amp;Tableau3[[#This Row],[Produit]]&amp;"-"&amp;Tableau3[[#This Row],[Conditionnement]]</f>
        <v>Mélanges d'épices-Mélange Spéculoos-Vrac</v>
      </c>
      <c r="E3350" s="10">
        <v>5.5E-2</v>
      </c>
      <c r="F3350" s="16">
        <v>3700897936877</v>
      </c>
      <c r="G3350" s="4">
        <v>1.7</v>
      </c>
      <c r="H3350" s="4">
        <v>2.3000000000000003</v>
      </c>
      <c r="I3350" s="4">
        <v>2.8333333333333339</v>
      </c>
    </row>
    <row r="3351" spans="1:9" x14ac:dyDescent="0.2">
      <c r="A3351" t="s">
        <v>181</v>
      </c>
      <c r="B3351" t="s">
        <v>263</v>
      </c>
      <c r="C3351" t="s">
        <v>43</v>
      </c>
      <c r="D3351" t="str">
        <f>Tableau3[[#This Row],[Famille]]&amp;"-"&amp;Tableau3[[#This Row],[Produit]]&amp;"-"&amp;Tableau3[[#This Row],[Conditionnement]]</f>
        <v>Mélanges d'épices-Mélange Spéculoos-Vrac 100 g</v>
      </c>
      <c r="E3351" s="10">
        <v>5.5E-2</v>
      </c>
      <c r="F3351" s="16">
        <v>3700897918453</v>
      </c>
      <c r="G3351" s="4">
        <v>2.5</v>
      </c>
      <c r="H3351" s="4">
        <v>4.5</v>
      </c>
      <c r="I3351" s="4">
        <v>5.5555555555555554</v>
      </c>
    </row>
    <row r="3352" spans="1:9" x14ac:dyDescent="0.2">
      <c r="A3352" t="s">
        <v>181</v>
      </c>
      <c r="B3352" t="s">
        <v>263</v>
      </c>
      <c r="C3352" t="s">
        <v>44</v>
      </c>
      <c r="D3352" t="str">
        <f>Tableau3[[#This Row],[Famille]]&amp;"-"&amp;Tableau3[[#This Row],[Produit]]&amp;"-"&amp;Tableau3[[#This Row],[Conditionnement]]</f>
        <v>Mélanges d'épices-Mélange Spéculoos-Vrac 1000 g</v>
      </c>
      <c r="E3352" s="10">
        <v>5.5E-2</v>
      </c>
      <c r="F3352" s="16">
        <v>3700897918446</v>
      </c>
      <c r="G3352" s="4">
        <v>14.5</v>
      </c>
      <c r="H3352" s="4">
        <v>25.8</v>
      </c>
      <c r="I3352" s="4">
        <v>32.222222222222221</v>
      </c>
    </row>
    <row r="3353" spans="1:9" x14ac:dyDescent="0.2">
      <c r="A3353" t="s">
        <v>181</v>
      </c>
      <c r="B3353" t="s">
        <v>263</v>
      </c>
      <c r="C3353" t="s">
        <v>45</v>
      </c>
      <c r="D3353" t="str">
        <f>Tableau3[[#This Row],[Famille]]&amp;"-"&amp;Tableau3[[#This Row],[Produit]]&amp;"-"&amp;Tableau3[[#This Row],[Conditionnement]]</f>
        <v>Mélanges d'épices-Mélange Spéculoos-Vrac 250 g</v>
      </c>
      <c r="E3353" s="10">
        <v>5.5E-2</v>
      </c>
      <c r="F3353" s="16">
        <v>3700897918460</v>
      </c>
      <c r="G3353" s="4">
        <v>4.5</v>
      </c>
      <c r="H3353" s="4">
        <v>8.6</v>
      </c>
      <c r="I3353" s="4">
        <v>10.714285714285715</v>
      </c>
    </row>
    <row r="3354" spans="1:9" x14ac:dyDescent="0.2">
      <c r="A3354" t="s">
        <v>181</v>
      </c>
      <c r="B3354" t="s">
        <v>263</v>
      </c>
      <c r="C3354" t="s">
        <v>46</v>
      </c>
      <c r="D3354" t="str">
        <f>Tableau3[[#This Row],[Famille]]&amp;"-"&amp;Tableau3[[#This Row],[Produit]]&amp;"-"&amp;Tableau3[[#This Row],[Conditionnement]]</f>
        <v>Mélanges d'épices-Mélange Spéculoos-Vrac 500 g</v>
      </c>
      <c r="E3354" s="10">
        <v>5.5E-2</v>
      </c>
      <c r="F3354" s="16">
        <v>3700897918477</v>
      </c>
      <c r="G3354" s="4">
        <v>7.8</v>
      </c>
      <c r="H3354" s="4">
        <v>14.9</v>
      </c>
      <c r="I3354" s="4">
        <v>18.571428571428573</v>
      </c>
    </row>
    <row r="3355" spans="1:9" x14ac:dyDescent="0.2">
      <c r="A3355" t="s">
        <v>181</v>
      </c>
      <c r="B3355" t="s">
        <v>264</v>
      </c>
      <c r="C3355" t="s">
        <v>39</v>
      </c>
      <c r="D3355" t="str">
        <f>Tableau3[[#This Row],[Famille]]&amp;"-"&amp;Tableau3[[#This Row],[Produit]]&amp;"-"&amp;Tableau3[[#This Row],[Conditionnement]]</f>
        <v>Mélanges d'épices-Mélange Taboulé-Saupoudreur 100 ml</v>
      </c>
      <c r="E3355" s="10">
        <v>5.5E-2</v>
      </c>
      <c r="F3355" s="16">
        <v>3700897900519</v>
      </c>
      <c r="G3355" s="4">
        <v>2.5</v>
      </c>
      <c r="H3355" s="4">
        <v>4</v>
      </c>
      <c r="I3355" s="4">
        <v>5</v>
      </c>
    </row>
    <row r="3356" spans="1:9" x14ac:dyDescent="0.2">
      <c r="A3356" t="s">
        <v>181</v>
      </c>
      <c r="B3356" t="s">
        <v>264</v>
      </c>
      <c r="C3356" t="s">
        <v>40</v>
      </c>
      <c r="D3356" t="str">
        <f>Tableau3[[#This Row],[Famille]]&amp;"-"&amp;Tableau3[[#This Row],[Produit]]&amp;"-"&amp;Tableau3[[#This Row],[Conditionnement]]</f>
        <v>Mélanges d'épices-Mélange Taboulé-Verrine 116 ml</v>
      </c>
      <c r="E3356" s="10">
        <v>5.5E-2</v>
      </c>
      <c r="F3356" s="16">
        <v>3700897900403</v>
      </c>
      <c r="G3356" s="4">
        <v>2.1</v>
      </c>
      <c r="H3356" s="4">
        <v>3.4</v>
      </c>
      <c r="I3356" s="4">
        <v>4.2</v>
      </c>
    </row>
    <row r="3357" spans="1:9" x14ac:dyDescent="0.2">
      <c r="A3357" t="s">
        <v>181</v>
      </c>
      <c r="B3357" t="s">
        <v>264</v>
      </c>
      <c r="C3357" t="s">
        <v>41</v>
      </c>
      <c r="D3357" t="str">
        <f>Tableau3[[#This Row],[Famille]]&amp;"-"&amp;Tableau3[[#This Row],[Produit]]&amp;"-"&amp;Tableau3[[#This Row],[Conditionnement]]</f>
        <v>Mélanges d'épices-Mélange Taboulé-Verrine 47 ml</v>
      </c>
      <c r="E3357" s="10">
        <v>5.5E-2</v>
      </c>
      <c r="F3357" s="16">
        <v>3700897900731</v>
      </c>
      <c r="G3357" s="4">
        <v>1.5</v>
      </c>
      <c r="H3357" s="4">
        <v>2.4</v>
      </c>
      <c r="I3357" s="4">
        <v>3</v>
      </c>
    </row>
    <row r="3358" spans="1:9" x14ac:dyDescent="0.2">
      <c r="A3358" t="s">
        <v>181</v>
      </c>
      <c r="B3358" t="s">
        <v>264</v>
      </c>
      <c r="C3358" t="s">
        <v>42</v>
      </c>
      <c r="D3358" t="str">
        <f>Tableau3[[#This Row],[Famille]]&amp;"-"&amp;Tableau3[[#This Row],[Produit]]&amp;"-"&amp;Tableau3[[#This Row],[Conditionnement]]</f>
        <v>Mélanges d'épices-Mélange Taboulé-Vrac</v>
      </c>
      <c r="E3358" s="10">
        <v>5.5E-2</v>
      </c>
      <c r="F3358" s="16">
        <v>3700897936884</v>
      </c>
      <c r="G3358" s="4">
        <v>1.6</v>
      </c>
      <c r="H3358" s="4">
        <v>2.2000000000000002</v>
      </c>
      <c r="I3358" s="4">
        <v>2.666666666666667</v>
      </c>
    </row>
    <row r="3359" spans="1:9" x14ac:dyDescent="0.2">
      <c r="A3359" t="s">
        <v>181</v>
      </c>
      <c r="B3359" t="s">
        <v>264</v>
      </c>
      <c r="C3359" t="s">
        <v>43</v>
      </c>
      <c r="D3359" t="str">
        <f>Tableau3[[#This Row],[Famille]]&amp;"-"&amp;Tableau3[[#This Row],[Produit]]&amp;"-"&amp;Tableau3[[#This Row],[Conditionnement]]</f>
        <v>Mélanges d'épices-Mélange Taboulé-Vrac 100 g</v>
      </c>
      <c r="E3359" s="10">
        <v>5.5E-2</v>
      </c>
      <c r="F3359" s="16">
        <v>3700897909390</v>
      </c>
      <c r="G3359" s="4">
        <v>2.4</v>
      </c>
      <c r="H3359" s="4">
        <v>4.3</v>
      </c>
      <c r="I3359" s="4">
        <v>5.333333333333333</v>
      </c>
    </row>
    <row r="3360" spans="1:9" x14ac:dyDescent="0.2">
      <c r="A3360" t="s">
        <v>181</v>
      </c>
      <c r="B3360" t="s">
        <v>264</v>
      </c>
      <c r="C3360" t="s">
        <v>44</v>
      </c>
      <c r="D3360" t="str">
        <f>Tableau3[[#This Row],[Famille]]&amp;"-"&amp;Tableau3[[#This Row],[Produit]]&amp;"-"&amp;Tableau3[[#This Row],[Conditionnement]]</f>
        <v>Mélanges d'épices-Mélange Taboulé-Vrac 1000 g</v>
      </c>
      <c r="E3360" s="10">
        <v>5.5E-2</v>
      </c>
      <c r="F3360" s="16">
        <v>3700897902049</v>
      </c>
      <c r="G3360" s="4">
        <v>13.3</v>
      </c>
      <c r="H3360" s="4">
        <v>23.700000000000003</v>
      </c>
      <c r="I3360" s="4">
        <v>29.555555555555554</v>
      </c>
    </row>
    <row r="3361" spans="1:9" x14ac:dyDescent="0.2">
      <c r="A3361" t="s">
        <v>181</v>
      </c>
      <c r="B3361" t="s">
        <v>264</v>
      </c>
      <c r="C3361" t="s">
        <v>45</v>
      </c>
      <c r="D3361" t="str">
        <f>Tableau3[[#This Row],[Famille]]&amp;"-"&amp;Tableau3[[#This Row],[Produit]]&amp;"-"&amp;Tableau3[[#This Row],[Conditionnement]]</f>
        <v>Mélanges d'épices-Mélange Taboulé-Vrac 250 g</v>
      </c>
      <c r="E3361" s="10">
        <v>5.5E-2</v>
      </c>
      <c r="F3361" s="16">
        <v>3700897912024</v>
      </c>
      <c r="G3361" s="4">
        <v>4.2</v>
      </c>
      <c r="H3361" s="4">
        <v>8</v>
      </c>
      <c r="I3361" s="4">
        <v>9.9999999999999982</v>
      </c>
    </row>
    <row r="3362" spans="1:9" x14ac:dyDescent="0.2">
      <c r="A3362" t="s">
        <v>181</v>
      </c>
      <c r="B3362" t="s">
        <v>264</v>
      </c>
      <c r="C3362" t="s">
        <v>46</v>
      </c>
      <c r="D3362" t="str">
        <f>Tableau3[[#This Row],[Famille]]&amp;"-"&amp;Tableau3[[#This Row],[Produit]]&amp;"-"&amp;Tableau3[[#This Row],[Conditionnement]]</f>
        <v>Mélanges d'épices-Mélange Taboulé-Vrac 500 g</v>
      </c>
      <c r="E3362" s="10">
        <v>5.5E-2</v>
      </c>
      <c r="F3362" s="16">
        <v>3700897914653</v>
      </c>
      <c r="G3362" s="4">
        <v>7.2</v>
      </c>
      <c r="H3362" s="4">
        <v>13.799999999999999</v>
      </c>
      <c r="I3362" s="4">
        <v>17.142857142857142</v>
      </c>
    </row>
    <row r="3363" spans="1:9" x14ac:dyDescent="0.2">
      <c r="A3363" t="s">
        <v>181</v>
      </c>
      <c r="B3363" t="s">
        <v>265</v>
      </c>
      <c r="C3363" t="s">
        <v>39</v>
      </c>
      <c r="D3363" t="str">
        <f>Tableau3[[#This Row],[Famille]]&amp;"-"&amp;Tableau3[[#This Row],[Produit]]&amp;"-"&amp;Tableau3[[#This Row],[Conditionnement]]</f>
        <v>Mélanges d'épices-Mélange Tajine-Saupoudreur 100 ml</v>
      </c>
      <c r="E3363" s="10">
        <v>5.5E-2</v>
      </c>
      <c r="F3363" s="16">
        <v>3760190100368</v>
      </c>
      <c r="G3363" s="4">
        <v>2.8</v>
      </c>
      <c r="H3363" s="4">
        <v>4.5</v>
      </c>
      <c r="I3363" s="4">
        <v>5.6000000000000005</v>
      </c>
    </row>
    <row r="3364" spans="1:9" x14ac:dyDescent="0.2">
      <c r="A3364" t="s">
        <v>181</v>
      </c>
      <c r="B3364" t="s">
        <v>265</v>
      </c>
      <c r="C3364" t="s">
        <v>40</v>
      </c>
      <c r="D3364" t="str">
        <f>Tableau3[[#This Row],[Famille]]&amp;"-"&amp;Tableau3[[#This Row],[Produit]]&amp;"-"&amp;Tableau3[[#This Row],[Conditionnement]]</f>
        <v>Mélanges d'épices-Mélange Tajine-Verrine 116 ml</v>
      </c>
      <c r="E3364" s="10">
        <v>5.5E-2</v>
      </c>
      <c r="F3364" s="16">
        <v>3760190100078</v>
      </c>
      <c r="G3364" s="4">
        <v>2.4</v>
      </c>
      <c r="H3364" s="4">
        <v>3.9</v>
      </c>
      <c r="I3364" s="4">
        <v>4.8</v>
      </c>
    </row>
    <row r="3365" spans="1:9" x14ac:dyDescent="0.2">
      <c r="A3365" t="s">
        <v>181</v>
      </c>
      <c r="B3365" t="s">
        <v>265</v>
      </c>
      <c r="C3365" t="s">
        <v>41</v>
      </c>
      <c r="D3365" t="str">
        <f>Tableau3[[#This Row],[Famille]]&amp;"-"&amp;Tableau3[[#This Row],[Produit]]&amp;"-"&amp;Tableau3[[#This Row],[Conditionnement]]</f>
        <v>Mélanges d'épices-Mélange Tajine-Verrine 47 ml</v>
      </c>
      <c r="E3365" s="10">
        <v>5.5E-2</v>
      </c>
      <c r="F3365" s="16">
        <v>3700897903251</v>
      </c>
      <c r="G3365" s="4">
        <v>1.6</v>
      </c>
      <c r="H3365" s="4">
        <v>2.6</v>
      </c>
      <c r="I3365" s="4">
        <v>3.2</v>
      </c>
    </row>
    <row r="3366" spans="1:9" x14ac:dyDescent="0.2">
      <c r="A3366" t="s">
        <v>181</v>
      </c>
      <c r="B3366" t="s">
        <v>265</v>
      </c>
      <c r="C3366" t="s">
        <v>42</v>
      </c>
      <c r="D3366" t="str">
        <f>Tableau3[[#This Row],[Famille]]&amp;"-"&amp;Tableau3[[#This Row],[Produit]]&amp;"-"&amp;Tableau3[[#This Row],[Conditionnement]]</f>
        <v>Mélanges d'épices-Mélange Tajine-Vrac</v>
      </c>
      <c r="E3366" s="10">
        <v>5.5E-2</v>
      </c>
      <c r="F3366" s="16">
        <v>3700897936891</v>
      </c>
      <c r="G3366" s="4">
        <v>1.7</v>
      </c>
      <c r="H3366" s="4">
        <v>2.3000000000000003</v>
      </c>
      <c r="I3366" s="4">
        <v>2.8333333333333339</v>
      </c>
    </row>
    <row r="3367" spans="1:9" x14ac:dyDescent="0.2">
      <c r="A3367" t="s">
        <v>181</v>
      </c>
      <c r="B3367" t="s">
        <v>265</v>
      </c>
      <c r="C3367" t="s">
        <v>43</v>
      </c>
      <c r="D3367" t="str">
        <f>Tableau3[[#This Row],[Famille]]&amp;"-"&amp;Tableau3[[#This Row],[Produit]]&amp;"-"&amp;Tableau3[[#This Row],[Conditionnement]]</f>
        <v>Mélanges d'épices-Mélange Tajine-Vrac 100 g</v>
      </c>
      <c r="E3367" s="10">
        <v>5.5E-2</v>
      </c>
      <c r="F3367" s="16">
        <v>3700897908300</v>
      </c>
      <c r="G3367" s="4">
        <v>2.5</v>
      </c>
      <c r="H3367" s="4">
        <v>4.5</v>
      </c>
      <c r="I3367" s="4">
        <v>5.5555555555555554</v>
      </c>
    </row>
    <row r="3368" spans="1:9" x14ac:dyDescent="0.2">
      <c r="A3368" t="s">
        <v>181</v>
      </c>
      <c r="B3368" t="s">
        <v>265</v>
      </c>
      <c r="C3368" t="s">
        <v>44</v>
      </c>
      <c r="D3368" t="str">
        <f>Tableau3[[#This Row],[Famille]]&amp;"-"&amp;Tableau3[[#This Row],[Produit]]&amp;"-"&amp;Tableau3[[#This Row],[Conditionnement]]</f>
        <v>Mélanges d'épices-Mélange Tajine-Vrac 1000 g</v>
      </c>
      <c r="E3368" s="10">
        <v>5.5E-2</v>
      </c>
      <c r="F3368" s="16">
        <v>3760190106698</v>
      </c>
      <c r="G3368" s="4">
        <v>14.5</v>
      </c>
      <c r="H3368" s="4">
        <v>25.8</v>
      </c>
      <c r="I3368" s="4">
        <v>32.222222222222221</v>
      </c>
    </row>
    <row r="3369" spans="1:9" x14ac:dyDescent="0.2">
      <c r="A3369" t="s">
        <v>181</v>
      </c>
      <c r="B3369" t="s">
        <v>265</v>
      </c>
      <c r="C3369" t="s">
        <v>45</v>
      </c>
      <c r="D3369" t="str">
        <f>Tableau3[[#This Row],[Famille]]&amp;"-"&amp;Tableau3[[#This Row],[Produit]]&amp;"-"&amp;Tableau3[[#This Row],[Conditionnement]]</f>
        <v>Mélanges d'épices-Mélange Tajine-Vrac 250 g</v>
      </c>
      <c r="E3369" s="10">
        <v>5.5E-2</v>
      </c>
      <c r="F3369" s="16">
        <v>3700897910938</v>
      </c>
      <c r="G3369" s="4">
        <v>4.5</v>
      </c>
      <c r="H3369" s="4">
        <v>8.6</v>
      </c>
      <c r="I3369" s="4">
        <v>10.714285714285715</v>
      </c>
    </row>
    <row r="3370" spans="1:9" x14ac:dyDescent="0.2">
      <c r="A3370" t="s">
        <v>181</v>
      </c>
      <c r="B3370" t="s">
        <v>265</v>
      </c>
      <c r="C3370" t="s">
        <v>46</v>
      </c>
      <c r="D3370" t="str">
        <f>Tableau3[[#This Row],[Famille]]&amp;"-"&amp;Tableau3[[#This Row],[Produit]]&amp;"-"&amp;Tableau3[[#This Row],[Conditionnement]]</f>
        <v>Mélanges d'épices-Mélange Tajine-Vrac 500 g</v>
      </c>
      <c r="E3370" s="10">
        <v>5.5E-2</v>
      </c>
      <c r="F3370" s="16">
        <v>3700897913564</v>
      </c>
      <c r="G3370" s="4">
        <v>7.8</v>
      </c>
      <c r="H3370" s="4">
        <v>14.9</v>
      </c>
      <c r="I3370" s="4">
        <v>18.571428571428573</v>
      </c>
    </row>
    <row r="3371" spans="1:9" x14ac:dyDescent="0.2">
      <c r="A3371" t="s">
        <v>181</v>
      </c>
      <c r="B3371" t="s">
        <v>266</v>
      </c>
      <c r="C3371" t="s">
        <v>39</v>
      </c>
      <c r="D3371" t="str">
        <f>Tableau3[[#This Row],[Famille]]&amp;"-"&amp;Tableau3[[#This Row],[Produit]]&amp;"-"&amp;Tableau3[[#This Row],[Conditionnement]]</f>
        <v>Mélanges d'épices-Mélange Tandoori Massala-Saupoudreur 100 ml</v>
      </c>
      <c r="E3371" s="10">
        <v>5.5E-2</v>
      </c>
      <c r="F3371" s="16">
        <v>3760190100573</v>
      </c>
      <c r="G3371" s="4">
        <v>3.1</v>
      </c>
      <c r="H3371" s="4">
        <v>5</v>
      </c>
      <c r="I3371" s="4">
        <v>6.2</v>
      </c>
    </row>
    <row r="3372" spans="1:9" x14ac:dyDescent="0.2">
      <c r="A3372" t="s">
        <v>181</v>
      </c>
      <c r="B3372" t="s">
        <v>266</v>
      </c>
      <c r="C3372" t="s">
        <v>40</v>
      </c>
      <c r="D3372" t="str">
        <f>Tableau3[[#This Row],[Famille]]&amp;"-"&amp;Tableau3[[#This Row],[Produit]]&amp;"-"&amp;Tableau3[[#This Row],[Conditionnement]]</f>
        <v>Mélanges d'épices-Mélange Tandoori Massala-Verrine 116 ml</v>
      </c>
      <c r="E3372" s="10">
        <v>5.5E-2</v>
      </c>
      <c r="F3372" s="16">
        <v>3760190100283</v>
      </c>
      <c r="G3372" s="4">
        <v>2.7</v>
      </c>
      <c r="H3372" s="4">
        <v>4.3999999999999995</v>
      </c>
      <c r="I3372" s="4">
        <v>5.4</v>
      </c>
    </row>
    <row r="3373" spans="1:9" x14ac:dyDescent="0.2">
      <c r="A3373" t="s">
        <v>181</v>
      </c>
      <c r="B3373" t="s">
        <v>266</v>
      </c>
      <c r="C3373" t="s">
        <v>41</v>
      </c>
      <c r="D3373" t="str">
        <f>Tableau3[[#This Row],[Famille]]&amp;"-"&amp;Tableau3[[#This Row],[Produit]]&amp;"-"&amp;Tableau3[[#This Row],[Conditionnement]]</f>
        <v>Mélanges d'épices-Mélange Tandoori Massala-Verrine 47 ml</v>
      </c>
      <c r="E3373" s="10">
        <v>5.5E-2</v>
      </c>
      <c r="F3373" s="16">
        <v>3700897903466</v>
      </c>
      <c r="G3373" s="4">
        <v>1.7</v>
      </c>
      <c r="H3373" s="4">
        <v>2.8000000000000003</v>
      </c>
      <c r="I3373" s="4">
        <v>3.4000000000000004</v>
      </c>
    </row>
    <row r="3374" spans="1:9" x14ac:dyDescent="0.2">
      <c r="A3374" t="s">
        <v>181</v>
      </c>
      <c r="B3374" t="s">
        <v>266</v>
      </c>
      <c r="C3374" t="s">
        <v>42</v>
      </c>
      <c r="D3374" t="str">
        <f>Tableau3[[#This Row],[Famille]]&amp;"-"&amp;Tableau3[[#This Row],[Produit]]&amp;"-"&amp;Tableau3[[#This Row],[Conditionnement]]</f>
        <v>Mélanges d'épices-Mélange Tandoori Massala-Vrac</v>
      </c>
      <c r="E3374" s="10">
        <v>5.5E-2</v>
      </c>
      <c r="F3374" s="16">
        <v>3700897936907</v>
      </c>
      <c r="G3374" s="4">
        <v>1.8</v>
      </c>
      <c r="H3374" s="4">
        <v>2.4</v>
      </c>
      <c r="I3374" s="4">
        <v>3</v>
      </c>
    </row>
    <row r="3375" spans="1:9" x14ac:dyDescent="0.2">
      <c r="A3375" t="s">
        <v>181</v>
      </c>
      <c r="B3375" t="s">
        <v>266</v>
      </c>
      <c r="C3375" t="s">
        <v>43</v>
      </c>
      <c r="D3375" t="str">
        <f>Tableau3[[#This Row],[Famille]]&amp;"-"&amp;Tableau3[[#This Row],[Produit]]&amp;"-"&amp;Tableau3[[#This Row],[Conditionnement]]</f>
        <v>Mélanges d'épices-Mélange Tandoori Massala-Vrac 100 g</v>
      </c>
      <c r="E3375" s="10">
        <v>5.5E-2</v>
      </c>
      <c r="F3375" s="16">
        <v>3700897909161</v>
      </c>
      <c r="G3375" s="4">
        <v>2.8</v>
      </c>
      <c r="H3375" s="4">
        <v>5</v>
      </c>
      <c r="I3375" s="4">
        <v>6.2222222222222223</v>
      </c>
    </row>
    <row r="3376" spans="1:9" x14ac:dyDescent="0.2">
      <c r="A3376" t="s">
        <v>181</v>
      </c>
      <c r="B3376" t="s">
        <v>266</v>
      </c>
      <c r="C3376" t="s">
        <v>44</v>
      </c>
      <c r="D3376" t="str">
        <f>Tableau3[[#This Row],[Famille]]&amp;"-"&amp;Tableau3[[#This Row],[Produit]]&amp;"-"&amp;Tableau3[[#This Row],[Conditionnement]]</f>
        <v>Mélanges d'épices-Mélange Tandoori Massala-Vrac 1000 g</v>
      </c>
      <c r="E3376" s="10">
        <v>5.5E-2</v>
      </c>
      <c r="F3376" s="16">
        <v>3760190107565</v>
      </c>
      <c r="G3376" s="4">
        <v>17.7</v>
      </c>
      <c r="H3376" s="4">
        <v>31.5</v>
      </c>
      <c r="I3376" s="4">
        <v>39.333333333333336</v>
      </c>
    </row>
    <row r="3377" spans="1:9" x14ac:dyDescent="0.2">
      <c r="A3377" t="s">
        <v>181</v>
      </c>
      <c r="B3377" t="s">
        <v>266</v>
      </c>
      <c r="C3377" t="s">
        <v>45</v>
      </c>
      <c r="D3377" t="str">
        <f>Tableau3[[#This Row],[Famille]]&amp;"-"&amp;Tableau3[[#This Row],[Produit]]&amp;"-"&amp;Tableau3[[#This Row],[Conditionnement]]</f>
        <v>Mélanges d'épices-Mélange Tandoori Massala-Vrac 250 g</v>
      </c>
      <c r="E3377" s="10">
        <v>5.5E-2</v>
      </c>
      <c r="F3377" s="16">
        <v>3700897911799</v>
      </c>
      <c r="G3377" s="4">
        <v>5.3</v>
      </c>
      <c r="H3377" s="4">
        <v>10.1</v>
      </c>
      <c r="I3377" s="4">
        <v>12.619047619047619</v>
      </c>
    </row>
    <row r="3378" spans="1:9" x14ac:dyDescent="0.2">
      <c r="A3378" t="s">
        <v>181</v>
      </c>
      <c r="B3378" t="s">
        <v>266</v>
      </c>
      <c r="C3378" t="s">
        <v>46</v>
      </c>
      <c r="D3378" t="str">
        <f>Tableau3[[#This Row],[Famille]]&amp;"-"&amp;Tableau3[[#This Row],[Produit]]&amp;"-"&amp;Tableau3[[#This Row],[Conditionnement]]</f>
        <v>Mélanges d'épices-Mélange Tandoori Massala-Vrac 500 g</v>
      </c>
      <c r="E3378" s="10">
        <v>5.5E-2</v>
      </c>
      <c r="F3378" s="16">
        <v>3700897914424</v>
      </c>
      <c r="G3378" s="4">
        <v>9.4</v>
      </c>
      <c r="H3378" s="4">
        <v>18</v>
      </c>
      <c r="I3378" s="4">
        <v>22.380952380952383</v>
      </c>
    </row>
    <row r="3379" spans="1:9" x14ac:dyDescent="0.2">
      <c r="A3379" t="s">
        <v>181</v>
      </c>
      <c r="B3379" t="s">
        <v>267</v>
      </c>
      <c r="C3379" t="s">
        <v>39</v>
      </c>
      <c r="D3379" t="str">
        <f>Tableau3[[#This Row],[Famille]]&amp;"-"&amp;Tableau3[[#This Row],[Produit]]&amp;"-"&amp;Tableau3[[#This Row],[Conditionnement]]</f>
        <v>Mélanges d'épices-Mélange Tandoori tradition-Saupoudreur 100 ml</v>
      </c>
      <c r="E3379" s="10">
        <v>5.5E-2</v>
      </c>
      <c r="F3379" s="16">
        <v>3700897956202</v>
      </c>
      <c r="G3379" s="4">
        <v>2.8</v>
      </c>
      <c r="H3379" s="4">
        <v>4.5</v>
      </c>
      <c r="I3379" s="4">
        <v>5.6000000000000005</v>
      </c>
    </row>
    <row r="3380" spans="1:9" x14ac:dyDescent="0.2">
      <c r="A3380" t="s">
        <v>181</v>
      </c>
      <c r="B3380" t="s">
        <v>267</v>
      </c>
      <c r="C3380" t="s">
        <v>40</v>
      </c>
      <c r="D3380" t="str">
        <f>Tableau3[[#This Row],[Famille]]&amp;"-"&amp;Tableau3[[#This Row],[Produit]]&amp;"-"&amp;Tableau3[[#This Row],[Conditionnement]]</f>
        <v>Mélanges d'épices-Mélange Tandoori tradition-Verrine 116 ml</v>
      </c>
      <c r="E3380" s="10">
        <v>5.5E-2</v>
      </c>
      <c r="F3380" s="16">
        <v>3700897955564</v>
      </c>
      <c r="G3380" s="4">
        <v>2.4</v>
      </c>
      <c r="H3380" s="4">
        <v>3.9</v>
      </c>
      <c r="I3380" s="4">
        <v>4.8</v>
      </c>
    </row>
    <row r="3381" spans="1:9" x14ac:dyDescent="0.2">
      <c r="A3381" t="s">
        <v>181</v>
      </c>
      <c r="B3381" t="s">
        <v>267</v>
      </c>
      <c r="C3381" t="s">
        <v>41</v>
      </c>
      <c r="D3381" t="str">
        <f>Tableau3[[#This Row],[Famille]]&amp;"-"&amp;Tableau3[[#This Row],[Produit]]&amp;"-"&amp;Tableau3[[#This Row],[Conditionnement]]</f>
        <v>Mélanges d'épices-Mélange Tandoori tradition-Verrine 47 ml</v>
      </c>
      <c r="E3381" s="10">
        <v>5.5E-2</v>
      </c>
      <c r="F3381" s="16">
        <v>3700897955915</v>
      </c>
      <c r="G3381" s="4">
        <v>1.6</v>
      </c>
      <c r="H3381" s="4">
        <v>2.6</v>
      </c>
      <c r="I3381" s="4">
        <v>3.2</v>
      </c>
    </row>
    <row r="3382" spans="1:9" x14ac:dyDescent="0.2">
      <c r="A3382" t="s">
        <v>181</v>
      </c>
      <c r="B3382" t="s">
        <v>267</v>
      </c>
      <c r="C3382" t="s">
        <v>42</v>
      </c>
      <c r="D3382" t="str">
        <f>Tableau3[[#This Row],[Famille]]&amp;"-"&amp;Tableau3[[#This Row],[Produit]]&amp;"-"&amp;Tableau3[[#This Row],[Conditionnement]]</f>
        <v>Mélanges d'épices-Mélange Tandoori tradition-Vrac</v>
      </c>
      <c r="E3382" s="10">
        <v>5.5E-2</v>
      </c>
      <c r="F3382" s="16">
        <v>3700897953454</v>
      </c>
      <c r="G3382" s="4">
        <v>1.7</v>
      </c>
      <c r="H3382" s="4">
        <v>2.3000000000000003</v>
      </c>
      <c r="I3382" s="4">
        <v>2.8333333333333339</v>
      </c>
    </row>
    <row r="3383" spans="1:9" x14ac:dyDescent="0.2">
      <c r="A3383" t="s">
        <v>181</v>
      </c>
      <c r="B3383" t="s">
        <v>267</v>
      </c>
      <c r="C3383" t="s">
        <v>43</v>
      </c>
      <c r="D3383" t="str">
        <f>Tableau3[[#This Row],[Famille]]&amp;"-"&amp;Tableau3[[#This Row],[Produit]]&amp;"-"&amp;Tableau3[[#This Row],[Conditionnement]]</f>
        <v>Mélanges d'épices-Mélange Tandoori tradition-Vrac 100 g</v>
      </c>
      <c r="E3383" s="10">
        <v>5.5E-2</v>
      </c>
      <c r="F3383" s="16">
        <v>3700897953805</v>
      </c>
      <c r="G3383" s="4">
        <v>2.6</v>
      </c>
      <c r="H3383" s="4">
        <v>4.6999999999999993</v>
      </c>
      <c r="I3383" s="4">
        <v>5.7777777777777777</v>
      </c>
    </row>
    <row r="3384" spans="1:9" x14ac:dyDescent="0.2">
      <c r="A3384" t="s">
        <v>181</v>
      </c>
      <c r="B3384" t="s">
        <v>267</v>
      </c>
      <c r="C3384" t="s">
        <v>44</v>
      </c>
      <c r="D3384" t="str">
        <f>Tableau3[[#This Row],[Famille]]&amp;"-"&amp;Tableau3[[#This Row],[Produit]]&amp;"-"&amp;Tableau3[[#This Row],[Conditionnement]]</f>
        <v>Mélanges d'épices-Mélange Tandoori tradition-Vrac 1000 g</v>
      </c>
      <c r="E3384" s="10">
        <v>5.5E-2</v>
      </c>
      <c r="F3384" s="16">
        <v>3700897955212</v>
      </c>
      <c r="G3384" s="4">
        <v>15.2</v>
      </c>
      <c r="H3384" s="4">
        <v>27.1</v>
      </c>
      <c r="I3384" s="4">
        <v>33.777777777777779</v>
      </c>
    </row>
    <row r="3385" spans="1:9" x14ac:dyDescent="0.2">
      <c r="A3385" t="s">
        <v>181</v>
      </c>
      <c r="B3385" t="s">
        <v>267</v>
      </c>
      <c r="C3385" t="s">
        <v>45</v>
      </c>
      <c r="D3385" t="str">
        <f>Tableau3[[#This Row],[Famille]]&amp;"-"&amp;Tableau3[[#This Row],[Produit]]&amp;"-"&amp;Tableau3[[#This Row],[Conditionnement]]</f>
        <v>Mélanges d'épices-Mélange Tandoori tradition-Vrac 250 g</v>
      </c>
      <c r="E3385" s="10">
        <v>5.5E-2</v>
      </c>
      <c r="F3385" s="16">
        <v>3700897954277</v>
      </c>
      <c r="G3385" s="4">
        <v>4.7</v>
      </c>
      <c r="H3385" s="4">
        <v>9</v>
      </c>
      <c r="I3385" s="4">
        <v>11.19047619047619</v>
      </c>
    </row>
    <row r="3386" spans="1:9" x14ac:dyDescent="0.2">
      <c r="A3386" t="s">
        <v>181</v>
      </c>
      <c r="B3386" t="s">
        <v>267</v>
      </c>
      <c r="C3386" t="s">
        <v>46</v>
      </c>
      <c r="D3386" t="str">
        <f>Tableau3[[#This Row],[Famille]]&amp;"-"&amp;Tableau3[[#This Row],[Produit]]&amp;"-"&amp;Tableau3[[#This Row],[Conditionnement]]</f>
        <v>Mélanges d'épices-Mélange Tandoori tradition-Vrac 500 g</v>
      </c>
      <c r="E3386" s="10">
        <v>5.5E-2</v>
      </c>
      <c r="F3386" s="16">
        <v>3700897954741</v>
      </c>
      <c r="G3386" s="4">
        <v>8.1999999999999993</v>
      </c>
      <c r="H3386" s="4">
        <v>15.7</v>
      </c>
      <c r="I3386" s="4">
        <v>19.523809523809522</v>
      </c>
    </row>
    <row r="3387" spans="1:9" x14ac:dyDescent="0.2">
      <c r="A3387" t="s">
        <v>181</v>
      </c>
      <c r="B3387" t="s">
        <v>268</v>
      </c>
      <c r="C3387" t="s">
        <v>39</v>
      </c>
      <c r="D3387" t="str">
        <f>Tableau3[[#This Row],[Famille]]&amp;"-"&amp;Tableau3[[#This Row],[Produit]]&amp;"-"&amp;Tableau3[[#This Row],[Conditionnement]]</f>
        <v>Mélanges d'épices-Mélange Tex mex-Saupoudreur 100 ml</v>
      </c>
      <c r="E3387" s="10">
        <v>5.5E-2</v>
      </c>
      <c r="F3387" s="16">
        <v>3700897900526</v>
      </c>
      <c r="G3387" s="4">
        <v>3</v>
      </c>
      <c r="H3387" s="4">
        <v>4.8</v>
      </c>
      <c r="I3387" s="4">
        <v>6</v>
      </c>
    </row>
    <row r="3388" spans="1:9" x14ac:dyDescent="0.2">
      <c r="A3388" t="s">
        <v>181</v>
      </c>
      <c r="B3388" t="s">
        <v>268</v>
      </c>
      <c r="C3388" t="s">
        <v>40</v>
      </c>
      <c r="D3388" t="str">
        <f>Tableau3[[#This Row],[Famille]]&amp;"-"&amp;Tableau3[[#This Row],[Produit]]&amp;"-"&amp;Tableau3[[#This Row],[Conditionnement]]</f>
        <v>Mélanges d'épices-Mélange Tex mex-Verrine 116 ml</v>
      </c>
      <c r="E3388" s="10">
        <v>5.5E-2</v>
      </c>
      <c r="F3388" s="16">
        <v>3700897900410</v>
      </c>
      <c r="G3388" s="4">
        <v>2.6</v>
      </c>
      <c r="H3388" s="4">
        <v>4.1999999999999993</v>
      </c>
      <c r="I3388" s="4">
        <v>5.2</v>
      </c>
    </row>
    <row r="3389" spans="1:9" x14ac:dyDescent="0.2">
      <c r="A3389" t="s">
        <v>181</v>
      </c>
      <c r="B3389" t="s">
        <v>268</v>
      </c>
      <c r="C3389" t="s">
        <v>41</v>
      </c>
      <c r="D3389" t="str">
        <f>Tableau3[[#This Row],[Famille]]&amp;"-"&amp;Tableau3[[#This Row],[Produit]]&amp;"-"&amp;Tableau3[[#This Row],[Conditionnement]]</f>
        <v>Mélanges d'épices-Mélange Tex mex-Verrine 47 ml</v>
      </c>
      <c r="E3389" s="10">
        <v>5.5E-2</v>
      </c>
      <c r="F3389" s="16">
        <v>3700897900748</v>
      </c>
      <c r="G3389" s="4">
        <v>1.7</v>
      </c>
      <c r="H3389" s="4">
        <v>2.8000000000000003</v>
      </c>
      <c r="I3389" s="4">
        <v>3.4000000000000004</v>
      </c>
    </row>
    <row r="3390" spans="1:9" x14ac:dyDescent="0.2">
      <c r="A3390" t="s">
        <v>181</v>
      </c>
      <c r="B3390" t="s">
        <v>268</v>
      </c>
      <c r="C3390" t="s">
        <v>42</v>
      </c>
      <c r="D3390" t="str">
        <f>Tableau3[[#This Row],[Famille]]&amp;"-"&amp;Tableau3[[#This Row],[Produit]]&amp;"-"&amp;Tableau3[[#This Row],[Conditionnement]]</f>
        <v>Mélanges d'épices-Mélange Tex mex-Vrac</v>
      </c>
      <c r="E3390" s="10">
        <v>5.5E-2</v>
      </c>
      <c r="F3390" s="16">
        <v>3700897936914</v>
      </c>
      <c r="G3390" s="4">
        <v>1.7</v>
      </c>
      <c r="H3390" s="4">
        <v>2.3000000000000003</v>
      </c>
      <c r="I3390" s="4">
        <v>2.8333333333333335</v>
      </c>
    </row>
    <row r="3391" spans="1:9" x14ac:dyDescent="0.2">
      <c r="A3391" t="s">
        <v>181</v>
      </c>
      <c r="B3391" t="s">
        <v>268</v>
      </c>
      <c r="C3391" t="s">
        <v>43</v>
      </c>
      <c r="D3391" t="str">
        <f>Tableau3[[#This Row],[Famille]]&amp;"-"&amp;Tableau3[[#This Row],[Produit]]&amp;"-"&amp;Tableau3[[#This Row],[Conditionnement]]</f>
        <v>Mélanges d'épices-Mélange Tex mex-Vrac 100 g</v>
      </c>
      <c r="E3391" s="10">
        <v>5.5E-2</v>
      </c>
      <c r="F3391" s="16">
        <v>3700897909406</v>
      </c>
      <c r="G3391" s="4">
        <v>2.7</v>
      </c>
      <c r="H3391" s="4">
        <v>4.8</v>
      </c>
      <c r="I3391" s="4">
        <v>6</v>
      </c>
    </row>
    <row r="3392" spans="1:9" x14ac:dyDescent="0.2">
      <c r="A3392" t="s">
        <v>181</v>
      </c>
      <c r="B3392" t="s">
        <v>268</v>
      </c>
      <c r="C3392" t="s">
        <v>44</v>
      </c>
      <c r="D3392" t="str">
        <f>Tableau3[[#This Row],[Famille]]&amp;"-"&amp;Tableau3[[#This Row],[Produit]]&amp;"-"&amp;Tableau3[[#This Row],[Conditionnement]]</f>
        <v>Mélanges d'épices-Mélange Tex mex-Vrac 1000 g</v>
      </c>
      <c r="E3392" s="10">
        <v>5.5E-2</v>
      </c>
      <c r="F3392" s="16">
        <v>3700897902056</v>
      </c>
      <c r="G3392" s="4">
        <v>16.2</v>
      </c>
      <c r="H3392" s="4">
        <v>28.8</v>
      </c>
      <c r="I3392" s="4">
        <v>36.000000000000007</v>
      </c>
    </row>
    <row r="3393" spans="1:9" x14ac:dyDescent="0.2">
      <c r="A3393" t="s">
        <v>181</v>
      </c>
      <c r="B3393" t="s">
        <v>268</v>
      </c>
      <c r="C3393" t="s">
        <v>45</v>
      </c>
      <c r="D3393" t="str">
        <f>Tableau3[[#This Row],[Famille]]&amp;"-"&amp;Tableau3[[#This Row],[Produit]]&amp;"-"&amp;Tableau3[[#This Row],[Conditionnement]]</f>
        <v>Mélanges d'épices-Mélange Tex mex-Vrac 250 g</v>
      </c>
      <c r="E3393" s="10">
        <v>5.5E-2</v>
      </c>
      <c r="F3393" s="16">
        <v>3700897912031</v>
      </c>
      <c r="G3393" s="4">
        <v>4.9000000000000004</v>
      </c>
      <c r="H3393" s="4">
        <v>9.4</v>
      </c>
      <c r="I3393" s="4">
        <v>11.666666666666666</v>
      </c>
    </row>
    <row r="3394" spans="1:9" x14ac:dyDescent="0.2">
      <c r="A3394" t="s">
        <v>181</v>
      </c>
      <c r="B3394" t="s">
        <v>268</v>
      </c>
      <c r="C3394" t="s">
        <v>46</v>
      </c>
      <c r="D3394" t="str">
        <f>Tableau3[[#This Row],[Famille]]&amp;"-"&amp;Tableau3[[#This Row],[Produit]]&amp;"-"&amp;Tableau3[[#This Row],[Conditionnement]]</f>
        <v>Mélanges d'épices-Mélange Tex mex-Vrac 500 g</v>
      </c>
      <c r="E3394" s="10">
        <v>5.5E-2</v>
      </c>
      <c r="F3394" s="16">
        <v>3700897914660</v>
      </c>
      <c r="G3394" s="4">
        <v>8.6999999999999993</v>
      </c>
      <c r="H3394" s="4">
        <v>16.600000000000001</v>
      </c>
      <c r="I3394" s="4">
        <v>20.714285714285712</v>
      </c>
    </row>
    <row r="3395" spans="1:9" x14ac:dyDescent="0.2">
      <c r="A3395" t="s">
        <v>181</v>
      </c>
      <c r="B3395" t="s">
        <v>269</v>
      </c>
      <c r="C3395" t="s">
        <v>160</v>
      </c>
      <c r="D3395" t="str">
        <f>Tableau3[[#This Row],[Famille]]&amp;"-"&amp;Tableau3[[#This Row],[Produit]]&amp;"-"&amp;Tableau3[[#This Row],[Conditionnement]]</f>
        <v>Mélanges d'épices-Mélange Viande Blanche-Moulin 100 ml</v>
      </c>
      <c r="E3395" s="10">
        <v>5.5E-2</v>
      </c>
      <c r="F3395" s="16">
        <v>3700897951191</v>
      </c>
      <c r="G3395" s="4">
        <v>4.0999999999999996</v>
      </c>
      <c r="H3395" s="4">
        <v>6.6</v>
      </c>
      <c r="I3395" s="4">
        <v>8.1999999999999993</v>
      </c>
    </row>
    <row r="3396" spans="1:9" x14ac:dyDescent="0.2">
      <c r="A3396" t="s">
        <v>181</v>
      </c>
      <c r="B3396" t="s">
        <v>269</v>
      </c>
      <c r="C3396" t="s">
        <v>39</v>
      </c>
      <c r="D3396" t="str">
        <f>Tableau3[[#This Row],[Famille]]&amp;"-"&amp;Tableau3[[#This Row],[Produit]]&amp;"-"&amp;Tableau3[[#This Row],[Conditionnement]]</f>
        <v>Mélanges d'épices-Mélange Viande Blanche-Saupoudreur 100 ml</v>
      </c>
      <c r="E3396" s="10">
        <v>5.5E-2</v>
      </c>
      <c r="F3396" s="16">
        <v>3700897951207</v>
      </c>
      <c r="G3396" s="4">
        <v>3.1</v>
      </c>
      <c r="H3396" s="4">
        <v>5</v>
      </c>
      <c r="I3396" s="4">
        <v>6.2</v>
      </c>
    </row>
    <row r="3397" spans="1:9" x14ac:dyDescent="0.2">
      <c r="A3397" t="s">
        <v>181</v>
      </c>
      <c r="B3397" t="s">
        <v>269</v>
      </c>
      <c r="C3397" t="s">
        <v>40</v>
      </c>
      <c r="D3397" t="str">
        <f>Tableau3[[#This Row],[Famille]]&amp;"-"&amp;Tableau3[[#This Row],[Produit]]&amp;"-"&amp;Tableau3[[#This Row],[Conditionnement]]</f>
        <v>Mélanges d'épices-Mélange Viande Blanche-Verrine 116 ml</v>
      </c>
      <c r="E3397" s="10">
        <v>5.5E-2</v>
      </c>
      <c r="F3397" s="16">
        <v>3700897951177</v>
      </c>
      <c r="G3397" s="4">
        <v>2.8</v>
      </c>
      <c r="H3397" s="4">
        <v>4.5</v>
      </c>
      <c r="I3397" s="4">
        <v>5.6000000000000005</v>
      </c>
    </row>
    <row r="3398" spans="1:9" x14ac:dyDescent="0.2">
      <c r="A3398" t="s">
        <v>181</v>
      </c>
      <c r="B3398" t="s">
        <v>269</v>
      </c>
      <c r="C3398" t="s">
        <v>41</v>
      </c>
      <c r="D3398" t="str">
        <f>Tableau3[[#This Row],[Famille]]&amp;"-"&amp;Tableau3[[#This Row],[Produit]]&amp;"-"&amp;Tableau3[[#This Row],[Conditionnement]]</f>
        <v>Mélanges d'épices-Mélange Viande Blanche-Verrine 47 ml</v>
      </c>
      <c r="E3398" s="10">
        <v>5.5E-2</v>
      </c>
      <c r="F3398" s="16">
        <v>3700897951184</v>
      </c>
      <c r="G3398" s="4">
        <v>1.8</v>
      </c>
      <c r="H3398" s="4">
        <v>2.9</v>
      </c>
      <c r="I3398" s="4">
        <v>3.6</v>
      </c>
    </row>
    <row r="3399" spans="1:9" x14ac:dyDescent="0.2">
      <c r="A3399" t="s">
        <v>181</v>
      </c>
      <c r="B3399" t="s">
        <v>269</v>
      </c>
      <c r="C3399" t="s">
        <v>42</v>
      </c>
      <c r="D3399" t="str">
        <f>Tableau3[[#This Row],[Famille]]&amp;"-"&amp;Tableau3[[#This Row],[Produit]]&amp;"-"&amp;Tableau3[[#This Row],[Conditionnement]]</f>
        <v>Mélanges d'épices-Mélange Viande Blanche-Vrac</v>
      </c>
      <c r="E3399" s="10">
        <v>5.5E-2</v>
      </c>
      <c r="F3399" s="16">
        <v>3700897951122</v>
      </c>
      <c r="G3399" s="4">
        <v>1.7</v>
      </c>
      <c r="H3399" s="4">
        <v>2.3000000000000003</v>
      </c>
      <c r="I3399" s="4">
        <v>2.8333333333333335</v>
      </c>
    </row>
    <row r="3400" spans="1:9" x14ac:dyDescent="0.2">
      <c r="A3400" t="s">
        <v>181</v>
      </c>
      <c r="B3400" t="s">
        <v>269</v>
      </c>
      <c r="C3400" t="s">
        <v>43</v>
      </c>
      <c r="D3400" t="str">
        <f>Tableau3[[#This Row],[Famille]]&amp;"-"&amp;Tableau3[[#This Row],[Produit]]&amp;"-"&amp;Tableau3[[#This Row],[Conditionnement]]</f>
        <v>Mélanges d'épices-Mélange Viande Blanche-Vrac 100 g</v>
      </c>
      <c r="E3400" s="10">
        <v>5.5E-2</v>
      </c>
      <c r="F3400" s="16">
        <v>3700897951139</v>
      </c>
      <c r="G3400" s="4">
        <v>2.7</v>
      </c>
      <c r="H3400" s="4">
        <v>4.8</v>
      </c>
      <c r="I3400" s="4">
        <v>6</v>
      </c>
    </row>
    <row r="3401" spans="1:9" x14ac:dyDescent="0.2">
      <c r="A3401" t="s">
        <v>181</v>
      </c>
      <c r="B3401" t="s">
        <v>269</v>
      </c>
      <c r="C3401" t="s">
        <v>44</v>
      </c>
      <c r="D3401" t="str">
        <f>Tableau3[[#This Row],[Famille]]&amp;"-"&amp;Tableau3[[#This Row],[Produit]]&amp;"-"&amp;Tableau3[[#This Row],[Conditionnement]]</f>
        <v>Mélanges d'épices-Mélange Viande Blanche-Vrac 1000 g</v>
      </c>
      <c r="E3401" s="10">
        <v>5.5E-2</v>
      </c>
      <c r="F3401" s="16">
        <v>3700897951160</v>
      </c>
      <c r="G3401" s="4">
        <v>16.2</v>
      </c>
      <c r="H3401" s="4">
        <v>28.8</v>
      </c>
      <c r="I3401" s="4">
        <v>36.000000000000007</v>
      </c>
    </row>
    <row r="3402" spans="1:9" x14ac:dyDescent="0.2">
      <c r="A3402" t="s">
        <v>181</v>
      </c>
      <c r="B3402" t="s">
        <v>269</v>
      </c>
      <c r="C3402" t="s">
        <v>45</v>
      </c>
      <c r="D3402" t="str">
        <f>Tableau3[[#This Row],[Famille]]&amp;"-"&amp;Tableau3[[#This Row],[Produit]]&amp;"-"&amp;Tableau3[[#This Row],[Conditionnement]]</f>
        <v>Mélanges d'épices-Mélange Viande Blanche-Vrac 250 g</v>
      </c>
      <c r="E3402" s="10">
        <v>5.5E-2</v>
      </c>
      <c r="F3402" s="16">
        <v>3700897951146</v>
      </c>
      <c r="G3402" s="4">
        <v>4.9000000000000004</v>
      </c>
      <c r="H3402" s="4">
        <v>9.4</v>
      </c>
      <c r="I3402" s="4">
        <v>11.666666666666666</v>
      </c>
    </row>
    <row r="3403" spans="1:9" x14ac:dyDescent="0.2">
      <c r="A3403" t="s">
        <v>181</v>
      </c>
      <c r="B3403" t="s">
        <v>269</v>
      </c>
      <c r="C3403" t="s">
        <v>46</v>
      </c>
      <c r="D3403" t="str">
        <f>Tableau3[[#This Row],[Famille]]&amp;"-"&amp;Tableau3[[#This Row],[Produit]]&amp;"-"&amp;Tableau3[[#This Row],[Conditionnement]]</f>
        <v>Mélanges d'épices-Mélange Viande Blanche-Vrac 500 g</v>
      </c>
      <c r="E3403" s="10">
        <v>5.5E-2</v>
      </c>
      <c r="F3403" s="16">
        <v>3700897951153</v>
      </c>
      <c r="G3403" s="4">
        <v>8.6999999999999993</v>
      </c>
      <c r="H3403" s="4">
        <v>16.600000000000001</v>
      </c>
      <c r="I3403" s="4">
        <v>20.714285714285712</v>
      </c>
    </row>
    <row r="3404" spans="1:9" x14ac:dyDescent="0.2">
      <c r="A3404" t="s">
        <v>181</v>
      </c>
      <c r="B3404" t="s">
        <v>270</v>
      </c>
      <c r="C3404" t="s">
        <v>39</v>
      </c>
      <c r="D3404" t="str">
        <f>Tableau3[[#This Row],[Famille]]&amp;"-"&amp;Tableau3[[#This Row],[Produit]]&amp;"-"&amp;Tableau3[[#This Row],[Conditionnement]]</f>
        <v>Mélanges d'épices-Mélange Zaatar-Saupoudreur 100 ml</v>
      </c>
      <c r="E3404" s="10">
        <v>5.5E-2</v>
      </c>
      <c r="F3404" s="16">
        <v>3700897921156</v>
      </c>
      <c r="G3404" s="4">
        <v>3</v>
      </c>
      <c r="H3404" s="4">
        <v>4.8</v>
      </c>
      <c r="I3404" s="4">
        <v>6</v>
      </c>
    </row>
    <row r="3405" spans="1:9" x14ac:dyDescent="0.2">
      <c r="A3405" t="s">
        <v>181</v>
      </c>
      <c r="B3405" t="s">
        <v>270</v>
      </c>
      <c r="C3405" t="s">
        <v>40</v>
      </c>
      <c r="D3405" t="str">
        <f>Tableau3[[#This Row],[Famille]]&amp;"-"&amp;Tableau3[[#This Row],[Produit]]&amp;"-"&amp;Tableau3[[#This Row],[Conditionnement]]</f>
        <v>Mélanges d'épices-Mélange Zaatar-Verrine 116 ml</v>
      </c>
      <c r="E3405" s="10">
        <v>5.5E-2</v>
      </c>
      <c r="F3405" s="16">
        <v>3700897921132</v>
      </c>
      <c r="G3405" s="4">
        <v>2.6</v>
      </c>
      <c r="H3405" s="4">
        <v>4.1999999999999993</v>
      </c>
      <c r="I3405" s="4">
        <v>5.2</v>
      </c>
    </row>
    <row r="3406" spans="1:9" x14ac:dyDescent="0.2">
      <c r="A3406" t="s">
        <v>181</v>
      </c>
      <c r="B3406" t="s">
        <v>270</v>
      </c>
      <c r="C3406" t="s">
        <v>41</v>
      </c>
      <c r="D3406" t="str">
        <f>Tableau3[[#This Row],[Famille]]&amp;"-"&amp;Tableau3[[#This Row],[Produit]]&amp;"-"&amp;Tableau3[[#This Row],[Conditionnement]]</f>
        <v>Mélanges d'épices-Mélange Zaatar-Verrine 47 ml</v>
      </c>
      <c r="E3406" s="10">
        <v>5.5E-2</v>
      </c>
      <c r="F3406" s="16">
        <v>3700897921149</v>
      </c>
      <c r="G3406" s="4">
        <v>1.7</v>
      </c>
      <c r="H3406" s="4">
        <v>2.8000000000000003</v>
      </c>
      <c r="I3406" s="4">
        <v>3.4000000000000004</v>
      </c>
    </row>
    <row r="3407" spans="1:9" x14ac:dyDescent="0.2">
      <c r="A3407" t="s">
        <v>181</v>
      </c>
      <c r="B3407" t="s">
        <v>270</v>
      </c>
      <c r="C3407" t="s">
        <v>42</v>
      </c>
      <c r="D3407" t="str">
        <f>Tableau3[[#This Row],[Famille]]&amp;"-"&amp;Tableau3[[#This Row],[Produit]]&amp;"-"&amp;Tableau3[[#This Row],[Conditionnement]]</f>
        <v>Mélanges d'épices-Mélange Zaatar-Vrac</v>
      </c>
      <c r="E3407" s="10">
        <v>5.5E-2</v>
      </c>
      <c r="F3407" s="16">
        <v>3700897936938</v>
      </c>
      <c r="G3407" s="4">
        <v>1.7</v>
      </c>
      <c r="H3407" s="4">
        <v>2.3000000000000003</v>
      </c>
      <c r="I3407" s="4">
        <v>2.8333333333333335</v>
      </c>
    </row>
    <row r="3408" spans="1:9" x14ac:dyDescent="0.2">
      <c r="A3408" t="s">
        <v>181</v>
      </c>
      <c r="B3408" t="s">
        <v>270</v>
      </c>
      <c r="C3408" t="s">
        <v>43</v>
      </c>
      <c r="D3408" t="str">
        <f>Tableau3[[#This Row],[Famille]]&amp;"-"&amp;Tableau3[[#This Row],[Produit]]&amp;"-"&amp;Tableau3[[#This Row],[Conditionnement]]</f>
        <v>Mélanges d'épices-Mélange Zaatar-Vrac 100 g</v>
      </c>
      <c r="E3408" s="10">
        <v>5.5E-2</v>
      </c>
      <c r="F3408" s="16">
        <v>3700897908256</v>
      </c>
      <c r="G3408" s="4">
        <v>2.7</v>
      </c>
      <c r="H3408" s="4">
        <v>4.8</v>
      </c>
      <c r="I3408" s="4">
        <v>6</v>
      </c>
    </row>
    <row r="3409" spans="1:9" x14ac:dyDescent="0.2">
      <c r="A3409" t="s">
        <v>181</v>
      </c>
      <c r="B3409" t="s">
        <v>270</v>
      </c>
      <c r="C3409" t="s">
        <v>44</v>
      </c>
      <c r="D3409" t="str">
        <f>Tableau3[[#This Row],[Famille]]&amp;"-"&amp;Tableau3[[#This Row],[Produit]]&amp;"-"&amp;Tableau3[[#This Row],[Conditionnement]]</f>
        <v>Mélanges d'épices-Mélange Zaatar-Vrac 1000 g</v>
      </c>
      <c r="E3409" s="10">
        <v>5.5E-2</v>
      </c>
      <c r="F3409" s="16">
        <v>3760190106643</v>
      </c>
      <c r="G3409" s="4">
        <v>16.2</v>
      </c>
      <c r="H3409" s="4">
        <v>28.8</v>
      </c>
      <c r="I3409" s="4">
        <v>36.000000000000007</v>
      </c>
    </row>
    <row r="3410" spans="1:9" x14ac:dyDescent="0.2">
      <c r="A3410" t="s">
        <v>181</v>
      </c>
      <c r="B3410" t="s">
        <v>270</v>
      </c>
      <c r="C3410" t="s">
        <v>45</v>
      </c>
      <c r="D3410" t="str">
        <f>Tableau3[[#This Row],[Famille]]&amp;"-"&amp;Tableau3[[#This Row],[Produit]]&amp;"-"&amp;Tableau3[[#This Row],[Conditionnement]]</f>
        <v>Mélanges d'épices-Mélange Zaatar-Vrac 250 g</v>
      </c>
      <c r="E3410" s="10">
        <v>5.5E-2</v>
      </c>
      <c r="F3410" s="16">
        <v>3700897910884</v>
      </c>
      <c r="G3410" s="4">
        <v>4.9000000000000004</v>
      </c>
      <c r="H3410" s="4">
        <v>9.4</v>
      </c>
      <c r="I3410" s="4">
        <v>11.666666666666666</v>
      </c>
    </row>
    <row r="3411" spans="1:9" x14ac:dyDescent="0.2">
      <c r="A3411" t="s">
        <v>181</v>
      </c>
      <c r="B3411" t="s">
        <v>270</v>
      </c>
      <c r="C3411" t="s">
        <v>46</v>
      </c>
      <c r="D3411" t="str">
        <f>Tableau3[[#This Row],[Famille]]&amp;"-"&amp;Tableau3[[#This Row],[Produit]]&amp;"-"&amp;Tableau3[[#This Row],[Conditionnement]]</f>
        <v>Mélanges d'épices-Mélange Zaatar-Vrac 500 g</v>
      </c>
      <c r="E3411" s="10">
        <v>5.5E-2</v>
      </c>
      <c r="F3411" s="16">
        <v>3700897913519</v>
      </c>
      <c r="G3411" s="4">
        <v>8.6999999999999993</v>
      </c>
      <c r="H3411" s="4">
        <v>16.600000000000001</v>
      </c>
      <c r="I3411" s="4">
        <v>20.714285714285712</v>
      </c>
    </row>
    <row r="3412" spans="1:9" x14ac:dyDescent="0.2">
      <c r="A3412" t="s">
        <v>271</v>
      </c>
      <c r="B3412" t="s">
        <v>272</v>
      </c>
      <c r="C3412" t="s">
        <v>40</v>
      </c>
      <c r="D3412" t="str">
        <f>Tableau3[[#This Row],[Famille]]&amp;"-"&amp;Tableau3[[#This Row],[Produit]]&amp;"-"&amp;Tableau3[[#This Row],[Conditionnement]]</f>
        <v>Piments-Piment "Ancho"-Verrine 116 ml</v>
      </c>
      <c r="E3412" s="10">
        <v>5.5E-2</v>
      </c>
      <c r="F3412" s="16">
        <v>3700897952693</v>
      </c>
      <c r="G3412" s="4">
        <v>3.3</v>
      </c>
      <c r="H3412" s="4">
        <v>3.8000000000000003</v>
      </c>
      <c r="I3412" s="4">
        <v>4.7142857142857153</v>
      </c>
    </row>
    <row r="3413" spans="1:9" x14ac:dyDescent="0.2">
      <c r="A3413" t="s">
        <v>271</v>
      </c>
      <c r="B3413" t="s">
        <v>272</v>
      </c>
      <c r="C3413" t="s">
        <v>41</v>
      </c>
      <c r="D3413" t="str">
        <f>Tableau3[[#This Row],[Famille]]&amp;"-"&amp;Tableau3[[#This Row],[Produit]]&amp;"-"&amp;Tableau3[[#This Row],[Conditionnement]]</f>
        <v>Piments-Piment "Ancho"-Verrine 47 ml</v>
      </c>
      <c r="E3413" s="10">
        <v>5.5E-2</v>
      </c>
      <c r="F3413" s="16">
        <v>3700897952976</v>
      </c>
      <c r="G3413" s="4">
        <v>1.8</v>
      </c>
      <c r="H3413" s="4">
        <v>2.9</v>
      </c>
      <c r="I3413" s="4">
        <v>3.6</v>
      </c>
    </row>
    <row r="3414" spans="1:9" x14ac:dyDescent="0.2">
      <c r="A3414" t="s">
        <v>271</v>
      </c>
      <c r="B3414" t="s">
        <v>272</v>
      </c>
      <c r="C3414" t="s">
        <v>42</v>
      </c>
      <c r="D3414" t="str">
        <f>Tableau3[[#This Row],[Famille]]&amp;"-"&amp;Tableau3[[#This Row],[Produit]]&amp;"-"&amp;Tableau3[[#This Row],[Conditionnement]]</f>
        <v>Piments-Piment "Ancho"-Vrac</v>
      </c>
      <c r="E3414" s="10">
        <v>5.5E-2</v>
      </c>
      <c r="F3414" s="16">
        <v>3700897952686</v>
      </c>
      <c r="G3414" s="4">
        <v>2.1</v>
      </c>
      <c r="H3414" s="4">
        <v>2.8</v>
      </c>
      <c r="I3414" s="4">
        <v>3.5000000000000004</v>
      </c>
    </row>
    <row r="3415" spans="1:9" x14ac:dyDescent="0.2">
      <c r="A3415" t="s">
        <v>271</v>
      </c>
      <c r="B3415" t="s">
        <v>272</v>
      </c>
      <c r="C3415" t="s">
        <v>43</v>
      </c>
      <c r="D3415" t="str">
        <f>Tableau3[[#This Row],[Famille]]&amp;"-"&amp;Tableau3[[#This Row],[Produit]]&amp;"-"&amp;Tableau3[[#This Row],[Conditionnement]]</f>
        <v>Piments-Piment "Ancho"-Vrac 100 g</v>
      </c>
      <c r="E3415" s="10">
        <v>5.5E-2</v>
      </c>
      <c r="F3415" s="16">
        <v>3700897952679</v>
      </c>
      <c r="G3415" s="4">
        <v>6.7</v>
      </c>
      <c r="H3415" s="4">
        <v>12</v>
      </c>
      <c r="I3415" s="4">
        <v>14.888888888888888</v>
      </c>
    </row>
    <row r="3416" spans="1:9" x14ac:dyDescent="0.2">
      <c r="A3416" t="s">
        <v>271</v>
      </c>
      <c r="B3416" t="s">
        <v>272</v>
      </c>
      <c r="C3416" t="s">
        <v>44</v>
      </c>
      <c r="D3416" t="str">
        <f>Tableau3[[#This Row],[Famille]]&amp;"-"&amp;Tableau3[[#This Row],[Produit]]&amp;"-"&amp;Tableau3[[#This Row],[Conditionnement]]</f>
        <v>Piments-Piment "Ancho"-Vrac 1000 g</v>
      </c>
      <c r="E3416" s="10">
        <v>5.5E-2</v>
      </c>
      <c r="F3416" s="16">
        <v>3700897955007</v>
      </c>
      <c r="G3416" s="4">
        <v>58.1</v>
      </c>
      <c r="H3416" s="4">
        <v>103.3</v>
      </c>
      <c r="I3416" s="4">
        <v>129.11111111111111</v>
      </c>
    </row>
    <row r="3417" spans="1:9" x14ac:dyDescent="0.2">
      <c r="A3417" t="s">
        <v>271</v>
      </c>
      <c r="B3417" t="s">
        <v>272</v>
      </c>
      <c r="C3417" t="s">
        <v>45</v>
      </c>
      <c r="D3417" t="str">
        <f>Tableau3[[#This Row],[Famille]]&amp;"-"&amp;Tableau3[[#This Row],[Produit]]&amp;"-"&amp;Tableau3[[#This Row],[Conditionnement]]</f>
        <v>Piments-Piment "Ancho"-Vrac 250 g</v>
      </c>
      <c r="E3417" s="10">
        <v>5.5E-2</v>
      </c>
      <c r="F3417" s="16">
        <v>3700897954062</v>
      </c>
      <c r="G3417" s="4">
        <v>15.3</v>
      </c>
      <c r="H3417" s="4">
        <v>29.200000000000003</v>
      </c>
      <c r="I3417" s="4">
        <v>36.428571428571431</v>
      </c>
    </row>
    <row r="3418" spans="1:9" x14ac:dyDescent="0.2">
      <c r="A3418" t="s">
        <v>271</v>
      </c>
      <c r="B3418" t="s">
        <v>272</v>
      </c>
      <c r="C3418" t="s">
        <v>46</v>
      </c>
      <c r="D3418" t="str">
        <f>Tableau3[[#This Row],[Famille]]&amp;"-"&amp;Tableau3[[#This Row],[Produit]]&amp;"-"&amp;Tableau3[[#This Row],[Conditionnement]]</f>
        <v>Piments-Piment "Ancho"-Vrac 500 g</v>
      </c>
      <c r="E3418" s="10">
        <v>5.5E-2</v>
      </c>
      <c r="F3418" s="16">
        <v>3700897954536</v>
      </c>
      <c r="G3418" s="4">
        <v>29.6</v>
      </c>
      <c r="H3418" s="4">
        <v>56.4</v>
      </c>
      <c r="I3418" s="4">
        <v>70.476190476190482</v>
      </c>
    </row>
    <row r="3419" spans="1:9" x14ac:dyDescent="0.2">
      <c r="A3419" t="s">
        <v>271</v>
      </c>
      <c r="B3419" t="s">
        <v>273</v>
      </c>
      <c r="C3419" t="s">
        <v>39</v>
      </c>
      <c r="D3419" t="str">
        <f>Tableau3[[#This Row],[Famille]]&amp;"-"&amp;Tableau3[[#This Row],[Produit]]&amp;"-"&amp;Tableau3[[#This Row],[Conditionnement]]</f>
        <v>Piments-Piment "Anneaux du diable"-Saupoudreur 100 ml</v>
      </c>
      <c r="E3419" s="10">
        <v>5.5E-2</v>
      </c>
      <c r="F3419" s="16">
        <v>3700897901745</v>
      </c>
      <c r="G3419" s="4">
        <v>2.4</v>
      </c>
      <c r="H3419" s="4">
        <v>3.9</v>
      </c>
      <c r="I3419" s="4">
        <v>4.8</v>
      </c>
    </row>
    <row r="3420" spans="1:9" x14ac:dyDescent="0.2">
      <c r="A3420" t="s">
        <v>271</v>
      </c>
      <c r="B3420" t="s">
        <v>273</v>
      </c>
      <c r="C3420" t="s">
        <v>40</v>
      </c>
      <c r="D3420" t="str">
        <f>Tableau3[[#This Row],[Famille]]&amp;"-"&amp;Tableau3[[#This Row],[Produit]]&amp;"-"&amp;Tableau3[[#This Row],[Conditionnement]]</f>
        <v>Piments-Piment "Anneaux du diable"-Verrine 116 ml</v>
      </c>
      <c r="E3420" s="10">
        <v>5.5E-2</v>
      </c>
      <c r="F3420" s="16">
        <v>3700897901707</v>
      </c>
      <c r="G3420" s="4">
        <v>1.9</v>
      </c>
      <c r="H3420" s="4">
        <v>3.1</v>
      </c>
      <c r="I3420" s="4">
        <v>3.8000000000000003</v>
      </c>
    </row>
    <row r="3421" spans="1:9" x14ac:dyDescent="0.2">
      <c r="A3421" t="s">
        <v>271</v>
      </c>
      <c r="B3421" t="s">
        <v>273</v>
      </c>
      <c r="C3421" t="s">
        <v>41</v>
      </c>
      <c r="D3421" t="str">
        <f>Tableau3[[#This Row],[Famille]]&amp;"-"&amp;Tableau3[[#This Row],[Produit]]&amp;"-"&amp;Tableau3[[#This Row],[Conditionnement]]</f>
        <v>Piments-Piment "Anneaux du diable"-Verrine 47 ml</v>
      </c>
      <c r="E3421" s="10">
        <v>5.5E-2</v>
      </c>
      <c r="F3421" s="16">
        <v>3700897901820</v>
      </c>
      <c r="G3421" s="4">
        <v>1.4</v>
      </c>
      <c r="H3421" s="4">
        <v>2.3000000000000003</v>
      </c>
      <c r="I3421" s="4">
        <v>2.8000000000000003</v>
      </c>
    </row>
    <row r="3422" spans="1:9" x14ac:dyDescent="0.2">
      <c r="A3422" t="s">
        <v>271</v>
      </c>
      <c r="B3422" t="s">
        <v>273</v>
      </c>
      <c r="C3422" t="s">
        <v>42</v>
      </c>
      <c r="D3422" t="str">
        <f>Tableau3[[#This Row],[Famille]]&amp;"-"&amp;Tableau3[[#This Row],[Produit]]&amp;"-"&amp;Tableau3[[#This Row],[Conditionnement]]</f>
        <v>Piments-Piment "Anneaux du diable"-Vrac</v>
      </c>
      <c r="E3422" s="10">
        <v>5.5E-2</v>
      </c>
      <c r="F3422" s="16">
        <v>3700897937966</v>
      </c>
      <c r="G3422" s="4">
        <v>1.9</v>
      </c>
      <c r="H3422" s="4">
        <v>2.6</v>
      </c>
      <c r="I3422" s="4">
        <v>3.166666666666667</v>
      </c>
    </row>
    <row r="3423" spans="1:9" x14ac:dyDescent="0.2">
      <c r="A3423" t="s">
        <v>271</v>
      </c>
      <c r="B3423" t="s">
        <v>273</v>
      </c>
      <c r="C3423" t="s">
        <v>43</v>
      </c>
      <c r="D3423" t="str">
        <f>Tableau3[[#This Row],[Famille]]&amp;"-"&amp;Tableau3[[#This Row],[Produit]]&amp;"-"&amp;Tableau3[[#This Row],[Conditionnement]]</f>
        <v>Piments-Piment "Anneaux du diable"-Vrac 100 g</v>
      </c>
      <c r="E3423" s="10">
        <v>5.5E-2</v>
      </c>
      <c r="F3423" s="16">
        <v>3700897909536</v>
      </c>
      <c r="G3423" s="4">
        <v>5.0999999999999996</v>
      </c>
      <c r="H3423" s="4">
        <v>9.1</v>
      </c>
      <c r="I3423" s="4">
        <v>11.333333333333332</v>
      </c>
    </row>
    <row r="3424" spans="1:9" x14ac:dyDescent="0.2">
      <c r="A3424" t="s">
        <v>271</v>
      </c>
      <c r="B3424" t="s">
        <v>273</v>
      </c>
      <c r="C3424" t="s">
        <v>44</v>
      </c>
      <c r="D3424" t="str">
        <f>Tableau3[[#This Row],[Famille]]&amp;"-"&amp;Tableau3[[#This Row],[Produit]]&amp;"-"&amp;Tableau3[[#This Row],[Conditionnement]]</f>
        <v>Piments-Piment "Anneaux du diable"-Vrac 1000 g</v>
      </c>
      <c r="E3424" s="10">
        <v>5.5E-2</v>
      </c>
      <c r="F3424" s="16">
        <v>3700897902186</v>
      </c>
      <c r="G3424" s="4">
        <v>41</v>
      </c>
      <c r="H3424" s="4">
        <v>72.899999999999991</v>
      </c>
      <c r="I3424" s="4">
        <v>91.111111111111114</v>
      </c>
    </row>
    <row r="3425" spans="1:9" x14ac:dyDescent="0.2">
      <c r="A3425" t="s">
        <v>271</v>
      </c>
      <c r="B3425" t="s">
        <v>273</v>
      </c>
      <c r="C3425" t="s">
        <v>45</v>
      </c>
      <c r="D3425" t="str">
        <f>Tableau3[[#This Row],[Famille]]&amp;"-"&amp;Tableau3[[#This Row],[Produit]]&amp;"-"&amp;Tableau3[[#This Row],[Conditionnement]]</f>
        <v>Piments-Piment "Anneaux du diable"-Vrac 250 g</v>
      </c>
      <c r="E3425" s="10">
        <v>5.5E-2</v>
      </c>
      <c r="F3425" s="16">
        <v>3700897912161</v>
      </c>
      <c r="G3425" s="4">
        <v>11.1</v>
      </c>
      <c r="H3425" s="4">
        <v>21.200000000000003</v>
      </c>
      <c r="I3425" s="4">
        <v>26.428571428571427</v>
      </c>
    </row>
    <row r="3426" spans="1:9" x14ac:dyDescent="0.2">
      <c r="A3426" t="s">
        <v>271</v>
      </c>
      <c r="B3426" t="s">
        <v>273</v>
      </c>
      <c r="C3426" t="s">
        <v>46</v>
      </c>
      <c r="D3426" t="str">
        <f>Tableau3[[#This Row],[Famille]]&amp;"-"&amp;Tableau3[[#This Row],[Produit]]&amp;"-"&amp;Tableau3[[#This Row],[Conditionnement]]</f>
        <v>Piments-Piment "Anneaux du diable"-Vrac 500 g</v>
      </c>
      <c r="E3426" s="10">
        <v>5.5E-2</v>
      </c>
      <c r="F3426" s="16">
        <v>3700897914790</v>
      </c>
      <c r="G3426" s="4">
        <v>21.1</v>
      </c>
      <c r="H3426" s="4">
        <v>40.200000000000003</v>
      </c>
      <c r="I3426" s="4">
        <v>50.238095238095241</v>
      </c>
    </row>
    <row r="3427" spans="1:9" x14ac:dyDescent="0.2">
      <c r="A3427" t="s">
        <v>271</v>
      </c>
      <c r="B3427" t="s">
        <v>274</v>
      </c>
      <c r="C3427" t="s">
        <v>40</v>
      </c>
      <c r="D3427" t="str">
        <f>Tableau3[[#This Row],[Famille]]&amp;"-"&amp;Tableau3[[#This Row],[Produit]]&amp;"-"&amp;Tableau3[[#This Row],[Conditionnement]]</f>
        <v>Piments-Piment "Chipotle"-Verrine 116 ml</v>
      </c>
      <c r="E3427" s="10">
        <v>5.5E-2</v>
      </c>
      <c r="F3427" s="16">
        <v>3700897952723</v>
      </c>
      <c r="G3427" s="4">
        <v>2.2999999999999998</v>
      </c>
      <c r="H3427" s="4">
        <v>2.7</v>
      </c>
      <c r="I3427" s="4">
        <v>3.2857142857142865</v>
      </c>
    </row>
    <row r="3428" spans="1:9" x14ac:dyDescent="0.2">
      <c r="A3428" t="s">
        <v>271</v>
      </c>
      <c r="B3428" t="s">
        <v>274</v>
      </c>
      <c r="C3428" t="s">
        <v>41</v>
      </c>
      <c r="D3428" t="str">
        <f>Tableau3[[#This Row],[Famille]]&amp;"-"&amp;Tableau3[[#This Row],[Produit]]&amp;"-"&amp;Tableau3[[#This Row],[Conditionnement]]</f>
        <v>Piments-Piment "Chipotle"-Verrine 47 ml</v>
      </c>
      <c r="E3428" s="10">
        <v>5.5E-2</v>
      </c>
      <c r="F3428" s="16">
        <v>3700897952983</v>
      </c>
      <c r="G3428" s="4">
        <v>1.5</v>
      </c>
      <c r="H3428" s="4">
        <v>2.4</v>
      </c>
      <c r="I3428" s="4">
        <v>3</v>
      </c>
    </row>
    <row r="3429" spans="1:9" x14ac:dyDescent="0.2">
      <c r="A3429" t="s">
        <v>271</v>
      </c>
      <c r="B3429" t="s">
        <v>274</v>
      </c>
      <c r="C3429" t="s">
        <v>42</v>
      </c>
      <c r="D3429" t="str">
        <f>Tableau3[[#This Row],[Famille]]&amp;"-"&amp;Tableau3[[#This Row],[Produit]]&amp;"-"&amp;Tableau3[[#This Row],[Conditionnement]]</f>
        <v>Piments-Piment "Chipotle"-Vrac</v>
      </c>
      <c r="E3429" s="10">
        <v>5.5E-2</v>
      </c>
      <c r="F3429" s="16">
        <v>3700897952716</v>
      </c>
      <c r="G3429" s="4">
        <v>1.8</v>
      </c>
      <c r="H3429" s="4">
        <v>2.4</v>
      </c>
      <c r="I3429" s="4">
        <v>3</v>
      </c>
    </row>
    <row r="3430" spans="1:9" x14ac:dyDescent="0.2">
      <c r="A3430" t="s">
        <v>271</v>
      </c>
      <c r="B3430" t="s">
        <v>274</v>
      </c>
      <c r="C3430" t="s">
        <v>43</v>
      </c>
      <c r="D3430" t="str">
        <f>Tableau3[[#This Row],[Famille]]&amp;"-"&amp;Tableau3[[#This Row],[Produit]]&amp;"-"&amp;Tableau3[[#This Row],[Conditionnement]]</f>
        <v>Piments-Piment "Chipotle"-Vrac 100 g</v>
      </c>
      <c r="E3430" s="10">
        <v>5.5E-2</v>
      </c>
      <c r="F3430" s="16">
        <v>3700897952709</v>
      </c>
      <c r="G3430" s="4">
        <v>8.9</v>
      </c>
      <c r="H3430" s="4">
        <v>15.9</v>
      </c>
      <c r="I3430" s="4">
        <v>19.777777777777779</v>
      </c>
    </row>
    <row r="3431" spans="1:9" x14ac:dyDescent="0.2">
      <c r="A3431" t="s">
        <v>271</v>
      </c>
      <c r="B3431" t="s">
        <v>274</v>
      </c>
      <c r="C3431" t="s">
        <v>44</v>
      </c>
      <c r="D3431" t="str">
        <f>Tableau3[[#This Row],[Famille]]&amp;"-"&amp;Tableau3[[#This Row],[Produit]]&amp;"-"&amp;Tableau3[[#This Row],[Conditionnement]]</f>
        <v>Piments-Piment "Chipotle"-Vrac 1000 g</v>
      </c>
      <c r="E3431" s="10">
        <v>5.5E-2</v>
      </c>
      <c r="F3431" s="16">
        <v>3700897955014</v>
      </c>
      <c r="G3431" s="4">
        <v>79.599999999999994</v>
      </c>
      <c r="H3431" s="4">
        <v>141.6</v>
      </c>
      <c r="I3431" s="4">
        <v>176.88888888888889</v>
      </c>
    </row>
    <row r="3432" spans="1:9" x14ac:dyDescent="0.2">
      <c r="A3432" t="s">
        <v>271</v>
      </c>
      <c r="B3432" t="s">
        <v>274</v>
      </c>
      <c r="C3432" t="s">
        <v>45</v>
      </c>
      <c r="D3432" t="str">
        <f>Tableau3[[#This Row],[Famille]]&amp;"-"&amp;Tableau3[[#This Row],[Produit]]&amp;"-"&amp;Tableau3[[#This Row],[Conditionnement]]</f>
        <v>Piments-Piment "Chipotle"-Vrac 250 g</v>
      </c>
      <c r="E3432" s="10">
        <v>5.5E-2</v>
      </c>
      <c r="F3432" s="16">
        <v>3700897954079</v>
      </c>
      <c r="G3432" s="4">
        <v>20.6</v>
      </c>
      <c r="H3432" s="4">
        <v>39.300000000000004</v>
      </c>
      <c r="I3432" s="4">
        <v>49.047619047619051</v>
      </c>
    </row>
    <row r="3433" spans="1:9" x14ac:dyDescent="0.2">
      <c r="A3433" t="s">
        <v>271</v>
      </c>
      <c r="B3433" t="s">
        <v>274</v>
      </c>
      <c r="C3433" t="s">
        <v>46</v>
      </c>
      <c r="D3433" t="str">
        <f>Tableau3[[#This Row],[Famille]]&amp;"-"&amp;Tableau3[[#This Row],[Produit]]&amp;"-"&amp;Tableau3[[#This Row],[Conditionnement]]</f>
        <v>Piments-Piment "Chipotle"-Vrac 500 g</v>
      </c>
      <c r="E3433" s="10">
        <v>5.5E-2</v>
      </c>
      <c r="F3433" s="16">
        <v>3700897954543</v>
      </c>
      <c r="G3433" s="4">
        <v>40.299999999999997</v>
      </c>
      <c r="H3433" s="4">
        <v>76.8</v>
      </c>
      <c r="I3433" s="4">
        <v>95.952380952380963</v>
      </c>
    </row>
    <row r="3434" spans="1:9" x14ac:dyDescent="0.2">
      <c r="A3434" t="s">
        <v>271</v>
      </c>
      <c r="B3434" t="s">
        <v>275</v>
      </c>
      <c r="C3434" t="s">
        <v>40</v>
      </c>
      <c r="D3434" t="str">
        <f>Tableau3[[#This Row],[Famille]]&amp;"-"&amp;Tableau3[[#This Row],[Produit]]&amp;"-"&amp;Tableau3[[#This Row],[Conditionnement]]</f>
        <v>Piments-Piment "Habanero"-Verrine 116 ml</v>
      </c>
      <c r="E3434" s="10">
        <v>5.5E-2</v>
      </c>
      <c r="F3434" s="16">
        <v>3700897952754</v>
      </c>
      <c r="G3434" s="4">
        <v>1.8</v>
      </c>
      <c r="H3434" s="4">
        <v>2.1</v>
      </c>
      <c r="I3434" s="4">
        <v>2.5714285714285716</v>
      </c>
    </row>
    <row r="3435" spans="1:9" x14ac:dyDescent="0.2">
      <c r="A3435" t="s">
        <v>271</v>
      </c>
      <c r="B3435" t="s">
        <v>275</v>
      </c>
      <c r="C3435" t="s">
        <v>41</v>
      </c>
      <c r="D3435" t="str">
        <f>Tableau3[[#This Row],[Famille]]&amp;"-"&amp;Tableau3[[#This Row],[Produit]]&amp;"-"&amp;Tableau3[[#This Row],[Conditionnement]]</f>
        <v>Piments-Piment "Habanero"-Verrine 47 ml</v>
      </c>
      <c r="E3435" s="10">
        <v>5.5E-2</v>
      </c>
      <c r="F3435" s="16">
        <v>3700897952990</v>
      </c>
      <c r="G3435" s="4">
        <v>1.3</v>
      </c>
      <c r="H3435" s="4">
        <v>2.1</v>
      </c>
      <c r="I3435" s="4">
        <v>2.6</v>
      </c>
    </row>
    <row r="3436" spans="1:9" x14ac:dyDescent="0.2">
      <c r="A3436" t="s">
        <v>271</v>
      </c>
      <c r="B3436" t="s">
        <v>275</v>
      </c>
      <c r="C3436" t="s">
        <v>42</v>
      </c>
      <c r="D3436" t="str">
        <f>Tableau3[[#This Row],[Famille]]&amp;"-"&amp;Tableau3[[#This Row],[Produit]]&amp;"-"&amp;Tableau3[[#This Row],[Conditionnement]]</f>
        <v>Piments-Piment "Habanero"-Vrac</v>
      </c>
      <c r="E3436" s="10">
        <v>5.5E-2</v>
      </c>
      <c r="F3436" s="16">
        <v>3700897952747</v>
      </c>
      <c r="G3436" s="4">
        <v>1.7</v>
      </c>
      <c r="H3436" s="4">
        <v>2.3000000000000003</v>
      </c>
      <c r="I3436" s="4">
        <v>2.8333333333333339</v>
      </c>
    </row>
    <row r="3437" spans="1:9" x14ac:dyDescent="0.2">
      <c r="A3437" t="s">
        <v>271</v>
      </c>
      <c r="B3437" t="s">
        <v>275</v>
      </c>
      <c r="C3437" t="s">
        <v>43</v>
      </c>
      <c r="D3437" t="str">
        <f>Tableau3[[#This Row],[Famille]]&amp;"-"&amp;Tableau3[[#This Row],[Produit]]&amp;"-"&amp;Tableau3[[#This Row],[Conditionnement]]</f>
        <v>Piments-Piment "Habanero"-Vrac 100 g</v>
      </c>
      <c r="E3437" s="10">
        <v>5.5E-2</v>
      </c>
      <c r="F3437" s="16">
        <v>3700897952730</v>
      </c>
      <c r="G3437" s="4">
        <v>9.9</v>
      </c>
      <c r="H3437" s="4">
        <v>17.600000000000001</v>
      </c>
      <c r="I3437" s="4">
        <v>22</v>
      </c>
    </row>
    <row r="3438" spans="1:9" x14ac:dyDescent="0.2">
      <c r="A3438" t="s">
        <v>271</v>
      </c>
      <c r="B3438" t="s">
        <v>275</v>
      </c>
      <c r="C3438" t="s">
        <v>44</v>
      </c>
      <c r="D3438" t="str">
        <f>Tableau3[[#This Row],[Famille]]&amp;"-"&amp;Tableau3[[#This Row],[Produit]]&amp;"-"&amp;Tableau3[[#This Row],[Conditionnement]]</f>
        <v>Piments-Piment "Habanero"-Vrac 1000 g</v>
      </c>
      <c r="E3438" s="10">
        <v>5.5E-2</v>
      </c>
      <c r="F3438" s="16">
        <v>3700897955021</v>
      </c>
      <c r="G3438" s="4">
        <v>89.6</v>
      </c>
      <c r="H3438" s="4">
        <v>159.29999999999998</v>
      </c>
      <c r="I3438" s="4">
        <v>199.11111111111109</v>
      </c>
    </row>
    <row r="3439" spans="1:9" x14ac:dyDescent="0.2">
      <c r="A3439" t="s">
        <v>271</v>
      </c>
      <c r="B3439" t="s">
        <v>275</v>
      </c>
      <c r="C3439" t="s">
        <v>45</v>
      </c>
      <c r="D3439" t="str">
        <f>Tableau3[[#This Row],[Famille]]&amp;"-"&amp;Tableau3[[#This Row],[Produit]]&amp;"-"&amp;Tableau3[[#This Row],[Conditionnement]]</f>
        <v>Piments-Piment "Habanero"-Vrac 250 g</v>
      </c>
      <c r="E3439" s="10">
        <v>5.5E-2</v>
      </c>
      <c r="F3439" s="16">
        <v>3700897954086</v>
      </c>
      <c r="G3439" s="4">
        <v>23.1</v>
      </c>
      <c r="H3439" s="4">
        <v>44</v>
      </c>
      <c r="I3439" s="4">
        <v>55.000000000000007</v>
      </c>
    </row>
    <row r="3440" spans="1:9" x14ac:dyDescent="0.2">
      <c r="A3440" t="s">
        <v>271</v>
      </c>
      <c r="B3440" t="s">
        <v>275</v>
      </c>
      <c r="C3440" t="s">
        <v>46</v>
      </c>
      <c r="D3440" t="str">
        <f>Tableau3[[#This Row],[Famille]]&amp;"-"&amp;Tableau3[[#This Row],[Produit]]&amp;"-"&amp;Tableau3[[#This Row],[Conditionnement]]</f>
        <v>Piments-Piment "Habanero"-Vrac 500 g</v>
      </c>
      <c r="E3440" s="10">
        <v>5.5E-2</v>
      </c>
      <c r="F3440" s="16">
        <v>3700897954550</v>
      </c>
      <c r="G3440" s="4">
        <v>45.3</v>
      </c>
      <c r="H3440" s="4">
        <v>86.3</v>
      </c>
      <c r="I3440" s="4">
        <v>107.85714285714288</v>
      </c>
    </row>
    <row r="3441" spans="1:9" x14ac:dyDescent="0.2">
      <c r="A3441" t="s">
        <v>271</v>
      </c>
      <c r="B3441" t="s">
        <v>276</v>
      </c>
      <c r="C3441" t="s">
        <v>39</v>
      </c>
      <c r="D3441" t="str">
        <f>Tableau3[[#This Row],[Famille]]&amp;"-"&amp;Tableau3[[#This Row],[Produit]]&amp;"-"&amp;Tableau3[[#This Row],[Conditionnement]]</f>
        <v>Piments-Piment de cayenne entier -Saupoudreur 100 ml</v>
      </c>
      <c r="E3441" s="10">
        <v>5.5E-2</v>
      </c>
      <c r="F3441" s="16">
        <v>3760190103000</v>
      </c>
      <c r="G3441" s="4">
        <v>2.2999999999999998</v>
      </c>
      <c r="H3441" s="4">
        <v>3.7</v>
      </c>
      <c r="I3441" s="4">
        <v>4.6000000000000005</v>
      </c>
    </row>
    <row r="3442" spans="1:9" x14ac:dyDescent="0.2">
      <c r="A3442" t="s">
        <v>271</v>
      </c>
      <c r="B3442" t="s">
        <v>276</v>
      </c>
      <c r="C3442" t="s">
        <v>40</v>
      </c>
      <c r="D3442" t="str">
        <f>Tableau3[[#This Row],[Famille]]&amp;"-"&amp;Tableau3[[#This Row],[Produit]]&amp;"-"&amp;Tableau3[[#This Row],[Conditionnement]]</f>
        <v>Piments-Piment de cayenne entier -Verrine 116 ml</v>
      </c>
      <c r="E3442" s="10">
        <v>5.5E-2</v>
      </c>
      <c r="F3442" s="16">
        <v>3760190102959</v>
      </c>
      <c r="G3442" s="4">
        <v>1.9</v>
      </c>
      <c r="H3442" s="4">
        <v>3.1</v>
      </c>
      <c r="I3442" s="4">
        <v>3.8000000000000003</v>
      </c>
    </row>
    <row r="3443" spans="1:9" x14ac:dyDescent="0.2">
      <c r="A3443" t="s">
        <v>271</v>
      </c>
      <c r="B3443" t="s">
        <v>276</v>
      </c>
      <c r="C3443" t="s">
        <v>41</v>
      </c>
      <c r="D3443" t="str">
        <f>Tableau3[[#This Row],[Famille]]&amp;"-"&amp;Tableau3[[#This Row],[Produit]]&amp;"-"&amp;Tableau3[[#This Row],[Conditionnement]]</f>
        <v>Piments-Piment de cayenne entier -Verrine 47 ml</v>
      </c>
      <c r="E3443" s="10">
        <v>5.5E-2</v>
      </c>
      <c r="F3443" s="16">
        <v>3700897901844</v>
      </c>
      <c r="G3443" s="4">
        <v>1.4</v>
      </c>
      <c r="H3443" s="4">
        <v>2.3000000000000003</v>
      </c>
      <c r="I3443" s="4">
        <v>2.8000000000000003</v>
      </c>
    </row>
    <row r="3444" spans="1:9" x14ac:dyDescent="0.2">
      <c r="A3444" t="s">
        <v>271</v>
      </c>
      <c r="B3444" t="s">
        <v>276</v>
      </c>
      <c r="C3444" t="s">
        <v>42</v>
      </c>
      <c r="D3444" t="str">
        <f>Tableau3[[#This Row],[Famille]]&amp;"-"&amp;Tableau3[[#This Row],[Produit]]&amp;"-"&amp;Tableau3[[#This Row],[Conditionnement]]</f>
        <v>Piments-Piment de cayenne entier -Vrac</v>
      </c>
      <c r="E3444" s="10">
        <v>5.5E-2</v>
      </c>
      <c r="F3444" s="16">
        <v>3700897937973</v>
      </c>
      <c r="G3444" s="4">
        <v>1.6</v>
      </c>
      <c r="H3444" s="4">
        <v>2.2000000000000002</v>
      </c>
      <c r="I3444" s="4">
        <v>2.666666666666667</v>
      </c>
    </row>
    <row r="3445" spans="1:9" x14ac:dyDescent="0.2">
      <c r="A3445" t="s">
        <v>271</v>
      </c>
      <c r="B3445" t="s">
        <v>276</v>
      </c>
      <c r="C3445" t="s">
        <v>43</v>
      </c>
      <c r="D3445" t="str">
        <f>Tableau3[[#This Row],[Famille]]&amp;"-"&amp;Tableau3[[#This Row],[Produit]]&amp;"-"&amp;Tableau3[[#This Row],[Conditionnement]]</f>
        <v>Piments-Piment de cayenne entier -Vrac 100 g</v>
      </c>
      <c r="E3445" s="10">
        <v>5.5E-2</v>
      </c>
      <c r="F3445" s="16">
        <v>3700897908485</v>
      </c>
      <c r="G3445" s="4">
        <v>3.5</v>
      </c>
      <c r="H3445" s="4">
        <v>6.3</v>
      </c>
      <c r="I3445" s="4">
        <v>7.7777777777777777</v>
      </c>
    </row>
    <row r="3446" spans="1:9" x14ac:dyDescent="0.2">
      <c r="A3446" t="s">
        <v>271</v>
      </c>
      <c r="B3446" t="s">
        <v>276</v>
      </c>
      <c r="C3446" t="s">
        <v>44</v>
      </c>
      <c r="D3446" t="str">
        <f>Tableau3[[#This Row],[Famille]]&amp;"-"&amp;Tableau3[[#This Row],[Produit]]&amp;"-"&amp;Tableau3[[#This Row],[Conditionnement]]</f>
        <v>Piments-Piment de cayenne entier -Vrac 1000 g</v>
      </c>
      <c r="E3446" s="10">
        <v>5.5E-2</v>
      </c>
      <c r="F3446" s="16">
        <v>3760190106889</v>
      </c>
      <c r="G3446" s="4">
        <v>24.2</v>
      </c>
      <c r="H3446" s="4">
        <v>43.1</v>
      </c>
      <c r="I3446" s="4">
        <v>53.777777777777786</v>
      </c>
    </row>
    <row r="3447" spans="1:9" x14ac:dyDescent="0.2">
      <c r="A3447" t="s">
        <v>271</v>
      </c>
      <c r="B3447" t="s">
        <v>276</v>
      </c>
      <c r="C3447" t="s">
        <v>45</v>
      </c>
      <c r="D3447" t="str">
        <f>Tableau3[[#This Row],[Famille]]&amp;"-"&amp;Tableau3[[#This Row],[Produit]]&amp;"-"&amp;Tableau3[[#This Row],[Conditionnement]]</f>
        <v>Piments-Piment de cayenne entier -Vrac 250 g</v>
      </c>
      <c r="E3447" s="10">
        <v>5.5E-2</v>
      </c>
      <c r="F3447" s="16">
        <v>3700897911119</v>
      </c>
      <c r="G3447" s="4">
        <v>6.9</v>
      </c>
      <c r="H3447" s="4">
        <v>13.2</v>
      </c>
      <c r="I3447" s="4">
        <v>16.428571428571427</v>
      </c>
    </row>
    <row r="3448" spans="1:9" x14ac:dyDescent="0.2">
      <c r="A3448" t="s">
        <v>271</v>
      </c>
      <c r="B3448" t="s">
        <v>276</v>
      </c>
      <c r="C3448" t="s">
        <v>46</v>
      </c>
      <c r="D3448" t="str">
        <f>Tableau3[[#This Row],[Famille]]&amp;"-"&amp;Tableau3[[#This Row],[Produit]]&amp;"-"&amp;Tableau3[[#This Row],[Conditionnement]]</f>
        <v>Piments-Piment de cayenne entier -Vrac 500 g</v>
      </c>
      <c r="E3448" s="10">
        <v>5.5E-2</v>
      </c>
      <c r="F3448" s="16">
        <v>3700897913748</v>
      </c>
      <c r="G3448" s="4">
        <v>12.7</v>
      </c>
      <c r="H3448" s="4">
        <v>24.200000000000003</v>
      </c>
      <c r="I3448" s="4">
        <v>30.238095238095237</v>
      </c>
    </row>
    <row r="3449" spans="1:9" x14ac:dyDescent="0.2">
      <c r="A3449" t="s">
        <v>271</v>
      </c>
      <c r="B3449" t="s">
        <v>277</v>
      </c>
      <c r="C3449" t="s">
        <v>39</v>
      </c>
      <c r="D3449" t="str">
        <f>Tableau3[[#This Row],[Famille]]&amp;"-"&amp;Tableau3[[#This Row],[Produit]]&amp;"-"&amp;Tableau3[[#This Row],[Conditionnement]]</f>
        <v>Piments-Piment de cayenne poudre -Saupoudreur 100 ml</v>
      </c>
      <c r="E3449" s="10">
        <v>5.5E-2</v>
      </c>
      <c r="F3449" s="16">
        <v>3760190103017</v>
      </c>
      <c r="G3449" s="4">
        <v>2.2999999999999998</v>
      </c>
      <c r="H3449" s="4">
        <v>3.7</v>
      </c>
      <c r="I3449" s="4">
        <v>4.6000000000000005</v>
      </c>
    </row>
    <row r="3450" spans="1:9" x14ac:dyDescent="0.2">
      <c r="A3450" t="s">
        <v>271</v>
      </c>
      <c r="B3450" t="s">
        <v>277</v>
      </c>
      <c r="C3450" t="s">
        <v>40</v>
      </c>
      <c r="D3450" t="str">
        <f>Tableau3[[#This Row],[Famille]]&amp;"-"&amp;Tableau3[[#This Row],[Produit]]&amp;"-"&amp;Tableau3[[#This Row],[Conditionnement]]</f>
        <v>Piments-Piment de cayenne poudre -Verrine 116 ml</v>
      </c>
      <c r="E3450" s="10">
        <v>5.5E-2</v>
      </c>
      <c r="F3450" s="16">
        <v>3760190102966</v>
      </c>
      <c r="G3450" s="4">
        <v>1.8</v>
      </c>
      <c r="H3450" s="4">
        <v>2.9</v>
      </c>
      <c r="I3450" s="4">
        <v>3.6</v>
      </c>
    </row>
    <row r="3451" spans="1:9" x14ac:dyDescent="0.2">
      <c r="A3451" t="s">
        <v>271</v>
      </c>
      <c r="B3451" t="s">
        <v>277</v>
      </c>
      <c r="C3451" t="s">
        <v>41</v>
      </c>
      <c r="D3451" t="str">
        <f>Tableau3[[#This Row],[Famille]]&amp;"-"&amp;Tableau3[[#This Row],[Produit]]&amp;"-"&amp;Tableau3[[#This Row],[Conditionnement]]</f>
        <v>Piments-Piment de cayenne poudre -Verrine 47 ml</v>
      </c>
      <c r="E3451" s="10">
        <v>5.5E-2</v>
      </c>
      <c r="F3451" s="16">
        <v>3700897901851</v>
      </c>
      <c r="G3451" s="4">
        <v>1.4</v>
      </c>
      <c r="H3451" s="4">
        <v>2.3000000000000003</v>
      </c>
      <c r="I3451" s="4">
        <v>2.8000000000000003</v>
      </c>
    </row>
    <row r="3452" spans="1:9" x14ac:dyDescent="0.2">
      <c r="A3452" t="s">
        <v>271</v>
      </c>
      <c r="B3452" t="s">
        <v>277</v>
      </c>
      <c r="C3452" t="s">
        <v>42</v>
      </c>
      <c r="D3452" t="str">
        <f>Tableau3[[#This Row],[Famille]]&amp;"-"&amp;Tableau3[[#This Row],[Produit]]&amp;"-"&amp;Tableau3[[#This Row],[Conditionnement]]</f>
        <v>Piments-Piment de cayenne poudre -Vrac</v>
      </c>
      <c r="E3452" s="10">
        <v>5.5E-2</v>
      </c>
      <c r="F3452" s="16">
        <v>3700897937980</v>
      </c>
      <c r="G3452" s="4">
        <v>1.4</v>
      </c>
      <c r="H3452" s="4">
        <v>1.9000000000000001</v>
      </c>
      <c r="I3452" s="4">
        <v>2.3333333333333335</v>
      </c>
    </row>
    <row r="3453" spans="1:9" x14ac:dyDescent="0.2">
      <c r="A3453" t="s">
        <v>271</v>
      </c>
      <c r="B3453" t="s">
        <v>277</v>
      </c>
      <c r="C3453" t="s">
        <v>43</v>
      </c>
      <c r="D3453" t="str">
        <f>Tableau3[[#This Row],[Famille]]&amp;"-"&amp;Tableau3[[#This Row],[Produit]]&amp;"-"&amp;Tableau3[[#This Row],[Conditionnement]]</f>
        <v>Piments-Piment de cayenne poudre -Vrac 100 g</v>
      </c>
      <c r="E3453" s="10">
        <v>5.5E-2</v>
      </c>
      <c r="F3453" s="16">
        <v>3700897908478</v>
      </c>
      <c r="G3453" s="4">
        <v>1.7</v>
      </c>
      <c r="H3453" s="4">
        <v>3.1</v>
      </c>
      <c r="I3453" s="4">
        <v>3.7777777777777781</v>
      </c>
    </row>
    <row r="3454" spans="1:9" x14ac:dyDescent="0.2">
      <c r="A3454" t="s">
        <v>271</v>
      </c>
      <c r="B3454" t="s">
        <v>277</v>
      </c>
      <c r="C3454" t="s">
        <v>44</v>
      </c>
      <c r="D3454" t="str">
        <f>Tableau3[[#This Row],[Famille]]&amp;"-"&amp;Tableau3[[#This Row],[Produit]]&amp;"-"&amp;Tableau3[[#This Row],[Conditionnement]]</f>
        <v>Piments-Piment de cayenne poudre -Vrac 1000 g</v>
      </c>
      <c r="E3454" s="10">
        <v>5.5E-2</v>
      </c>
      <c r="F3454" s="16">
        <v>3760190106872</v>
      </c>
      <c r="G3454" s="4">
        <v>6.5</v>
      </c>
      <c r="H3454" s="4">
        <v>11.6</v>
      </c>
      <c r="I3454" s="4">
        <v>14.444444444444445</v>
      </c>
    </row>
    <row r="3455" spans="1:9" x14ac:dyDescent="0.2">
      <c r="A3455" t="s">
        <v>271</v>
      </c>
      <c r="B3455" t="s">
        <v>277</v>
      </c>
      <c r="C3455" t="s">
        <v>45</v>
      </c>
      <c r="D3455" t="str">
        <f>Tableau3[[#This Row],[Famille]]&amp;"-"&amp;Tableau3[[#This Row],[Produit]]&amp;"-"&amp;Tableau3[[#This Row],[Conditionnement]]</f>
        <v>Piments-Piment de cayenne poudre -Vrac 250 g</v>
      </c>
      <c r="E3455" s="10">
        <v>5.5E-2</v>
      </c>
      <c r="F3455" s="16">
        <v>3700897911102</v>
      </c>
      <c r="G3455" s="4">
        <v>2.5</v>
      </c>
      <c r="H3455" s="4">
        <v>4.8</v>
      </c>
      <c r="I3455" s="4">
        <v>5.9523809523809526</v>
      </c>
    </row>
    <row r="3456" spans="1:9" x14ac:dyDescent="0.2">
      <c r="A3456" t="s">
        <v>271</v>
      </c>
      <c r="B3456" t="s">
        <v>277</v>
      </c>
      <c r="C3456" t="s">
        <v>46</v>
      </c>
      <c r="D3456" t="str">
        <f>Tableau3[[#This Row],[Famille]]&amp;"-"&amp;Tableau3[[#This Row],[Produit]]&amp;"-"&amp;Tableau3[[#This Row],[Conditionnement]]</f>
        <v>Piments-Piment de cayenne poudre -Vrac 500 g</v>
      </c>
      <c r="E3456" s="10">
        <v>5.5E-2</v>
      </c>
      <c r="F3456" s="16">
        <v>3700897913731</v>
      </c>
      <c r="G3456" s="4">
        <v>3.8</v>
      </c>
      <c r="H3456" s="4">
        <v>7.3</v>
      </c>
      <c r="I3456" s="4">
        <v>9.0476190476190492</v>
      </c>
    </row>
    <row r="3457" spans="1:9" x14ac:dyDescent="0.2">
      <c r="A3457" t="s">
        <v>271</v>
      </c>
      <c r="B3457" t="s">
        <v>278</v>
      </c>
      <c r="C3457" t="s">
        <v>45</v>
      </c>
      <c r="D3457" t="str">
        <f>Tableau3[[#This Row],[Famille]]&amp;"-"&amp;Tableau3[[#This Row],[Produit]]&amp;"-"&amp;Tableau3[[#This Row],[Conditionnement]]</f>
        <v>Piments-Piment d'Espelette Vrac 250 g-Vrac 250 g</v>
      </c>
      <c r="E3457" s="10">
        <v>5.5E-2</v>
      </c>
      <c r="F3457" s="16">
        <v>3700897950538</v>
      </c>
      <c r="G3457" s="4">
        <v>30</v>
      </c>
      <c r="H3457" s="4">
        <v>48</v>
      </c>
      <c r="I3457" s="4">
        <v>60</v>
      </c>
    </row>
    <row r="3458" spans="1:9" x14ac:dyDescent="0.2">
      <c r="A3458" t="s">
        <v>271</v>
      </c>
      <c r="B3458" t="s">
        <v>279</v>
      </c>
      <c r="C3458" t="s">
        <v>39</v>
      </c>
      <c r="D3458" t="str">
        <f>Tableau3[[#This Row],[Famille]]&amp;"-"&amp;Tableau3[[#This Row],[Produit]]&amp;"-"&amp;Tableau3[[#This Row],[Conditionnement]]</f>
        <v>Piments-Piment doux concassé-Saupoudreur 100 ml</v>
      </c>
      <c r="E3458" s="10">
        <v>5.5E-2</v>
      </c>
      <c r="F3458" s="16">
        <v>3700897901721</v>
      </c>
      <c r="G3458" s="4">
        <v>2.4</v>
      </c>
      <c r="H3458" s="4">
        <v>3.9</v>
      </c>
      <c r="I3458" s="4">
        <v>4.8</v>
      </c>
    </row>
    <row r="3459" spans="1:9" x14ac:dyDescent="0.2">
      <c r="A3459" t="s">
        <v>271</v>
      </c>
      <c r="B3459" t="s">
        <v>279</v>
      </c>
      <c r="C3459" t="s">
        <v>40</v>
      </c>
      <c r="D3459" t="str">
        <f>Tableau3[[#This Row],[Famille]]&amp;"-"&amp;Tableau3[[#This Row],[Produit]]&amp;"-"&amp;Tableau3[[#This Row],[Conditionnement]]</f>
        <v>Piments-Piment doux concassé-Verrine 116 ml</v>
      </c>
      <c r="E3459" s="10">
        <v>5.5E-2</v>
      </c>
      <c r="F3459" s="16">
        <v>3700897901684</v>
      </c>
      <c r="G3459" s="4">
        <v>1.9</v>
      </c>
      <c r="H3459" s="4">
        <v>3.1</v>
      </c>
      <c r="I3459" s="4">
        <v>3.8000000000000003</v>
      </c>
    </row>
    <row r="3460" spans="1:9" x14ac:dyDescent="0.2">
      <c r="A3460" t="s">
        <v>271</v>
      </c>
      <c r="B3460" t="s">
        <v>279</v>
      </c>
      <c r="C3460" t="s">
        <v>41</v>
      </c>
      <c r="D3460" t="str">
        <f>Tableau3[[#This Row],[Famille]]&amp;"-"&amp;Tableau3[[#This Row],[Produit]]&amp;"-"&amp;Tableau3[[#This Row],[Conditionnement]]</f>
        <v>Piments-Piment doux concassé-Verrine 47 ml</v>
      </c>
      <c r="E3460" s="10">
        <v>5.5E-2</v>
      </c>
      <c r="F3460" s="16">
        <v>3700897901806</v>
      </c>
      <c r="G3460" s="4">
        <v>1.4</v>
      </c>
      <c r="H3460" s="4">
        <v>2.3000000000000003</v>
      </c>
      <c r="I3460" s="4">
        <v>2.8000000000000003</v>
      </c>
    </row>
    <row r="3461" spans="1:9" x14ac:dyDescent="0.2">
      <c r="A3461" t="s">
        <v>271</v>
      </c>
      <c r="B3461" t="s">
        <v>279</v>
      </c>
      <c r="C3461" t="s">
        <v>42</v>
      </c>
      <c r="D3461" t="str">
        <f>Tableau3[[#This Row],[Famille]]&amp;"-"&amp;Tableau3[[#This Row],[Produit]]&amp;"-"&amp;Tableau3[[#This Row],[Conditionnement]]</f>
        <v>Piments-Piment doux concassé-Vrac</v>
      </c>
      <c r="E3461" s="10">
        <v>5.5E-2</v>
      </c>
      <c r="F3461" s="16">
        <v>3700897937997</v>
      </c>
      <c r="G3461" s="4">
        <v>1.4</v>
      </c>
      <c r="H3461" s="4">
        <v>1.9000000000000001</v>
      </c>
      <c r="I3461" s="4">
        <v>2.3333333333333335</v>
      </c>
    </row>
    <row r="3462" spans="1:9" x14ac:dyDescent="0.2">
      <c r="A3462" t="s">
        <v>271</v>
      </c>
      <c r="B3462" t="s">
        <v>279</v>
      </c>
      <c r="C3462" t="s">
        <v>43</v>
      </c>
      <c r="D3462" t="str">
        <f>Tableau3[[#This Row],[Famille]]&amp;"-"&amp;Tableau3[[#This Row],[Produit]]&amp;"-"&amp;Tableau3[[#This Row],[Conditionnement]]</f>
        <v>Piments-Piment doux concassé-Vrac 100 g</v>
      </c>
      <c r="E3462" s="10">
        <v>5.5E-2</v>
      </c>
      <c r="F3462" s="16">
        <v>3700897909246</v>
      </c>
      <c r="G3462" s="4">
        <v>1.8</v>
      </c>
      <c r="H3462" s="4">
        <v>3.2</v>
      </c>
      <c r="I3462" s="4">
        <v>4</v>
      </c>
    </row>
    <row r="3463" spans="1:9" x14ac:dyDescent="0.2">
      <c r="A3463" t="s">
        <v>271</v>
      </c>
      <c r="B3463" t="s">
        <v>279</v>
      </c>
      <c r="C3463" t="s">
        <v>44</v>
      </c>
      <c r="D3463" t="str">
        <f>Tableau3[[#This Row],[Famille]]&amp;"-"&amp;Tableau3[[#This Row],[Produit]]&amp;"-"&amp;Tableau3[[#This Row],[Conditionnement]]</f>
        <v>Piments-Piment doux concassé-Vrac 1000 g</v>
      </c>
      <c r="E3463" s="10">
        <v>5.5E-2</v>
      </c>
      <c r="F3463" s="16">
        <v>3700897901899</v>
      </c>
      <c r="G3463" s="4">
        <v>7.6</v>
      </c>
      <c r="H3463" s="4">
        <v>13.6</v>
      </c>
      <c r="I3463" s="4">
        <v>16.888888888888889</v>
      </c>
    </row>
    <row r="3464" spans="1:9" x14ac:dyDescent="0.2">
      <c r="A3464" t="s">
        <v>271</v>
      </c>
      <c r="B3464" t="s">
        <v>279</v>
      </c>
      <c r="C3464" t="s">
        <v>45</v>
      </c>
      <c r="D3464" t="str">
        <f>Tableau3[[#This Row],[Famille]]&amp;"-"&amp;Tableau3[[#This Row],[Produit]]&amp;"-"&amp;Tableau3[[#This Row],[Conditionnement]]</f>
        <v>Piments-Piment doux concassé-Vrac 250 g</v>
      </c>
      <c r="E3464" s="10">
        <v>5.5E-2</v>
      </c>
      <c r="F3464" s="16">
        <v>3700897911874</v>
      </c>
      <c r="G3464" s="4">
        <v>2.8</v>
      </c>
      <c r="H3464" s="4">
        <v>5.3999999999999995</v>
      </c>
      <c r="I3464" s="4">
        <v>6.6666666666666679</v>
      </c>
    </row>
    <row r="3465" spans="1:9" x14ac:dyDescent="0.2">
      <c r="A3465" t="s">
        <v>271</v>
      </c>
      <c r="B3465" t="s">
        <v>279</v>
      </c>
      <c r="C3465" t="s">
        <v>46</v>
      </c>
      <c r="D3465" t="str">
        <f>Tableau3[[#This Row],[Famille]]&amp;"-"&amp;Tableau3[[#This Row],[Produit]]&amp;"-"&amp;Tableau3[[#This Row],[Conditionnement]]</f>
        <v>Piments-Piment doux concassé-Vrac 500 g</v>
      </c>
      <c r="E3465" s="10">
        <v>5.5E-2</v>
      </c>
      <c r="F3465" s="16">
        <v>3700897914509</v>
      </c>
      <c r="G3465" s="4">
        <v>4.4000000000000004</v>
      </c>
      <c r="H3465" s="4">
        <v>8.4</v>
      </c>
      <c r="I3465" s="4">
        <v>10.476190476190474</v>
      </c>
    </row>
    <row r="3466" spans="1:9" x14ac:dyDescent="0.2">
      <c r="A3466" t="s">
        <v>271</v>
      </c>
      <c r="B3466" t="s">
        <v>280</v>
      </c>
      <c r="C3466" t="s">
        <v>39</v>
      </c>
      <c r="D3466" t="str">
        <f>Tableau3[[#This Row],[Famille]]&amp;"-"&amp;Tableau3[[#This Row],[Produit]]&amp;"-"&amp;Tableau3[[#This Row],[Conditionnement]]</f>
        <v>Piments-Piment en paillettes-Saupoudreur 100 ml</v>
      </c>
      <c r="E3466" s="10">
        <v>5.5E-2</v>
      </c>
      <c r="F3466" s="16">
        <v>3700897901738</v>
      </c>
      <c r="G3466" s="4">
        <v>2.5</v>
      </c>
      <c r="H3466" s="4">
        <v>4</v>
      </c>
      <c r="I3466" s="4">
        <v>5</v>
      </c>
    </row>
    <row r="3467" spans="1:9" x14ac:dyDescent="0.2">
      <c r="A3467" t="s">
        <v>271</v>
      </c>
      <c r="B3467" t="s">
        <v>280</v>
      </c>
      <c r="C3467" t="s">
        <v>40</v>
      </c>
      <c r="D3467" t="str">
        <f>Tableau3[[#This Row],[Famille]]&amp;"-"&amp;Tableau3[[#This Row],[Produit]]&amp;"-"&amp;Tableau3[[#This Row],[Conditionnement]]</f>
        <v>Piments-Piment en paillettes-Verrine 116 ml</v>
      </c>
      <c r="E3467" s="10">
        <v>5.5E-2</v>
      </c>
      <c r="F3467" s="16">
        <v>3700897901691</v>
      </c>
      <c r="G3467" s="4">
        <v>2</v>
      </c>
      <c r="H3467" s="4">
        <v>3.2</v>
      </c>
      <c r="I3467" s="4">
        <v>4</v>
      </c>
    </row>
    <row r="3468" spans="1:9" x14ac:dyDescent="0.2">
      <c r="A3468" t="s">
        <v>271</v>
      </c>
      <c r="B3468" t="s">
        <v>280</v>
      </c>
      <c r="C3468" t="s">
        <v>41</v>
      </c>
      <c r="D3468" t="str">
        <f>Tableau3[[#This Row],[Famille]]&amp;"-"&amp;Tableau3[[#This Row],[Produit]]&amp;"-"&amp;Tableau3[[#This Row],[Conditionnement]]</f>
        <v>Piments-Piment en paillettes-Verrine 47 ml</v>
      </c>
      <c r="E3468" s="10">
        <v>5.5E-2</v>
      </c>
      <c r="F3468" s="16">
        <v>3700897901813</v>
      </c>
      <c r="G3468" s="4">
        <v>1.5</v>
      </c>
      <c r="H3468" s="4">
        <v>2.4</v>
      </c>
      <c r="I3468" s="4">
        <v>3</v>
      </c>
    </row>
    <row r="3469" spans="1:9" x14ac:dyDescent="0.2">
      <c r="A3469" t="s">
        <v>271</v>
      </c>
      <c r="B3469" t="s">
        <v>280</v>
      </c>
      <c r="C3469" t="s">
        <v>42</v>
      </c>
      <c r="D3469" t="str">
        <f>Tableau3[[#This Row],[Famille]]&amp;"-"&amp;Tableau3[[#This Row],[Produit]]&amp;"-"&amp;Tableau3[[#This Row],[Conditionnement]]</f>
        <v>Piments-Piment en paillettes-Vrac</v>
      </c>
      <c r="E3469" s="10">
        <v>5.5E-2</v>
      </c>
      <c r="F3469" s="16">
        <v>3700897938000</v>
      </c>
      <c r="G3469" s="4">
        <v>1.4</v>
      </c>
      <c r="H3469" s="4">
        <v>1.9000000000000001</v>
      </c>
      <c r="I3469" s="4">
        <v>2.3333333333333335</v>
      </c>
    </row>
    <row r="3470" spans="1:9" x14ac:dyDescent="0.2">
      <c r="A3470" t="s">
        <v>271</v>
      </c>
      <c r="B3470" t="s">
        <v>280</v>
      </c>
      <c r="C3470" t="s">
        <v>43</v>
      </c>
      <c r="D3470" t="str">
        <f>Tableau3[[#This Row],[Famille]]&amp;"-"&amp;Tableau3[[#This Row],[Produit]]&amp;"-"&amp;Tableau3[[#This Row],[Conditionnement]]</f>
        <v>Piments-Piment en paillettes-Vrac 100 g</v>
      </c>
      <c r="E3470" s="10">
        <v>5.5E-2</v>
      </c>
      <c r="F3470" s="16">
        <v>3700897909253</v>
      </c>
      <c r="G3470" s="4">
        <v>1.9</v>
      </c>
      <c r="H3470" s="4">
        <v>3.4</v>
      </c>
      <c r="I3470" s="4">
        <v>4.2222222222222223</v>
      </c>
    </row>
    <row r="3471" spans="1:9" x14ac:dyDescent="0.2">
      <c r="A3471" t="s">
        <v>271</v>
      </c>
      <c r="B3471" t="s">
        <v>280</v>
      </c>
      <c r="C3471" t="s">
        <v>44</v>
      </c>
      <c r="D3471" t="str">
        <f>Tableau3[[#This Row],[Famille]]&amp;"-"&amp;Tableau3[[#This Row],[Produit]]&amp;"-"&amp;Tableau3[[#This Row],[Conditionnement]]</f>
        <v>Piments-Piment en paillettes-Vrac 1000 g</v>
      </c>
      <c r="E3471" s="10">
        <v>5.5E-2</v>
      </c>
      <c r="F3471" s="16">
        <v>3700897901905</v>
      </c>
      <c r="G3471" s="4">
        <v>8.4</v>
      </c>
      <c r="H3471" s="4">
        <v>15</v>
      </c>
      <c r="I3471" s="4">
        <v>18.666666666666668</v>
      </c>
    </row>
    <row r="3472" spans="1:9" x14ac:dyDescent="0.2">
      <c r="A3472" t="s">
        <v>271</v>
      </c>
      <c r="B3472" t="s">
        <v>280</v>
      </c>
      <c r="C3472" t="s">
        <v>45</v>
      </c>
      <c r="D3472" t="str">
        <f>Tableau3[[#This Row],[Famille]]&amp;"-"&amp;Tableau3[[#This Row],[Produit]]&amp;"-"&amp;Tableau3[[#This Row],[Conditionnement]]</f>
        <v>Piments-Piment en paillettes-Vrac 250 g</v>
      </c>
      <c r="E3472" s="10">
        <v>5.5E-2</v>
      </c>
      <c r="F3472" s="16">
        <v>3700897911881</v>
      </c>
      <c r="G3472" s="4">
        <v>3</v>
      </c>
      <c r="H3472" s="4">
        <v>5.8</v>
      </c>
      <c r="I3472" s="4">
        <v>7.1428571428571432</v>
      </c>
    </row>
    <row r="3473" spans="1:9" x14ac:dyDescent="0.2">
      <c r="A3473" t="s">
        <v>271</v>
      </c>
      <c r="B3473" t="s">
        <v>280</v>
      </c>
      <c r="C3473" t="s">
        <v>46</v>
      </c>
      <c r="D3473" t="str">
        <f>Tableau3[[#This Row],[Famille]]&amp;"-"&amp;Tableau3[[#This Row],[Produit]]&amp;"-"&amp;Tableau3[[#This Row],[Conditionnement]]</f>
        <v>Piments-Piment en paillettes-Vrac 500 g</v>
      </c>
      <c r="E3473" s="10">
        <v>5.5E-2</v>
      </c>
      <c r="F3473" s="16">
        <v>3700897914516</v>
      </c>
      <c r="G3473" s="4">
        <v>4.8</v>
      </c>
      <c r="H3473" s="4">
        <v>9.1999999999999993</v>
      </c>
      <c r="I3473" s="4">
        <v>11.428571428571429</v>
      </c>
    </row>
    <row r="3474" spans="1:9" x14ac:dyDescent="0.2">
      <c r="A3474" t="s">
        <v>271</v>
      </c>
      <c r="B3474" t="s">
        <v>281</v>
      </c>
      <c r="C3474" t="s">
        <v>39</v>
      </c>
      <c r="D3474" t="str">
        <f>Tableau3[[#This Row],[Famille]]&amp;"-"&amp;Tableau3[[#This Row],[Produit]]&amp;"-"&amp;Tableau3[[#This Row],[Conditionnement]]</f>
        <v>Piments-Piment pili-pili -Saupoudreur 100 ml</v>
      </c>
      <c r="E3474" s="10">
        <v>5.5E-2</v>
      </c>
      <c r="F3474" s="16">
        <v>3760190103031</v>
      </c>
      <c r="G3474" s="4">
        <v>2.2999999999999998</v>
      </c>
      <c r="H3474" s="4">
        <v>3.7</v>
      </c>
      <c r="I3474" s="4">
        <v>4.6000000000000005</v>
      </c>
    </row>
    <row r="3475" spans="1:9" x14ac:dyDescent="0.2">
      <c r="A3475" t="s">
        <v>271</v>
      </c>
      <c r="B3475" t="s">
        <v>281</v>
      </c>
      <c r="C3475" t="s">
        <v>40</v>
      </c>
      <c r="D3475" t="str">
        <f>Tableau3[[#This Row],[Famille]]&amp;"-"&amp;Tableau3[[#This Row],[Produit]]&amp;"-"&amp;Tableau3[[#This Row],[Conditionnement]]</f>
        <v>Piments-Piment pili-pili -Verrine 116 ml</v>
      </c>
      <c r="E3475" s="10">
        <v>5.5E-2</v>
      </c>
      <c r="F3475" s="16">
        <v>3760190102980</v>
      </c>
      <c r="G3475" s="4">
        <v>1.8</v>
      </c>
      <c r="H3475" s="4">
        <v>2.9</v>
      </c>
      <c r="I3475" s="4">
        <v>3.6</v>
      </c>
    </row>
    <row r="3476" spans="1:9" x14ac:dyDescent="0.2">
      <c r="A3476" t="s">
        <v>271</v>
      </c>
      <c r="B3476" t="s">
        <v>281</v>
      </c>
      <c r="C3476" t="s">
        <v>41</v>
      </c>
      <c r="D3476" t="str">
        <f>Tableau3[[#This Row],[Famille]]&amp;"-"&amp;Tableau3[[#This Row],[Produit]]&amp;"-"&amp;Tableau3[[#This Row],[Conditionnement]]</f>
        <v>Piments-Piment pili-pili -Verrine 47 ml</v>
      </c>
      <c r="E3476" s="10">
        <v>5.5E-2</v>
      </c>
      <c r="F3476" s="16">
        <v>3700897901868</v>
      </c>
      <c r="G3476" s="4">
        <v>1.4</v>
      </c>
      <c r="H3476" s="4">
        <v>2.3000000000000003</v>
      </c>
      <c r="I3476" s="4">
        <v>2.8000000000000003</v>
      </c>
    </row>
    <row r="3477" spans="1:9" x14ac:dyDescent="0.2">
      <c r="A3477" t="s">
        <v>271</v>
      </c>
      <c r="B3477" t="s">
        <v>281</v>
      </c>
      <c r="C3477" t="s">
        <v>42</v>
      </c>
      <c r="D3477" t="str">
        <f>Tableau3[[#This Row],[Famille]]&amp;"-"&amp;Tableau3[[#This Row],[Produit]]&amp;"-"&amp;Tableau3[[#This Row],[Conditionnement]]</f>
        <v>Piments-Piment pili-pili -Vrac</v>
      </c>
      <c r="E3477" s="10">
        <v>5.5E-2</v>
      </c>
      <c r="F3477" s="16">
        <v>3700897938017</v>
      </c>
      <c r="G3477" s="4">
        <v>1.4</v>
      </c>
      <c r="H3477" s="4">
        <v>1.9000000000000001</v>
      </c>
      <c r="I3477" s="4">
        <v>2.3333333333333335</v>
      </c>
    </row>
    <row r="3478" spans="1:9" x14ac:dyDescent="0.2">
      <c r="A3478" t="s">
        <v>271</v>
      </c>
      <c r="B3478" t="s">
        <v>281</v>
      </c>
      <c r="C3478" t="s">
        <v>43</v>
      </c>
      <c r="D3478" t="str">
        <f>Tableau3[[#This Row],[Famille]]&amp;"-"&amp;Tableau3[[#This Row],[Produit]]&amp;"-"&amp;Tableau3[[#This Row],[Conditionnement]]</f>
        <v>Piments-Piment pili-pili -Vrac 100 g</v>
      </c>
      <c r="E3478" s="10">
        <v>5.5E-2</v>
      </c>
      <c r="F3478" s="16">
        <v>3700897908492</v>
      </c>
      <c r="G3478" s="4">
        <v>2.5</v>
      </c>
      <c r="H3478" s="4">
        <v>4.5</v>
      </c>
      <c r="I3478" s="4">
        <v>5.5555555555555554</v>
      </c>
    </row>
    <row r="3479" spans="1:9" x14ac:dyDescent="0.2">
      <c r="A3479" t="s">
        <v>271</v>
      </c>
      <c r="B3479" t="s">
        <v>281</v>
      </c>
      <c r="C3479" t="s">
        <v>44</v>
      </c>
      <c r="D3479" t="str">
        <f>Tableau3[[#This Row],[Famille]]&amp;"-"&amp;Tableau3[[#This Row],[Produit]]&amp;"-"&amp;Tableau3[[#This Row],[Conditionnement]]</f>
        <v>Piments-Piment pili-pili -Vrac 1000 g</v>
      </c>
      <c r="E3479" s="10">
        <v>5.5E-2</v>
      </c>
      <c r="F3479" s="16">
        <v>3760190106896</v>
      </c>
      <c r="G3479" s="4">
        <v>14.4</v>
      </c>
      <c r="H3479" s="4">
        <v>25.6</v>
      </c>
      <c r="I3479" s="4">
        <v>32</v>
      </c>
    </row>
    <row r="3480" spans="1:9" x14ac:dyDescent="0.2">
      <c r="A3480" t="s">
        <v>271</v>
      </c>
      <c r="B3480" t="s">
        <v>281</v>
      </c>
      <c r="C3480" t="s">
        <v>45</v>
      </c>
      <c r="D3480" t="str">
        <f>Tableau3[[#This Row],[Famille]]&amp;"-"&amp;Tableau3[[#This Row],[Produit]]&amp;"-"&amp;Tableau3[[#This Row],[Conditionnement]]</f>
        <v>Piments-Piment pili-pili -Vrac 250 g</v>
      </c>
      <c r="E3480" s="10">
        <v>5.5E-2</v>
      </c>
      <c r="F3480" s="16">
        <v>3700897911126</v>
      </c>
      <c r="G3480" s="4">
        <v>4.5</v>
      </c>
      <c r="H3480" s="4">
        <v>8.6</v>
      </c>
      <c r="I3480" s="4">
        <v>10.714285714285715</v>
      </c>
    </row>
    <row r="3481" spans="1:9" x14ac:dyDescent="0.2">
      <c r="A3481" t="s">
        <v>271</v>
      </c>
      <c r="B3481" t="s">
        <v>281</v>
      </c>
      <c r="C3481" t="s">
        <v>46</v>
      </c>
      <c r="D3481" t="str">
        <f>Tableau3[[#This Row],[Famille]]&amp;"-"&amp;Tableau3[[#This Row],[Produit]]&amp;"-"&amp;Tableau3[[#This Row],[Conditionnement]]</f>
        <v>Piments-Piment pili-pili -Vrac 500 g</v>
      </c>
      <c r="E3481" s="10">
        <v>5.5E-2</v>
      </c>
      <c r="F3481" s="16">
        <v>3700897913755</v>
      </c>
      <c r="G3481" s="4">
        <v>7.8</v>
      </c>
      <c r="H3481" s="4">
        <v>14.9</v>
      </c>
      <c r="I3481" s="4">
        <v>18.571428571428573</v>
      </c>
    </row>
    <row r="3482" spans="1:9" x14ac:dyDescent="0.2">
      <c r="A3482" t="s">
        <v>605</v>
      </c>
      <c r="B3482" t="s">
        <v>606</v>
      </c>
      <c r="C3482" t="s">
        <v>607</v>
      </c>
      <c r="D3482" t="str">
        <f>Tableau3[[#This Row],[Famille]]&amp;"-"&amp;Tableau3[[#This Row],[Produit]]&amp;"-"&amp;Tableau3[[#This Row],[Conditionnement]]</f>
        <v>Plats cuisinés-Bourguignon de canard -Weck</v>
      </c>
      <c r="E3482" s="10">
        <v>5.5E-2</v>
      </c>
      <c r="F3482" s="16">
        <v>3700897951573</v>
      </c>
      <c r="G3482" s="4">
        <v>7.2</v>
      </c>
      <c r="H3482" s="4">
        <v>7.2</v>
      </c>
      <c r="I3482" s="4">
        <v>8.9999999999999982</v>
      </c>
    </row>
    <row r="3483" spans="1:9" x14ac:dyDescent="0.2">
      <c r="A3483" t="s">
        <v>605</v>
      </c>
      <c r="B3483" t="s">
        <v>608</v>
      </c>
      <c r="C3483" t="s">
        <v>607</v>
      </c>
      <c r="D3483" t="str">
        <f>Tableau3[[#This Row],[Famille]]&amp;"-"&amp;Tableau3[[#This Row],[Produit]]&amp;"-"&amp;Tableau3[[#This Row],[Conditionnement]]</f>
        <v>Plats cuisinés-Dhal courgettes lentilles-Weck</v>
      </c>
      <c r="E3483" s="10">
        <v>5.5E-2</v>
      </c>
      <c r="F3483" s="16">
        <v>3700897951962</v>
      </c>
      <c r="G3483" s="4">
        <v>7.2</v>
      </c>
      <c r="H3483" s="4">
        <v>7.2</v>
      </c>
      <c r="I3483" s="4">
        <v>8.9999999999999982</v>
      </c>
    </row>
    <row r="3484" spans="1:9" x14ac:dyDescent="0.2">
      <c r="A3484" t="s">
        <v>605</v>
      </c>
      <c r="B3484" t="s">
        <v>609</v>
      </c>
      <c r="C3484" t="s">
        <v>607</v>
      </c>
      <c r="D3484" t="str">
        <f>Tableau3[[#This Row],[Famille]]&amp;"-"&amp;Tableau3[[#This Row],[Produit]]&amp;"-"&amp;Tableau3[[#This Row],[Conditionnement]]</f>
        <v>Plats cuisinés-Jarret de veau au Romarin-Weck</v>
      </c>
      <c r="E3484" s="10">
        <v>5.5E-2</v>
      </c>
      <c r="F3484" s="16">
        <v>3700897952037</v>
      </c>
      <c r="G3484" s="4">
        <v>7.2</v>
      </c>
      <c r="H3484" s="4">
        <v>7.2</v>
      </c>
      <c r="I3484" s="4">
        <v>8.9999999999999982</v>
      </c>
    </row>
    <row r="3485" spans="1:9" x14ac:dyDescent="0.2">
      <c r="A3485" t="s">
        <v>605</v>
      </c>
      <c r="B3485" t="s">
        <v>610</v>
      </c>
      <c r="C3485" t="s">
        <v>607</v>
      </c>
      <c r="D3485" t="str">
        <f>Tableau3[[#This Row],[Famille]]&amp;"-"&amp;Tableau3[[#This Row],[Produit]]&amp;"-"&amp;Tableau3[[#This Row],[Conditionnement]]</f>
        <v>Plats cuisinés-Mijoté de chou au tofu fumé-Weck</v>
      </c>
      <c r="E3485" s="10">
        <v>5.5E-2</v>
      </c>
      <c r="F3485" s="16">
        <v>3700897952020</v>
      </c>
      <c r="G3485" s="4">
        <v>7.2</v>
      </c>
      <c r="H3485" s="4">
        <v>7.2</v>
      </c>
      <c r="I3485" s="4">
        <v>8.9999999999999982</v>
      </c>
    </row>
    <row r="3486" spans="1:9" x14ac:dyDescent="0.2">
      <c r="A3486" t="s">
        <v>605</v>
      </c>
      <c r="B3486" t="s">
        <v>611</v>
      </c>
      <c r="C3486" t="s">
        <v>607</v>
      </c>
      <c r="D3486" t="str">
        <f>Tableau3[[#This Row],[Famille]]&amp;"-"&amp;Tableau3[[#This Row],[Produit]]&amp;"-"&amp;Tableau3[[#This Row],[Conditionnement]]</f>
        <v>Plats cuisinés-Parmentier de canard au poivre sauvage de Madagascar-Weck</v>
      </c>
      <c r="E3486" s="10">
        <v>5.5E-2</v>
      </c>
      <c r="F3486" s="16">
        <v>3700897951863</v>
      </c>
      <c r="G3486" s="4">
        <v>7.2</v>
      </c>
      <c r="H3486" s="4">
        <v>7.2</v>
      </c>
      <c r="I3486" s="4">
        <v>8.9999999999999982</v>
      </c>
    </row>
    <row r="3487" spans="1:9" x14ac:dyDescent="0.2">
      <c r="A3487" t="s">
        <v>605</v>
      </c>
      <c r="B3487" t="s">
        <v>612</v>
      </c>
      <c r="C3487" t="s">
        <v>607</v>
      </c>
      <c r="D3487" t="str">
        <f>Tableau3[[#This Row],[Famille]]&amp;"-"&amp;Tableau3[[#This Row],[Produit]]&amp;"-"&amp;Tableau3[[#This Row],[Conditionnement]]</f>
        <v>Plats cuisinés-Poulet à la crême et à l'estragon-Weck</v>
      </c>
      <c r="E3487" s="10">
        <v>5.5E-2</v>
      </c>
      <c r="F3487" s="16">
        <v>3700897951641</v>
      </c>
      <c r="G3487" s="4">
        <v>7.2</v>
      </c>
      <c r="H3487" s="4">
        <v>7.2</v>
      </c>
      <c r="I3487" s="4">
        <v>8.9999999999999982</v>
      </c>
    </row>
    <row r="3488" spans="1:9" x14ac:dyDescent="0.2">
      <c r="A3488" t="s">
        <v>605</v>
      </c>
      <c r="B3488" t="s">
        <v>613</v>
      </c>
      <c r="C3488" t="s">
        <v>607</v>
      </c>
      <c r="D3488" t="str">
        <f>Tableau3[[#This Row],[Famille]]&amp;"-"&amp;Tableau3[[#This Row],[Produit]]&amp;"-"&amp;Tableau3[[#This Row],[Conditionnement]]</f>
        <v>Plats cuisinés-Poulet à la crême et persillade-Weck</v>
      </c>
      <c r="E3488" s="10">
        <v>5.5E-2</v>
      </c>
      <c r="F3488" s="16">
        <v>3700897951719</v>
      </c>
      <c r="G3488" s="4">
        <v>7.2</v>
      </c>
      <c r="H3488" s="4">
        <v>7.2</v>
      </c>
      <c r="I3488" s="4">
        <v>8.9999999999999982</v>
      </c>
    </row>
    <row r="3489" spans="1:9" x14ac:dyDescent="0.2">
      <c r="A3489" t="s">
        <v>605</v>
      </c>
      <c r="B3489" t="s">
        <v>614</v>
      </c>
      <c r="C3489" t="s">
        <v>607</v>
      </c>
      <c r="D3489" t="str">
        <f>Tableau3[[#This Row],[Famille]]&amp;"-"&amp;Tableau3[[#This Row],[Produit]]&amp;"-"&amp;Tableau3[[#This Row],[Conditionnement]]</f>
        <v>Plats cuisinés-Sauté d'agneau aux courgettes et pois chiche-Weck</v>
      </c>
      <c r="E3489" s="10">
        <v>5.5E-2</v>
      </c>
      <c r="F3489" s="16">
        <v>3700897951535</v>
      </c>
      <c r="G3489" s="4">
        <v>7.2</v>
      </c>
      <c r="H3489" s="4">
        <v>7.2</v>
      </c>
      <c r="I3489" s="4">
        <v>8.9999999999999982</v>
      </c>
    </row>
    <row r="3490" spans="1:9" x14ac:dyDescent="0.2">
      <c r="A3490" t="s">
        <v>605</v>
      </c>
      <c r="B3490" t="s">
        <v>615</v>
      </c>
      <c r="C3490" t="s">
        <v>607</v>
      </c>
      <c r="D3490" t="str">
        <f>Tableau3[[#This Row],[Famille]]&amp;"-"&amp;Tableau3[[#This Row],[Produit]]&amp;"-"&amp;Tableau3[[#This Row],[Conditionnement]]</f>
        <v>Plats cuisinés-Sauté de veau aux 4 épices-Weck</v>
      </c>
      <c r="E3490" s="10">
        <v>5.5E-2</v>
      </c>
      <c r="F3490" s="16">
        <v>3700897952044</v>
      </c>
      <c r="G3490" s="4">
        <v>7.2</v>
      </c>
      <c r="H3490" s="4">
        <v>7.2</v>
      </c>
      <c r="I3490" s="4">
        <v>8.9999999999999982</v>
      </c>
    </row>
    <row r="3491" spans="1:9" x14ac:dyDescent="0.2">
      <c r="A3491" t="s">
        <v>605</v>
      </c>
      <c r="B3491" t="s">
        <v>616</v>
      </c>
      <c r="C3491" t="s">
        <v>607</v>
      </c>
      <c r="D3491" t="str">
        <f>Tableau3[[#This Row],[Famille]]&amp;"-"&amp;Tableau3[[#This Row],[Produit]]&amp;"-"&amp;Tableau3[[#This Row],[Conditionnement]]</f>
        <v>Plats cuisinés-Tajine d'agneau aux citrons confits-Weck</v>
      </c>
      <c r="E3491" s="10">
        <v>5.5E-2</v>
      </c>
      <c r="F3491" s="16">
        <v>3700897951634</v>
      </c>
      <c r="G3491" s="4">
        <v>7.2</v>
      </c>
      <c r="H3491" s="4">
        <v>7.2</v>
      </c>
      <c r="I3491" s="4">
        <v>8.9999999999999982</v>
      </c>
    </row>
    <row r="3492" spans="1:9" x14ac:dyDescent="0.2">
      <c r="A3492" t="s">
        <v>556</v>
      </c>
      <c r="B3492" t="s">
        <v>557</v>
      </c>
      <c r="C3492" t="s">
        <v>160</v>
      </c>
      <c r="D3492" t="str">
        <f>Tableau3[[#This Row],[Famille]]&amp;"-"&amp;Tableau3[[#This Row],[Produit]]&amp;"-"&amp;Tableau3[[#This Row],[Conditionnement]]</f>
        <v>Poivres-Mélange 3 poivres-Moulin 100 ml</v>
      </c>
      <c r="E3492" s="10">
        <v>5.5E-2</v>
      </c>
      <c r="F3492" s="16">
        <v>3700897920937</v>
      </c>
      <c r="G3492" s="4">
        <v>4.3</v>
      </c>
      <c r="H3492" s="4">
        <v>6.8999999999999995</v>
      </c>
      <c r="I3492" s="4">
        <v>8.6</v>
      </c>
    </row>
    <row r="3493" spans="1:9" x14ac:dyDescent="0.2">
      <c r="A3493" t="s">
        <v>556</v>
      </c>
      <c r="B3493" t="s">
        <v>557</v>
      </c>
      <c r="C3493" t="s">
        <v>39</v>
      </c>
      <c r="D3493" t="str">
        <f>Tableau3[[#This Row],[Famille]]&amp;"-"&amp;Tableau3[[#This Row],[Produit]]&amp;"-"&amp;Tableau3[[#This Row],[Conditionnement]]</f>
        <v>Poivres-Mélange 3 poivres-Saupoudreur 100 ml</v>
      </c>
      <c r="E3493" s="10">
        <v>5.5E-2</v>
      </c>
      <c r="F3493" s="16">
        <v>3700897920944</v>
      </c>
      <c r="G3493" s="4">
        <v>3.2</v>
      </c>
      <c r="H3493" s="4">
        <v>5.1999999999999993</v>
      </c>
      <c r="I3493" s="4">
        <v>6.4</v>
      </c>
    </row>
    <row r="3494" spans="1:9" x14ac:dyDescent="0.2">
      <c r="A3494" t="s">
        <v>556</v>
      </c>
      <c r="B3494" t="s">
        <v>557</v>
      </c>
      <c r="C3494" t="s">
        <v>40</v>
      </c>
      <c r="D3494" t="str">
        <f>Tableau3[[#This Row],[Famille]]&amp;"-"&amp;Tableau3[[#This Row],[Produit]]&amp;"-"&amp;Tableau3[[#This Row],[Conditionnement]]</f>
        <v>Poivres-Mélange 3 poivres-Verrine 116 ml</v>
      </c>
      <c r="E3494" s="10">
        <v>5.5E-2</v>
      </c>
      <c r="F3494" s="16">
        <v>3700897920913</v>
      </c>
      <c r="G3494" s="4">
        <v>2.9</v>
      </c>
      <c r="H3494" s="4">
        <v>4.6999999999999993</v>
      </c>
      <c r="I3494" s="4">
        <v>5.8</v>
      </c>
    </row>
    <row r="3495" spans="1:9" x14ac:dyDescent="0.2">
      <c r="A3495" t="s">
        <v>556</v>
      </c>
      <c r="B3495" t="s">
        <v>557</v>
      </c>
      <c r="C3495" t="s">
        <v>41</v>
      </c>
      <c r="D3495" t="str">
        <f>Tableau3[[#This Row],[Famille]]&amp;"-"&amp;Tableau3[[#This Row],[Produit]]&amp;"-"&amp;Tableau3[[#This Row],[Conditionnement]]</f>
        <v>Poivres-Mélange 3 poivres-Verrine 47 ml</v>
      </c>
      <c r="E3495" s="10">
        <v>5.5E-2</v>
      </c>
      <c r="F3495" s="16">
        <v>3700897920920</v>
      </c>
      <c r="G3495" s="4">
        <v>1.8</v>
      </c>
      <c r="H3495" s="4">
        <v>2.9</v>
      </c>
      <c r="I3495" s="4">
        <v>3.6</v>
      </c>
    </row>
    <row r="3496" spans="1:9" x14ac:dyDescent="0.2">
      <c r="A3496" t="s">
        <v>556</v>
      </c>
      <c r="B3496" t="s">
        <v>557</v>
      </c>
      <c r="C3496" t="s">
        <v>42</v>
      </c>
      <c r="D3496" t="str">
        <f>Tableau3[[#This Row],[Famille]]&amp;"-"&amp;Tableau3[[#This Row],[Produit]]&amp;"-"&amp;Tableau3[[#This Row],[Conditionnement]]</f>
        <v>Poivres-Mélange 3 poivres-Vrac</v>
      </c>
      <c r="E3496" s="10">
        <v>5.5E-2</v>
      </c>
      <c r="F3496" s="16">
        <v>3700897936563</v>
      </c>
      <c r="G3496" s="4">
        <v>2.8</v>
      </c>
      <c r="H3496" s="4">
        <v>3.8000000000000003</v>
      </c>
      <c r="I3496" s="4">
        <v>4.666666666666667</v>
      </c>
    </row>
    <row r="3497" spans="1:9" x14ac:dyDescent="0.2">
      <c r="A3497" t="s">
        <v>556</v>
      </c>
      <c r="B3497" t="s">
        <v>557</v>
      </c>
      <c r="C3497" t="s">
        <v>43</v>
      </c>
      <c r="D3497" t="str">
        <f>Tableau3[[#This Row],[Famille]]&amp;"-"&amp;Tableau3[[#This Row],[Produit]]&amp;"-"&amp;Tableau3[[#This Row],[Conditionnement]]</f>
        <v>Poivres-Mélange 3 poivres-Vrac 100 g</v>
      </c>
      <c r="E3497" s="10">
        <v>5.5E-2</v>
      </c>
      <c r="F3497" s="16">
        <v>3700897908157</v>
      </c>
      <c r="G3497" s="4">
        <v>5</v>
      </c>
      <c r="H3497" s="4">
        <v>8.9</v>
      </c>
      <c r="I3497" s="4">
        <v>11.111111111111111</v>
      </c>
    </row>
    <row r="3498" spans="1:9" x14ac:dyDescent="0.2">
      <c r="A3498" t="s">
        <v>556</v>
      </c>
      <c r="B3498" t="s">
        <v>557</v>
      </c>
      <c r="C3498" t="s">
        <v>44</v>
      </c>
      <c r="D3498" t="str">
        <f>Tableau3[[#This Row],[Famille]]&amp;"-"&amp;Tableau3[[#This Row],[Produit]]&amp;"-"&amp;Tableau3[[#This Row],[Conditionnement]]</f>
        <v>Poivres-Mélange 3 poivres-Vrac 1000 g</v>
      </c>
      <c r="E3498" s="10">
        <v>5.5E-2</v>
      </c>
      <c r="F3498" s="16">
        <v>3760190106551</v>
      </c>
      <c r="G3498" s="4">
        <v>37.4</v>
      </c>
      <c r="H3498" s="4">
        <v>66.5</v>
      </c>
      <c r="I3498" s="4">
        <v>83.1111111111111</v>
      </c>
    </row>
    <row r="3499" spans="1:9" x14ac:dyDescent="0.2">
      <c r="A3499" t="s">
        <v>556</v>
      </c>
      <c r="B3499" t="s">
        <v>557</v>
      </c>
      <c r="C3499" t="s">
        <v>45</v>
      </c>
      <c r="D3499" t="str">
        <f>Tableau3[[#This Row],[Famille]]&amp;"-"&amp;Tableau3[[#This Row],[Produit]]&amp;"-"&amp;Tableau3[[#This Row],[Conditionnement]]</f>
        <v>Poivres-Mélange 3 poivres-Vrac 250 g</v>
      </c>
      <c r="E3499" s="10">
        <v>5.5E-2</v>
      </c>
      <c r="F3499" s="16">
        <v>3700897910785</v>
      </c>
      <c r="G3499" s="4">
        <v>10.4</v>
      </c>
      <c r="H3499" s="4">
        <v>19.900000000000002</v>
      </c>
      <c r="I3499" s="4">
        <v>24.761904761904763</v>
      </c>
    </row>
    <row r="3500" spans="1:9" x14ac:dyDescent="0.2">
      <c r="A3500" t="s">
        <v>556</v>
      </c>
      <c r="B3500" t="s">
        <v>557</v>
      </c>
      <c r="C3500" t="s">
        <v>46</v>
      </c>
      <c r="D3500" t="str">
        <f>Tableau3[[#This Row],[Famille]]&amp;"-"&amp;Tableau3[[#This Row],[Produit]]&amp;"-"&amp;Tableau3[[#This Row],[Conditionnement]]</f>
        <v>Poivres-Mélange 3 poivres-Vrac 500 g</v>
      </c>
      <c r="E3500" s="10">
        <v>5.5E-2</v>
      </c>
      <c r="F3500" s="16">
        <v>3700897913410</v>
      </c>
      <c r="G3500" s="4">
        <v>19.399999999999999</v>
      </c>
      <c r="H3500" s="4">
        <v>37</v>
      </c>
      <c r="I3500" s="4">
        <v>46.190476190476197</v>
      </c>
    </row>
    <row r="3501" spans="1:9" x14ac:dyDescent="0.2">
      <c r="A3501" t="s">
        <v>556</v>
      </c>
      <c r="B3501" t="s">
        <v>558</v>
      </c>
      <c r="C3501" t="s">
        <v>39</v>
      </c>
      <c r="D3501" t="str">
        <f>Tableau3[[#This Row],[Famille]]&amp;"-"&amp;Tableau3[[#This Row],[Produit]]&amp;"-"&amp;Tableau3[[#This Row],[Conditionnement]]</f>
        <v>Poivres-Mélange 4 épices-Saupoudreur 100 ml</v>
      </c>
      <c r="E3501" s="10">
        <v>5.5E-2</v>
      </c>
      <c r="F3501" s="16">
        <v>3760190100542</v>
      </c>
      <c r="G3501" s="4">
        <v>2.9</v>
      </c>
      <c r="H3501" s="4">
        <v>4.6999999999999993</v>
      </c>
      <c r="I3501" s="4">
        <v>5.8</v>
      </c>
    </row>
    <row r="3502" spans="1:9" x14ac:dyDescent="0.2">
      <c r="A3502" t="s">
        <v>556</v>
      </c>
      <c r="B3502" t="s">
        <v>558</v>
      </c>
      <c r="C3502" t="s">
        <v>40</v>
      </c>
      <c r="D3502" t="str">
        <f>Tableau3[[#This Row],[Famille]]&amp;"-"&amp;Tableau3[[#This Row],[Produit]]&amp;"-"&amp;Tableau3[[#This Row],[Conditionnement]]</f>
        <v>Poivres-Mélange 4 épices-Verrine 116 ml</v>
      </c>
      <c r="E3502" s="10">
        <v>5.5E-2</v>
      </c>
      <c r="F3502" s="16">
        <v>3760190100252</v>
      </c>
      <c r="G3502" s="4">
        <v>2.5</v>
      </c>
      <c r="H3502" s="4">
        <v>4</v>
      </c>
      <c r="I3502" s="4">
        <v>5</v>
      </c>
    </row>
    <row r="3503" spans="1:9" x14ac:dyDescent="0.2">
      <c r="A3503" t="s">
        <v>556</v>
      </c>
      <c r="B3503" t="s">
        <v>558</v>
      </c>
      <c r="C3503" t="s">
        <v>41</v>
      </c>
      <c r="D3503" t="str">
        <f>Tableau3[[#This Row],[Famille]]&amp;"-"&amp;Tableau3[[#This Row],[Produit]]&amp;"-"&amp;Tableau3[[#This Row],[Conditionnement]]</f>
        <v>Poivres-Mélange 4 épices-Verrine 47 ml</v>
      </c>
      <c r="E3503" s="10">
        <v>5.5E-2</v>
      </c>
      <c r="F3503" s="16">
        <v>3700897903435</v>
      </c>
      <c r="G3503" s="4">
        <v>1.7</v>
      </c>
      <c r="H3503" s="4">
        <v>2.8000000000000003</v>
      </c>
      <c r="I3503" s="4">
        <v>3.4000000000000004</v>
      </c>
    </row>
    <row r="3504" spans="1:9" x14ac:dyDescent="0.2">
      <c r="A3504" t="s">
        <v>556</v>
      </c>
      <c r="B3504" t="s">
        <v>558</v>
      </c>
      <c r="C3504" t="s">
        <v>42</v>
      </c>
      <c r="D3504" t="str">
        <f>Tableau3[[#This Row],[Famille]]&amp;"-"&amp;Tableau3[[#This Row],[Produit]]&amp;"-"&amp;Tableau3[[#This Row],[Conditionnement]]</f>
        <v>Poivres-Mélange 4 épices-Vrac</v>
      </c>
      <c r="E3504" s="10">
        <v>5.5E-2</v>
      </c>
      <c r="F3504" s="16">
        <v>3700897936587</v>
      </c>
      <c r="G3504" s="4">
        <v>2</v>
      </c>
      <c r="H3504" s="4">
        <v>2.7</v>
      </c>
      <c r="I3504" s="4">
        <v>3.3333333333333335</v>
      </c>
    </row>
    <row r="3505" spans="1:9" x14ac:dyDescent="0.2">
      <c r="A3505" t="s">
        <v>556</v>
      </c>
      <c r="B3505" t="s">
        <v>558</v>
      </c>
      <c r="C3505" t="s">
        <v>43</v>
      </c>
      <c r="D3505" t="str">
        <f>Tableau3[[#This Row],[Famille]]&amp;"-"&amp;Tableau3[[#This Row],[Produit]]&amp;"-"&amp;Tableau3[[#This Row],[Conditionnement]]</f>
        <v>Poivres-Mélange 4 épices-Vrac 100 g</v>
      </c>
      <c r="E3505" s="10">
        <v>5.5E-2</v>
      </c>
      <c r="F3505" s="16">
        <v>3700897908720</v>
      </c>
      <c r="G3505" s="4">
        <v>3</v>
      </c>
      <c r="H3505" s="4">
        <v>5.3999999999999995</v>
      </c>
      <c r="I3505" s="4">
        <v>6.6666666666666661</v>
      </c>
    </row>
    <row r="3506" spans="1:9" x14ac:dyDescent="0.2">
      <c r="A3506" t="s">
        <v>556</v>
      </c>
      <c r="B3506" t="s">
        <v>558</v>
      </c>
      <c r="C3506" t="s">
        <v>44</v>
      </c>
      <c r="D3506" t="str">
        <f>Tableau3[[#This Row],[Famille]]&amp;"-"&amp;Tableau3[[#This Row],[Produit]]&amp;"-"&amp;Tableau3[[#This Row],[Conditionnement]]</f>
        <v>Poivres-Mélange 4 épices-Vrac 1000 g</v>
      </c>
      <c r="E3506" s="10">
        <v>5.5E-2</v>
      </c>
      <c r="F3506" s="16">
        <v>3760190107121</v>
      </c>
      <c r="G3506" s="4">
        <v>17.399999999999999</v>
      </c>
      <c r="H3506" s="4">
        <v>31</v>
      </c>
      <c r="I3506" s="4">
        <v>38.666666666666671</v>
      </c>
    </row>
    <row r="3507" spans="1:9" x14ac:dyDescent="0.2">
      <c r="A3507" t="s">
        <v>556</v>
      </c>
      <c r="B3507" t="s">
        <v>558</v>
      </c>
      <c r="C3507" t="s">
        <v>45</v>
      </c>
      <c r="D3507" t="str">
        <f>Tableau3[[#This Row],[Famille]]&amp;"-"&amp;Tableau3[[#This Row],[Produit]]&amp;"-"&amp;Tableau3[[#This Row],[Conditionnement]]</f>
        <v>Poivres-Mélange 4 épices-Vrac 250 g</v>
      </c>
      <c r="E3507" s="10">
        <v>5.5E-2</v>
      </c>
      <c r="F3507" s="16">
        <v>3700897911355</v>
      </c>
      <c r="G3507" s="4">
        <v>5.4</v>
      </c>
      <c r="H3507" s="4">
        <v>10.299999999999999</v>
      </c>
      <c r="I3507" s="4">
        <v>12.857142857142856</v>
      </c>
    </row>
    <row r="3508" spans="1:9" x14ac:dyDescent="0.2">
      <c r="A3508" t="s">
        <v>556</v>
      </c>
      <c r="B3508" t="s">
        <v>558</v>
      </c>
      <c r="C3508" t="s">
        <v>46</v>
      </c>
      <c r="D3508" t="str">
        <f>Tableau3[[#This Row],[Famille]]&amp;"-"&amp;Tableau3[[#This Row],[Produit]]&amp;"-"&amp;Tableau3[[#This Row],[Conditionnement]]</f>
        <v>Poivres-Mélange 4 épices-Vrac 500 g</v>
      </c>
      <c r="E3508" s="10">
        <v>5.5E-2</v>
      </c>
      <c r="F3508" s="16">
        <v>3700897913984</v>
      </c>
      <c r="G3508" s="4">
        <v>9.4</v>
      </c>
      <c r="H3508" s="4">
        <v>18</v>
      </c>
      <c r="I3508" s="4">
        <v>22.380952380952383</v>
      </c>
    </row>
    <row r="3509" spans="1:9" x14ac:dyDescent="0.2">
      <c r="A3509" t="s">
        <v>556</v>
      </c>
      <c r="B3509" t="s">
        <v>559</v>
      </c>
      <c r="C3509" t="s">
        <v>160</v>
      </c>
      <c r="D3509" t="str">
        <f>Tableau3[[#This Row],[Famille]]&amp;"-"&amp;Tableau3[[#This Row],[Produit]]&amp;"-"&amp;Tableau3[[#This Row],[Conditionnement]]</f>
        <v>Poivres-Mélange 4 poivres -Moulin 100 ml</v>
      </c>
      <c r="E3509" s="10">
        <v>5.5E-2</v>
      </c>
      <c r="F3509" s="16">
        <v>3760190104182</v>
      </c>
      <c r="G3509" s="4">
        <v>4.4000000000000004</v>
      </c>
      <c r="H3509" s="4">
        <v>7.1</v>
      </c>
      <c r="I3509" s="4">
        <v>8.7999999999999989</v>
      </c>
    </row>
    <row r="3510" spans="1:9" x14ac:dyDescent="0.2">
      <c r="A3510" t="s">
        <v>556</v>
      </c>
      <c r="B3510" t="s">
        <v>559</v>
      </c>
      <c r="C3510" t="s">
        <v>39</v>
      </c>
      <c r="D3510" t="str">
        <f>Tableau3[[#This Row],[Famille]]&amp;"-"&amp;Tableau3[[#This Row],[Produit]]&amp;"-"&amp;Tableau3[[#This Row],[Conditionnement]]</f>
        <v>Poivres-Mélange 4 poivres -Saupoudreur 100 ml</v>
      </c>
      <c r="E3510" s="10">
        <v>5.5E-2</v>
      </c>
      <c r="F3510" s="16">
        <v>3700897920975</v>
      </c>
      <c r="G3510" s="4">
        <v>3.4</v>
      </c>
      <c r="H3510" s="4">
        <v>5.5</v>
      </c>
      <c r="I3510" s="4">
        <v>6.8</v>
      </c>
    </row>
    <row r="3511" spans="1:9" x14ac:dyDescent="0.2">
      <c r="A3511" t="s">
        <v>556</v>
      </c>
      <c r="B3511" t="s">
        <v>559</v>
      </c>
      <c r="C3511" t="s">
        <v>40</v>
      </c>
      <c r="D3511" t="str">
        <f>Tableau3[[#This Row],[Famille]]&amp;"-"&amp;Tableau3[[#This Row],[Produit]]&amp;"-"&amp;Tableau3[[#This Row],[Conditionnement]]</f>
        <v>Poivres-Mélange 4 poivres -Verrine 116 ml</v>
      </c>
      <c r="E3511" s="10">
        <v>5.5E-2</v>
      </c>
      <c r="F3511" s="16">
        <v>3760190103918</v>
      </c>
      <c r="G3511" s="4">
        <v>3.1</v>
      </c>
      <c r="H3511" s="4">
        <v>5</v>
      </c>
      <c r="I3511" s="4">
        <v>6.2</v>
      </c>
    </row>
    <row r="3512" spans="1:9" x14ac:dyDescent="0.2">
      <c r="A3512" t="s">
        <v>556</v>
      </c>
      <c r="B3512" t="s">
        <v>559</v>
      </c>
      <c r="C3512" t="s">
        <v>41</v>
      </c>
      <c r="D3512" t="str">
        <f>Tableau3[[#This Row],[Famille]]&amp;"-"&amp;Tableau3[[#This Row],[Produit]]&amp;"-"&amp;Tableau3[[#This Row],[Conditionnement]]</f>
        <v>Poivres-Mélange 4 poivres -Verrine 47 ml</v>
      </c>
      <c r="E3512" s="10">
        <v>5.5E-2</v>
      </c>
      <c r="F3512" s="16">
        <v>3700897903596</v>
      </c>
      <c r="G3512" s="4">
        <v>1.9</v>
      </c>
      <c r="H3512" s="4">
        <v>3.1</v>
      </c>
      <c r="I3512" s="4">
        <v>3.8000000000000003</v>
      </c>
    </row>
    <row r="3513" spans="1:9" x14ac:dyDescent="0.2">
      <c r="A3513" t="s">
        <v>556</v>
      </c>
      <c r="B3513" t="s">
        <v>559</v>
      </c>
      <c r="C3513" t="s">
        <v>42</v>
      </c>
      <c r="D3513" t="str">
        <f>Tableau3[[#This Row],[Famille]]&amp;"-"&amp;Tableau3[[#This Row],[Produit]]&amp;"-"&amp;Tableau3[[#This Row],[Conditionnement]]</f>
        <v>Poivres-Mélange 4 poivres -Vrac</v>
      </c>
      <c r="E3513" s="10">
        <v>5.5E-2</v>
      </c>
      <c r="F3513" s="16">
        <v>3700897936594</v>
      </c>
      <c r="G3513" s="4">
        <v>2.8</v>
      </c>
      <c r="H3513" s="4">
        <v>3.8000000000000003</v>
      </c>
      <c r="I3513" s="4">
        <v>4.666666666666667</v>
      </c>
    </row>
    <row r="3514" spans="1:9" x14ac:dyDescent="0.2">
      <c r="A3514" t="s">
        <v>556</v>
      </c>
      <c r="B3514" t="s">
        <v>559</v>
      </c>
      <c r="C3514" t="s">
        <v>43</v>
      </c>
      <c r="D3514" t="str">
        <f>Tableau3[[#This Row],[Famille]]&amp;"-"&amp;Tableau3[[#This Row],[Produit]]&amp;"-"&amp;Tableau3[[#This Row],[Conditionnement]]</f>
        <v>Poivres-Mélange 4 poivres -Vrac 100 g</v>
      </c>
      <c r="E3514" s="10">
        <v>5.5E-2</v>
      </c>
      <c r="F3514" s="16">
        <v>3700897908164</v>
      </c>
      <c r="G3514" s="4">
        <v>5</v>
      </c>
      <c r="H3514" s="4">
        <v>8.9</v>
      </c>
      <c r="I3514" s="4">
        <v>11.111111111111111</v>
      </c>
    </row>
    <row r="3515" spans="1:9" x14ac:dyDescent="0.2">
      <c r="A3515" t="s">
        <v>556</v>
      </c>
      <c r="B3515" t="s">
        <v>559</v>
      </c>
      <c r="C3515" t="s">
        <v>44</v>
      </c>
      <c r="D3515" t="str">
        <f>Tableau3[[#This Row],[Famille]]&amp;"-"&amp;Tableau3[[#This Row],[Produit]]&amp;"-"&amp;Tableau3[[#This Row],[Conditionnement]]</f>
        <v>Poivres-Mélange 4 poivres -Vrac 1000 g</v>
      </c>
      <c r="E3515" s="10">
        <v>5.5E-2</v>
      </c>
      <c r="F3515" s="16">
        <v>3760190106568</v>
      </c>
      <c r="G3515" s="4">
        <v>37.4</v>
      </c>
      <c r="H3515" s="4">
        <v>66.5</v>
      </c>
      <c r="I3515" s="4">
        <v>83.1111111111111</v>
      </c>
    </row>
    <row r="3516" spans="1:9" x14ac:dyDescent="0.2">
      <c r="A3516" t="s">
        <v>556</v>
      </c>
      <c r="B3516" t="s">
        <v>559</v>
      </c>
      <c r="C3516" t="s">
        <v>45</v>
      </c>
      <c r="D3516" t="str">
        <f>Tableau3[[#This Row],[Famille]]&amp;"-"&amp;Tableau3[[#This Row],[Produit]]&amp;"-"&amp;Tableau3[[#This Row],[Conditionnement]]</f>
        <v>Poivres-Mélange 4 poivres -Vrac 250 g</v>
      </c>
      <c r="E3516" s="10">
        <v>5.5E-2</v>
      </c>
      <c r="F3516" s="16">
        <v>3700897910792</v>
      </c>
      <c r="G3516" s="4">
        <v>10.4</v>
      </c>
      <c r="H3516" s="4">
        <v>19.900000000000002</v>
      </c>
      <c r="I3516" s="4">
        <v>24.761904761904763</v>
      </c>
    </row>
    <row r="3517" spans="1:9" x14ac:dyDescent="0.2">
      <c r="A3517" t="s">
        <v>556</v>
      </c>
      <c r="B3517" t="s">
        <v>559</v>
      </c>
      <c r="C3517" t="s">
        <v>46</v>
      </c>
      <c r="D3517" t="str">
        <f>Tableau3[[#This Row],[Famille]]&amp;"-"&amp;Tableau3[[#This Row],[Produit]]&amp;"-"&amp;Tableau3[[#This Row],[Conditionnement]]</f>
        <v>Poivres-Mélange 4 poivres -Vrac 500 g</v>
      </c>
      <c r="E3517" s="10">
        <v>5.5E-2</v>
      </c>
      <c r="F3517" s="16">
        <v>3700897913427</v>
      </c>
      <c r="G3517" s="4">
        <v>19.399999999999999</v>
      </c>
      <c r="H3517" s="4">
        <v>37</v>
      </c>
      <c r="I3517" s="4">
        <v>46.190476190476197</v>
      </c>
    </row>
    <row r="3518" spans="1:9" x14ac:dyDescent="0.2">
      <c r="A3518" t="s">
        <v>556</v>
      </c>
      <c r="B3518" t="s">
        <v>560</v>
      </c>
      <c r="C3518" t="s">
        <v>160</v>
      </c>
      <c r="D3518" t="str">
        <f>Tableau3[[#This Row],[Famille]]&amp;"-"&amp;Tableau3[[#This Row],[Produit]]&amp;"-"&amp;Tableau3[[#This Row],[Conditionnement]]</f>
        <v>Poivres-Mélange poivré "1001 nuits"-Moulin 100 ml</v>
      </c>
      <c r="E3518" s="10">
        <v>5.5E-2</v>
      </c>
      <c r="F3518" s="16">
        <v>3700897952556</v>
      </c>
      <c r="G3518" s="4">
        <v>5.6</v>
      </c>
      <c r="H3518" s="4">
        <v>9</v>
      </c>
      <c r="I3518" s="4">
        <v>11.2</v>
      </c>
    </row>
    <row r="3519" spans="1:9" x14ac:dyDescent="0.2">
      <c r="A3519" t="s">
        <v>556</v>
      </c>
      <c r="B3519" t="s">
        <v>560</v>
      </c>
      <c r="C3519" t="s">
        <v>40</v>
      </c>
      <c r="D3519" t="str">
        <f>Tableau3[[#This Row],[Famille]]&amp;"-"&amp;Tableau3[[#This Row],[Produit]]&amp;"-"&amp;Tableau3[[#This Row],[Conditionnement]]</f>
        <v>Poivres-Mélange poivré "1001 nuits"-Verrine 116 ml</v>
      </c>
      <c r="E3519" s="10">
        <v>5.5E-2</v>
      </c>
      <c r="F3519" s="16">
        <v>3700897952570</v>
      </c>
      <c r="G3519" s="4">
        <v>4.3</v>
      </c>
      <c r="H3519" s="4">
        <v>6.8999999999999995</v>
      </c>
      <c r="I3519" s="4">
        <v>8.6</v>
      </c>
    </row>
    <row r="3520" spans="1:9" x14ac:dyDescent="0.2">
      <c r="A3520" t="s">
        <v>556</v>
      </c>
      <c r="B3520" t="s">
        <v>560</v>
      </c>
      <c r="C3520" t="s">
        <v>41</v>
      </c>
      <c r="D3520" t="str">
        <f>Tableau3[[#This Row],[Famille]]&amp;"-"&amp;Tableau3[[#This Row],[Produit]]&amp;"-"&amp;Tableau3[[#This Row],[Conditionnement]]</f>
        <v>Poivres-Mélange poivré "1001 nuits"-Verrine 47 ml</v>
      </c>
      <c r="E3520" s="10">
        <v>5.5E-2</v>
      </c>
      <c r="F3520" s="16">
        <v>3700897952587</v>
      </c>
      <c r="G3520" s="4">
        <v>2.2999999999999998</v>
      </c>
      <c r="H3520" s="4">
        <v>3.7</v>
      </c>
      <c r="I3520" s="4">
        <v>4.6000000000000005</v>
      </c>
    </row>
    <row r="3521" spans="1:9" x14ac:dyDescent="0.2">
      <c r="A3521" t="s">
        <v>556</v>
      </c>
      <c r="B3521" t="s">
        <v>560</v>
      </c>
      <c r="C3521" t="s">
        <v>42</v>
      </c>
      <c r="D3521" t="str">
        <f>Tableau3[[#This Row],[Famille]]&amp;"-"&amp;Tableau3[[#This Row],[Produit]]&amp;"-"&amp;Tableau3[[#This Row],[Conditionnement]]</f>
        <v>Poivres-Mélange poivré "1001 nuits"-Vrac</v>
      </c>
      <c r="E3521" s="10">
        <v>5.5E-2</v>
      </c>
      <c r="F3521" s="16">
        <v>3700897952938</v>
      </c>
      <c r="G3521" s="4">
        <v>3.9</v>
      </c>
      <c r="H3521" s="4">
        <v>5.2</v>
      </c>
      <c r="I3521" s="4">
        <v>6.5</v>
      </c>
    </row>
    <row r="3522" spans="1:9" x14ac:dyDescent="0.2">
      <c r="A3522" t="s">
        <v>556</v>
      </c>
      <c r="B3522" t="s">
        <v>560</v>
      </c>
      <c r="C3522" t="s">
        <v>43</v>
      </c>
      <c r="D3522" t="str">
        <f>Tableau3[[#This Row],[Famille]]&amp;"-"&amp;Tableau3[[#This Row],[Produit]]&amp;"-"&amp;Tableau3[[#This Row],[Conditionnement]]</f>
        <v>Poivres-Mélange poivré "1001 nuits"-Vrac 100 g</v>
      </c>
      <c r="E3522" s="10">
        <v>5.5E-2</v>
      </c>
      <c r="F3522" s="16">
        <v>3700897952563</v>
      </c>
      <c r="G3522" s="4">
        <v>7.8</v>
      </c>
      <c r="H3522" s="4">
        <v>13.9</v>
      </c>
      <c r="I3522" s="4">
        <v>17.333333333333332</v>
      </c>
    </row>
    <row r="3523" spans="1:9" x14ac:dyDescent="0.2">
      <c r="A3523" t="s">
        <v>556</v>
      </c>
      <c r="B3523" t="s">
        <v>560</v>
      </c>
      <c r="C3523" t="s">
        <v>44</v>
      </c>
      <c r="D3523" t="str">
        <f>Tableau3[[#This Row],[Famille]]&amp;"-"&amp;Tableau3[[#This Row],[Produit]]&amp;"-"&amp;Tableau3[[#This Row],[Conditionnement]]</f>
        <v>Poivres-Mélange poivré "1001 nuits"-Vrac 1000 g</v>
      </c>
      <c r="E3523" s="10">
        <v>5.5E-2</v>
      </c>
      <c r="F3523" s="16">
        <v>3700897954970</v>
      </c>
      <c r="G3523" s="4">
        <v>65.400000000000006</v>
      </c>
      <c r="H3523" s="4">
        <v>116.3</v>
      </c>
      <c r="I3523" s="4">
        <v>145.33333333333331</v>
      </c>
    </row>
    <row r="3524" spans="1:9" x14ac:dyDescent="0.2">
      <c r="A3524" t="s">
        <v>556</v>
      </c>
      <c r="B3524" t="s">
        <v>560</v>
      </c>
      <c r="C3524" t="s">
        <v>45</v>
      </c>
      <c r="D3524" t="str">
        <f>Tableau3[[#This Row],[Famille]]&amp;"-"&amp;Tableau3[[#This Row],[Produit]]&amp;"-"&amp;Tableau3[[#This Row],[Conditionnement]]</f>
        <v>Poivres-Mélange poivré "1001 nuits"-Vrac 250 g</v>
      </c>
      <c r="E3524" s="10">
        <v>5.5E-2</v>
      </c>
      <c r="F3524" s="16">
        <v>3700897954031</v>
      </c>
      <c r="G3524" s="4">
        <v>17.399999999999999</v>
      </c>
      <c r="H3524" s="4">
        <v>33.200000000000003</v>
      </c>
      <c r="I3524" s="4">
        <v>41.428571428571438</v>
      </c>
    </row>
    <row r="3525" spans="1:9" x14ac:dyDescent="0.2">
      <c r="A3525" t="s">
        <v>556</v>
      </c>
      <c r="B3525" t="s">
        <v>560</v>
      </c>
      <c r="C3525" t="s">
        <v>46</v>
      </c>
      <c r="D3525" t="str">
        <f>Tableau3[[#This Row],[Famille]]&amp;"-"&amp;Tableau3[[#This Row],[Produit]]&amp;"-"&amp;Tableau3[[#This Row],[Conditionnement]]</f>
        <v>Poivres-Mélange poivré "1001 nuits"-Vrac 500 g</v>
      </c>
      <c r="E3525" s="10">
        <v>5.5E-2</v>
      </c>
      <c r="F3525" s="16">
        <v>3700897954505</v>
      </c>
      <c r="G3525" s="4">
        <v>33.4</v>
      </c>
      <c r="H3525" s="4">
        <v>63.7</v>
      </c>
      <c r="I3525" s="4">
        <v>79.523809523809518</v>
      </c>
    </row>
    <row r="3526" spans="1:9" x14ac:dyDescent="0.2">
      <c r="A3526" t="s">
        <v>556</v>
      </c>
      <c r="B3526" t="s">
        <v>561</v>
      </c>
      <c r="C3526" t="s">
        <v>160</v>
      </c>
      <c r="D3526" t="str">
        <f>Tableau3[[#This Row],[Famille]]&amp;"-"&amp;Tableau3[[#This Row],[Produit]]&amp;"-"&amp;Tableau3[[#This Row],[Conditionnement]]</f>
        <v>Poivres-Mélange poivré "Blue Timut"-Moulin 100 ml</v>
      </c>
      <c r="E3526" s="10">
        <v>5.5E-2</v>
      </c>
      <c r="F3526" s="16">
        <v>3700897951825</v>
      </c>
      <c r="G3526" s="4">
        <v>4.7</v>
      </c>
      <c r="H3526" s="4">
        <v>7.6</v>
      </c>
      <c r="I3526" s="4">
        <v>9.3999999999999986</v>
      </c>
    </row>
    <row r="3527" spans="1:9" x14ac:dyDescent="0.2">
      <c r="A3527" t="s">
        <v>556</v>
      </c>
      <c r="B3527" t="s">
        <v>561</v>
      </c>
      <c r="C3527" t="s">
        <v>40</v>
      </c>
      <c r="D3527" t="str">
        <f>Tableau3[[#This Row],[Famille]]&amp;"-"&amp;Tableau3[[#This Row],[Produit]]&amp;"-"&amp;Tableau3[[#This Row],[Conditionnement]]</f>
        <v>Poivres-Mélange poivré "Blue Timut"-Verrine 116 ml</v>
      </c>
      <c r="E3527" s="10">
        <v>5.5E-2</v>
      </c>
      <c r="F3527" s="16">
        <v>3700897951801</v>
      </c>
      <c r="G3527" s="4">
        <v>3.4</v>
      </c>
      <c r="H3527" s="4">
        <v>5.5</v>
      </c>
      <c r="I3527" s="4">
        <v>6.8</v>
      </c>
    </row>
    <row r="3528" spans="1:9" x14ac:dyDescent="0.2">
      <c r="A3528" t="s">
        <v>556</v>
      </c>
      <c r="B3528" t="s">
        <v>561</v>
      </c>
      <c r="C3528" t="s">
        <v>41</v>
      </c>
      <c r="D3528" t="str">
        <f>Tableau3[[#This Row],[Famille]]&amp;"-"&amp;Tableau3[[#This Row],[Produit]]&amp;"-"&amp;Tableau3[[#This Row],[Conditionnement]]</f>
        <v>Poivres-Mélange poivré "Blue Timut"-Verrine 47 ml</v>
      </c>
      <c r="E3528" s="10">
        <v>5.5E-2</v>
      </c>
      <c r="F3528" s="16">
        <v>3700897951818</v>
      </c>
      <c r="G3528" s="4">
        <v>2.6</v>
      </c>
      <c r="H3528" s="4">
        <v>4.1999999999999993</v>
      </c>
      <c r="I3528" s="4">
        <v>5.2</v>
      </c>
    </row>
    <row r="3529" spans="1:9" x14ac:dyDescent="0.2">
      <c r="A3529" t="s">
        <v>556</v>
      </c>
      <c r="B3529" t="s">
        <v>561</v>
      </c>
      <c r="C3529" t="s">
        <v>42</v>
      </c>
      <c r="D3529" t="str">
        <f>Tableau3[[#This Row],[Famille]]&amp;"-"&amp;Tableau3[[#This Row],[Produit]]&amp;"-"&amp;Tableau3[[#This Row],[Conditionnement]]</f>
        <v>Poivres-Mélange poivré "Blue Timut"-Vrac</v>
      </c>
      <c r="E3529" s="10">
        <v>5.5E-2</v>
      </c>
      <c r="F3529" s="16">
        <v>3700897951757</v>
      </c>
      <c r="G3529" s="4">
        <v>2.4</v>
      </c>
      <c r="H3529" s="4">
        <v>3.2</v>
      </c>
      <c r="I3529" s="4">
        <v>4</v>
      </c>
    </row>
    <row r="3530" spans="1:9" x14ac:dyDescent="0.2">
      <c r="A3530" t="s">
        <v>556</v>
      </c>
      <c r="B3530" t="s">
        <v>561</v>
      </c>
      <c r="C3530" t="s">
        <v>43</v>
      </c>
      <c r="D3530" t="str">
        <f>Tableau3[[#This Row],[Famille]]&amp;"-"&amp;Tableau3[[#This Row],[Produit]]&amp;"-"&amp;Tableau3[[#This Row],[Conditionnement]]</f>
        <v>Poivres-Mélange poivré "Blue Timut"-Vrac 100 g</v>
      </c>
      <c r="E3530" s="10">
        <v>5.5E-2</v>
      </c>
      <c r="F3530" s="16">
        <v>3700897951764</v>
      </c>
      <c r="G3530" s="4">
        <v>6.8</v>
      </c>
      <c r="H3530" s="4">
        <v>12.1</v>
      </c>
      <c r="I3530" s="4">
        <v>15.111111111111111</v>
      </c>
    </row>
    <row r="3531" spans="1:9" x14ac:dyDescent="0.2">
      <c r="A3531" t="s">
        <v>556</v>
      </c>
      <c r="B3531" t="s">
        <v>561</v>
      </c>
      <c r="C3531" t="s">
        <v>44</v>
      </c>
      <c r="D3531" t="str">
        <f>Tableau3[[#This Row],[Famille]]&amp;"-"&amp;Tableau3[[#This Row],[Produit]]&amp;"-"&amp;Tableau3[[#This Row],[Conditionnement]]</f>
        <v>Poivres-Mélange poivré "Blue Timut"-Vrac 1000 g</v>
      </c>
      <c r="E3531" s="10">
        <v>5.5E-2</v>
      </c>
      <c r="F3531" s="16">
        <v>3700897951795</v>
      </c>
      <c r="G3531" s="4">
        <v>55.4</v>
      </c>
      <c r="H3531" s="4">
        <v>98.5</v>
      </c>
      <c r="I3531" s="4">
        <v>123.1111111111111</v>
      </c>
    </row>
    <row r="3532" spans="1:9" x14ac:dyDescent="0.2">
      <c r="A3532" t="s">
        <v>556</v>
      </c>
      <c r="B3532" t="s">
        <v>561</v>
      </c>
      <c r="C3532" t="s">
        <v>45</v>
      </c>
      <c r="D3532" t="str">
        <f>Tableau3[[#This Row],[Famille]]&amp;"-"&amp;Tableau3[[#This Row],[Produit]]&amp;"-"&amp;Tableau3[[#This Row],[Conditionnement]]</f>
        <v>Poivres-Mélange poivré "Blue Timut"-Vrac 250 g</v>
      </c>
      <c r="E3532" s="10">
        <v>5.5E-2</v>
      </c>
      <c r="F3532" s="16">
        <v>3700897951771</v>
      </c>
      <c r="G3532" s="4">
        <v>14.9</v>
      </c>
      <c r="H3532" s="4">
        <v>28.400000000000002</v>
      </c>
      <c r="I3532" s="4">
        <v>35.476190476190482</v>
      </c>
    </row>
    <row r="3533" spans="1:9" x14ac:dyDescent="0.2">
      <c r="A3533" t="s">
        <v>556</v>
      </c>
      <c r="B3533" t="s">
        <v>561</v>
      </c>
      <c r="C3533" t="s">
        <v>46</v>
      </c>
      <c r="D3533" t="str">
        <f>Tableau3[[#This Row],[Famille]]&amp;"-"&amp;Tableau3[[#This Row],[Produit]]&amp;"-"&amp;Tableau3[[#This Row],[Conditionnement]]</f>
        <v>Poivres-Mélange poivré "Blue Timut"-Vrac 500 g</v>
      </c>
      <c r="E3533" s="10">
        <v>5.5E-2</v>
      </c>
      <c r="F3533" s="16">
        <v>3700897951788</v>
      </c>
      <c r="G3533" s="4">
        <v>28.4</v>
      </c>
      <c r="H3533" s="4">
        <v>54.1</v>
      </c>
      <c r="I3533" s="4">
        <v>67.61904761904762</v>
      </c>
    </row>
    <row r="3534" spans="1:9" x14ac:dyDescent="0.2">
      <c r="A3534" t="s">
        <v>556</v>
      </c>
      <c r="B3534" t="s">
        <v>562</v>
      </c>
      <c r="C3534" t="s">
        <v>160</v>
      </c>
      <c r="D3534" t="str">
        <f>Tableau3[[#This Row],[Famille]]&amp;"-"&amp;Tableau3[[#This Row],[Produit]]&amp;"-"&amp;Tableau3[[#This Row],[Conditionnement]]</f>
        <v>Poivres-Mélange poivré "choc-cubèbe"-Moulin 100 ml</v>
      </c>
      <c r="E3534" s="10">
        <v>5.5E-2</v>
      </c>
      <c r="F3534" s="16">
        <v>3700897927585</v>
      </c>
      <c r="G3534" s="4">
        <v>4.4000000000000004</v>
      </c>
      <c r="H3534" s="4">
        <v>7.1</v>
      </c>
      <c r="I3534" s="4">
        <v>8.7999999999999989</v>
      </c>
    </row>
    <row r="3535" spans="1:9" x14ac:dyDescent="0.2">
      <c r="A3535" t="s">
        <v>556</v>
      </c>
      <c r="B3535" t="s">
        <v>562</v>
      </c>
      <c r="C3535" t="s">
        <v>39</v>
      </c>
      <c r="D3535" t="str">
        <f>Tableau3[[#This Row],[Famille]]&amp;"-"&amp;Tableau3[[#This Row],[Produit]]&amp;"-"&amp;Tableau3[[#This Row],[Conditionnement]]</f>
        <v>Poivres-Mélange poivré "choc-cubèbe"-Saupoudreur 100 ml</v>
      </c>
      <c r="E3535" s="10">
        <v>5.5E-2</v>
      </c>
      <c r="F3535" s="16">
        <v>3700897927615</v>
      </c>
      <c r="G3535" s="4">
        <v>3.3</v>
      </c>
      <c r="H3535" s="4">
        <v>5.3</v>
      </c>
      <c r="I3535" s="4">
        <v>6.6000000000000005</v>
      </c>
    </row>
    <row r="3536" spans="1:9" x14ac:dyDescent="0.2">
      <c r="A3536" t="s">
        <v>556</v>
      </c>
      <c r="B3536" t="s">
        <v>562</v>
      </c>
      <c r="C3536" t="s">
        <v>40</v>
      </c>
      <c r="D3536" t="str">
        <f>Tableau3[[#This Row],[Famille]]&amp;"-"&amp;Tableau3[[#This Row],[Produit]]&amp;"-"&amp;Tableau3[[#This Row],[Conditionnement]]</f>
        <v>Poivres-Mélange poivré "choc-cubèbe"-Verrine 116 ml</v>
      </c>
      <c r="E3536" s="10">
        <v>5.5E-2</v>
      </c>
      <c r="F3536" s="16">
        <v>3700897927523</v>
      </c>
      <c r="G3536" s="4">
        <v>3.1</v>
      </c>
      <c r="H3536" s="4">
        <v>5</v>
      </c>
      <c r="I3536" s="4">
        <v>6.2</v>
      </c>
    </row>
    <row r="3537" spans="1:9" x14ac:dyDescent="0.2">
      <c r="A3537" t="s">
        <v>556</v>
      </c>
      <c r="B3537" t="s">
        <v>562</v>
      </c>
      <c r="C3537" t="s">
        <v>41</v>
      </c>
      <c r="D3537" t="str">
        <f>Tableau3[[#This Row],[Famille]]&amp;"-"&amp;Tableau3[[#This Row],[Produit]]&amp;"-"&amp;Tableau3[[#This Row],[Conditionnement]]</f>
        <v>Poivres-Mélange poivré "choc-cubèbe"-Verrine 47 ml</v>
      </c>
      <c r="E3537" s="10">
        <v>5.5E-2</v>
      </c>
      <c r="F3537" s="16">
        <v>3700897927554</v>
      </c>
      <c r="G3537" s="4">
        <v>2.4</v>
      </c>
      <c r="H3537" s="4">
        <v>3.9</v>
      </c>
      <c r="I3537" s="4">
        <v>4.8</v>
      </c>
    </row>
    <row r="3538" spans="1:9" x14ac:dyDescent="0.2">
      <c r="A3538" t="s">
        <v>556</v>
      </c>
      <c r="B3538" t="s">
        <v>562</v>
      </c>
      <c r="C3538" t="s">
        <v>42</v>
      </c>
      <c r="D3538" t="str">
        <f>Tableau3[[#This Row],[Famille]]&amp;"-"&amp;Tableau3[[#This Row],[Produit]]&amp;"-"&amp;Tableau3[[#This Row],[Conditionnement]]</f>
        <v>Poivres-Mélange poivré "choc-cubèbe"-Vrac</v>
      </c>
      <c r="E3538" s="10">
        <v>5.5E-2</v>
      </c>
      <c r="F3538" s="16">
        <v>3700897936631</v>
      </c>
      <c r="G3538" s="4">
        <v>2.2000000000000002</v>
      </c>
      <c r="H3538" s="4">
        <v>3</v>
      </c>
      <c r="I3538" s="4">
        <v>3.666666666666667</v>
      </c>
    </row>
    <row r="3539" spans="1:9" x14ac:dyDescent="0.2">
      <c r="A3539" t="s">
        <v>556</v>
      </c>
      <c r="B3539" t="s">
        <v>562</v>
      </c>
      <c r="C3539" t="s">
        <v>43</v>
      </c>
      <c r="D3539" t="str">
        <f>Tableau3[[#This Row],[Famille]]&amp;"-"&amp;Tableau3[[#This Row],[Produit]]&amp;"-"&amp;Tableau3[[#This Row],[Conditionnement]]</f>
        <v>Poivres-Mélange poivré "choc-cubèbe"-Vrac 100 g</v>
      </c>
      <c r="E3539" s="10">
        <v>5.5E-2</v>
      </c>
      <c r="F3539" s="16">
        <v>3700897927400</v>
      </c>
      <c r="G3539" s="4">
        <v>5.8</v>
      </c>
      <c r="H3539" s="4">
        <v>10.4</v>
      </c>
      <c r="I3539" s="4">
        <v>12.888888888888888</v>
      </c>
    </row>
    <row r="3540" spans="1:9" x14ac:dyDescent="0.2">
      <c r="A3540" t="s">
        <v>556</v>
      </c>
      <c r="B3540" t="s">
        <v>562</v>
      </c>
      <c r="C3540" t="s">
        <v>44</v>
      </c>
      <c r="D3540" t="str">
        <f>Tableau3[[#This Row],[Famille]]&amp;"-"&amp;Tableau3[[#This Row],[Produit]]&amp;"-"&amp;Tableau3[[#This Row],[Conditionnement]]</f>
        <v>Poivres-Mélange poivré "choc-cubèbe"-Vrac 1000 g</v>
      </c>
      <c r="E3540" s="10">
        <v>5.5E-2</v>
      </c>
      <c r="F3540" s="16">
        <v>3700897927493</v>
      </c>
      <c r="G3540" s="4">
        <v>45.4</v>
      </c>
      <c r="H3540" s="4">
        <v>80.8</v>
      </c>
      <c r="I3540" s="4">
        <v>100.88888888888889</v>
      </c>
    </row>
    <row r="3541" spans="1:9" x14ac:dyDescent="0.2">
      <c r="A3541" t="s">
        <v>556</v>
      </c>
      <c r="B3541" t="s">
        <v>562</v>
      </c>
      <c r="C3541" t="s">
        <v>45</v>
      </c>
      <c r="D3541" t="str">
        <f>Tableau3[[#This Row],[Famille]]&amp;"-"&amp;Tableau3[[#This Row],[Produit]]&amp;"-"&amp;Tableau3[[#This Row],[Conditionnement]]</f>
        <v>Poivres-Mélange poivré "choc-cubèbe"-Vrac 250 g</v>
      </c>
      <c r="E3541" s="10">
        <v>5.5E-2</v>
      </c>
      <c r="F3541" s="16">
        <v>3700897927431</v>
      </c>
      <c r="G3541" s="4">
        <v>12.4</v>
      </c>
      <c r="H3541" s="4">
        <v>23.700000000000003</v>
      </c>
      <c r="I3541" s="4">
        <v>29.523809523809526</v>
      </c>
    </row>
    <row r="3542" spans="1:9" x14ac:dyDescent="0.2">
      <c r="A3542" t="s">
        <v>556</v>
      </c>
      <c r="B3542" t="s">
        <v>562</v>
      </c>
      <c r="C3542" t="s">
        <v>46</v>
      </c>
      <c r="D3542" t="str">
        <f>Tableau3[[#This Row],[Famille]]&amp;"-"&amp;Tableau3[[#This Row],[Produit]]&amp;"-"&amp;Tableau3[[#This Row],[Conditionnement]]</f>
        <v>Poivres-Mélange poivré "choc-cubèbe"-Vrac 500 g</v>
      </c>
      <c r="E3542" s="10">
        <v>5.5E-2</v>
      </c>
      <c r="F3542" s="16">
        <v>3700897927462</v>
      </c>
      <c r="G3542" s="4">
        <v>23.4</v>
      </c>
      <c r="H3542" s="4">
        <v>44.6</v>
      </c>
      <c r="I3542" s="4">
        <v>55.714285714285722</v>
      </c>
    </row>
    <row r="3543" spans="1:9" x14ac:dyDescent="0.2">
      <c r="A3543" t="s">
        <v>556</v>
      </c>
      <c r="B3543" t="s">
        <v>563</v>
      </c>
      <c r="C3543" t="s">
        <v>160</v>
      </c>
      <c r="D3543" t="str">
        <f>Tableau3[[#This Row],[Famille]]&amp;"-"&amp;Tableau3[[#This Row],[Produit]]&amp;"-"&amp;Tableau3[[#This Row],[Conditionnement]]</f>
        <v>Poivres-Mélange poivré "Garlichalote"-Moulin 100 ml</v>
      </c>
      <c r="E3543" s="10">
        <v>5.5E-2</v>
      </c>
      <c r="F3543" s="16">
        <v>3700897927578</v>
      </c>
      <c r="G3543" s="4">
        <v>4.4000000000000004</v>
      </c>
      <c r="H3543" s="4">
        <v>7.1</v>
      </c>
      <c r="I3543" s="4">
        <v>8.7999999999999989</v>
      </c>
    </row>
    <row r="3544" spans="1:9" x14ac:dyDescent="0.2">
      <c r="A3544" t="s">
        <v>556</v>
      </c>
      <c r="B3544" t="s">
        <v>563</v>
      </c>
      <c r="C3544" t="s">
        <v>39</v>
      </c>
      <c r="D3544" t="str">
        <f>Tableau3[[#This Row],[Famille]]&amp;"-"&amp;Tableau3[[#This Row],[Produit]]&amp;"-"&amp;Tableau3[[#This Row],[Conditionnement]]</f>
        <v>Poivres-Mélange poivré "Garlichalote"-Saupoudreur 100 ml</v>
      </c>
      <c r="E3544" s="10">
        <v>5.5E-2</v>
      </c>
      <c r="F3544" s="16">
        <v>3700897927608</v>
      </c>
      <c r="G3544" s="4">
        <v>3.3</v>
      </c>
      <c r="H3544" s="4">
        <v>5.3</v>
      </c>
      <c r="I3544" s="4">
        <v>6.6000000000000005</v>
      </c>
    </row>
    <row r="3545" spans="1:9" x14ac:dyDescent="0.2">
      <c r="A3545" t="s">
        <v>556</v>
      </c>
      <c r="B3545" t="s">
        <v>563</v>
      </c>
      <c r="C3545" t="s">
        <v>40</v>
      </c>
      <c r="D3545" t="str">
        <f>Tableau3[[#This Row],[Famille]]&amp;"-"&amp;Tableau3[[#This Row],[Produit]]&amp;"-"&amp;Tableau3[[#This Row],[Conditionnement]]</f>
        <v>Poivres-Mélange poivré "Garlichalote"-Verrine 116 ml</v>
      </c>
      <c r="E3545" s="10">
        <v>5.5E-2</v>
      </c>
      <c r="F3545" s="16">
        <v>3700897927516</v>
      </c>
      <c r="G3545" s="4">
        <v>3.1</v>
      </c>
      <c r="H3545" s="4">
        <v>5</v>
      </c>
      <c r="I3545" s="4">
        <v>6.2</v>
      </c>
    </row>
    <row r="3546" spans="1:9" x14ac:dyDescent="0.2">
      <c r="A3546" t="s">
        <v>556</v>
      </c>
      <c r="B3546" t="s">
        <v>563</v>
      </c>
      <c r="C3546" t="s">
        <v>41</v>
      </c>
      <c r="D3546" t="str">
        <f>Tableau3[[#This Row],[Famille]]&amp;"-"&amp;Tableau3[[#This Row],[Produit]]&amp;"-"&amp;Tableau3[[#This Row],[Conditionnement]]</f>
        <v>Poivres-Mélange poivré "Garlichalote"-Verrine 47 ml</v>
      </c>
      <c r="E3546" s="10">
        <v>5.5E-2</v>
      </c>
      <c r="F3546" s="16">
        <v>3700897927547</v>
      </c>
      <c r="G3546" s="4">
        <v>2.2999999999999998</v>
      </c>
      <c r="H3546" s="4">
        <v>3.7</v>
      </c>
      <c r="I3546" s="4">
        <v>4.6000000000000005</v>
      </c>
    </row>
    <row r="3547" spans="1:9" x14ac:dyDescent="0.2">
      <c r="A3547" t="s">
        <v>556</v>
      </c>
      <c r="B3547" t="s">
        <v>563</v>
      </c>
      <c r="C3547" t="s">
        <v>42</v>
      </c>
      <c r="D3547" t="str">
        <f>Tableau3[[#This Row],[Famille]]&amp;"-"&amp;Tableau3[[#This Row],[Produit]]&amp;"-"&amp;Tableau3[[#This Row],[Conditionnement]]</f>
        <v>Poivres-Mélange poivré "Garlichalote"-Vrac</v>
      </c>
      <c r="E3547" s="10">
        <v>5.5E-2</v>
      </c>
      <c r="F3547" s="16">
        <v>3700897936648</v>
      </c>
      <c r="G3547" s="4">
        <v>2.2000000000000002</v>
      </c>
      <c r="H3547" s="4">
        <v>3</v>
      </c>
      <c r="I3547" s="4">
        <v>3.666666666666667</v>
      </c>
    </row>
    <row r="3548" spans="1:9" x14ac:dyDescent="0.2">
      <c r="A3548" t="s">
        <v>556</v>
      </c>
      <c r="B3548" t="s">
        <v>563</v>
      </c>
      <c r="C3548" t="s">
        <v>43</v>
      </c>
      <c r="D3548" t="str">
        <f>Tableau3[[#This Row],[Famille]]&amp;"-"&amp;Tableau3[[#This Row],[Produit]]&amp;"-"&amp;Tableau3[[#This Row],[Conditionnement]]</f>
        <v>Poivres-Mélange poivré "Garlichalote"-Vrac 100 g</v>
      </c>
      <c r="E3548" s="10">
        <v>5.5E-2</v>
      </c>
      <c r="F3548" s="16">
        <v>3700897927394</v>
      </c>
      <c r="G3548" s="4">
        <v>5.8</v>
      </c>
      <c r="H3548" s="4">
        <v>10.4</v>
      </c>
      <c r="I3548" s="4">
        <v>12.888888888888888</v>
      </c>
    </row>
    <row r="3549" spans="1:9" x14ac:dyDescent="0.2">
      <c r="A3549" t="s">
        <v>556</v>
      </c>
      <c r="B3549" t="s">
        <v>563</v>
      </c>
      <c r="C3549" t="s">
        <v>44</v>
      </c>
      <c r="D3549" t="str">
        <f>Tableau3[[#This Row],[Famille]]&amp;"-"&amp;Tableau3[[#This Row],[Produit]]&amp;"-"&amp;Tableau3[[#This Row],[Conditionnement]]</f>
        <v>Poivres-Mélange poivré "Garlichalote"-Vrac 1000 g</v>
      </c>
      <c r="E3549" s="10">
        <v>5.5E-2</v>
      </c>
      <c r="F3549" s="16">
        <v>3700897927486</v>
      </c>
      <c r="G3549" s="4">
        <v>45.4</v>
      </c>
      <c r="H3549" s="4">
        <v>80.8</v>
      </c>
      <c r="I3549" s="4">
        <v>100.88888888888889</v>
      </c>
    </row>
    <row r="3550" spans="1:9" x14ac:dyDescent="0.2">
      <c r="A3550" t="s">
        <v>556</v>
      </c>
      <c r="B3550" t="s">
        <v>563</v>
      </c>
      <c r="C3550" t="s">
        <v>45</v>
      </c>
      <c r="D3550" t="str">
        <f>Tableau3[[#This Row],[Famille]]&amp;"-"&amp;Tableau3[[#This Row],[Produit]]&amp;"-"&amp;Tableau3[[#This Row],[Conditionnement]]</f>
        <v>Poivres-Mélange poivré "Garlichalote"-Vrac 250 g</v>
      </c>
      <c r="E3550" s="10">
        <v>5.5E-2</v>
      </c>
      <c r="F3550" s="16">
        <v>3700897927424</v>
      </c>
      <c r="G3550" s="4">
        <v>12.4</v>
      </c>
      <c r="H3550" s="4">
        <v>23.700000000000003</v>
      </c>
      <c r="I3550" s="4">
        <v>29.523809523809526</v>
      </c>
    </row>
    <row r="3551" spans="1:9" x14ac:dyDescent="0.2">
      <c r="A3551" t="s">
        <v>556</v>
      </c>
      <c r="B3551" t="s">
        <v>563</v>
      </c>
      <c r="C3551" t="s">
        <v>46</v>
      </c>
      <c r="D3551" t="str">
        <f>Tableau3[[#This Row],[Famille]]&amp;"-"&amp;Tableau3[[#This Row],[Produit]]&amp;"-"&amp;Tableau3[[#This Row],[Conditionnement]]</f>
        <v>Poivres-Mélange poivré "Garlichalote"-Vrac 500 g</v>
      </c>
      <c r="E3551" s="10">
        <v>5.5E-2</v>
      </c>
      <c r="F3551" s="16">
        <v>3700897927455</v>
      </c>
      <c r="G3551" s="4">
        <v>23.4</v>
      </c>
      <c r="H3551" s="4">
        <v>44.6</v>
      </c>
      <c r="I3551" s="4">
        <v>55.714285714285722</v>
      </c>
    </row>
    <row r="3552" spans="1:9" x14ac:dyDescent="0.2">
      <c r="A3552" t="s">
        <v>556</v>
      </c>
      <c r="B3552" t="s">
        <v>564</v>
      </c>
      <c r="C3552" t="s">
        <v>160</v>
      </c>
      <c r="D3552" t="str">
        <f>Tableau3[[#This Row],[Famille]]&amp;"-"&amp;Tableau3[[#This Row],[Produit]]&amp;"-"&amp;Tableau3[[#This Row],[Conditionnement]]</f>
        <v>Poivres-Mélange poivré "Septentrional"-Moulin 100 ml</v>
      </c>
      <c r="E3552" s="10">
        <v>5.5E-2</v>
      </c>
      <c r="F3552" s="16">
        <v>3700897952594</v>
      </c>
      <c r="G3552" s="4">
        <v>6.8</v>
      </c>
      <c r="H3552" s="4">
        <v>10.9</v>
      </c>
      <c r="I3552" s="4">
        <v>13.6</v>
      </c>
    </row>
    <row r="3553" spans="1:9" x14ac:dyDescent="0.2">
      <c r="A3553" t="s">
        <v>556</v>
      </c>
      <c r="B3553" t="s">
        <v>564</v>
      </c>
      <c r="C3553" t="s">
        <v>40</v>
      </c>
      <c r="D3553" t="str">
        <f>Tableau3[[#This Row],[Famille]]&amp;"-"&amp;Tableau3[[#This Row],[Produit]]&amp;"-"&amp;Tableau3[[#This Row],[Conditionnement]]</f>
        <v>Poivres-Mélange poivré "Septentrional"-Verrine 116 ml</v>
      </c>
      <c r="E3553" s="10">
        <v>5.5E-2</v>
      </c>
      <c r="F3553" s="16">
        <v>3700897952617</v>
      </c>
      <c r="G3553" s="4">
        <v>5.4</v>
      </c>
      <c r="H3553" s="4">
        <v>8.6999999999999993</v>
      </c>
      <c r="I3553" s="4">
        <v>10.799999999999999</v>
      </c>
    </row>
    <row r="3554" spans="1:9" x14ac:dyDescent="0.2">
      <c r="A3554" t="s">
        <v>556</v>
      </c>
      <c r="B3554" t="s">
        <v>564</v>
      </c>
      <c r="C3554" t="s">
        <v>41</v>
      </c>
      <c r="D3554" t="str">
        <f>Tableau3[[#This Row],[Famille]]&amp;"-"&amp;Tableau3[[#This Row],[Produit]]&amp;"-"&amp;Tableau3[[#This Row],[Conditionnement]]</f>
        <v>Poivres-Mélange poivré "Septentrional"-Verrine 47 ml</v>
      </c>
      <c r="E3554" s="10">
        <v>5.5E-2</v>
      </c>
      <c r="F3554" s="16">
        <v>3700897952624</v>
      </c>
      <c r="G3554" s="4">
        <v>2.9</v>
      </c>
      <c r="H3554" s="4">
        <v>4.6999999999999993</v>
      </c>
      <c r="I3554" s="4">
        <v>5.8</v>
      </c>
    </row>
    <row r="3555" spans="1:9" x14ac:dyDescent="0.2">
      <c r="A3555" t="s">
        <v>556</v>
      </c>
      <c r="B3555" t="s">
        <v>564</v>
      </c>
      <c r="C3555" t="s">
        <v>42</v>
      </c>
      <c r="D3555" t="str">
        <f>Tableau3[[#This Row],[Famille]]&amp;"-"&amp;Tableau3[[#This Row],[Produit]]&amp;"-"&amp;Tableau3[[#This Row],[Conditionnement]]</f>
        <v>Poivres-Mélange poivré "Septentrional"-Vrac</v>
      </c>
      <c r="E3555" s="10">
        <v>5.5E-2</v>
      </c>
      <c r="F3555" s="16">
        <v>3700897952945</v>
      </c>
      <c r="G3555" s="4">
        <v>3.8</v>
      </c>
      <c r="H3555" s="4">
        <v>5.0999999999999996</v>
      </c>
      <c r="I3555" s="4">
        <v>6.3333333333333339</v>
      </c>
    </row>
    <row r="3556" spans="1:9" x14ac:dyDescent="0.2">
      <c r="A3556" t="s">
        <v>556</v>
      </c>
      <c r="B3556" t="s">
        <v>564</v>
      </c>
      <c r="C3556" t="s">
        <v>43</v>
      </c>
      <c r="D3556" t="str">
        <f>Tableau3[[#This Row],[Famille]]&amp;"-"&amp;Tableau3[[#This Row],[Produit]]&amp;"-"&amp;Tableau3[[#This Row],[Conditionnement]]</f>
        <v>Poivres-Mélange poivré "Septentrional"-Vrac 100 g</v>
      </c>
      <c r="E3556" s="10">
        <v>5.5E-2</v>
      </c>
      <c r="F3556" s="16">
        <v>3700897952600</v>
      </c>
      <c r="G3556" s="4">
        <v>7.4</v>
      </c>
      <c r="H3556" s="4">
        <v>13.2</v>
      </c>
      <c r="I3556" s="4">
        <v>16.444444444444443</v>
      </c>
    </row>
    <row r="3557" spans="1:9" x14ac:dyDescent="0.2">
      <c r="A3557" t="s">
        <v>556</v>
      </c>
      <c r="B3557" t="s">
        <v>564</v>
      </c>
      <c r="C3557" t="s">
        <v>44</v>
      </c>
      <c r="D3557" t="str">
        <f>Tableau3[[#This Row],[Famille]]&amp;"-"&amp;Tableau3[[#This Row],[Produit]]&amp;"-"&amp;Tableau3[[#This Row],[Conditionnement]]</f>
        <v>Poivres-Mélange poivré "Septentrional"-Vrac 1000 g</v>
      </c>
      <c r="E3557" s="10">
        <v>5.5E-2</v>
      </c>
      <c r="F3557" s="16">
        <v>3700897954987</v>
      </c>
      <c r="G3557" s="4">
        <v>61.4</v>
      </c>
      <c r="H3557" s="4">
        <v>109.19999999999999</v>
      </c>
      <c r="I3557" s="4">
        <v>136.44444444444443</v>
      </c>
    </row>
    <row r="3558" spans="1:9" x14ac:dyDescent="0.2">
      <c r="A3558" t="s">
        <v>556</v>
      </c>
      <c r="B3558" t="s">
        <v>564</v>
      </c>
      <c r="C3558" t="s">
        <v>45</v>
      </c>
      <c r="D3558" t="str">
        <f>Tableau3[[#This Row],[Famille]]&amp;"-"&amp;Tableau3[[#This Row],[Produit]]&amp;"-"&amp;Tableau3[[#This Row],[Conditionnement]]</f>
        <v>Poivres-Mélange poivré "Septentrional"-Vrac 250 g</v>
      </c>
      <c r="E3558" s="10">
        <v>5.5E-2</v>
      </c>
      <c r="F3558" s="16">
        <v>3700897954048</v>
      </c>
      <c r="G3558" s="4">
        <v>16.399999999999999</v>
      </c>
      <c r="H3558" s="4">
        <v>31.3</v>
      </c>
      <c r="I3558" s="4">
        <v>39.047619047619051</v>
      </c>
    </row>
    <row r="3559" spans="1:9" x14ac:dyDescent="0.2">
      <c r="A3559" t="s">
        <v>556</v>
      </c>
      <c r="B3559" t="s">
        <v>564</v>
      </c>
      <c r="C3559" t="s">
        <v>46</v>
      </c>
      <c r="D3559" t="str">
        <f>Tableau3[[#This Row],[Famille]]&amp;"-"&amp;Tableau3[[#This Row],[Produit]]&amp;"-"&amp;Tableau3[[#This Row],[Conditionnement]]</f>
        <v>Poivres-Mélange poivré "Septentrional"-Vrac 500 g</v>
      </c>
      <c r="E3559" s="10">
        <v>5.5E-2</v>
      </c>
      <c r="F3559" s="16">
        <v>3700897954512</v>
      </c>
      <c r="G3559" s="4">
        <v>31.4</v>
      </c>
      <c r="H3559" s="4">
        <v>59.9</v>
      </c>
      <c r="I3559" s="4">
        <v>74.761904761904773</v>
      </c>
    </row>
    <row r="3560" spans="1:9" x14ac:dyDescent="0.2">
      <c r="A3560" t="s">
        <v>556</v>
      </c>
      <c r="B3560" t="s">
        <v>565</v>
      </c>
      <c r="C3560" t="s">
        <v>160</v>
      </c>
      <c r="D3560" t="str">
        <f>Tableau3[[#This Row],[Famille]]&amp;"-"&amp;Tableau3[[#This Row],[Produit]]&amp;"-"&amp;Tableau3[[#This Row],[Conditionnement]]</f>
        <v>Poivres-Mélange poivré "Sichuan-citron"-Moulin 100 ml</v>
      </c>
      <c r="E3560" s="10">
        <v>5.5E-2</v>
      </c>
      <c r="F3560" s="16">
        <v>3700897927592</v>
      </c>
      <c r="G3560" s="4">
        <v>4.8</v>
      </c>
      <c r="H3560" s="4">
        <v>7.6999999999999993</v>
      </c>
      <c r="I3560" s="4">
        <v>9.6</v>
      </c>
    </row>
    <row r="3561" spans="1:9" x14ac:dyDescent="0.2">
      <c r="A3561" t="s">
        <v>556</v>
      </c>
      <c r="B3561" t="s">
        <v>565</v>
      </c>
      <c r="C3561" t="s">
        <v>39</v>
      </c>
      <c r="D3561" t="str">
        <f>Tableau3[[#This Row],[Famille]]&amp;"-"&amp;Tableau3[[#This Row],[Produit]]&amp;"-"&amp;Tableau3[[#This Row],[Conditionnement]]</f>
        <v>Poivres-Mélange poivré "Sichuan-citron"-Saupoudreur 100 ml</v>
      </c>
      <c r="E3561" s="10">
        <v>5.5E-2</v>
      </c>
      <c r="F3561" s="16">
        <v>3700897927622</v>
      </c>
      <c r="G3561" s="4">
        <v>3.7</v>
      </c>
      <c r="H3561" s="4">
        <v>6</v>
      </c>
      <c r="I3561" s="4">
        <v>7.4</v>
      </c>
    </row>
    <row r="3562" spans="1:9" x14ac:dyDescent="0.2">
      <c r="A3562" t="s">
        <v>556</v>
      </c>
      <c r="B3562" t="s">
        <v>565</v>
      </c>
      <c r="C3562" t="s">
        <v>40</v>
      </c>
      <c r="D3562" t="str">
        <f>Tableau3[[#This Row],[Famille]]&amp;"-"&amp;Tableau3[[#This Row],[Produit]]&amp;"-"&amp;Tableau3[[#This Row],[Conditionnement]]</f>
        <v>Poivres-Mélange poivré "Sichuan-citron"-Verrine 116 ml</v>
      </c>
      <c r="E3562" s="10">
        <v>5.5E-2</v>
      </c>
      <c r="F3562" s="16">
        <v>3700897927530</v>
      </c>
      <c r="G3562" s="4">
        <v>3.6</v>
      </c>
      <c r="H3562" s="4">
        <v>5.8</v>
      </c>
      <c r="I3562" s="4">
        <v>7.2</v>
      </c>
    </row>
    <row r="3563" spans="1:9" x14ac:dyDescent="0.2">
      <c r="A3563" t="s">
        <v>556</v>
      </c>
      <c r="B3563" t="s">
        <v>565</v>
      </c>
      <c r="C3563" t="s">
        <v>41</v>
      </c>
      <c r="D3563" t="str">
        <f>Tableau3[[#This Row],[Famille]]&amp;"-"&amp;Tableau3[[#This Row],[Produit]]&amp;"-"&amp;Tableau3[[#This Row],[Conditionnement]]</f>
        <v>Poivres-Mélange poivré "Sichuan-citron"-Verrine 47 ml</v>
      </c>
      <c r="E3563" s="10">
        <v>5.5E-2</v>
      </c>
      <c r="F3563" s="16">
        <v>3700897927561</v>
      </c>
      <c r="G3563" s="4">
        <v>2.8</v>
      </c>
      <c r="H3563" s="4">
        <v>4.5</v>
      </c>
      <c r="I3563" s="4">
        <v>5.6000000000000005</v>
      </c>
    </row>
    <row r="3564" spans="1:9" x14ac:dyDescent="0.2">
      <c r="A3564" t="s">
        <v>556</v>
      </c>
      <c r="B3564" t="s">
        <v>565</v>
      </c>
      <c r="C3564" t="s">
        <v>42</v>
      </c>
      <c r="D3564" t="str">
        <f>Tableau3[[#This Row],[Famille]]&amp;"-"&amp;Tableau3[[#This Row],[Produit]]&amp;"-"&amp;Tableau3[[#This Row],[Conditionnement]]</f>
        <v>Poivres-Mélange poivré "Sichuan-citron"-Vrac</v>
      </c>
      <c r="E3564" s="10">
        <v>5.5E-2</v>
      </c>
      <c r="F3564" s="16">
        <v>3700897936655</v>
      </c>
      <c r="G3564" s="4">
        <v>2.5</v>
      </c>
      <c r="H3564" s="4">
        <v>3.4</v>
      </c>
      <c r="I3564" s="4">
        <v>4.166666666666667</v>
      </c>
    </row>
    <row r="3565" spans="1:9" x14ac:dyDescent="0.2">
      <c r="A3565" t="s">
        <v>556</v>
      </c>
      <c r="B3565" t="s">
        <v>565</v>
      </c>
      <c r="C3565" t="s">
        <v>43</v>
      </c>
      <c r="D3565" t="str">
        <f>Tableau3[[#This Row],[Famille]]&amp;"-"&amp;Tableau3[[#This Row],[Produit]]&amp;"-"&amp;Tableau3[[#This Row],[Conditionnement]]</f>
        <v>Poivres-Mélange poivré "Sichuan-citron"-Vrac 100 g</v>
      </c>
      <c r="E3565" s="10">
        <v>5.5E-2</v>
      </c>
      <c r="F3565" s="16">
        <v>3700897927417</v>
      </c>
      <c r="G3565" s="4">
        <v>7.2</v>
      </c>
      <c r="H3565" s="4">
        <v>12.8</v>
      </c>
      <c r="I3565" s="4">
        <v>15.999999999999998</v>
      </c>
    </row>
    <row r="3566" spans="1:9" x14ac:dyDescent="0.2">
      <c r="A3566" t="s">
        <v>556</v>
      </c>
      <c r="B3566" t="s">
        <v>565</v>
      </c>
      <c r="C3566" t="s">
        <v>44</v>
      </c>
      <c r="D3566" t="str">
        <f>Tableau3[[#This Row],[Famille]]&amp;"-"&amp;Tableau3[[#This Row],[Produit]]&amp;"-"&amp;Tableau3[[#This Row],[Conditionnement]]</f>
        <v>Poivres-Mélange poivré "Sichuan-citron"-Vrac 1000 g</v>
      </c>
      <c r="E3566" s="10">
        <v>5.5E-2</v>
      </c>
      <c r="F3566" s="16">
        <v>3700897927509</v>
      </c>
      <c r="G3566" s="4">
        <v>59.4</v>
      </c>
      <c r="H3566" s="4">
        <v>105.6</v>
      </c>
      <c r="I3566" s="4">
        <v>132</v>
      </c>
    </row>
    <row r="3567" spans="1:9" x14ac:dyDescent="0.2">
      <c r="A3567" t="s">
        <v>556</v>
      </c>
      <c r="B3567" t="s">
        <v>565</v>
      </c>
      <c r="C3567" t="s">
        <v>45</v>
      </c>
      <c r="D3567" t="str">
        <f>Tableau3[[#This Row],[Famille]]&amp;"-"&amp;Tableau3[[#This Row],[Produit]]&amp;"-"&amp;Tableau3[[#This Row],[Conditionnement]]</f>
        <v>Poivres-Mélange poivré "Sichuan-citron"-Vrac 250 g</v>
      </c>
      <c r="E3567" s="10">
        <v>5.5E-2</v>
      </c>
      <c r="F3567" s="16">
        <v>3700897927448</v>
      </c>
      <c r="G3567" s="4">
        <v>15.9</v>
      </c>
      <c r="H3567" s="4">
        <v>30.3</v>
      </c>
      <c r="I3567" s="4">
        <v>37.857142857142861</v>
      </c>
    </row>
    <row r="3568" spans="1:9" x14ac:dyDescent="0.2">
      <c r="A3568" t="s">
        <v>556</v>
      </c>
      <c r="B3568" t="s">
        <v>565</v>
      </c>
      <c r="C3568" t="s">
        <v>46</v>
      </c>
      <c r="D3568" t="str">
        <f>Tableau3[[#This Row],[Famille]]&amp;"-"&amp;Tableau3[[#This Row],[Produit]]&amp;"-"&amp;Tableau3[[#This Row],[Conditionnement]]</f>
        <v>Poivres-Mélange poivré "Sichuan-citron"-Vrac 500 g</v>
      </c>
      <c r="E3568" s="10">
        <v>5.5E-2</v>
      </c>
      <c r="F3568" s="16">
        <v>3700897927479</v>
      </c>
      <c r="G3568" s="4">
        <v>30.4</v>
      </c>
      <c r="H3568" s="4">
        <v>58</v>
      </c>
      <c r="I3568" s="4">
        <v>72.380952380952394</v>
      </c>
    </row>
    <row r="3569" spans="1:9" x14ac:dyDescent="0.2">
      <c r="A3569" t="s">
        <v>556</v>
      </c>
      <c r="B3569" t="s">
        <v>566</v>
      </c>
      <c r="C3569" t="s">
        <v>160</v>
      </c>
      <c r="D3569" t="str">
        <f>Tableau3[[#This Row],[Famille]]&amp;"-"&amp;Tableau3[[#This Row],[Produit]]&amp;"-"&amp;Tableau3[[#This Row],[Conditionnement]]</f>
        <v>Poivres-Mélange poivré "Tout flamme"-Moulin 100 ml</v>
      </c>
      <c r="E3569" s="10">
        <v>5.5E-2</v>
      </c>
      <c r="F3569" s="16">
        <v>3700897952631</v>
      </c>
      <c r="G3569" s="4">
        <v>3.8</v>
      </c>
      <c r="H3569" s="4">
        <v>6.1</v>
      </c>
      <c r="I3569" s="4">
        <v>7.6000000000000005</v>
      </c>
    </row>
    <row r="3570" spans="1:9" x14ac:dyDescent="0.2">
      <c r="A3570" t="s">
        <v>556</v>
      </c>
      <c r="B3570" t="s">
        <v>566</v>
      </c>
      <c r="C3570" t="s">
        <v>40</v>
      </c>
      <c r="D3570" t="str">
        <f>Tableau3[[#This Row],[Famille]]&amp;"-"&amp;Tableau3[[#This Row],[Produit]]&amp;"-"&amp;Tableau3[[#This Row],[Conditionnement]]</f>
        <v>Poivres-Mélange poivré "Tout flamme"-Verrine 116 ml</v>
      </c>
      <c r="E3570" s="10">
        <v>5.5E-2</v>
      </c>
      <c r="F3570" s="16">
        <v>3700897952655</v>
      </c>
      <c r="G3570" s="4">
        <v>2.9</v>
      </c>
      <c r="H3570" s="4">
        <v>3.4</v>
      </c>
      <c r="I3570" s="4">
        <v>4.1428571428571432</v>
      </c>
    </row>
    <row r="3571" spans="1:9" x14ac:dyDescent="0.2">
      <c r="A3571" t="s">
        <v>556</v>
      </c>
      <c r="B3571" t="s">
        <v>566</v>
      </c>
      <c r="C3571" t="s">
        <v>41</v>
      </c>
      <c r="D3571" t="str">
        <f>Tableau3[[#This Row],[Famille]]&amp;"-"&amp;Tableau3[[#This Row],[Produit]]&amp;"-"&amp;Tableau3[[#This Row],[Conditionnement]]</f>
        <v>Poivres-Mélange poivré "Tout flamme"-Verrine 47 ml</v>
      </c>
      <c r="E3571" s="10">
        <v>5.5E-2</v>
      </c>
      <c r="F3571" s="16">
        <v>3700897952662</v>
      </c>
      <c r="G3571" s="4">
        <v>1.7</v>
      </c>
      <c r="H3571" s="4">
        <v>2.8000000000000003</v>
      </c>
      <c r="I3571" s="4">
        <v>3.4000000000000004</v>
      </c>
    </row>
    <row r="3572" spans="1:9" x14ac:dyDescent="0.2">
      <c r="A3572" t="s">
        <v>556</v>
      </c>
      <c r="B3572" t="s">
        <v>566</v>
      </c>
      <c r="C3572" t="s">
        <v>42</v>
      </c>
      <c r="D3572" t="str">
        <f>Tableau3[[#This Row],[Famille]]&amp;"-"&amp;Tableau3[[#This Row],[Produit]]&amp;"-"&amp;Tableau3[[#This Row],[Conditionnement]]</f>
        <v>Poivres-Mélange poivré "Tout flamme"-Vrac</v>
      </c>
      <c r="E3572" s="10">
        <v>5.5E-2</v>
      </c>
      <c r="F3572" s="16">
        <v>3700897952952</v>
      </c>
      <c r="G3572" s="4">
        <v>3.4</v>
      </c>
      <c r="H3572" s="4">
        <v>4.5999999999999996</v>
      </c>
      <c r="I3572" s="4">
        <v>5.666666666666667</v>
      </c>
    </row>
    <row r="3573" spans="1:9" x14ac:dyDescent="0.2">
      <c r="A3573" t="s">
        <v>556</v>
      </c>
      <c r="B3573" t="s">
        <v>566</v>
      </c>
      <c r="C3573" t="s">
        <v>43</v>
      </c>
      <c r="D3573" t="str">
        <f>Tableau3[[#This Row],[Famille]]&amp;"-"&amp;Tableau3[[#This Row],[Produit]]&amp;"-"&amp;Tableau3[[#This Row],[Conditionnement]]</f>
        <v>Poivres-Mélange poivré "Tout flamme"-Vrac 100 g</v>
      </c>
      <c r="E3573" s="10">
        <v>5.5E-2</v>
      </c>
      <c r="F3573" s="16">
        <v>3700897952648</v>
      </c>
      <c r="G3573" s="4">
        <v>7.1</v>
      </c>
      <c r="H3573" s="4">
        <v>12.7</v>
      </c>
      <c r="I3573" s="4">
        <v>15.777777777777777</v>
      </c>
    </row>
    <row r="3574" spans="1:9" x14ac:dyDescent="0.2">
      <c r="A3574" t="s">
        <v>556</v>
      </c>
      <c r="B3574" t="s">
        <v>566</v>
      </c>
      <c r="C3574" t="s">
        <v>44</v>
      </c>
      <c r="D3574" t="str">
        <f>Tableau3[[#This Row],[Famille]]&amp;"-"&amp;Tableau3[[#This Row],[Produit]]&amp;"-"&amp;Tableau3[[#This Row],[Conditionnement]]</f>
        <v>Poivres-Mélange poivré "Tout flamme"-Vrac 1000 g</v>
      </c>
      <c r="E3574" s="10">
        <v>5.5E-2</v>
      </c>
      <c r="F3574" s="16">
        <v>3700897954994</v>
      </c>
      <c r="G3574" s="4">
        <v>62.3</v>
      </c>
      <c r="H3574" s="4">
        <v>110.8</v>
      </c>
      <c r="I3574" s="4">
        <v>138.44444444444446</v>
      </c>
    </row>
    <row r="3575" spans="1:9" x14ac:dyDescent="0.2">
      <c r="A3575" t="s">
        <v>556</v>
      </c>
      <c r="B3575" t="s">
        <v>566</v>
      </c>
      <c r="C3575" t="s">
        <v>45</v>
      </c>
      <c r="D3575" t="str">
        <f>Tableau3[[#This Row],[Famille]]&amp;"-"&amp;Tableau3[[#This Row],[Produit]]&amp;"-"&amp;Tableau3[[#This Row],[Conditionnement]]</f>
        <v>Poivres-Mélange poivré "Tout flamme"-Vrac 250 g</v>
      </c>
      <c r="E3575" s="10">
        <v>5.5E-2</v>
      </c>
      <c r="F3575" s="16">
        <v>3700897954055</v>
      </c>
      <c r="G3575" s="4">
        <v>16.3</v>
      </c>
      <c r="H3575" s="4">
        <v>31.1</v>
      </c>
      <c r="I3575" s="4">
        <v>38.80952380952381</v>
      </c>
    </row>
    <row r="3576" spans="1:9" x14ac:dyDescent="0.2">
      <c r="A3576" t="s">
        <v>556</v>
      </c>
      <c r="B3576" t="s">
        <v>566</v>
      </c>
      <c r="C3576" t="s">
        <v>46</v>
      </c>
      <c r="D3576" t="str">
        <f>Tableau3[[#This Row],[Famille]]&amp;"-"&amp;Tableau3[[#This Row],[Produit]]&amp;"-"&amp;Tableau3[[#This Row],[Conditionnement]]</f>
        <v>Poivres-Mélange poivré "Tout flamme"-Vrac 500 g</v>
      </c>
      <c r="E3576" s="10">
        <v>5.5E-2</v>
      </c>
      <c r="F3576" s="16">
        <v>3700897954529</v>
      </c>
      <c r="G3576" s="4">
        <v>31.6</v>
      </c>
      <c r="H3576" s="4">
        <v>60.2</v>
      </c>
      <c r="I3576" s="4">
        <v>75.238095238095241</v>
      </c>
    </row>
    <row r="3577" spans="1:9" x14ac:dyDescent="0.2">
      <c r="A3577" t="s">
        <v>556</v>
      </c>
      <c r="B3577" t="s">
        <v>567</v>
      </c>
      <c r="C3577" t="s">
        <v>160</v>
      </c>
      <c r="D3577" t="str">
        <f>Tableau3[[#This Row],[Famille]]&amp;"-"&amp;Tableau3[[#This Row],[Produit]]&amp;"-"&amp;Tableau3[[#This Row],[Conditionnement]]</f>
        <v>Poivres-Poivre à queue (Cubèbe)-Moulin 100 ml</v>
      </c>
      <c r="E3577" s="10">
        <v>5.5E-2</v>
      </c>
      <c r="F3577" s="16">
        <v>3760190104199</v>
      </c>
      <c r="G3577" s="4">
        <v>3.6</v>
      </c>
      <c r="H3577" s="4">
        <v>5.8</v>
      </c>
      <c r="I3577" s="4">
        <v>7.2</v>
      </c>
    </row>
    <row r="3578" spans="1:9" x14ac:dyDescent="0.2">
      <c r="A3578" t="s">
        <v>556</v>
      </c>
      <c r="B3578" t="s">
        <v>567</v>
      </c>
      <c r="C3578" t="s">
        <v>39</v>
      </c>
      <c r="D3578" t="str">
        <f>Tableau3[[#This Row],[Famille]]&amp;"-"&amp;Tableau3[[#This Row],[Produit]]&amp;"-"&amp;Tableau3[[#This Row],[Conditionnement]]</f>
        <v>Poivres-Poivre à queue (Cubèbe)-Saupoudreur 100 ml</v>
      </c>
      <c r="E3578" s="10">
        <v>5.5E-2</v>
      </c>
      <c r="F3578" s="16">
        <v>3700897921248</v>
      </c>
      <c r="G3578" s="4">
        <v>2.6</v>
      </c>
      <c r="H3578" s="4">
        <v>4.1999999999999993</v>
      </c>
      <c r="I3578" s="4">
        <v>5.2</v>
      </c>
    </row>
    <row r="3579" spans="1:9" x14ac:dyDescent="0.2">
      <c r="A3579" t="s">
        <v>556</v>
      </c>
      <c r="B3579" t="s">
        <v>567</v>
      </c>
      <c r="C3579" t="s">
        <v>40</v>
      </c>
      <c r="D3579" t="str">
        <f>Tableau3[[#This Row],[Famille]]&amp;"-"&amp;Tableau3[[#This Row],[Produit]]&amp;"-"&amp;Tableau3[[#This Row],[Conditionnement]]</f>
        <v>Poivres-Poivre à queue (Cubèbe)-Verrine 116 ml</v>
      </c>
      <c r="E3579" s="10">
        <v>5.5E-2</v>
      </c>
      <c r="F3579" s="16">
        <v>3760190103925</v>
      </c>
      <c r="G3579" s="4">
        <v>2.1</v>
      </c>
      <c r="H3579" s="4">
        <v>3.4</v>
      </c>
      <c r="I3579" s="4">
        <v>4.2</v>
      </c>
    </row>
    <row r="3580" spans="1:9" x14ac:dyDescent="0.2">
      <c r="A3580" t="s">
        <v>556</v>
      </c>
      <c r="B3580" t="s">
        <v>567</v>
      </c>
      <c r="C3580" t="s">
        <v>41</v>
      </c>
      <c r="D3580" t="str">
        <f>Tableau3[[#This Row],[Famille]]&amp;"-"&amp;Tableau3[[#This Row],[Produit]]&amp;"-"&amp;Tableau3[[#This Row],[Conditionnement]]</f>
        <v>Poivres-Poivre à queue (Cubèbe)-Verrine 47 ml</v>
      </c>
      <c r="E3580" s="10">
        <v>5.5E-2</v>
      </c>
      <c r="F3580" s="16">
        <v>3700897903602</v>
      </c>
      <c r="G3580" s="4">
        <v>1.5</v>
      </c>
      <c r="H3580" s="4">
        <v>2.4</v>
      </c>
      <c r="I3580" s="4">
        <v>3</v>
      </c>
    </row>
    <row r="3581" spans="1:9" x14ac:dyDescent="0.2">
      <c r="A3581" t="s">
        <v>556</v>
      </c>
      <c r="B3581" t="s">
        <v>567</v>
      </c>
      <c r="C3581" t="s">
        <v>42</v>
      </c>
      <c r="D3581" t="str">
        <f>Tableau3[[#This Row],[Famille]]&amp;"-"&amp;Tableau3[[#This Row],[Produit]]&amp;"-"&amp;Tableau3[[#This Row],[Conditionnement]]</f>
        <v>Poivres-Poivre à queue (Cubèbe)-Vrac</v>
      </c>
      <c r="E3581" s="10">
        <v>5.5E-2</v>
      </c>
      <c r="F3581" s="16">
        <v>3700897938024</v>
      </c>
      <c r="G3581" s="4">
        <v>2.2000000000000002</v>
      </c>
      <c r="H3581" s="4">
        <v>3</v>
      </c>
      <c r="I3581" s="4">
        <v>3.666666666666667</v>
      </c>
    </row>
    <row r="3582" spans="1:9" x14ac:dyDescent="0.2">
      <c r="A3582" t="s">
        <v>556</v>
      </c>
      <c r="B3582" t="s">
        <v>567</v>
      </c>
      <c r="C3582" t="s">
        <v>43</v>
      </c>
      <c r="D3582" t="str">
        <f>Tableau3[[#This Row],[Famille]]&amp;"-"&amp;Tableau3[[#This Row],[Produit]]&amp;"-"&amp;Tableau3[[#This Row],[Conditionnement]]</f>
        <v>Poivres-Poivre à queue (Cubèbe)-Vrac 100 g</v>
      </c>
      <c r="E3582" s="10">
        <v>5.5E-2</v>
      </c>
      <c r="F3582" s="16">
        <v>3700897908508</v>
      </c>
      <c r="G3582" s="4">
        <v>5.4</v>
      </c>
      <c r="H3582" s="4">
        <v>9.6</v>
      </c>
      <c r="I3582" s="4">
        <v>11.999999999999998</v>
      </c>
    </row>
    <row r="3583" spans="1:9" x14ac:dyDescent="0.2">
      <c r="A3583" t="s">
        <v>556</v>
      </c>
      <c r="B3583" t="s">
        <v>567</v>
      </c>
      <c r="C3583" t="s">
        <v>44</v>
      </c>
      <c r="D3583" t="str">
        <f>Tableau3[[#This Row],[Famille]]&amp;"-"&amp;Tableau3[[#This Row],[Produit]]&amp;"-"&amp;Tableau3[[#This Row],[Conditionnement]]</f>
        <v>Poivres-Poivre à queue (Cubèbe)-Vrac 1000 g</v>
      </c>
      <c r="E3583" s="10">
        <v>5.5E-2</v>
      </c>
      <c r="F3583" s="16">
        <v>3760190106902</v>
      </c>
      <c r="G3583" s="4">
        <v>41.2</v>
      </c>
      <c r="H3583" s="4">
        <v>73.3</v>
      </c>
      <c r="I3583" s="4">
        <v>91.555555555555557</v>
      </c>
    </row>
    <row r="3584" spans="1:9" x14ac:dyDescent="0.2">
      <c r="A3584" t="s">
        <v>556</v>
      </c>
      <c r="B3584" t="s">
        <v>567</v>
      </c>
      <c r="C3584" t="s">
        <v>45</v>
      </c>
      <c r="D3584" t="str">
        <f>Tableau3[[#This Row],[Famille]]&amp;"-"&amp;Tableau3[[#This Row],[Produit]]&amp;"-"&amp;Tableau3[[#This Row],[Conditionnement]]</f>
        <v>Poivres-Poivre à queue (Cubèbe)-Vrac 250 g</v>
      </c>
      <c r="E3584" s="10">
        <v>5.5E-2</v>
      </c>
      <c r="F3584" s="16">
        <v>3700897911133</v>
      </c>
      <c r="G3584" s="4">
        <v>11.3</v>
      </c>
      <c r="H3584" s="4">
        <v>21.6</v>
      </c>
      <c r="I3584" s="4">
        <v>26.904761904761902</v>
      </c>
    </row>
    <row r="3585" spans="1:9" x14ac:dyDescent="0.2">
      <c r="A3585" t="s">
        <v>556</v>
      </c>
      <c r="B3585" t="s">
        <v>567</v>
      </c>
      <c r="C3585" t="s">
        <v>46</v>
      </c>
      <c r="D3585" t="str">
        <f>Tableau3[[#This Row],[Famille]]&amp;"-"&amp;Tableau3[[#This Row],[Produit]]&amp;"-"&amp;Tableau3[[#This Row],[Conditionnement]]</f>
        <v>Poivres-Poivre à queue (Cubèbe)-Vrac 500 g</v>
      </c>
      <c r="E3585" s="10">
        <v>5.5E-2</v>
      </c>
      <c r="F3585" s="16">
        <v>3700897913762</v>
      </c>
      <c r="G3585" s="4">
        <v>21.3</v>
      </c>
      <c r="H3585" s="4">
        <v>40.6</v>
      </c>
      <c r="I3585" s="4">
        <v>50.714285714285715</v>
      </c>
    </row>
    <row r="3586" spans="1:9" x14ac:dyDescent="0.2">
      <c r="A3586" t="s">
        <v>556</v>
      </c>
      <c r="B3586" t="s">
        <v>568</v>
      </c>
      <c r="C3586" t="s">
        <v>160</v>
      </c>
      <c r="D3586" t="str">
        <f>Tableau3[[#This Row],[Famille]]&amp;"-"&amp;Tableau3[[#This Row],[Produit]]&amp;"-"&amp;Tableau3[[#This Row],[Conditionnement]]</f>
        <v>Poivres-Poivre blanc  de Malabar-Moulin 100 ml</v>
      </c>
      <c r="E3586" s="10">
        <v>5.5E-2</v>
      </c>
      <c r="F3586" s="16">
        <v>3760190104205</v>
      </c>
      <c r="G3586" s="4">
        <v>6.2</v>
      </c>
      <c r="H3586" s="4">
        <v>10</v>
      </c>
      <c r="I3586" s="4">
        <v>12.399999999999999</v>
      </c>
    </row>
    <row r="3587" spans="1:9" x14ac:dyDescent="0.2">
      <c r="A3587" t="s">
        <v>556</v>
      </c>
      <c r="B3587" t="s">
        <v>568</v>
      </c>
      <c r="C3587" t="s">
        <v>39</v>
      </c>
      <c r="D3587" t="str">
        <f>Tableau3[[#This Row],[Famille]]&amp;"-"&amp;Tableau3[[#This Row],[Produit]]&amp;"-"&amp;Tableau3[[#This Row],[Conditionnement]]</f>
        <v>Poivres-Poivre blanc  de Malabar-Saupoudreur 100 ml</v>
      </c>
      <c r="E3587" s="10">
        <v>5.5E-2</v>
      </c>
      <c r="F3587" s="16">
        <v>3700897921255</v>
      </c>
      <c r="G3587" s="4">
        <v>5.0999999999999996</v>
      </c>
      <c r="H3587" s="4">
        <v>8.1999999999999993</v>
      </c>
      <c r="I3587" s="4">
        <v>10.199999999999999</v>
      </c>
    </row>
    <row r="3588" spans="1:9" x14ac:dyDescent="0.2">
      <c r="A3588" t="s">
        <v>556</v>
      </c>
      <c r="B3588" t="s">
        <v>568</v>
      </c>
      <c r="C3588" t="s">
        <v>40</v>
      </c>
      <c r="D3588" t="str">
        <f>Tableau3[[#This Row],[Famille]]&amp;"-"&amp;Tableau3[[#This Row],[Produit]]&amp;"-"&amp;Tableau3[[#This Row],[Conditionnement]]</f>
        <v>Poivres-Poivre blanc  de Malabar-Verrine 116 ml</v>
      </c>
      <c r="E3588" s="10">
        <v>5.5E-2</v>
      </c>
      <c r="F3588" s="16">
        <v>3760190103932</v>
      </c>
      <c r="G3588" s="4">
        <v>5.0999999999999996</v>
      </c>
      <c r="H3588" s="4">
        <v>8.1999999999999993</v>
      </c>
      <c r="I3588" s="4">
        <v>10.199999999999999</v>
      </c>
    </row>
    <row r="3589" spans="1:9" x14ac:dyDescent="0.2">
      <c r="A3589" t="s">
        <v>556</v>
      </c>
      <c r="B3589" t="s">
        <v>568</v>
      </c>
      <c r="C3589" t="s">
        <v>41</v>
      </c>
      <c r="D3589" t="str">
        <f>Tableau3[[#This Row],[Famille]]&amp;"-"&amp;Tableau3[[#This Row],[Produit]]&amp;"-"&amp;Tableau3[[#This Row],[Conditionnement]]</f>
        <v>Poivres-Poivre blanc  de Malabar-Verrine 47 ml</v>
      </c>
      <c r="E3589" s="10">
        <v>5.5E-2</v>
      </c>
      <c r="F3589" s="16">
        <v>3700897903619</v>
      </c>
      <c r="G3589" s="4">
        <v>2.7</v>
      </c>
      <c r="H3589" s="4">
        <v>4.3999999999999995</v>
      </c>
      <c r="I3589" s="4">
        <v>5.4</v>
      </c>
    </row>
    <row r="3590" spans="1:9" x14ac:dyDescent="0.2">
      <c r="A3590" t="s">
        <v>556</v>
      </c>
      <c r="B3590" t="s">
        <v>568</v>
      </c>
      <c r="C3590" t="s">
        <v>42</v>
      </c>
      <c r="D3590" t="str">
        <f>Tableau3[[#This Row],[Famille]]&amp;"-"&amp;Tableau3[[#This Row],[Produit]]&amp;"-"&amp;Tableau3[[#This Row],[Conditionnement]]</f>
        <v>Poivres-Poivre blanc  de Malabar-Vrac</v>
      </c>
      <c r="E3590" s="10">
        <v>5.5E-2</v>
      </c>
      <c r="F3590" s="16">
        <v>3700897938031</v>
      </c>
      <c r="G3590" s="4">
        <v>2.4</v>
      </c>
      <c r="H3590" s="4">
        <v>3.2</v>
      </c>
      <c r="I3590" s="4">
        <v>4</v>
      </c>
    </row>
    <row r="3591" spans="1:9" x14ac:dyDescent="0.2">
      <c r="A3591" t="s">
        <v>556</v>
      </c>
      <c r="B3591" t="s">
        <v>568</v>
      </c>
      <c r="C3591" t="s">
        <v>43</v>
      </c>
      <c r="D3591" t="str">
        <f>Tableau3[[#This Row],[Famille]]&amp;"-"&amp;Tableau3[[#This Row],[Produit]]&amp;"-"&amp;Tableau3[[#This Row],[Conditionnement]]</f>
        <v>Poivres-Poivre blanc  de Malabar-Vrac 100 g</v>
      </c>
      <c r="E3591" s="10">
        <v>5.5E-2</v>
      </c>
      <c r="F3591" s="16">
        <v>3700897908515</v>
      </c>
      <c r="G3591" s="4">
        <v>6.6</v>
      </c>
      <c r="H3591" s="4">
        <v>11.799999999999999</v>
      </c>
      <c r="I3591" s="4">
        <v>14.666666666666666</v>
      </c>
    </row>
    <row r="3592" spans="1:9" x14ac:dyDescent="0.2">
      <c r="A3592" t="s">
        <v>556</v>
      </c>
      <c r="B3592" t="s">
        <v>568</v>
      </c>
      <c r="C3592" t="s">
        <v>44</v>
      </c>
      <c r="D3592" t="str">
        <f>Tableau3[[#This Row],[Famille]]&amp;"-"&amp;Tableau3[[#This Row],[Produit]]&amp;"-"&amp;Tableau3[[#This Row],[Conditionnement]]</f>
        <v>Poivres-Poivre blanc  de Malabar-Vrac 1000 g</v>
      </c>
      <c r="E3592" s="10">
        <v>5.5E-2</v>
      </c>
      <c r="F3592" s="16">
        <v>3760190106919</v>
      </c>
      <c r="G3592" s="4">
        <v>53.4</v>
      </c>
      <c r="H3592" s="4">
        <v>95</v>
      </c>
      <c r="I3592" s="4">
        <v>118.66666666666666</v>
      </c>
    </row>
    <row r="3593" spans="1:9" x14ac:dyDescent="0.2">
      <c r="A3593" t="s">
        <v>556</v>
      </c>
      <c r="B3593" t="s">
        <v>568</v>
      </c>
      <c r="C3593" t="s">
        <v>45</v>
      </c>
      <c r="D3593" t="str">
        <f>Tableau3[[#This Row],[Famille]]&amp;"-"&amp;Tableau3[[#This Row],[Produit]]&amp;"-"&amp;Tableau3[[#This Row],[Conditionnement]]</f>
        <v>Poivres-Poivre blanc  de Malabar-Vrac 250 g</v>
      </c>
      <c r="E3593" s="10">
        <v>5.5E-2</v>
      </c>
      <c r="F3593" s="16">
        <v>3700897911140</v>
      </c>
      <c r="G3593" s="4">
        <v>14.4</v>
      </c>
      <c r="H3593" s="4">
        <v>27.5</v>
      </c>
      <c r="I3593" s="4">
        <v>34.285714285714285</v>
      </c>
    </row>
    <row r="3594" spans="1:9" x14ac:dyDescent="0.2">
      <c r="A3594" t="s">
        <v>556</v>
      </c>
      <c r="B3594" t="s">
        <v>568</v>
      </c>
      <c r="C3594" t="s">
        <v>46</v>
      </c>
      <c r="D3594" t="str">
        <f>Tableau3[[#This Row],[Famille]]&amp;"-"&amp;Tableau3[[#This Row],[Produit]]&amp;"-"&amp;Tableau3[[#This Row],[Conditionnement]]</f>
        <v>Poivres-Poivre blanc  de Malabar-Vrac 500 g</v>
      </c>
      <c r="E3594" s="10">
        <v>5.5E-2</v>
      </c>
      <c r="F3594" s="16">
        <v>3700897913779</v>
      </c>
      <c r="G3594" s="4">
        <v>27.4</v>
      </c>
      <c r="H3594" s="4">
        <v>52.2</v>
      </c>
      <c r="I3594" s="4">
        <v>65.238095238095241</v>
      </c>
    </row>
    <row r="3595" spans="1:9" x14ac:dyDescent="0.2">
      <c r="A3595" t="s">
        <v>556</v>
      </c>
      <c r="B3595" t="s">
        <v>569</v>
      </c>
      <c r="C3595" t="s">
        <v>160</v>
      </c>
      <c r="D3595" t="str">
        <f>Tableau3[[#This Row],[Famille]]&amp;"-"&amp;Tableau3[[#This Row],[Produit]]&amp;"-"&amp;Tableau3[[#This Row],[Conditionnement]]</f>
        <v>Poivres-Poivre blanc  de Muntok -Moulin 100 ml</v>
      </c>
      <c r="E3595" s="10">
        <v>5.5E-2</v>
      </c>
      <c r="F3595" s="16">
        <v>3760190104250</v>
      </c>
      <c r="G3595" s="4">
        <v>6.3</v>
      </c>
      <c r="H3595" s="4">
        <v>10.1</v>
      </c>
      <c r="I3595" s="4">
        <v>12.6</v>
      </c>
    </row>
    <row r="3596" spans="1:9" x14ac:dyDescent="0.2">
      <c r="A3596" t="s">
        <v>556</v>
      </c>
      <c r="B3596" t="s">
        <v>569</v>
      </c>
      <c r="C3596" t="s">
        <v>39</v>
      </c>
      <c r="D3596" t="str">
        <f>Tableau3[[#This Row],[Famille]]&amp;"-"&amp;Tableau3[[#This Row],[Produit]]&amp;"-"&amp;Tableau3[[#This Row],[Conditionnement]]</f>
        <v>Poivres-Poivre blanc  de Muntok -Saupoudreur 100 ml</v>
      </c>
      <c r="E3596" s="10">
        <v>5.5E-2</v>
      </c>
      <c r="F3596" s="16">
        <v>3700897921262</v>
      </c>
      <c r="G3596" s="4">
        <v>5.2</v>
      </c>
      <c r="H3596" s="4">
        <v>8.4</v>
      </c>
      <c r="I3596" s="4">
        <v>10.399999999999999</v>
      </c>
    </row>
    <row r="3597" spans="1:9" x14ac:dyDescent="0.2">
      <c r="A3597" t="s">
        <v>556</v>
      </c>
      <c r="B3597" t="s">
        <v>569</v>
      </c>
      <c r="C3597" t="s">
        <v>40</v>
      </c>
      <c r="D3597" t="str">
        <f>Tableau3[[#This Row],[Famille]]&amp;"-"&amp;Tableau3[[#This Row],[Produit]]&amp;"-"&amp;Tableau3[[#This Row],[Conditionnement]]</f>
        <v>Poivres-Poivre blanc  de Muntok -Verrine 116 ml</v>
      </c>
      <c r="E3597" s="10">
        <v>5.5E-2</v>
      </c>
      <c r="F3597" s="16">
        <v>3760190103987</v>
      </c>
      <c r="G3597" s="4">
        <v>5.2</v>
      </c>
      <c r="H3597" s="4">
        <v>8.4</v>
      </c>
      <c r="I3597" s="4">
        <v>10.399999999999999</v>
      </c>
    </row>
    <row r="3598" spans="1:9" x14ac:dyDescent="0.2">
      <c r="A3598" t="s">
        <v>556</v>
      </c>
      <c r="B3598" t="s">
        <v>569</v>
      </c>
      <c r="C3598" t="s">
        <v>41</v>
      </c>
      <c r="D3598" t="str">
        <f>Tableau3[[#This Row],[Famille]]&amp;"-"&amp;Tableau3[[#This Row],[Produit]]&amp;"-"&amp;Tableau3[[#This Row],[Conditionnement]]</f>
        <v>Poivres-Poivre blanc  de Muntok -Verrine 47 ml</v>
      </c>
      <c r="E3598" s="10">
        <v>5.5E-2</v>
      </c>
      <c r="F3598" s="16">
        <v>3700897903664</v>
      </c>
      <c r="G3598" s="4">
        <v>2.7</v>
      </c>
      <c r="H3598" s="4">
        <v>4.3999999999999995</v>
      </c>
      <c r="I3598" s="4">
        <v>5.4</v>
      </c>
    </row>
    <row r="3599" spans="1:9" x14ac:dyDescent="0.2">
      <c r="A3599" t="s">
        <v>556</v>
      </c>
      <c r="B3599" t="s">
        <v>569</v>
      </c>
      <c r="C3599" t="s">
        <v>42</v>
      </c>
      <c r="D3599" t="str">
        <f>Tableau3[[#This Row],[Famille]]&amp;"-"&amp;Tableau3[[#This Row],[Produit]]&amp;"-"&amp;Tableau3[[#This Row],[Conditionnement]]</f>
        <v>Poivres-Poivre blanc  de Muntok -Vrac</v>
      </c>
      <c r="E3599" s="10">
        <v>5.5E-2</v>
      </c>
      <c r="F3599" s="16">
        <v>3700897938048</v>
      </c>
      <c r="G3599" s="4">
        <v>2.5</v>
      </c>
      <c r="H3599" s="4">
        <v>3.4</v>
      </c>
      <c r="I3599" s="4">
        <v>4.166666666666667</v>
      </c>
    </row>
    <row r="3600" spans="1:9" x14ac:dyDescent="0.2">
      <c r="A3600" t="s">
        <v>556</v>
      </c>
      <c r="B3600" t="s">
        <v>569</v>
      </c>
      <c r="C3600" t="s">
        <v>43</v>
      </c>
      <c r="D3600" t="str">
        <f>Tableau3[[#This Row],[Famille]]&amp;"-"&amp;Tableau3[[#This Row],[Produit]]&amp;"-"&amp;Tableau3[[#This Row],[Conditionnement]]</f>
        <v>Poivres-Poivre blanc  de Muntok -Vrac 100 g</v>
      </c>
      <c r="E3600" s="10">
        <v>5.5E-2</v>
      </c>
      <c r="F3600" s="16">
        <v>3700897908522</v>
      </c>
      <c r="G3600" s="4">
        <v>7</v>
      </c>
      <c r="H3600" s="4">
        <v>12.5</v>
      </c>
      <c r="I3600" s="4">
        <v>15.555555555555555</v>
      </c>
    </row>
    <row r="3601" spans="1:9" x14ac:dyDescent="0.2">
      <c r="A3601" t="s">
        <v>556</v>
      </c>
      <c r="B3601" t="s">
        <v>569</v>
      </c>
      <c r="C3601" t="s">
        <v>44</v>
      </c>
      <c r="D3601" t="str">
        <f>Tableau3[[#This Row],[Famille]]&amp;"-"&amp;Tableau3[[#This Row],[Produit]]&amp;"-"&amp;Tableau3[[#This Row],[Conditionnement]]</f>
        <v>Poivres-Poivre blanc  de Muntok -Vrac 1000 g</v>
      </c>
      <c r="E3601" s="10">
        <v>5.5E-2</v>
      </c>
      <c r="F3601" s="16">
        <v>3760190106926</v>
      </c>
      <c r="G3601" s="4">
        <v>57.4</v>
      </c>
      <c r="H3601" s="4">
        <v>102.1</v>
      </c>
      <c r="I3601" s="4">
        <v>127.55555555555554</v>
      </c>
    </row>
    <row r="3602" spans="1:9" x14ac:dyDescent="0.2">
      <c r="A3602" t="s">
        <v>556</v>
      </c>
      <c r="B3602" t="s">
        <v>569</v>
      </c>
      <c r="C3602" t="s">
        <v>45</v>
      </c>
      <c r="D3602" t="str">
        <f>Tableau3[[#This Row],[Famille]]&amp;"-"&amp;Tableau3[[#This Row],[Produit]]&amp;"-"&amp;Tableau3[[#This Row],[Conditionnement]]</f>
        <v>Poivres-Poivre blanc  de Muntok -Vrac 250 g</v>
      </c>
      <c r="E3602" s="10">
        <v>5.5E-2</v>
      </c>
      <c r="F3602" s="16">
        <v>3700897911157</v>
      </c>
      <c r="G3602" s="4">
        <v>15.4</v>
      </c>
      <c r="H3602" s="4">
        <v>29.400000000000002</v>
      </c>
      <c r="I3602" s="4">
        <v>36.666666666666671</v>
      </c>
    </row>
    <row r="3603" spans="1:9" x14ac:dyDescent="0.2">
      <c r="A3603" t="s">
        <v>556</v>
      </c>
      <c r="B3603" t="s">
        <v>569</v>
      </c>
      <c r="C3603" t="s">
        <v>46</v>
      </c>
      <c r="D3603" t="str">
        <f>Tableau3[[#This Row],[Famille]]&amp;"-"&amp;Tableau3[[#This Row],[Produit]]&amp;"-"&amp;Tableau3[[#This Row],[Conditionnement]]</f>
        <v>Poivres-Poivre blanc  de Muntok -Vrac 500 g</v>
      </c>
      <c r="E3603" s="10">
        <v>5.5E-2</v>
      </c>
      <c r="F3603" s="16">
        <v>3700897913786</v>
      </c>
      <c r="G3603" s="4">
        <v>29.4</v>
      </c>
      <c r="H3603" s="4">
        <v>56</v>
      </c>
      <c r="I3603" s="4">
        <v>70.000000000000014</v>
      </c>
    </row>
    <row r="3604" spans="1:9" x14ac:dyDescent="0.2">
      <c r="A3604" t="s">
        <v>556</v>
      </c>
      <c r="B3604" t="s">
        <v>570</v>
      </c>
      <c r="C3604" t="s">
        <v>160</v>
      </c>
      <c r="D3604" t="str">
        <f>Tableau3[[#This Row],[Famille]]&amp;"-"&amp;Tableau3[[#This Row],[Produit]]&amp;"-"&amp;Tableau3[[#This Row],[Conditionnement]]</f>
        <v>Poivres-Poivre blanc  de Penja-Moulin 100 ml</v>
      </c>
      <c r="E3604" s="10">
        <v>5.5E-2</v>
      </c>
      <c r="F3604" s="16">
        <v>3760190104212</v>
      </c>
      <c r="G3604" s="4">
        <v>5.4</v>
      </c>
      <c r="H3604" s="4">
        <v>8.6999999999999993</v>
      </c>
      <c r="I3604" s="4">
        <v>10.799999999999999</v>
      </c>
    </row>
    <row r="3605" spans="1:9" x14ac:dyDescent="0.2">
      <c r="A3605" t="s">
        <v>556</v>
      </c>
      <c r="B3605" t="s">
        <v>570</v>
      </c>
      <c r="C3605" t="s">
        <v>39</v>
      </c>
      <c r="D3605" t="str">
        <f>Tableau3[[#This Row],[Famille]]&amp;"-"&amp;Tableau3[[#This Row],[Produit]]&amp;"-"&amp;Tableau3[[#This Row],[Conditionnement]]</f>
        <v>Poivres-Poivre blanc  de Penja-Saupoudreur 100 ml</v>
      </c>
      <c r="E3605" s="10">
        <v>5.5E-2</v>
      </c>
      <c r="F3605" s="16">
        <v>3700897921279</v>
      </c>
      <c r="G3605" s="4">
        <v>4.5999999999999996</v>
      </c>
      <c r="H3605" s="4">
        <v>7.3999999999999995</v>
      </c>
      <c r="I3605" s="4">
        <v>9.1999999999999993</v>
      </c>
    </row>
    <row r="3606" spans="1:9" x14ac:dyDescent="0.2">
      <c r="A3606" t="s">
        <v>556</v>
      </c>
      <c r="B3606" t="s">
        <v>570</v>
      </c>
      <c r="C3606" t="s">
        <v>40</v>
      </c>
      <c r="D3606" t="str">
        <f>Tableau3[[#This Row],[Famille]]&amp;"-"&amp;Tableau3[[#This Row],[Produit]]&amp;"-"&amp;Tableau3[[#This Row],[Conditionnement]]</f>
        <v>Poivres-Poivre blanc  de Penja-Verrine 116 ml</v>
      </c>
      <c r="E3606" s="10">
        <v>5.5E-2</v>
      </c>
      <c r="F3606" s="16">
        <v>3760190103949</v>
      </c>
      <c r="G3606" s="4">
        <v>4.8</v>
      </c>
      <c r="H3606" s="4">
        <v>5.5</v>
      </c>
      <c r="I3606" s="4">
        <v>6.8571428571428577</v>
      </c>
    </row>
    <row r="3607" spans="1:9" x14ac:dyDescent="0.2">
      <c r="A3607" t="s">
        <v>556</v>
      </c>
      <c r="B3607" t="s">
        <v>570</v>
      </c>
      <c r="C3607" t="s">
        <v>41</v>
      </c>
      <c r="D3607" t="str">
        <f>Tableau3[[#This Row],[Famille]]&amp;"-"&amp;Tableau3[[#This Row],[Produit]]&amp;"-"&amp;Tableau3[[#This Row],[Conditionnement]]</f>
        <v>Poivres-Poivre blanc  de Penja-Verrine 47 ml</v>
      </c>
      <c r="E3607" s="10">
        <v>5.5E-2</v>
      </c>
      <c r="F3607" s="16">
        <v>3700897903626</v>
      </c>
      <c r="G3607" s="4">
        <v>2.2999999999999998</v>
      </c>
      <c r="H3607" s="4">
        <v>3.7</v>
      </c>
      <c r="I3607" s="4">
        <v>4.6000000000000005</v>
      </c>
    </row>
    <row r="3608" spans="1:9" x14ac:dyDescent="0.2">
      <c r="A3608" t="s">
        <v>556</v>
      </c>
      <c r="B3608" t="s">
        <v>570</v>
      </c>
      <c r="C3608" t="s">
        <v>42</v>
      </c>
      <c r="D3608" t="str">
        <f>Tableau3[[#This Row],[Famille]]&amp;"-"&amp;Tableau3[[#This Row],[Produit]]&amp;"-"&amp;Tableau3[[#This Row],[Conditionnement]]</f>
        <v>Poivres-Poivre blanc  de Penja-Vrac</v>
      </c>
      <c r="E3608" s="10">
        <v>5.5E-2</v>
      </c>
      <c r="F3608" s="16">
        <v>3700897938055</v>
      </c>
      <c r="G3608" s="4">
        <v>2.1</v>
      </c>
      <c r="H3608" s="4">
        <v>2.8</v>
      </c>
      <c r="I3608" s="4">
        <v>3.5000000000000004</v>
      </c>
    </row>
    <row r="3609" spans="1:9" x14ac:dyDescent="0.2">
      <c r="A3609" t="s">
        <v>556</v>
      </c>
      <c r="B3609" t="s">
        <v>570</v>
      </c>
      <c r="C3609" t="s">
        <v>43</v>
      </c>
      <c r="D3609" t="str">
        <f>Tableau3[[#This Row],[Famille]]&amp;"-"&amp;Tableau3[[#This Row],[Produit]]&amp;"-"&amp;Tableau3[[#This Row],[Conditionnement]]</f>
        <v>Poivres-Poivre blanc  de Penja-Vrac 100 g</v>
      </c>
      <c r="E3609" s="10">
        <v>5.5E-2</v>
      </c>
      <c r="F3609" s="16">
        <v>3700897908539</v>
      </c>
      <c r="G3609" s="4">
        <v>6.6</v>
      </c>
      <c r="H3609" s="4">
        <v>11.799999999999999</v>
      </c>
      <c r="I3609" s="4">
        <v>14.666666666666666</v>
      </c>
    </row>
    <row r="3610" spans="1:9" x14ac:dyDescent="0.2">
      <c r="A3610" t="s">
        <v>556</v>
      </c>
      <c r="B3610" t="s">
        <v>570</v>
      </c>
      <c r="C3610" t="s">
        <v>44</v>
      </c>
      <c r="D3610" t="str">
        <f>Tableau3[[#This Row],[Famille]]&amp;"-"&amp;Tableau3[[#This Row],[Produit]]&amp;"-"&amp;Tableau3[[#This Row],[Conditionnement]]</f>
        <v>Poivres-Poivre blanc  de Penja-Vrac 1000 g</v>
      </c>
      <c r="E3610" s="10">
        <v>5.5E-2</v>
      </c>
      <c r="F3610" s="16">
        <v>3760190106933</v>
      </c>
      <c r="G3610" s="4">
        <v>56.7</v>
      </c>
      <c r="H3610" s="4">
        <v>100.8</v>
      </c>
      <c r="I3610" s="4">
        <v>126</v>
      </c>
    </row>
    <row r="3611" spans="1:9" x14ac:dyDescent="0.2">
      <c r="A3611" t="s">
        <v>556</v>
      </c>
      <c r="B3611" t="s">
        <v>570</v>
      </c>
      <c r="C3611" t="s">
        <v>45</v>
      </c>
      <c r="D3611" t="str">
        <f>Tableau3[[#This Row],[Famille]]&amp;"-"&amp;Tableau3[[#This Row],[Produit]]&amp;"-"&amp;Tableau3[[#This Row],[Conditionnement]]</f>
        <v>Poivres-Poivre blanc  de Penja-Vrac 250 g</v>
      </c>
      <c r="E3611" s="10">
        <v>5.5E-2</v>
      </c>
      <c r="F3611" s="16">
        <v>3700897911164</v>
      </c>
      <c r="G3611" s="4">
        <v>14.9</v>
      </c>
      <c r="H3611" s="4">
        <v>28.400000000000002</v>
      </c>
      <c r="I3611" s="4">
        <v>35.476190476190482</v>
      </c>
    </row>
    <row r="3612" spans="1:9" x14ac:dyDescent="0.2">
      <c r="A3612" t="s">
        <v>556</v>
      </c>
      <c r="B3612" t="s">
        <v>570</v>
      </c>
      <c r="C3612" t="s">
        <v>46</v>
      </c>
      <c r="D3612" t="str">
        <f>Tableau3[[#This Row],[Famille]]&amp;"-"&amp;Tableau3[[#This Row],[Produit]]&amp;"-"&amp;Tableau3[[#This Row],[Conditionnement]]</f>
        <v>Poivres-Poivre blanc  de Penja-Vrac 500 g</v>
      </c>
      <c r="E3612" s="10">
        <v>5.5E-2</v>
      </c>
      <c r="F3612" s="16">
        <v>3700897913793</v>
      </c>
      <c r="G3612" s="4">
        <v>28.9</v>
      </c>
      <c r="H3612" s="4">
        <v>55.1</v>
      </c>
      <c r="I3612" s="4">
        <v>68.80952380952381</v>
      </c>
    </row>
    <row r="3613" spans="1:9" x14ac:dyDescent="0.2">
      <c r="A3613" t="s">
        <v>556</v>
      </c>
      <c r="B3613" t="s">
        <v>571</v>
      </c>
      <c r="C3613" t="s">
        <v>39</v>
      </c>
      <c r="D3613" t="str">
        <f>Tableau3[[#This Row],[Famille]]&amp;"-"&amp;Tableau3[[#This Row],[Produit]]&amp;"-"&amp;Tableau3[[#This Row],[Conditionnement]]</f>
        <v>Poivres-Poivre blanc en poudre -Saupoudreur 100 ml</v>
      </c>
      <c r="E3613" s="10">
        <v>5.5E-2</v>
      </c>
      <c r="F3613" s="16">
        <v>3760190104229</v>
      </c>
      <c r="G3613" s="4">
        <v>2.8</v>
      </c>
      <c r="H3613" s="4">
        <v>4.5</v>
      </c>
      <c r="I3613" s="4">
        <v>5.6000000000000005</v>
      </c>
    </row>
    <row r="3614" spans="1:9" x14ac:dyDescent="0.2">
      <c r="A3614" t="s">
        <v>556</v>
      </c>
      <c r="B3614" t="s">
        <v>571</v>
      </c>
      <c r="C3614" t="s">
        <v>40</v>
      </c>
      <c r="D3614" t="str">
        <f>Tableau3[[#This Row],[Famille]]&amp;"-"&amp;Tableau3[[#This Row],[Produit]]&amp;"-"&amp;Tableau3[[#This Row],[Conditionnement]]</f>
        <v>Poivres-Poivre blanc en poudre -Verrine 116 ml</v>
      </c>
      <c r="E3614" s="10">
        <v>5.5E-2</v>
      </c>
      <c r="F3614" s="16">
        <v>3760190103956</v>
      </c>
      <c r="G3614" s="4">
        <v>2.4</v>
      </c>
      <c r="H3614" s="4">
        <v>3.9</v>
      </c>
      <c r="I3614" s="4">
        <v>4.8</v>
      </c>
    </row>
    <row r="3615" spans="1:9" x14ac:dyDescent="0.2">
      <c r="A3615" t="s">
        <v>556</v>
      </c>
      <c r="B3615" t="s">
        <v>571</v>
      </c>
      <c r="C3615" t="s">
        <v>41</v>
      </c>
      <c r="D3615" t="str">
        <f>Tableau3[[#This Row],[Famille]]&amp;"-"&amp;Tableau3[[#This Row],[Produit]]&amp;"-"&amp;Tableau3[[#This Row],[Conditionnement]]</f>
        <v>Poivres-Poivre blanc en poudre -Verrine 47 ml</v>
      </c>
      <c r="E3615" s="10">
        <v>5.5E-2</v>
      </c>
      <c r="F3615" s="16">
        <v>3700897903633</v>
      </c>
      <c r="G3615" s="4">
        <v>1.6</v>
      </c>
      <c r="H3615" s="4">
        <v>2.6</v>
      </c>
      <c r="I3615" s="4">
        <v>3.2</v>
      </c>
    </row>
    <row r="3616" spans="1:9" x14ac:dyDescent="0.2">
      <c r="A3616" t="s">
        <v>556</v>
      </c>
      <c r="B3616" t="s">
        <v>571</v>
      </c>
      <c r="C3616" t="s">
        <v>42</v>
      </c>
      <c r="D3616" t="str">
        <f>Tableau3[[#This Row],[Famille]]&amp;"-"&amp;Tableau3[[#This Row],[Produit]]&amp;"-"&amp;Tableau3[[#This Row],[Conditionnement]]</f>
        <v>Poivres-Poivre blanc en poudre -Vrac</v>
      </c>
      <c r="E3616" s="10">
        <v>5.5E-2</v>
      </c>
      <c r="F3616" s="16">
        <v>3700897938062</v>
      </c>
      <c r="G3616" s="4">
        <v>1.6</v>
      </c>
      <c r="H3616" s="4">
        <v>2.2000000000000002</v>
      </c>
      <c r="I3616" s="4">
        <v>2.666666666666667</v>
      </c>
    </row>
    <row r="3617" spans="1:9" x14ac:dyDescent="0.2">
      <c r="A3617" t="s">
        <v>556</v>
      </c>
      <c r="B3617" t="s">
        <v>571</v>
      </c>
      <c r="C3617" t="s">
        <v>43</v>
      </c>
      <c r="D3617" t="str">
        <f>Tableau3[[#This Row],[Famille]]&amp;"-"&amp;Tableau3[[#This Row],[Produit]]&amp;"-"&amp;Tableau3[[#This Row],[Conditionnement]]</f>
        <v>Poivres-Poivre blanc en poudre -Vrac 100 g</v>
      </c>
      <c r="E3617" s="10">
        <v>5.5E-2</v>
      </c>
      <c r="F3617" s="16">
        <v>3700897908546</v>
      </c>
      <c r="G3617" s="4">
        <v>2.7</v>
      </c>
      <c r="H3617" s="4">
        <v>4.8</v>
      </c>
      <c r="I3617" s="4">
        <v>6</v>
      </c>
    </row>
    <row r="3618" spans="1:9" x14ac:dyDescent="0.2">
      <c r="A3618" t="s">
        <v>556</v>
      </c>
      <c r="B3618" t="s">
        <v>571</v>
      </c>
      <c r="C3618" t="s">
        <v>44</v>
      </c>
      <c r="D3618" t="str">
        <f>Tableau3[[#This Row],[Famille]]&amp;"-"&amp;Tableau3[[#This Row],[Produit]]&amp;"-"&amp;Tableau3[[#This Row],[Conditionnement]]</f>
        <v>Poivres-Poivre blanc en poudre -Vrac 1000 g</v>
      </c>
      <c r="E3618" s="10">
        <v>5.5E-2</v>
      </c>
      <c r="F3618" s="16">
        <v>3760190106940</v>
      </c>
      <c r="G3618" s="4">
        <v>14.4</v>
      </c>
      <c r="H3618" s="4">
        <v>25.6</v>
      </c>
      <c r="I3618" s="4">
        <v>32</v>
      </c>
    </row>
    <row r="3619" spans="1:9" x14ac:dyDescent="0.2">
      <c r="A3619" t="s">
        <v>556</v>
      </c>
      <c r="B3619" t="s">
        <v>571</v>
      </c>
      <c r="C3619" t="s">
        <v>45</v>
      </c>
      <c r="D3619" t="str">
        <f>Tableau3[[#This Row],[Famille]]&amp;"-"&amp;Tableau3[[#This Row],[Produit]]&amp;"-"&amp;Tableau3[[#This Row],[Conditionnement]]</f>
        <v>Poivres-Poivre blanc en poudre -Vrac 250 g</v>
      </c>
      <c r="E3619" s="10">
        <v>5.5E-2</v>
      </c>
      <c r="F3619" s="16">
        <v>3700897911171</v>
      </c>
      <c r="G3619" s="4">
        <v>4.5999999999999996</v>
      </c>
      <c r="H3619" s="4">
        <v>8.7999999999999989</v>
      </c>
      <c r="I3619" s="4">
        <v>10.952380952380953</v>
      </c>
    </row>
    <row r="3620" spans="1:9" x14ac:dyDescent="0.2">
      <c r="A3620" t="s">
        <v>556</v>
      </c>
      <c r="B3620" t="s">
        <v>571</v>
      </c>
      <c r="C3620" t="s">
        <v>46</v>
      </c>
      <c r="D3620" t="str">
        <f>Tableau3[[#This Row],[Famille]]&amp;"-"&amp;Tableau3[[#This Row],[Produit]]&amp;"-"&amp;Tableau3[[#This Row],[Conditionnement]]</f>
        <v>Poivres-Poivre blanc en poudre -Vrac 500 g</v>
      </c>
      <c r="E3620" s="10">
        <v>5.5E-2</v>
      </c>
      <c r="F3620" s="16">
        <v>3700897913809</v>
      </c>
      <c r="G3620" s="4">
        <v>7.9</v>
      </c>
      <c r="H3620" s="4">
        <v>15.1</v>
      </c>
      <c r="I3620" s="4">
        <v>18.80952380952381</v>
      </c>
    </row>
    <row r="3621" spans="1:9" x14ac:dyDescent="0.2">
      <c r="A3621" t="s">
        <v>556</v>
      </c>
      <c r="B3621" t="s">
        <v>572</v>
      </c>
      <c r="C3621" t="s">
        <v>160</v>
      </c>
      <c r="D3621" t="str">
        <f>Tableau3[[#This Row],[Famille]]&amp;"-"&amp;Tableau3[[#This Row],[Produit]]&amp;"-"&amp;Tableau3[[#This Row],[Conditionnement]]</f>
        <v>Poivres-Poivre blanc extra-Moulin 100 ml</v>
      </c>
      <c r="E3621" s="10">
        <v>5.5E-2</v>
      </c>
      <c r="F3621" s="16">
        <v>3760190104236</v>
      </c>
      <c r="G3621" s="4">
        <v>4.0999999999999996</v>
      </c>
      <c r="H3621" s="4">
        <v>6.6</v>
      </c>
      <c r="I3621" s="4">
        <v>8.1999999999999993</v>
      </c>
    </row>
    <row r="3622" spans="1:9" x14ac:dyDescent="0.2">
      <c r="A3622" t="s">
        <v>556</v>
      </c>
      <c r="B3622" t="s">
        <v>572</v>
      </c>
      <c r="C3622" t="s">
        <v>39</v>
      </c>
      <c r="D3622" t="str">
        <f>Tableau3[[#This Row],[Famille]]&amp;"-"&amp;Tableau3[[#This Row],[Produit]]&amp;"-"&amp;Tableau3[[#This Row],[Conditionnement]]</f>
        <v>Poivres-Poivre blanc extra-Saupoudreur 100 ml</v>
      </c>
      <c r="E3622" s="10">
        <v>5.5E-2</v>
      </c>
      <c r="F3622" s="16">
        <v>3700897921286</v>
      </c>
      <c r="G3622" s="4">
        <v>3</v>
      </c>
      <c r="H3622" s="4">
        <v>4.8</v>
      </c>
      <c r="I3622" s="4">
        <v>6</v>
      </c>
    </row>
    <row r="3623" spans="1:9" x14ac:dyDescent="0.2">
      <c r="A3623" t="s">
        <v>556</v>
      </c>
      <c r="B3623" t="s">
        <v>572</v>
      </c>
      <c r="C3623" t="s">
        <v>40</v>
      </c>
      <c r="D3623" t="str">
        <f>Tableau3[[#This Row],[Famille]]&amp;"-"&amp;Tableau3[[#This Row],[Produit]]&amp;"-"&amp;Tableau3[[#This Row],[Conditionnement]]</f>
        <v>Poivres-Poivre blanc extra-Verrine 116 ml</v>
      </c>
      <c r="E3623" s="10">
        <v>5.5E-2</v>
      </c>
      <c r="F3623" s="16">
        <v>3760190103963</v>
      </c>
      <c r="G3623" s="4">
        <v>2.7</v>
      </c>
      <c r="H3623" s="4">
        <v>4.3999999999999995</v>
      </c>
      <c r="I3623" s="4">
        <v>5.4</v>
      </c>
    </row>
    <row r="3624" spans="1:9" x14ac:dyDescent="0.2">
      <c r="A3624" t="s">
        <v>556</v>
      </c>
      <c r="B3624" t="s">
        <v>572</v>
      </c>
      <c r="C3624" t="s">
        <v>41</v>
      </c>
      <c r="D3624" t="str">
        <f>Tableau3[[#This Row],[Famille]]&amp;"-"&amp;Tableau3[[#This Row],[Produit]]&amp;"-"&amp;Tableau3[[#This Row],[Conditionnement]]</f>
        <v>Poivres-Poivre blanc extra-Verrine 47 ml</v>
      </c>
      <c r="E3624" s="10">
        <v>5.5E-2</v>
      </c>
      <c r="F3624" s="16">
        <v>3700897903640</v>
      </c>
      <c r="G3624" s="4">
        <v>1.7</v>
      </c>
      <c r="H3624" s="4">
        <v>2.8000000000000003</v>
      </c>
      <c r="I3624" s="4">
        <v>3.4000000000000004</v>
      </c>
    </row>
    <row r="3625" spans="1:9" x14ac:dyDescent="0.2">
      <c r="A3625" t="s">
        <v>556</v>
      </c>
      <c r="B3625" t="s">
        <v>572</v>
      </c>
      <c r="C3625" t="s">
        <v>42</v>
      </c>
      <c r="D3625" t="str">
        <f>Tableau3[[#This Row],[Famille]]&amp;"-"&amp;Tableau3[[#This Row],[Produit]]&amp;"-"&amp;Tableau3[[#This Row],[Conditionnement]]</f>
        <v>Poivres-Poivre blanc extra-Vrac</v>
      </c>
      <c r="E3625" s="10">
        <v>5.5E-2</v>
      </c>
      <c r="F3625" s="16">
        <v>3700897938079</v>
      </c>
      <c r="G3625" s="4">
        <v>1.7</v>
      </c>
      <c r="H3625" s="4">
        <v>2.3000000000000003</v>
      </c>
      <c r="I3625" s="4">
        <v>2.8333333333333339</v>
      </c>
    </row>
    <row r="3626" spans="1:9" x14ac:dyDescent="0.2">
      <c r="A3626" t="s">
        <v>556</v>
      </c>
      <c r="B3626" t="s">
        <v>572</v>
      </c>
      <c r="C3626" t="s">
        <v>43</v>
      </c>
      <c r="D3626" t="str">
        <f>Tableau3[[#This Row],[Famille]]&amp;"-"&amp;Tableau3[[#This Row],[Produit]]&amp;"-"&amp;Tableau3[[#This Row],[Conditionnement]]</f>
        <v>Poivres-Poivre blanc extra-Vrac 100 g</v>
      </c>
      <c r="E3626" s="10">
        <v>5.5E-2</v>
      </c>
      <c r="F3626" s="16">
        <v>3700897908553</v>
      </c>
      <c r="G3626" s="4">
        <v>3.2</v>
      </c>
      <c r="H3626" s="4">
        <v>5.6999999999999993</v>
      </c>
      <c r="I3626" s="4">
        <v>7.1111111111111116</v>
      </c>
    </row>
    <row r="3627" spans="1:9" x14ac:dyDescent="0.2">
      <c r="A3627" t="s">
        <v>556</v>
      </c>
      <c r="B3627" t="s">
        <v>572</v>
      </c>
      <c r="C3627" t="s">
        <v>44</v>
      </c>
      <c r="D3627" t="str">
        <f>Tableau3[[#This Row],[Famille]]&amp;"-"&amp;Tableau3[[#This Row],[Produit]]&amp;"-"&amp;Tableau3[[#This Row],[Conditionnement]]</f>
        <v>Poivres-Poivre blanc extra-Vrac 1000 g</v>
      </c>
      <c r="E3627" s="10">
        <v>5.5E-2</v>
      </c>
      <c r="F3627" s="16">
        <v>3760190106957</v>
      </c>
      <c r="G3627" s="4">
        <v>19.2</v>
      </c>
      <c r="H3627" s="4">
        <v>34.200000000000003</v>
      </c>
      <c r="I3627" s="4">
        <v>42.666666666666671</v>
      </c>
    </row>
    <row r="3628" spans="1:9" x14ac:dyDescent="0.2">
      <c r="A3628" t="s">
        <v>556</v>
      </c>
      <c r="B3628" t="s">
        <v>572</v>
      </c>
      <c r="C3628" t="s">
        <v>45</v>
      </c>
      <c r="D3628" t="str">
        <f>Tableau3[[#This Row],[Famille]]&amp;"-"&amp;Tableau3[[#This Row],[Produit]]&amp;"-"&amp;Tableau3[[#This Row],[Conditionnement]]</f>
        <v>Poivres-Poivre blanc extra-Vrac 250 g</v>
      </c>
      <c r="E3628" s="10">
        <v>5.5E-2</v>
      </c>
      <c r="F3628" s="16">
        <v>3700897911188</v>
      </c>
      <c r="G3628" s="4">
        <v>5.8</v>
      </c>
      <c r="H3628" s="4">
        <v>11.1</v>
      </c>
      <c r="I3628" s="4">
        <v>13.80952380952381</v>
      </c>
    </row>
    <row r="3629" spans="1:9" x14ac:dyDescent="0.2">
      <c r="A3629" t="s">
        <v>556</v>
      </c>
      <c r="B3629" t="s">
        <v>572</v>
      </c>
      <c r="C3629" t="s">
        <v>46</v>
      </c>
      <c r="D3629" t="str">
        <f>Tableau3[[#This Row],[Famille]]&amp;"-"&amp;Tableau3[[#This Row],[Produit]]&amp;"-"&amp;Tableau3[[#This Row],[Conditionnement]]</f>
        <v>Poivres-Poivre blanc extra-Vrac 500 g</v>
      </c>
      <c r="E3629" s="10">
        <v>5.5E-2</v>
      </c>
      <c r="F3629" s="16">
        <v>3700897913816</v>
      </c>
      <c r="G3629" s="4">
        <v>10.3</v>
      </c>
      <c r="H3629" s="4">
        <v>19.700000000000003</v>
      </c>
      <c r="I3629" s="4">
        <v>24.523809523809522</v>
      </c>
    </row>
    <row r="3630" spans="1:9" x14ac:dyDescent="0.2">
      <c r="A3630" t="s">
        <v>556</v>
      </c>
      <c r="B3630" t="s">
        <v>587</v>
      </c>
      <c r="C3630" t="s">
        <v>160</v>
      </c>
      <c r="D3630" t="str">
        <f>Tableau3[[#This Row],[Famille]]&amp;"-"&amp;Tableau3[[#This Row],[Produit]]&amp;"-"&amp;Tableau3[[#This Row],[Conditionnement]]</f>
        <v>Poivres-Poivre de Tasmanie-Moulin 100 ml</v>
      </c>
      <c r="E3630" s="10">
        <v>5.5E-2</v>
      </c>
      <c r="F3630" s="16">
        <v>3700897904029</v>
      </c>
      <c r="G3630" s="4">
        <v>7</v>
      </c>
      <c r="H3630" s="4">
        <v>11.2</v>
      </c>
      <c r="I3630" s="4">
        <v>14</v>
      </c>
    </row>
    <row r="3631" spans="1:9" x14ac:dyDescent="0.2">
      <c r="A3631" t="s">
        <v>556</v>
      </c>
      <c r="B3631" t="s">
        <v>587</v>
      </c>
      <c r="C3631" t="s">
        <v>39</v>
      </c>
      <c r="D3631" t="str">
        <f>Tableau3[[#This Row],[Famille]]&amp;"-"&amp;Tableau3[[#This Row],[Produit]]&amp;"-"&amp;Tableau3[[#This Row],[Conditionnement]]</f>
        <v>Poivres-Poivre de Tasmanie-Saupoudreur 100 ml</v>
      </c>
      <c r="E3631" s="10">
        <v>5.5E-2</v>
      </c>
      <c r="F3631" s="16">
        <v>3700897921309</v>
      </c>
      <c r="G3631" s="4">
        <v>6.2</v>
      </c>
      <c r="H3631" s="4">
        <v>10</v>
      </c>
      <c r="I3631" s="4">
        <v>12.399999999999999</v>
      </c>
    </row>
    <row r="3632" spans="1:9" x14ac:dyDescent="0.2">
      <c r="A3632" t="s">
        <v>556</v>
      </c>
      <c r="B3632" t="s">
        <v>587</v>
      </c>
      <c r="C3632" t="s">
        <v>40</v>
      </c>
      <c r="D3632" t="str">
        <f>Tableau3[[#This Row],[Famille]]&amp;"-"&amp;Tableau3[[#This Row],[Produit]]&amp;"-"&amp;Tableau3[[#This Row],[Conditionnement]]</f>
        <v>Poivres-Poivre de Tasmanie-Verrine 116 ml</v>
      </c>
      <c r="E3632" s="10">
        <v>5.5E-2</v>
      </c>
      <c r="F3632" s="16">
        <v>3700897903954</v>
      </c>
      <c r="G3632" s="4">
        <v>6.6</v>
      </c>
      <c r="H3632" s="4">
        <v>7.6</v>
      </c>
      <c r="I3632" s="4">
        <v>9.4285714285714288</v>
      </c>
    </row>
    <row r="3633" spans="1:9" x14ac:dyDescent="0.2">
      <c r="A3633" t="s">
        <v>556</v>
      </c>
      <c r="B3633" t="s">
        <v>587</v>
      </c>
      <c r="C3633" t="s">
        <v>41</v>
      </c>
      <c r="D3633" t="str">
        <f>Tableau3[[#This Row],[Famille]]&amp;"-"&amp;Tableau3[[#This Row],[Produit]]&amp;"-"&amp;Tableau3[[#This Row],[Conditionnement]]</f>
        <v>Poivres-Poivre de Tasmanie-Verrine 47 ml</v>
      </c>
      <c r="E3633" s="10">
        <v>5.5E-2</v>
      </c>
      <c r="F3633" s="16">
        <v>3700897903886</v>
      </c>
      <c r="G3633" s="4">
        <v>3.1</v>
      </c>
      <c r="H3633" s="4">
        <v>5</v>
      </c>
      <c r="I3633" s="4">
        <v>6.2</v>
      </c>
    </row>
    <row r="3634" spans="1:9" x14ac:dyDescent="0.2">
      <c r="A3634" t="s">
        <v>556</v>
      </c>
      <c r="B3634" t="s">
        <v>587</v>
      </c>
      <c r="C3634" t="s">
        <v>42</v>
      </c>
      <c r="D3634" t="str">
        <f>Tableau3[[#This Row],[Famille]]&amp;"-"&amp;Tableau3[[#This Row],[Produit]]&amp;"-"&amp;Tableau3[[#This Row],[Conditionnement]]</f>
        <v>Poivres-Poivre de Tasmanie-Vrac</v>
      </c>
      <c r="E3634" s="10">
        <v>5.5E-2</v>
      </c>
      <c r="F3634" s="16">
        <v>3700897938109</v>
      </c>
      <c r="G3634" s="4">
        <v>3.7</v>
      </c>
      <c r="H3634" s="4">
        <v>5</v>
      </c>
      <c r="I3634" s="4">
        <v>6.166666666666667</v>
      </c>
    </row>
    <row r="3635" spans="1:9" x14ac:dyDescent="0.2">
      <c r="A3635" t="s">
        <v>556</v>
      </c>
      <c r="B3635" t="s">
        <v>587</v>
      </c>
      <c r="C3635" t="s">
        <v>43</v>
      </c>
      <c r="D3635" t="str">
        <f>Tableau3[[#This Row],[Famille]]&amp;"-"&amp;Tableau3[[#This Row],[Produit]]&amp;"-"&amp;Tableau3[[#This Row],[Conditionnement]]</f>
        <v>Poivres-Poivre de Tasmanie-Vrac 100 g</v>
      </c>
      <c r="E3635" s="10">
        <v>5.5E-2</v>
      </c>
      <c r="F3635" s="16">
        <v>3700897909703</v>
      </c>
      <c r="G3635" s="4">
        <v>14.6</v>
      </c>
      <c r="H3635" s="4">
        <v>26</v>
      </c>
      <c r="I3635" s="4">
        <v>32.444444444444443</v>
      </c>
    </row>
    <row r="3636" spans="1:9" x14ac:dyDescent="0.2">
      <c r="A3636" t="s">
        <v>556</v>
      </c>
      <c r="B3636" t="s">
        <v>587</v>
      </c>
      <c r="C3636" t="s">
        <v>44</v>
      </c>
      <c r="D3636" t="str">
        <f>Tableau3[[#This Row],[Famille]]&amp;"-"&amp;Tableau3[[#This Row],[Produit]]&amp;"-"&amp;Tableau3[[#This Row],[Conditionnement]]</f>
        <v>Poivres-Poivre de Tasmanie-Vrac 1000 g</v>
      </c>
      <c r="E3636" s="10">
        <v>5.5E-2</v>
      </c>
      <c r="F3636" s="16">
        <v>3700897902353</v>
      </c>
      <c r="G3636" s="4">
        <v>136.69999999999999</v>
      </c>
      <c r="H3636" s="4">
        <v>243.1</v>
      </c>
      <c r="I3636" s="4">
        <v>303.77777777777777</v>
      </c>
    </row>
    <row r="3637" spans="1:9" x14ac:dyDescent="0.2">
      <c r="A3637" t="s">
        <v>556</v>
      </c>
      <c r="B3637" t="s">
        <v>587</v>
      </c>
      <c r="C3637" t="s">
        <v>45</v>
      </c>
      <c r="D3637" t="str">
        <f>Tableau3[[#This Row],[Famille]]&amp;"-"&amp;Tableau3[[#This Row],[Produit]]&amp;"-"&amp;Tableau3[[#This Row],[Conditionnement]]</f>
        <v>Poivres-Poivre de Tasmanie-Vrac 250 g</v>
      </c>
      <c r="E3637" s="10">
        <v>5.5E-2</v>
      </c>
      <c r="F3637" s="16">
        <v>3700897912338</v>
      </c>
      <c r="G3637" s="4">
        <v>34.9</v>
      </c>
      <c r="H3637" s="4">
        <v>66.5</v>
      </c>
      <c r="I3637" s="4">
        <v>83.095238095238102</v>
      </c>
    </row>
    <row r="3638" spans="1:9" x14ac:dyDescent="0.2">
      <c r="A3638" t="s">
        <v>556</v>
      </c>
      <c r="B3638" t="s">
        <v>587</v>
      </c>
      <c r="C3638" t="s">
        <v>46</v>
      </c>
      <c r="D3638" t="str">
        <f>Tableau3[[#This Row],[Famille]]&amp;"-"&amp;Tableau3[[#This Row],[Produit]]&amp;"-"&amp;Tableau3[[#This Row],[Conditionnement]]</f>
        <v>Poivres-Poivre de Tasmanie-Vrac 500 g</v>
      </c>
      <c r="E3638" s="10">
        <v>5.5E-2</v>
      </c>
      <c r="F3638" s="16">
        <v>3700897914967</v>
      </c>
      <c r="G3638" s="4">
        <v>68.900000000000006</v>
      </c>
      <c r="H3638" s="4">
        <v>131.29999999999998</v>
      </c>
      <c r="I3638" s="4">
        <v>164.04761904761904</v>
      </c>
    </row>
    <row r="3639" spans="1:9" x14ac:dyDescent="0.2">
      <c r="A3639" t="s">
        <v>556</v>
      </c>
      <c r="B3639" t="s">
        <v>588</v>
      </c>
      <c r="C3639" t="s">
        <v>160</v>
      </c>
      <c r="D3639" t="str">
        <f>Tableau3[[#This Row],[Famille]]&amp;"-"&amp;Tableau3[[#This Row],[Produit]]&amp;"-"&amp;Tableau3[[#This Row],[Conditionnement]]</f>
        <v>Poivres-Poivre des Gorilles "Likouala"-Moulin 100 ml</v>
      </c>
      <c r="E3639" s="10">
        <v>5.5E-2</v>
      </c>
      <c r="F3639" s="16">
        <v>3700897952761</v>
      </c>
      <c r="G3639" s="4">
        <v>4.9000000000000004</v>
      </c>
      <c r="H3639" s="4">
        <v>7.8999999999999995</v>
      </c>
      <c r="I3639" s="4">
        <v>9.7999999999999989</v>
      </c>
    </row>
    <row r="3640" spans="1:9" x14ac:dyDescent="0.2">
      <c r="A3640" t="s">
        <v>556</v>
      </c>
      <c r="B3640" t="s">
        <v>588</v>
      </c>
      <c r="C3640" t="s">
        <v>40</v>
      </c>
      <c r="D3640" t="str">
        <f>Tableau3[[#This Row],[Famille]]&amp;"-"&amp;Tableau3[[#This Row],[Produit]]&amp;"-"&amp;Tableau3[[#This Row],[Conditionnement]]</f>
        <v>Poivres-Poivre des Gorilles "Likouala"-Verrine 116 ml</v>
      </c>
      <c r="E3640" s="10">
        <v>5.5E-2</v>
      </c>
      <c r="F3640" s="16">
        <v>3700897952778</v>
      </c>
      <c r="G3640" s="4">
        <v>4.0999999999999996</v>
      </c>
      <c r="H3640" s="4">
        <v>4.6999999999999993</v>
      </c>
      <c r="I3640" s="4">
        <v>5.8571428571428568</v>
      </c>
    </row>
    <row r="3641" spans="1:9" x14ac:dyDescent="0.2">
      <c r="A3641" t="s">
        <v>556</v>
      </c>
      <c r="B3641" t="s">
        <v>588</v>
      </c>
      <c r="C3641" t="s">
        <v>41</v>
      </c>
      <c r="D3641" t="str">
        <f>Tableau3[[#This Row],[Famille]]&amp;"-"&amp;Tableau3[[#This Row],[Produit]]&amp;"-"&amp;Tableau3[[#This Row],[Conditionnement]]</f>
        <v>Poivres-Poivre des Gorilles "Likouala"-Verrine 47 ml</v>
      </c>
      <c r="E3641" s="10">
        <v>5.5E-2</v>
      </c>
      <c r="F3641" s="16">
        <v>3700897952808</v>
      </c>
      <c r="G3641" s="4">
        <v>2.2000000000000002</v>
      </c>
      <c r="H3641" s="4">
        <v>3.6</v>
      </c>
      <c r="I3641" s="4">
        <v>4.4000000000000004</v>
      </c>
    </row>
    <row r="3642" spans="1:9" x14ac:dyDescent="0.2">
      <c r="A3642" t="s">
        <v>556</v>
      </c>
      <c r="B3642" t="s">
        <v>588</v>
      </c>
      <c r="C3642" t="s">
        <v>42</v>
      </c>
      <c r="D3642" t="str">
        <f>Tableau3[[#This Row],[Famille]]&amp;"-"&amp;Tableau3[[#This Row],[Produit]]&amp;"-"&amp;Tableau3[[#This Row],[Conditionnement]]</f>
        <v>Poivres-Poivre des Gorilles "Likouala"-Vrac</v>
      </c>
      <c r="E3642" s="10">
        <v>5.5E-2</v>
      </c>
      <c r="F3642" s="16">
        <v>3700897952785</v>
      </c>
      <c r="G3642" s="4">
        <v>2</v>
      </c>
      <c r="H3642" s="4">
        <v>2.7</v>
      </c>
      <c r="I3642" s="4">
        <v>3.3333333333333335</v>
      </c>
    </row>
    <row r="3643" spans="1:9" x14ac:dyDescent="0.2">
      <c r="A3643" t="s">
        <v>556</v>
      </c>
      <c r="B3643" t="s">
        <v>588</v>
      </c>
      <c r="C3643" t="s">
        <v>43</v>
      </c>
      <c r="D3643" t="str">
        <f>Tableau3[[#This Row],[Famille]]&amp;"-"&amp;Tableau3[[#This Row],[Produit]]&amp;"-"&amp;Tableau3[[#This Row],[Conditionnement]]</f>
        <v>Poivres-Poivre des Gorilles "Likouala"-Vrac 100 g</v>
      </c>
      <c r="E3643" s="10">
        <v>5.5E-2</v>
      </c>
      <c r="F3643" s="16">
        <v>3700897952792</v>
      </c>
      <c r="G3643" s="4">
        <v>6.2</v>
      </c>
      <c r="H3643" s="4">
        <v>11.1</v>
      </c>
      <c r="I3643" s="4">
        <v>13.777777777777775</v>
      </c>
    </row>
    <row r="3644" spans="1:9" x14ac:dyDescent="0.2">
      <c r="A3644" t="s">
        <v>556</v>
      </c>
      <c r="B3644" t="s">
        <v>588</v>
      </c>
      <c r="C3644" t="s">
        <v>44</v>
      </c>
      <c r="D3644" t="str">
        <f>Tableau3[[#This Row],[Famille]]&amp;"-"&amp;Tableau3[[#This Row],[Produit]]&amp;"-"&amp;Tableau3[[#This Row],[Conditionnement]]</f>
        <v>Poivres-Poivre des Gorilles "Likouala"-Vrac 1000 g</v>
      </c>
      <c r="E3644" s="10">
        <v>5.5E-2</v>
      </c>
      <c r="F3644" s="16">
        <v>3700897955038</v>
      </c>
      <c r="G3644" s="4">
        <v>53.1</v>
      </c>
      <c r="H3644" s="4">
        <v>94.4</v>
      </c>
      <c r="I3644" s="4">
        <v>118</v>
      </c>
    </row>
    <row r="3645" spans="1:9" x14ac:dyDescent="0.2">
      <c r="A3645" t="s">
        <v>556</v>
      </c>
      <c r="B3645" t="s">
        <v>588</v>
      </c>
      <c r="C3645" t="s">
        <v>45</v>
      </c>
      <c r="D3645" t="str">
        <f>Tableau3[[#This Row],[Famille]]&amp;"-"&amp;Tableau3[[#This Row],[Produit]]&amp;"-"&amp;Tableau3[[#This Row],[Conditionnement]]</f>
        <v>Poivres-Poivre des Gorilles "Likouala"-Vrac 250 g</v>
      </c>
      <c r="E3645" s="10">
        <v>5.5E-2</v>
      </c>
      <c r="F3645" s="16">
        <v>3700897954093</v>
      </c>
      <c r="G3645" s="4">
        <v>14</v>
      </c>
      <c r="H3645" s="4">
        <v>26.700000000000003</v>
      </c>
      <c r="I3645" s="4">
        <v>33.333333333333336</v>
      </c>
    </row>
    <row r="3646" spans="1:9" x14ac:dyDescent="0.2">
      <c r="A3646" t="s">
        <v>556</v>
      </c>
      <c r="B3646" t="s">
        <v>588</v>
      </c>
      <c r="C3646" t="s">
        <v>46</v>
      </c>
      <c r="D3646" t="str">
        <f>Tableau3[[#This Row],[Famille]]&amp;"-"&amp;Tableau3[[#This Row],[Produit]]&amp;"-"&amp;Tableau3[[#This Row],[Conditionnement]]</f>
        <v>Poivres-Poivre des Gorilles "Likouala"-Vrac 500 g</v>
      </c>
      <c r="E3646" s="10">
        <v>5.5E-2</v>
      </c>
      <c r="F3646" s="16">
        <v>3700897954567</v>
      </c>
      <c r="G3646" s="4">
        <v>27.1</v>
      </c>
      <c r="H3646" s="4">
        <v>51.7</v>
      </c>
      <c r="I3646" s="4">
        <v>64.523809523809533</v>
      </c>
    </row>
    <row r="3647" spans="1:9" x14ac:dyDescent="0.2">
      <c r="A3647" t="s">
        <v>556</v>
      </c>
      <c r="B3647" t="s">
        <v>573</v>
      </c>
      <c r="C3647" t="s">
        <v>160</v>
      </c>
      <c r="D3647" t="str">
        <f>Tableau3[[#This Row],[Famille]]&amp;"-"&amp;Tableau3[[#This Row],[Produit]]&amp;"-"&amp;Tableau3[[#This Row],[Conditionnement]]</f>
        <v>Poivres-Poivre des Moines  -Moulin 100 ml</v>
      </c>
      <c r="E3647" s="10">
        <v>5.5E-2</v>
      </c>
      <c r="F3647" s="16">
        <v>3700897904005</v>
      </c>
      <c r="G3647" s="4">
        <v>4.2</v>
      </c>
      <c r="H3647" s="4">
        <v>6.8</v>
      </c>
      <c r="I3647" s="4">
        <v>8.3999999999999986</v>
      </c>
    </row>
    <row r="3648" spans="1:9" x14ac:dyDescent="0.2">
      <c r="A3648" t="s">
        <v>556</v>
      </c>
      <c r="B3648" t="s">
        <v>573</v>
      </c>
      <c r="C3648" t="s">
        <v>39</v>
      </c>
      <c r="D3648" t="str">
        <f>Tableau3[[#This Row],[Famille]]&amp;"-"&amp;Tableau3[[#This Row],[Produit]]&amp;"-"&amp;Tableau3[[#This Row],[Conditionnement]]</f>
        <v>Poivres-Poivre des Moines  -Saupoudreur 100 ml</v>
      </c>
      <c r="E3648" s="10">
        <v>5.5E-2</v>
      </c>
      <c r="F3648" s="16">
        <v>3700897921415</v>
      </c>
      <c r="G3648" s="4">
        <v>3.1</v>
      </c>
      <c r="H3648" s="4">
        <v>5</v>
      </c>
      <c r="I3648" s="4">
        <v>6.2</v>
      </c>
    </row>
    <row r="3649" spans="1:9" x14ac:dyDescent="0.2">
      <c r="A3649" t="s">
        <v>556</v>
      </c>
      <c r="B3649" t="s">
        <v>573</v>
      </c>
      <c r="C3649" t="s">
        <v>40</v>
      </c>
      <c r="D3649" t="str">
        <f>Tableau3[[#This Row],[Famille]]&amp;"-"&amp;Tableau3[[#This Row],[Produit]]&amp;"-"&amp;Tableau3[[#This Row],[Conditionnement]]</f>
        <v>Poivres-Poivre des Moines  -Verrine 116 ml</v>
      </c>
      <c r="E3649" s="10">
        <v>5.5E-2</v>
      </c>
      <c r="F3649" s="16">
        <v>3700897903930</v>
      </c>
      <c r="G3649" s="4">
        <v>2.8</v>
      </c>
      <c r="H3649" s="4">
        <v>4.5</v>
      </c>
      <c r="I3649" s="4">
        <v>5.6000000000000005</v>
      </c>
    </row>
    <row r="3650" spans="1:9" x14ac:dyDescent="0.2">
      <c r="A3650" t="s">
        <v>556</v>
      </c>
      <c r="B3650" t="s">
        <v>573</v>
      </c>
      <c r="C3650" t="s">
        <v>41</v>
      </c>
      <c r="D3650" t="str">
        <f>Tableau3[[#This Row],[Famille]]&amp;"-"&amp;Tableau3[[#This Row],[Produit]]&amp;"-"&amp;Tableau3[[#This Row],[Conditionnement]]</f>
        <v>Poivres-Poivre des Moines  -Verrine 47 ml</v>
      </c>
      <c r="E3650" s="10">
        <v>5.5E-2</v>
      </c>
      <c r="F3650" s="16">
        <v>3700897903862</v>
      </c>
      <c r="G3650" s="4">
        <v>1.7</v>
      </c>
      <c r="H3650" s="4">
        <v>2.8000000000000003</v>
      </c>
      <c r="I3650" s="4">
        <v>3.4000000000000004</v>
      </c>
    </row>
    <row r="3651" spans="1:9" x14ac:dyDescent="0.2">
      <c r="A3651" t="s">
        <v>556</v>
      </c>
      <c r="B3651" t="s">
        <v>573</v>
      </c>
      <c r="C3651" t="s">
        <v>42</v>
      </c>
      <c r="D3651" t="str">
        <f>Tableau3[[#This Row],[Famille]]&amp;"-"&amp;Tableau3[[#This Row],[Produit]]&amp;"-"&amp;Tableau3[[#This Row],[Conditionnement]]</f>
        <v>Poivres-Poivre des Moines  -Vrac</v>
      </c>
      <c r="E3651" s="10">
        <v>5.5E-2</v>
      </c>
      <c r="F3651" s="16">
        <v>3700897938123</v>
      </c>
      <c r="G3651" s="4">
        <v>1.9</v>
      </c>
      <c r="H3651" s="4">
        <v>2.6</v>
      </c>
      <c r="I3651" s="4">
        <v>3.166666666666667</v>
      </c>
    </row>
    <row r="3652" spans="1:9" x14ac:dyDescent="0.2">
      <c r="A3652" t="s">
        <v>556</v>
      </c>
      <c r="B3652" t="s">
        <v>573</v>
      </c>
      <c r="C3652" t="s">
        <v>43</v>
      </c>
      <c r="D3652" t="str">
        <f>Tableau3[[#This Row],[Famille]]&amp;"-"&amp;Tableau3[[#This Row],[Produit]]&amp;"-"&amp;Tableau3[[#This Row],[Conditionnement]]</f>
        <v>Poivres-Poivre des Moines  -Vrac 100 g</v>
      </c>
      <c r="E3652" s="10">
        <v>5.5E-2</v>
      </c>
      <c r="F3652" s="16">
        <v>3700897909680</v>
      </c>
      <c r="G3652" s="4">
        <v>4.2</v>
      </c>
      <c r="H3652" s="4">
        <v>7.5</v>
      </c>
      <c r="I3652" s="4">
        <v>9.3333333333333321</v>
      </c>
    </row>
    <row r="3653" spans="1:9" x14ac:dyDescent="0.2">
      <c r="A3653" t="s">
        <v>556</v>
      </c>
      <c r="B3653" t="s">
        <v>573</v>
      </c>
      <c r="C3653" t="s">
        <v>44</v>
      </c>
      <c r="D3653" t="str">
        <f>Tableau3[[#This Row],[Famille]]&amp;"-"&amp;Tableau3[[#This Row],[Produit]]&amp;"-"&amp;Tableau3[[#This Row],[Conditionnement]]</f>
        <v>Poivres-Poivre des Moines  -Vrac 1000 g</v>
      </c>
      <c r="E3653" s="10">
        <v>5.5E-2</v>
      </c>
      <c r="F3653" s="16">
        <v>3700897902339</v>
      </c>
      <c r="G3653" s="4">
        <v>29.4</v>
      </c>
      <c r="H3653" s="4">
        <v>52.300000000000004</v>
      </c>
      <c r="I3653" s="4">
        <v>65.333333333333343</v>
      </c>
    </row>
    <row r="3654" spans="1:9" x14ac:dyDescent="0.2">
      <c r="A3654" t="s">
        <v>556</v>
      </c>
      <c r="B3654" t="s">
        <v>573</v>
      </c>
      <c r="C3654" t="s">
        <v>45</v>
      </c>
      <c r="D3654" t="str">
        <f>Tableau3[[#This Row],[Famille]]&amp;"-"&amp;Tableau3[[#This Row],[Produit]]&amp;"-"&amp;Tableau3[[#This Row],[Conditionnement]]</f>
        <v>Poivres-Poivre des Moines  -Vrac 250 g</v>
      </c>
      <c r="E3654" s="10">
        <v>5.5E-2</v>
      </c>
      <c r="F3654" s="16">
        <v>3700897912314</v>
      </c>
      <c r="G3654" s="4">
        <v>8.4</v>
      </c>
      <c r="H3654" s="4">
        <v>16</v>
      </c>
      <c r="I3654" s="4">
        <v>20</v>
      </c>
    </row>
    <row r="3655" spans="1:9" x14ac:dyDescent="0.2">
      <c r="A3655" t="s">
        <v>556</v>
      </c>
      <c r="B3655" t="s">
        <v>573</v>
      </c>
      <c r="C3655" t="s">
        <v>46</v>
      </c>
      <c r="D3655" t="str">
        <f>Tableau3[[#This Row],[Famille]]&amp;"-"&amp;Tableau3[[#This Row],[Produit]]&amp;"-"&amp;Tableau3[[#This Row],[Conditionnement]]</f>
        <v>Poivres-Poivre des Moines  -Vrac 500 g</v>
      </c>
      <c r="E3655" s="10">
        <v>5.5E-2</v>
      </c>
      <c r="F3655" s="16">
        <v>3700897914943</v>
      </c>
      <c r="G3655" s="4">
        <v>15.4</v>
      </c>
      <c r="H3655" s="4">
        <v>29.400000000000002</v>
      </c>
      <c r="I3655" s="4">
        <v>36.666666666666671</v>
      </c>
    </row>
    <row r="3656" spans="1:9" x14ac:dyDescent="0.2">
      <c r="A3656" t="s">
        <v>556</v>
      </c>
      <c r="B3656" t="s">
        <v>574</v>
      </c>
      <c r="C3656" t="s">
        <v>160</v>
      </c>
      <c r="D3656" t="str">
        <f>Tableau3[[#This Row],[Famille]]&amp;"-"&amp;Tableau3[[#This Row],[Produit]]&amp;"-"&amp;Tableau3[[#This Row],[Conditionnement]]</f>
        <v>Poivres-Poivre long  de Java -Moulin 100 ml</v>
      </c>
      <c r="E3656" s="10">
        <v>5.5E-2</v>
      </c>
      <c r="F3656" s="16">
        <v>3760190104298</v>
      </c>
      <c r="G3656" s="4">
        <v>2.2000000000000002</v>
      </c>
      <c r="H3656" s="4">
        <v>3.6</v>
      </c>
      <c r="I3656" s="4">
        <v>4.4000000000000004</v>
      </c>
    </row>
    <row r="3657" spans="1:9" x14ac:dyDescent="0.2">
      <c r="A3657" t="s">
        <v>556</v>
      </c>
      <c r="B3657" t="s">
        <v>574</v>
      </c>
      <c r="C3657" t="s">
        <v>39</v>
      </c>
      <c r="D3657" t="str">
        <f>Tableau3[[#This Row],[Famille]]&amp;"-"&amp;Tableau3[[#This Row],[Produit]]&amp;"-"&amp;Tableau3[[#This Row],[Conditionnement]]</f>
        <v>Poivres-Poivre long  de Java -Saupoudreur 100 ml</v>
      </c>
      <c r="E3657" s="10">
        <v>5.5E-2</v>
      </c>
      <c r="F3657" s="16">
        <v>3760190104335</v>
      </c>
      <c r="G3657" s="4">
        <v>3.2</v>
      </c>
      <c r="H3657" s="4">
        <v>5.1999999999999993</v>
      </c>
      <c r="I3657" s="4">
        <v>6.4</v>
      </c>
    </row>
    <row r="3658" spans="1:9" x14ac:dyDescent="0.2">
      <c r="A3658" t="s">
        <v>556</v>
      </c>
      <c r="B3658" t="s">
        <v>574</v>
      </c>
      <c r="C3658" t="s">
        <v>40</v>
      </c>
      <c r="D3658" t="str">
        <f>Tableau3[[#This Row],[Famille]]&amp;"-"&amp;Tableau3[[#This Row],[Produit]]&amp;"-"&amp;Tableau3[[#This Row],[Conditionnement]]</f>
        <v>Poivres-Poivre long  de Java -Verrine 116 ml</v>
      </c>
      <c r="E3658" s="10">
        <v>5.5E-2</v>
      </c>
      <c r="F3658" s="16">
        <v>3760190104021</v>
      </c>
      <c r="G3658" s="4">
        <v>3.1</v>
      </c>
      <c r="H3658" s="4">
        <v>3.6</v>
      </c>
      <c r="I3658" s="4">
        <v>4.4285714285714288</v>
      </c>
    </row>
    <row r="3659" spans="1:9" x14ac:dyDescent="0.2">
      <c r="A3659" t="s">
        <v>556</v>
      </c>
      <c r="B3659" t="s">
        <v>574</v>
      </c>
      <c r="C3659" t="s">
        <v>41</v>
      </c>
      <c r="D3659" t="str">
        <f>Tableau3[[#This Row],[Famille]]&amp;"-"&amp;Tableau3[[#This Row],[Produit]]&amp;"-"&amp;Tableau3[[#This Row],[Conditionnement]]</f>
        <v>Poivres-Poivre long  de Java -Verrine 47 ml</v>
      </c>
      <c r="E3659" s="10">
        <v>5.5E-2</v>
      </c>
      <c r="F3659" s="16">
        <v>3700897903701</v>
      </c>
      <c r="G3659" s="4">
        <v>1.7</v>
      </c>
      <c r="H3659" s="4">
        <v>2.8000000000000003</v>
      </c>
      <c r="I3659" s="4">
        <v>3.4000000000000004</v>
      </c>
    </row>
    <row r="3660" spans="1:9" x14ac:dyDescent="0.2">
      <c r="A3660" t="s">
        <v>556</v>
      </c>
      <c r="B3660" t="s">
        <v>574</v>
      </c>
      <c r="C3660" t="s">
        <v>42</v>
      </c>
      <c r="D3660" t="str">
        <f>Tableau3[[#This Row],[Famille]]&amp;"-"&amp;Tableau3[[#This Row],[Produit]]&amp;"-"&amp;Tableau3[[#This Row],[Conditionnement]]</f>
        <v>Poivres-Poivre long  de Java -Vrac</v>
      </c>
      <c r="E3660" s="10">
        <v>5.5E-2</v>
      </c>
      <c r="F3660" s="16">
        <v>3700897938130</v>
      </c>
      <c r="G3660" s="4">
        <v>2</v>
      </c>
      <c r="H3660" s="4">
        <v>2.7</v>
      </c>
      <c r="I3660" s="4">
        <v>3.3333333333333335</v>
      </c>
    </row>
    <row r="3661" spans="1:9" x14ac:dyDescent="0.2">
      <c r="A3661" t="s">
        <v>556</v>
      </c>
      <c r="B3661" t="s">
        <v>574</v>
      </c>
      <c r="C3661" t="s">
        <v>43</v>
      </c>
      <c r="D3661" t="str">
        <f>Tableau3[[#This Row],[Famille]]&amp;"-"&amp;Tableau3[[#This Row],[Produit]]&amp;"-"&amp;Tableau3[[#This Row],[Conditionnement]]</f>
        <v>Poivres-Poivre long  de Java -Vrac 100 g</v>
      </c>
      <c r="E3661" s="10">
        <v>5.5E-2</v>
      </c>
      <c r="F3661" s="16">
        <v>3700897908584</v>
      </c>
      <c r="G3661" s="4">
        <v>6.1</v>
      </c>
      <c r="H3661" s="4">
        <v>10.9</v>
      </c>
      <c r="I3661" s="4">
        <v>13.555555555555554</v>
      </c>
    </row>
    <row r="3662" spans="1:9" x14ac:dyDescent="0.2">
      <c r="A3662" t="s">
        <v>556</v>
      </c>
      <c r="B3662" t="s">
        <v>574</v>
      </c>
      <c r="C3662" t="s">
        <v>44</v>
      </c>
      <c r="D3662" t="str">
        <f>Tableau3[[#This Row],[Famille]]&amp;"-"&amp;Tableau3[[#This Row],[Produit]]&amp;"-"&amp;Tableau3[[#This Row],[Conditionnement]]</f>
        <v>Poivres-Poivre long  de Java -Vrac 1000 g</v>
      </c>
      <c r="E3662" s="10">
        <v>5.5E-2</v>
      </c>
      <c r="F3662" s="16">
        <v>3760190106988</v>
      </c>
      <c r="G3662" s="4">
        <v>52.4</v>
      </c>
      <c r="H3662" s="4">
        <v>93.199999999999989</v>
      </c>
      <c r="I3662" s="4">
        <v>116.44444444444444</v>
      </c>
    </row>
    <row r="3663" spans="1:9" x14ac:dyDescent="0.2">
      <c r="A3663" t="s">
        <v>556</v>
      </c>
      <c r="B3663" t="s">
        <v>574</v>
      </c>
      <c r="C3663" t="s">
        <v>45</v>
      </c>
      <c r="D3663" t="str">
        <f>Tableau3[[#This Row],[Famille]]&amp;"-"&amp;Tableau3[[#This Row],[Produit]]&amp;"-"&amp;Tableau3[[#This Row],[Conditionnement]]</f>
        <v>Poivres-Poivre long  de Java -Vrac 250 g</v>
      </c>
      <c r="E3663" s="10">
        <v>5.5E-2</v>
      </c>
      <c r="F3663" s="16">
        <v>3700897911218</v>
      </c>
      <c r="G3663" s="4">
        <v>13.9</v>
      </c>
      <c r="H3663" s="4">
        <v>26.5</v>
      </c>
      <c r="I3663" s="4">
        <v>33.095238095238095</v>
      </c>
    </row>
    <row r="3664" spans="1:9" x14ac:dyDescent="0.2">
      <c r="A3664" t="s">
        <v>556</v>
      </c>
      <c r="B3664" t="s">
        <v>574</v>
      </c>
      <c r="C3664" t="s">
        <v>46</v>
      </c>
      <c r="D3664" t="str">
        <f>Tableau3[[#This Row],[Famille]]&amp;"-"&amp;Tableau3[[#This Row],[Produit]]&amp;"-"&amp;Tableau3[[#This Row],[Conditionnement]]</f>
        <v>Poivres-Poivre long  de Java -Vrac 500 g</v>
      </c>
      <c r="E3664" s="10">
        <v>5.5E-2</v>
      </c>
      <c r="F3664" s="16">
        <v>3700897913847</v>
      </c>
      <c r="G3664" s="4">
        <v>26.7</v>
      </c>
      <c r="H3664" s="4">
        <v>50.9</v>
      </c>
      <c r="I3664" s="4">
        <v>63.571428571428584</v>
      </c>
    </row>
    <row r="3665" spans="1:9" x14ac:dyDescent="0.2">
      <c r="A3665" t="s">
        <v>556</v>
      </c>
      <c r="B3665" t="s">
        <v>575</v>
      </c>
      <c r="C3665" t="s">
        <v>160</v>
      </c>
      <c r="D3665" t="str">
        <f>Tableau3[[#This Row],[Famille]]&amp;"-"&amp;Tableau3[[#This Row],[Produit]]&amp;"-"&amp;Tableau3[[#This Row],[Conditionnement]]</f>
        <v>Poivres-Poivre Nam Bô blanc-Moulin 100 ml</v>
      </c>
      <c r="E3665" s="10">
        <v>5.5E-2</v>
      </c>
      <c r="F3665" s="16">
        <v>3700897956394</v>
      </c>
      <c r="G3665" s="4">
        <v>5.6</v>
      </c>
      <c r="H3665" s="4">
        <v>9</v>
      </c>
      <c r="I3665" s="4">
        <v>11.2</v>
      </c>
    </row>
    <row r="3666" spans="1:9" x14ac:dyDescent="0.2">
      <c r="A3666" t="s">
        <v>556</v>
      </c>
      <c r="B3666" t="s">
        <v>575</v>
      </c>
      <c r="C3666" t="s">
        <v>39</v>
      </c>
      <c r="D3666" t="str">
        <f>Tableau3[[#This Row],[Famille]]&amp;"-"&amp;Tableau3[[#This Row],[Produit]]&amp;"-"&amp;Tableau3[[#This Row],[Conditionnement]]</f>
        <v>Poivres-Poivre Nam Bô blanc-Saupoudreur 100 ml</v>
      </c>
      <c r="E3666" s="10">
        <v>5.5E-2</v>
      </c>
      <c r="F3666" s="16">
        <v>3700897956349</v>
      </c>
      <c r="G3666" s="4">
        <v>4.5</v>
      </c>
      <c r="H3666" s="4">
        <v>7.2</v>
      </c>
      <c r="I3666" s="4">
        <v>9</v>
      </c>
    </row>
    <row r="3667" spans="1:9" x14ac:dyDescent="0.2">
      <c r="A3667" t="s">
        <v>556</v>
      </c>
      <c r="B3667" t="s">
        <v>575</v>
      </c>
      <c r="C3667" t="s">
        <v>40</v>
      </c>
      <c r="D3667" t="str">
        <f>Tableau3[[#This Row],[Famille]]&amp;"-"&amp;Tableau3[[#This Row],[Produit]]&amp;"-"&amp;Tableau3[[#This Row],[Conditionnement]]</f>
        <v>Poivres-Poivre Nam Bô blanc-Verrine 116 ml</v>
      </c>
      <c r="E3667" s="10">
        <v>5.5E-2</v>
      </c>
      <c r="F3667" s="16">
        <v>3700897955762</v>
      </c>
      <c r="G3667" s="4">
        <v>4.4000000000000004</v>
      </c>
      <c r="H3667" s="4">
        <v>7.1</v>
      </c>
      <c r="I3667" s="4">
        <v>8.7999999999999989</v>
      </c>
    </row>
    <row r="3668" spans="1:9" x14ac:dyDescent="0.2">
      <c r="A3668" t="s">
        <v>556</v>
      </c>
      <c r="B3668" t="s">
        <v>575</v>
      </c>
      <c r="C3668" t="s">
        <v>41</v>
      </c>
      <c r="D3668" t="str">
        <f>Tableau3[[#This Row],[Famille]]&amp;"-"&amp;Tableau3[[#This Row],[Produit]]&amp;"-"&amp;Tableau3[[#This Row],[Conditionnement]]</f>
        <v>Poivres-Poivre Nam Bô blanc-Verrine 47 ml</v>
      </c>
      <c r="E3668" s="10">
        <v>5.5E-2</v>
      </c>
      <c r="F3668" s="16">
        <v>3700897956059</v>
      </c>
      <c r="G3668" s="4">
        <v>2.4</v>
      </c>
      <c r="H3668" s="4">
        <v>3.9</v>
      </c>
      <c r="I3668" s="4">
        <v>4.8</v>
      </c>
    </row>
    <row r="3669" spans="1:9" x14ac:dyDescent="0.2">
      <c r="A3669" t="s">
        <v>556</v>
      </c>
      <c r="B3669" t="s">
        <v>575</v>
      </c>
      <c r="C3669" t="s">
        <v>42</v>
      </c>
      <c r="D3669" t="str">
        <f>Tableau3[[#This Row],[Famille]]&amp;"-"&amp;Tableau3[[#This Row],[Produit]]&amp;"-"&amp;Tableau3[[#This Row],[Conditionnement]]</f>
        <v>Poivres-Poivre Nam Bô blanc-Vrac</v>
      </c>
      <c r="E3669" s="10">
        <v>5.5E-2</v>
      </c>
      <c r="F3669" s="16">
        <v>3700897953652</v>
      </c>
      <c r="G3669" s="4">
        <v>2.2999999999999998</v>
      </c>
      <c r="H3669" s="4">
        <v>3.1</v>
      </c>
      <c r="I3669" s="4">
        <v>3.8333333333333339</v>
      </c>
    </row>
    <row r="3670" spans="1:9" x14ac:dyDescent="0.2">
      <c r="A3670" t="s">
        <v>556</v>
      </c>
      <c r="B3670" t="s">
        <v>575</v>
      </c>
      <c r="C3670" t="s">
        <v>43</v>
      </c>
      <c r="D3670" t="str">
        <f>Tableau3[[#This Row],[Famille]]&amp;"-"&amp;Tableau3[[#This Row],[Produit]]&amp;"-"&amp;Tableau3[[#This Row],[Conditionnement]]</f>
        <v>Poivres-Poivre Nam Bô blanc-Vrac 100 g</v>
      </c>
      <c r="E3670" s="10">
        <v>5.5E-2</v>
      </c>
      <c r="F3670" s="16">
        <v>3700897954000</v>
      </c>
      <c r="G3670" s="4">
        <v>6</v>
      </c>
      <c r="H3670" s="4">
        <v>10.7</v>
      </c>
      <c r="I3670" s="4">
        <v>13.333333333333332</v>
      </c>
    </row>
    <row r="3671" spans="1:9" x14ac:dyDescent="0.2">
      <c r="A3671" t="s">
        <v>556</v>
      </c>
      <c r="B3671" t="s">
        <v>575</v>
      </c>
      <c r="C3671" t="s">
        <v>44</v>
      </c>
      <c r="D3671" t="str">
        <f>Tableau3[[#This Row],[Famille]]&amp;"-"&amp;Tableau3[[#This Row],[Produit]]&amp;"-"&amp;Tableau3[[#This Row],[Conditionnement]]</f>
        <v>Poivres-Poivre Nam Bô blanc-Vrac 1000 g</v>
      </c>
      <c r="E3671" s="10">
        <v>5.5E-2</v>
      </c>
      <c r="F3671" s="16">
        <v>3700897955410</v>
      </c>
      <c r="G3671" s="4">
        <v>47.4</v>
      </c>
      <c r="H3671" s="4">
        <v>84.3</v>
      </c>
      <c r="I3671" s="4">
        <v>105.33333333333333</v>
      </c>
    </row>
    <row r="3672" spans="1:9" x14ac:dyDescent="0.2">
      <c r="A3672" t="s">
        <v>556</v>
      </c>
      <c r="B3672" t="s">
        <v>575</v>
      </c>
      <c r="C3672" t="s">
        <v>45</v>
      </c>
      <c r="D3672" t="str">
        <f>Tableau3[[#This Row],[Famille]]&amp;"-"&amp;Tableau3[[#This Row],[Produit]]&amp;"-"&amp;Tableau3[[#This Row],[Conditionnement]]</f>
        <v>Poivres-Poivre Nam Bô blanc-Vrac 250 g</v>
      </c>
      <c r="E3672" s="10">
        <v>5.5E-2</v>
      </c>
      <c r="F3672" s="16">
        <v>3700897954475</v>
      </c>
      <c r="G3672" s="4">
        <v>12.9</v>
      </c>
      <c r="H3672" s="4">
        <v>24.6</v>
      </c>
      <c r="I3672" s="4">
        <v>30.714285714285715</v>
      </c>
    </row>
    <row r="3673" spans="1:9" x14ac:dyDescent="0.2">
      <c r="A3673" t="s">
        <v>556</v>
      </c>
      <c r="B3673" t="s">
        <v>575</v>
      </c>
      <c r="C3673" t="s">
        <v>46</v>
      </c>
      <c r="D3673" t="str">
        <f>Tableau3[[#This Row],[Famille]]&amp;"-"&amp;Tableau3[[#This Row],[Produit]]&amp;"-"&amp;Tableau3[[#This Row],[Conditionnement]]</f>
        <v>Poivres-Poivre Nam Bô blanc-Vrac 500 g</v>
      </c>
      <c r="E3673" s="10">
        <v>5.5E-2</v>
      </c>
      <c r="F3673" s="16">
        <v>3700897954949</v>
      </c>
      <c r="G3673" s="4">
        <v>24.4</v>
      </c>
      <c r="H3673" s="4">
        <v>46.5</v>
      </c>
      <c r="I3673" s="4">
        <v>58.095238095238102</v>
      </c>
    </row>
    <row r="3674" spans="1:9" x14ac:dyDescent="0.2">
      <c r="A3674" t="s">
        <v>556</v>
      </c>
      <c r="B3674" t="s">
        <v>576</v>
      </c>
      <c r="C3674" t="s">
        <v>160</v>
      </c>
      <c r="D3674" t="str">
        <f>Tableau3[[#This Row],[Famille]]&amp;"-"&amp;Tableau3[[#This Row],[Produit]]&amp;"-"&amp;Tableau3[[#This Row],[Conditionnement]]</f>
        <v>Poivres-Poivre Nam Bô noir-Moulin 100 ml</v>
      </c>
      <c r="E3674" s="10">
        <v>5.5E-2</v>
      </c>
      <c r="F3674" s="16">
        <v>3700897956387</v>
      </c>
      <c r="G3674" s="4">
        <v>5.4</v>
      </c>
      <c r="H3674" s="4">
        <v>8.6999999999999993</v>
      </c>
      <c r="I3674" s="4">
        <v>10.799999999999999</v>
      </c>
    </row>
    <row r="3675" spans="1:9" x14ac:dyDescent="0.2">
      <c r="A3675" t="s">
        <v>556</v>
      </c>
      <c r="B3675" t="s">
        <v>576</v>
      </c>
      <c r="C3675" t="s">
        <v>39</v>
      </c>
      <c r="D3675" t="str">
        <f>Tableau3[[#This Row],[Famille]]&amp;"-"&amp;Tableau3[[#This Row],[Produit]]&amp;"-"&amp;Tableau3[[#This Row],[Conditionnement]]</f>
        <v>Poivres-Poivre Nam Bô noir-Saupoudreur 100 ml</v>
      </c>
      <c r="E3675" s="10">
        <v>5.5E-2</v>
      </c>
      <c r="F3675" s="16">
        <v>3700897956332</v>
      </c>
      <c r="G3675" s="4">
        <v>4.3</v>
      </c>
      <c r="H3675" s="4">
        <v>6.8999999999999995</v>
      </c>
      <c r="I3675" s="4">
        <v>8.6</v>
      </c>
    </row>
    <row r="3676" spans="1:9" x14ac:dyDescent="0.2">
      <c r="A3676" t="s">
        <v>556</v>
      </c>
      <c r="B3676" t="s">
        <v>576</v>
      </c>
      <c r="C3676" t="s">
        <v>40</v>
      </c>
      <c r="D3676" t="str">
        <f>Tableau3[[#This Row],[Famille]]&amp;"-"&amp;Tableau3[[#This Row],[Produit]]&amp;"-"&amp;Tableau3[[#This Row],[Conditionnement]]</f>
        <v>Poivres-Poivre Nam Bô noir-Verrine 116 ml</v>
      </c>
      <c r="E3676" s="10">
        <v>5.5E-2</v>
      </c>
      <c r="F3676" s="16">
        <v>3700897955755</v>
      </c>
      <c r="G3676" s="4">
        <v>4</v>
      </c>
      <c r="H3676" s="4">
        <v>6.4</v>
      </c>
      <c r="I3676" s="4">
        <v>8</v>
      </c>
    </row>
    <row r="3677" spans="1:9" x14ac:dyDescent="0.2">
      <c r="A3677" t="s">
        <v>556</v>
      </c>
      <c r="B3677" t="s">
        <v>576</v>
      </c>
      <c r="C3677" t="s">
        <v>41</v>
      </c>
      <c r="D3677" t="str">
        <f>Tableau3[[#This Row],[Famille]]&amp;"-"&amp;Tableau3[[#This Row],[Produit]]&amp;"-"&amp;Tableau3[[#This Row],[Conditionnement]]</f>
        <v>Poivres-Poivre Nam Bô noir-Verrine 47 ml</v>
      </c>
      <c r="E3677" s="10">
        <v>5.5E-2</v>
      </c>
      <c r="F3677" s="16">
        <v>3700897956042</v>
      </c>
      <c r="G3677" s="4">
        <v>2.2999999999999998</v>
      </c>
      <c r="H3677" s="4">
        <v>3.7</v>
      </c>
      <c r="I3677" s="4">
        <v>4.6000000000000005</v>
      </c>
    </row>
    <row r="3678" spans="1:9" x14ac:dyDescent="0.2">
      <c r="A3678" t="s">
        <v>556</v>
      </c>
      <c r="B3678" t="s">
        <v>576</v>
      </c>
      <c r="C3678" t="s">
        <v>42</v>
      </c>
      <c r="D3678" t="str">
        <f>Tableau3[[#This Row],[Famille]]&amp;"-"&amp;Tableau3[[#This Row],[Produit]]&amp;"-"&amp;Tableau3[[#This Row],[Conditionnement]]</f>
        <v>Poivres-Poivre Nam Bô noir-Vrac</v>
      </c>
      <c r="E3678" s="10">
        <v>5.5E-2</v>
      </c>
      <c r="F3678" s="16">
        <v>3700897953645</v>
      </c>
      <c r="G3678" s="4">
        <v>2.2999999999999998</v>
      </c>
      <c r="H3678" s="4">
        <v>3.1</v>
      </c>
      <c r="I3678" s="4">
        <v>3.8333333333333339</v>
      </c>
    </row>
    <row r="3679" spans="1:9" x14ac:dyDescent="0.2">
      <c r="A3679" t="s">
        <v>556</v>
      </c>
      <c r="B3679" t="s">
        <v>576</v>
      </c>
      <c r="C3679" t="s">
        <v>43</v>
      </c>
      <c r="D3679" t="str">
        <f>Tableau3[[#This Row],[Famille]]&amp;"-"&amp;Tableau3[[#This Row],[Produit]]&amp;"-"&amp;Tableau3[[#This Row],[Conditionnement]]</f>
        <v>Poivres-Poivre Nam Bô noir-Vrac 100 g</v>
      </c>
      <c r="E3679" s="10">
        <v>5.5E-2</v>
      </c>
      <c r="F3679" s="16">
        <v>3700897953997</v>
      </c>
      <c r="G3679" s="4">
        <v>6</v>
      </c>
      <c r="H3679" s="4">
        <v>10.7</v>
      </c>
      <c r="I3679" s="4">
        <v>13.333333333333332</v>
      </c>
    </row>
    <row r="3680" spans="1:9" x14ac:dyDescent="0.2">
      <c r="A3680" t="s">
        <v>556</v>
      </c>
      <c r="B3680" t="s">
        <v>576</v>
      </c>
      <c r="C3680" t="s">
        <v>44</v>
      </c>
      <c r="D3680" t="str">
        <f>Tableau3[[#This Row],[Famille]]&amp;"-"&amp;Tableau3[[#This Row],[Produit]]&amp;"-"&amp;Tableau3[[#This Row],[Conditionnement]]</f>
        <v>Poivres-Poivre Nam Bô noir-Vrac 1000 g</v>
      </c>
      <c r="E3680" s="10">
        <v>5.5E-2</v>
      </c>
      <c r="F3680" s="16">
        <v>3700897955403</v>
      </c>
      <c r="G3680" s="4">
        <v>47.4</v>
      </c>
      <c r="H3680" s="4">
        <v>84.3</v>
      </c>
      <c r="I3680" s="4">
        <v>105.33333333333333</v>
      </c>
    </row>
    <row r="3681" spans="1:9" x14ac:dyDescent="0.2">
      <c r="A3681" t="s">
        <v>556</v>
      </c>
      <c r="B3681" t="s">
        <v>576</v>
      </c>
      <c r="C3681" t="s">
        <v>45</v>
      </c>
      <c r="D3681" t="str">
        <f>Tableau3[[#This Row],[Famille]]&amp;"-"&amp;Tableau3[[#This Row],[Produit]]&amp;"-"&amp;Tableau3[[#This Row],[Conditionnement]]</f>
        <v>Poivres-Poivre Nam Bô noir-Vrac 250 g</v>
      </c>
      <c r="E3681" s="10">
        <v>5.5E-2</v>
      </c>
      <c r="F3681" s="16">
        <v>3700897954468</v>
      </c>
      <c r="G3681" s="4">
        <v>12.9</v>
      </c>
      <c r="H3681" s="4">
        <v>24.6</v>
      </c>
      <c r="I3681" s="4">
        <v>30.714285714285715</v>
      </c>
    </row>
    <row r="3682" spans="1:9" x14ac:dyDescent="0.2">
      <c r="A3682" t="s">
        <v>556</v>
      </c>
      <c r="B3682" t="s">
        <v>576</v>
      </c>
      <c r="C3682" t="s">
        <v>46</v>
      </c>
      <c r="D3682" t="str">
        <f>Tableau3[[#This Row],[Famille]]&amp;"-"&amp;Tableau3[[#This Row],[Produit]]&amp;"-"&amp;Tableau3[[#This Row],[Conditionnement]]</f>
        <v>Poivres-Poivre Nam Bô noir-Vrac 500 g</v>
      </c>
      <c r="E3682" s="10">
        <v>5.5E-2</v>
      </c>
      <c r="F3682" s="16">
        <v>3700897954932</v>
      </c>
      <c r="G3682" s="4">
        <v>24.4</v>
      </c>
      <c r="H3682" s="4">
        <v>46.5</v>
      </c>
      <c r="I3682" s="4">
        <v>58.095238095238102</v>
      </c>
    </row>
    <row r="3683" spans="1:9" x14ac:dyDescent="0.2">
      <c r="A3683" t="s">
        <v>556</v>
      </c>
      <c r="B3683" t="s">
        <v>589</v>
      </c>
      <c r="C3683" t="s">
        <v>160</v>
      </c>
      <c r="D3683" t="str">
        <f>Tableau3[[#This Row],[Famille]]&amp;"-"&amp;Tableau3[[#This Row],[Produit]]&amp;"-"&amp;Tableau3[[#This Row],[Conditionnement]]</f>
        <v>Poivres-Poivre noir de Kampot-Moulin 100 ml</v>
      </c>
      <c r="E3683" s="10">
        <v>5.5E-2</v>
      </c>
      <c r="F3683" s="16">
        <v>3760190104304</v>
      </c>
      <c r="G3683" s="4">
        <v>5.8</v>
      </c>
      <c r="H3683" s="4">
        <v>9.2999999999999989</v>
      </c>
      <c r="I3683" s="4">
        <v>11.6</v>
      </c>
    </row>
    <row r="3684" spans="1:9" x14ac:dyDescent="0.2">
      <c r="A3684" t="s">
        <v>556</v>
      </c>
      <c r="B3684" t="s">
        <v>589</v>
      </c>
      <c r="C3684" t="s">
        <v>39</v>
      </c>
      <c r="D3684" t="str">
        <f>Tableau3[[#This Row],[Famille]]&amp;"-"&amp;Tableau3[[#This Row],[Produit]]&amp;"-"&amp;Tableau3[[#This Row],[Conditionnement]]</f>
        <v>Poivres-Poivre noir de Kampot-Saupoudreur 100 ml</v>
      </c>
      <c r="E3684" s="10">
        <v>5.5E-2</v>
      </c>
      <c r="F3684" s="16">
        <v>3700897921231</v>
      </c>
      <c r="G3684" s="4">
        <v>5.0999999999999996</v>
      </c>
      <c r="H3684" s="4">
        <v>8.1999999999999993</v>
      </c>
      <c r="I3684" s="4">
        <v>10.199999999999999</v>
      </c>
    </row>
    <row r="3685" spans="1:9" x14ac:dyDescent="0.2">
      <c r="A3685" t="s">
        <v>556</v>
      </c>
      <c r="B3685" t="s">
        <v>589</v>
      </c>
      <c r="C3685" t="s">
        <v>40</v>
      </c>
      <c r="D3685" t="str">
        <f>Tableau3[[#This Row],[Famille]]&amp;"-"&amp;Tableau3[[#This Row],[Produit]]&amp;"-"&amp;Tableau3[[#This Row],[Conditionnement]]</f>
        <v>Poivres-Poivre noir de Kampot-Verrine 116 ml</v>
      </c>
      <c r="E3685" s="10">
        <v>5.5E-2</v>
      </c>
      <c r="F3685" s="16">
        <v>3760190104038</v>
      </c>
      <c r="G3685" s="4">
        <v>5.3</v>
      </c>
      <c r="H3685" s="4">
        <v>6.1</v>
      </c>
      <c r="I3685" s="4">
        <v>7.5714285714285721</v>
      </c>
    </row>
    <row r="3686" spans="1:9" x14ac:dyDescent="0.2">
      <c r="A3686" t="s">
        <v>556</v>
      </c>
      <c r="B3686" t="s">
        <v>589</v>
      </c>
      <c r="C3686" t="s">
        <v>41</v>
      </c>
      <c r="D3686" t="str">
        <f>Tableau3[[#This Row],[Famille]]&amp;"-"&amp;Tableau3[[#This Row],[Produit]]&amp;"-"&amp;Tableau3[[#This Row],[Conditionnement]]</f>
        <v>Poivres-Poivre noir de Kampot-Verrine 47 ml</v>
      </c>
      <c r="E3686" s="10">
        <v>5.5E-2</v>
      </c>
      <c r="F3686" s="16">
        <v>3700897903718</v>
      </c>
      <c r="G3686" s="4">
        <v>2.6</v>
      </c>
      <c r="H3686" s="4">
        <v>4.1999999999999993</v>
      </c>
      <c r="I3686" s="4">
        <v>5.2</v>
      </c>
    </row>
    <row r="3687" spans="1:9" x14ac:dyDescent="0.2">
      <c r="A3687" t="s">
        <v>556</v>
      </c>
      <c r="B3687" t="s">
        <v>589</v>
      </c>
      <c r="C3687" t="s">
        <v>42</v>
      </c>
      <c r="D3687" t="str">
        <f>Tableau3[[#This Row],[Famille]]&amp;"-"&amp;Tableau3[[#This Row],[Produit]]&amp;"-"&amp;Tableau3[[#This Row],[Conditionnement]]</f>
        <v>Poivres-Poivre noir de Kampot-Vrac</v>
      </c>
      <c r="E3687" s="10">
        <v>5.5E-2</v>
      </c>
      <c r="F3687" s="16">
        <v>3700897938147</v>
      </c>
      <c r="G3687" s="4">
        <v>2.2999999999999998</v>
      </c>
      <c r="H3687" s="4">
        <v>3.1</v>
      </c>
      <c r="I3687" s="4">
        <v>3.8333333333333339</v>
      </c>
    </row>
    <row r="3688" spans="1:9" x14ac:dyDescent="0.2">
      <c r="A3688" t="s">
        <v>556</v>
      </c>
      <c r="B3688" t="s">
        <v>589</v>
      </c>
      <c r="C3688" t="s">
        <v>43</v>
      </c>
      <c r="D3688" t="str">
        <f>Tableau3[[#This Row],[Famille]]&amp;"-"&amp;Tableau3[[#This Row],[Produit]]&amp;"-"&amp;Tableau3[[#This Row],[Conditionnement]]</f>
        <v>Poivres-Poivre noir de Kampot-Vrac 100 g</v>
      </c>
      <c r="E3688" s="10">
        <v>5.5E-2</v>
      </c>
      <c r="F3688" s="16">
        <v>3700897908607</v>
      </c>
      <c r="G3688" s="4">
        <v>7.6</v>
      </c>
      <c r="H3688" s="4">
        <v>13.6</v>
      </c>
      <c r="I3688" s="4">
        <v>16.888888888888889</v>
      </c>
    </row>
    <row r="3689" spans="1:9" x14ac:dyDescent="0.2">
      <c r="A3689" t="s">
        <v>556</v>
      </c>
      <c r="B3689" t="s">
        <v>589</v>
      </c>
      <c r="C3689" t="s">
        <v>44</v>
      </c>
      <c r="D3689" t="str">
        <f>Tableau3[[#This Row],[Famille]]&amp;"-"&amp;Tableau3[[#This Row],[Produit]]&amp;"-"&amp;Tableau3[[#This Row],[Conditionnement]]</f>
        <v>Poivres-Poivre noir de Kampot-Vrac 1000 g</v>
      </c>
      <c r="E3689" s="10">
        <v>5.5E-2</v>
      </c>
      <c r="F3689" s="16">
        <v>3760190107008</v>
      </c>
      <c r="G3689" s="4">
        <v>66.7</v>
      </c>
      <c r="H3689" s="4">
        <v>118.6</v>
      </c>
      <c r="I3689" s="4">
        <v>148.2222222222222</v>
      </c>
    </row>
    <row r="3690" spans="1:9" x14ac:dyDescent="0.2">
      <c r="A3690" t="s">
        <v>556</v>
      </c>
      <c r="B3690" t="s">
        <v>589</v>
      </c>
      <c r="C3690" t="s">
        <v>45</v>
      </c>
      <c r="D3690" t="str">
        <f>Tableau3[[#This Row],[Famille]]&amp;"-"&amp;Tableau3[[#This Row],[Produit]]&amp;"-"&amp;Tableau3[[#This Row],[Conditionnement]]</f>
        <v>Poivres-Poivre noir de Kampot-Vrac 250 g</v>
      </c>
      <c r="E3690" s="10">
        <v>5.5E-2</v>
      </c>
      <c r="F3690" s="16">
        <v>3700897911232</v>
      </c>
      <c r="G3690" s="4">
        <v>17.399999999999999</v>
      </c>
      <c r="H3690" s="4">
        <v>33.200000000000003</v>
      </c>
      <c r="I3690" s="4">
        <v>41.428571428571438</v>
      </c>
    </row>
    <row r="3691" spans="1:9" x14ac:dyDescent="0.2">
      <c r="A3691" t="s">
        <v>556</v>
      </c>
      <c r="B3691" t="s">
        <v>589</v>
      </c>
      <c r="C3691" t="s">
        <v>46</v>
      </c>
      <c r="D3691" t="str">
        <f>Tableau3[[#This Row],[Famille]]&amp;"-"&amp;Tableau3[[#This Row],[Produit]]&amp;"-"&amp;Tableau3[[#This Row],[Conditionnement]]</f>
        <v>Poivres-Poivre noir de Kampot-Vrac 500 g</v>
      </c>
      <c r="E3691" s="10">
        <v>5.5E-2</v>
      </c>
      <c r="F3691" s="16">
        <v>3700897913861</v>
      </c>
      <c r="G3691" s="4">
        <v>33.9</v>
      </c>
      <c r="H3691" s="4">
        <v>64.599999999999994</v>
      </c>
      <c r="I3691" s="4">
        <v>80.714285714285708</v>
      </c>
    </row>
    <row r="3692" spans="1:9" x14ac:dyDescent="0.2">
      <c r="A3692" t="s">
        <v>556</v>
      </c>
      <c r="B3692" t="s">
        <v>590</v>
      </c>
      <c r="C3692" t="s">
        <v>160</v>
      </c>
      <c r="D3692" t="str">
        <f>Tableau3[[#This Row],[Famille]]&amp;"-"&amp;Tableau3[[#This Row],[Produit]]&amp;"-"&amp;Tableau3[[#This Row],[Conditionnement]]</f>
        <v>Poivres-Poivre noir de Karimunda-Moulin 100 ml</v>
      </c>
      <c r="E3692" s="10">
        <v>5.5E-2</v>
      </c>
      <c r="F3692" s="16">
        <v>3700897927370</v>
      </c>
      <c r="G3692" s="4">
        <v>5.0999999999999996</v>
      </c>
      <c r="H3692" s="4">
        <v>8.1999999999999993</v>
      </c>
      <c r="I3692" s="4">
        <v>10.199999999999999</v>
      </c>
    </row>
    <row r="3693" spans="1:9" x14ac:dyDescent="0.2">
      <c r="A3693" t="s">
        <v>556</v>
      </c>
      <c r="B3693" t="s">
        <v>590</v>
      </c>
      <c r="C3693" t="s">
        <v>39</v>
      </c>
      <c r="D3693" t="str">
        <f>Tableau3[[#This Row],[Famille]]&amp;"-"&amp;Tableau3[[#This Row],[Produit]]&amp;"-"&amp;Tableau3[[#This Row],[Conditionnement]]</f>
        <v>Poivres-Poivre noir de Karimunda-Saupoudreur 100 ml</v>
      </c>
      <c r="E3693" s="10">
        <v>5.5E-2</v>
      </c>
      <c r="F3693" s="16">
        <v>3700897921477</v>
      </c>
      <c r="G3693" s="4">
        <v>4</v>
      </c>
      <c r="H3693" s="4">
        <v>6.4</v>
      </c>
      <c r="I3693" s="4">
        <v>8</v>
      </c>
    </row>
    <row r="3694" spans="1:9" x14ac:dyDescent="0.2">
      <c r="A3694" t="s">
        <v>556</v>
      </c>
      <c r="B3694" t="s">
        <v>590</v>
      </c>
      <c r="C3694" t="s">
        <v>40</v>
      </c>
      <c r="D3694" t="str">
        <f>Tableau3[[#This Row],[Famille]]&amp;"-"&amp;Tableau3[[#This Row],[Produit]]&amp;"-"&amp;Tableau3[[#This Row],[Conditionnement]]</f>
        <v>Poivres-Poivre noir de Karimunda-Verrine 116 ml</v>
      </c>
      <c r="E3694" s="10">
        <v>5.5E-2</v>
      </c>
      <c r="F3694" s="16">
        <v>3700897907198</v>
      </c>
      <c r="G3694" s="4">
        <v>3.9</v>
      </c>
      <c r="H3694" s="4">
        <v>6.3</v>
      </c>
      <c r="I3694" s="4">
        <v>7.8</v>
      </c>
    </row>
    <row r="3695" spans="1:9" x14ac:dyDescent="0.2">
      <c r="A3695" t="s">
        <v>556</v>
      </c>
      <c r="B3695" t="s">
        <v>590</v>
      </c>
      <c r="C3695" t="s">
        <v>41</v>
      </c>
      <c r="D3695" t="str">
        <f>Tableau3[[#This Row],[Famille]]&amp;"-"&amp;Tableau3[[#This Row],[Produit]]&amp;"-"&amp;Tableau3[[#This Row],[Conditionnement]]</f>
        <v>Poivres-Poivre noir de Karimunda-Verrine 47 ml</v>
      </c>
      <c r="E3695" s="10">
        <v>5.5E-2</v>
      </c>
      <c r="F3695" s="16">
        <v>3700897907228</v>
      </c>
      <c r="G3695" s="4">
        <v>2.2000000000000002</v>
      </c>
      <c r="H3695" s="4">
        <v>3.6</v>
      </c>
      <c r="I3695" s="4">
        <v>4.4000000000000004</v>
      </c>
    </row>
    <row r="3696" spans="1:9" x14ac:dyDescent="0.2">
      <c r="A3696" t="s">
        <v>556</v>
      </c>
      <c r="B3696" t="s">
        <v>590</v>
      </c>
      <c r="C3696" t="s">
        <v>42</v>
      </c>
      <c r="D3696" t="str">
        <f>Tableau3[[#This Row],[Famille]]&amp;"-"&amp;Tableau3[[#This Row],[Produit]]&amp;"-"&amp;Tableau3[[#This Row],[Conditionnement]]</f>
        <v>Poivres-Poivre noir de Karimunda-Vrac</v>
      </c>
      <c r="E3696" s="10">
        <v>5.5E-2</v>
      </c>
      <c r="F3696" s="16">
        <v>3700897938154</v>
      </c>
      <c r="G3696" s="4">
        <v>1.8</v>
      </c>
      <c r="H3696" s="4">
        <v>2.4</v>
      </c>
      <c r="I3696" s="4">
        <v>3</v>
      </c>
    </row>
    <row r="3697" spans="1:9" x14ac:dyDescent="0.2">
      <c r="A3697" t="s">
        <v>556</v>
      </c>
      <c r="B3697" t="s">
        <v>590</v>
      </c>
      <c r="C3697" t="s">
        <v>43</v>
      </c>
      <c r="D3697" t="str">
        <f>Tableau3[[#This Row],[Famille]]&amp;"-"&amp;Tableau3[[#This Row],[Produit]]&amp;"-"&amp;Tableau3[[#This Row],[Conditionnement]]</f>
        <v>Poivres-Poivre noir de Karimunda-Vrac 100 g</v>
      </c>
      <c r="E3697" s="10">
        <v>5.5E-2</v>
      </c>
      <c r="F3697" s="16">
        <v>3700897909932</v>
      </c>
      <c r="G3697" s="4">
        <v>5.3</v>
      </c>
      <c r="H3697" s="4">
        <v>9.5</v>
      </c>
      <c r="I3697" s="4">
        <v>11.777777777777777</v>
      </c>
    </row>
    <row r="3698" spans="1:9" x14ac:dyDescent="0.2">
      <c r="A3698" t="s">
        <v>556</v>
      </c>
      <c r="B3698" t="s">
        <v>590</v>
      </c>
      <c r="C3698" t="s">
        <v>44</v>
      </c>
      <c r="D3698" t="str">
        <f>Tableau3[[#This Row],[Famille]]&amp;"-"&amp;Tableau3[[#This Row],[Produit]]&amp;"-"&amp;Tableau3[[#This Row],[Conditionnement]]</f>
        <v>Poivres-Poivre noir de Karimunda-Vrac 1000 g</v>
      </c>
      <c r="E3698" s="10">
        <v>5.5E-2</v>
      </c>
      <c r="F3698" s="16">
        <v>3700897907181</v>
      </c>
      <c r="G3698" s="4">
        <v>43.9</v>
      </c>
      <c r="H3698" s="4">
        <v>78.099999999999994</v>
      </c>
      <c r="I3698" s="4">
        <v>97.555555555555543</v>
      </c>
    </row>
    <row r="3699" spans="1:9" x14ac:dyDescent="0.2">
      <c r="A3699" t="s">
        <v>556</v>
      </c>
      <c r="B3699" t="s">
        <v>590</v>
      </c>
      <c r="C3699" t="s">
        <v>45</v>
      </c>
      <c r="D3699" t="str">
        <f>Tableau3[[#This Row],[Famille]]&amp;"-"&amp;Tableau3[[#This Row],[Produit]]&amp;"-"&amp;Tableau3[[#This Row],[Conditionnement]]</f>
        <v>Poivres-Poivre noir de Karimunda-Vrac 250 g</v>
      </c>
      <c r="E3699" s="10">
        <v>5.5E-2</v>
      </c>
      <c r="F3699" s="16">
        <v>3700897912567</v>
      </c>
      <c r="G3699" s="4">
        <v>11.7</v>
      </c>
      <c r="H3699" s="4">
        <v>22.3</v>
      </c>
      <c r="I3699" s="4">
        <v>27.857142857142858</v>
      </c>
    </row>
    <row r="3700" spans="1:9" x14ac:dyDescent="0.2">
      <c r="A3700" t="s">
        <v>556</v>
      </c>
      <c r="B3700" t="s">
        <v>590</v>
      </c>
      <c r="C3700" t="s">
        <v>46</v>
      </c>
      <c r="D3700" t="str">
        <f>Tableau3[[#This Row],[Famille]]&amp;"-"&amp;Tableau3[[#This Row],[Produit]]&amp;"-"&amp;Tableau3[[#This Row],[Conditionnement]]</f>
        <v>Poivres-Poivre noir de Karimunda-Vrac 500 g</v>
      </c>
      <c r="E3700" s="10">
        <v>5.5E-2</v>
      </c>
      <c r="F3700" s="16">
        <v>3700897915193</v>
      </c>
      <c r="G3700" s="4">
        <v>22.4</v>
      </c>
      <c r="H3700" s="4">
        <v>42.7</v>
      </c>
      <c r="I3700" s="4">
        <v>53.333333333333343</v>
      </c>
    </row>
    <row r="3701" spans="1:9" x14ac:dyDescent="0.2">
      <c r="A3701" t="s">
        <v>556</v>
      </c>
      <c r="B3701" t="s">
        <v>577</v>
      </c>
      <c r="C3701" t="s">
        <v>160</v>
      </c>
      <c r="D3701" t="str">
        <f>Tableau3[[#This Row],[Famille]]&amp;"-"&amp;Tableau3[[#This Row],[Produit]]&amp;"-"&amp;Tableau3[[#This Row],[Conditionnement]]</f>
        <v>Poivres-Poivre noir de Lampong-Moulin 100 ml</v>
      </c>
      <c r="E3701" s="10">
        <v>5.5E-2</v>
      </c>
      <c r="F3701" s="16">
        <v>3760190104366</v>
      </c>
      <c r="G3701" s="4">
        <v>5.5</v>
      </c>
      <c r="H3701" s="4">
        <v>8.8000000000000007</v>
      </c>
      <c r="I3701" s="4">
        <v>11</v>
      </c>
    </row>
    <row r="3702" spans="1:9" x14ac:dyDescent="0.2">
      <c r="A3702" t="s">
        <v>556</v>
      </c>
      <c r="B3702" t="s">
        <v>577</v>
      </c>
      <c r="C3702" t="s">
        <v>39</v>
      </c>
      <c r="D3702" t="str">
        <f>Tableau3[[#This Row],[Famille]]&amp;"-"&amp;Tableau3[[#This Row],[Produit]]&amp;"-"&amp;Tableau3[[#This Row],[Conditionnement]]</f>
        <v>Poivres-Poivre noir de Lampong-Saupoudreur 100 ml</v>
      </c>
      <c r="E3702" s="10">
        <v>5.5E-2</v>
      </c>
      <c r="F3702" s="16">
        <v>3700897921514</v>
      </c>
      <c r="G3702" s="4">
        <v>4.5</v>
      </c>
      <c r="H3702" s="4">
        <v>7.2</v>
      </c>
      <c r="I3702" s="4">
        <v>9</v>
      </c>
    </row>
    <row r="3703" spans="1:9" x14ac:dyDescent="0.2">
      <c r="A3703" t="s">
        <v>556</v>
      </c>
      <c r="B3703" t="s">
        <v>577</v>
      </c>
      <c r="C3703" t="s">
        <v>40</v>
      </c>
      <c r="D3703" t="str">
        <f>Tableau3[[#This Row],[Famille]]&amp;"-"&amp;Tableau3[[#This Row],[Produit]]&amp;"-"&amp;Tableau3[[#This Row],[Conditionnement]]</f>
        <v>Poivres-Poivre noir de Lampong-Verrine 116 ml</v>
      </c>
      <c r="E3703" s="10">
        <v>5.5E-2</v>
      </c>
      <c r="F3703" s="16">
        <v>3760190104090</v>
      </c>
      <c r="G3703" s="4">
        <v>4.4000000000000004</v>
      </c>
      <c r="H3703" s="4">
        <v>7.1</v>
      </c>
      <c r="I3703" s="4">
        <v>8.7999999999999989</v>
      </c>
    </row>
    <row r="3704" spans="1:9" x14ac:dyDescent="0.2">
      <c r="A3704" t="s">
        <v>556</v>
      </c>
      <c r="B3704" t="s">
        <v>577</v>
      </c>
      <c r="C3704" t="s">
        <v>41</v>
      </c>
      <c r="D3704" t="str">
        <f>Tableau3[[#This Row],[Famille]]&amp;"-"&amp;Tableau3[[#This Row],[Produit]]&amp;"-"&amp;Tableau3[[#This Row],[Conditionnement]]</f>
        <v>Poivres-Poivre noir de Lampong-Verrine 47 ml</v>
      </c>
      <c r="E3704" s="10">
        <v>5.5E-2</v>
      </c>
      <c r="F3704" s="16">
        <v>3700897903770</v>
      </c>
      <c r="G3704" s="4">
        <v>2.4</v>
      </c>
      <c r="H3704" s="4">
        <v>3.9</v>
      </c>
      <c r="I3704" s="4">
        <v>4.8</v>
      </c>
    </row>
    <row r="3705" spans="1:9" x14ac:dyDescent="0.2">
      <c r="A3705" t="s">
        <v>556</v>
      </c>
      <c r="B3705" t="s">
        <v>577</v>
      </c>
      <c r="C3705" t="s">
        <v>42</v>
      </c>
      <c r="D3705" t="str">
        <f>Tableau3[[#This Row],[Famille]]&amp;"-"&amp;Tableau3[[#This Row],[Produit]]&amp;"-"&amp;Tableau3[[#This Row],[Conditionnement]]</f>
        <v>Poivres-Poivre noir de Lampong-Vrac</v>
      </c>
      <c r="E3705" s="10">
        <v>5.5E-2</v>
      </c>
      <c r="F3705" s="16">
        <v>3700897938161</v>
      </c>
      <c r="G3705" s="4">
        <v>2.4</v>
      </c>
      <c r="H3705" s="4">
        <v>3.2</v>
      </c>
      <c r="I3705" s="4">
        <v>4</v>
      </c>
    </row>
    <row r="3706" spans="1:9" x14ac:dyDescent="0.2">
      <c r="A3706" t="s">
        <v>556</v>
      </c>
      <c r="B3706" t="s">
        <v>577</v>
      </c>
      <c r="C3706" t="s">
        <v>43</v>
      </c>
      <c r="D3706" t="str">
        <f>Tableau3[[#This Row],[Famille]]&amp;"-"&amp;Tableau3[[#This Row],[Produit]]&amp;"-"&amp;Tableau3[[#This Row],[Conditionnement]]</f>
        <v>Poivres-Poivre noir de Lampong-Vrac 100 g</v>
      </c>
      <c r="E3706" s="10">
        <v>5.5E-2</v>
      </c>
      <c r="F3706" s="16">
        <v>3700897908591</v>
      </c>
      <c r="G3706" s="4">
        <v>6.4</v>
      </c>
      <c r="H3706" s="4">
        <v>11.4</v>
      </c>
      <c r="I3706" s="4">
        <v>14.222222222222221</v>
      </c>
    </row>
    <row r="3707" spans="1:9" x14ac:dyDescent="0.2">
      <c r="A3707" t="s">
        <v>556</v>
      </c>
      <c r="B3707" t="s">
        <v>577</v>
      </c>
      <c r="C3707" t="s">
        <v>44</v>
      </c>
      <c r="D3707" t="str">
        <f>Tableau3[[#This Row],[Famille]]&amp;"-"&amp;Tableau3[[#This Row],[Produit]]&amp;"-"&amp;Tableau3[[#This Row],[Conditionnement]]</f>
        <v>Poivres-Poivre noir de Lampong-Vrac 1000 g</v>
      </c>
      <c r="E3707" s="10">
        <v>5.5E-2</v>
      </c>
      <c r="F3707" s="16">
        <v>3760190106995</v>
      </c>
      <c r="G3707" s="4">
        <v>51.4</v>
      </c>
      <c r="H3707" s="4">
        <v>91.399999999999991</v>
      </c>
      <c r="I3707" s="4">
        <v>114.22222222222221</v>
      </c>
    </row>
    <row r="3708" spans="1:9" x14ac:dyDescent="0.2">
      <c r="A3708" t="s">
        <v>556</v>
      </c>
      <c r="B3708" t="s">
        <v>577</v>
      </c>
      <c r="C3708" t="s">
        <v>45</v>
      </c>
      <c r="D3708" t="str">
        <f>Tableau3[[#This Row],[Famille]]&amp;"-"&amp;Tableau3[[#This Row],[Produit]]&amp;"-"&amp;Tableau3[[#This Row],[Conditionnement]]</f>
        <v>Poivres-Poivre noir de Lampong-Vrac 250 g</v>
      </c>
      <c r="E3708" s="10">
        <v>5.5E-2</v>
      </c>
      <c r="F3708" s="16">
        <v>3700897911225</v>
      </c>
      <c r="G3708" s="4">
        <v>13.9</v>
      </c>
      <c r="H3708" s="4">
        <v>26.5</v>
      </c>
      <c r="I3708" s="4">
        <v>33.095238095238095</v>
      </c>
    </row>
    <row r="3709" spans="1:9" x14ac:dyDescent="0.2">
      <c r="A3709" t="s">
        <v>556</v>
      </c>
      <c r="B3709" t="s">
        <v>577</v>
      </c>
      <c r="C3709" t="s">
        <v>46</v>
      </c>
      <c r="D3709" t="str">
        <f>Tableau3[[#This Row],[Famille]]&amp;"-"&amp;Tableau3[[#This Row],[Produit]]&amp;"-"&amp;Tableau3[[#This Row],[Conditionnement]]</f>
        <v>Poivres-Poivre noir de Lampong-Vrac 500 g</v>
      </c>
      <c r="E3709" s="10">
        <v>5.5E-2</v>
      </c>
      <c r="F3709" s="16">
        <v>3700897913854</v>
      </c>
      <c r="G3709" s="4">
        <v>26.4</v>
      </c>
      <c r="H3709" s="4">
        <v>50.300000000000004</v>
      </c>
      <c r="I3709" s="4">
        <v>62.857142857142861</v>
      </c>
    </row>
    <row r="3710" spans="1:9" x14ac:dyDescent="0.2">
      <c r="A3710" t="s">
        <v>556</v>
      </c>
      <c r="B3710" t="s">
        <v>578</v>
      </c>
      <c r="C3710" t="s">
        <v>160</v>
      </c>
      <c r="D3710" t="str">
        <f>Tableau3[[#This Row],[Famille]]&amp;"-"&amp;Tableau3[[#This Row],[Produit]]&amp;"-"&amp;Tableau3[[#This Row],[Conditionnement]]</f>
        <v>Poivres-Poivre noir de Madagascar-Moulin 100 ml</v>
      </c>
      <c r="E3710" s="10">
        <v>5.5E-2</v>
      </c>
      <c r="F3710" s="16">
        <v>3760190104311</v>
      </c>
      <c r="G3710" s="4">
        <v>5.0999999999999996</v>
      </c>
      <c r="H3710" s="4">
        <v>8.1999999999999993</v>
      </c>
      <c r="I3710" s="4">
        <v>10.199999999999999</v>
      </c>
    </row>
    <row r="3711" spans="1:9" x14ac:dyDescent="0.2">
      <c r="A3711" t="s">
        <v>556</v>
      </c>
      <c r="B3711" t="s">
        <v>578</v>
      </c>
      <c r="C3711" t="s">
        <v>39</v>
      </c>
      <c r="D3711" t="str">
        <f>Tableau3[[#This Row],[Famille]]&amp;"-"&amp;Tableau3[[#This Row],[Produit]]&amp;"-"&amp;Tableau3[[#This Row],[Conditionnement]]</f>
        <v>Poivres-Poivre noir de Madagascar-Saupoudreur 100 ml</v>
      </c>
      <c r="E3711" s="10">
        <v>5.5E-2</v>
      </c>
      <c r="F3711" s="16">
        <v>3700897921521</v>
      </c>
      <c r="G3711" s="4">
        <v>4.0999999999999996</v>
      </c>
      <c r="H3711" s="4">
        <v>6.6</v>
      </c>
      <c r="I3711" s="4">
        <v>8.1999999999999993</v>
      </c>
    </row>
    <row r="3712" spans="1:9" x14ac:dyDescent="0.2">
      <c r="A3712" t="s">
        <v>556</v>
      </c>
      <c r="B3712" t="s">
        <v>578</v>
      </c>
      <c r="C3712" t="s">
        <v>40</v>
      </c>
      <c r="D3712" t="str">
        <f>Tableau3[[#This Row],[Famille]]&amp;"-"&amp;Tableau3[[#This Row],[Produit]]&amp;"-"&amp;Tableau3[[#This Row],[Conditionnement]]</f>
        <v>Poivres-Poivre noir de Madagascar-Verrine 116 ml</v>
      </c>
      <c r="E3712" s="10">
        <v>5.5E-2</v>
      </c>
      <c r="F3712" s="16">
        <v>3760190104045</v>
      </c>
      <c r="G3712" s="4">
        <v>3.9</v>
      </c>
      <c r="H3712" s="4">
        <v>6.3</v>
      </c>
      <c r="I3712" s="4">
        <v>7.8</v>
      </c>
    </row>
    <row r="3713" spans="1:9" x14ac:dyDescent="0.2">
      <c r="A3713" t="s">
        <v>556</v>
      </c>
      <c r="B3713" t="s">
        <v>578</v>
      </c>
      <c r="C3713" t="s">
        <v>41</v>
      </c>
      <c r="D3713" t="str">
        <f>Tableau3[[#This Row],[Famille]]&amp;"-"&amp;Tableau3[[#This Row],[Produit]]&amp;"-"&amp;Tableau3[[#This Row],[Conditionnement]]</f>
        <v>Poivres-Poivre noir de Madagascar-Verrine 47 ml</v>
      </c>
      <c r="E3713" s="10">
        <v>5.5E-2</v>
      </c>
      <c r="F3713" s="16">
        <v>3700897903725</v>
      </c>
      <c r="G3713" s="4">
        <v>2.2000000000000002</v>
      </c>
      <c r="H3713" s="4">
        <v>3.6</v>
      </c>
      <c r="I3713" s="4">
        <v>4.4000000000000004</v>
      </c>
    </row>
    <row r="3714" spans="1:9" x14ac:dyDescent="0.2">
      <c r="A3714" t="s">
        <v>556</v>
      </c>
      <c r="B3714" t="s">
        <v>578</v>
      </c>
      <c r="C3714" t="s">
        <v>42</v>
      </c>
      <c r="D3714" t="str">
        <f>Tableau3[[#This Row],[Famille]]&amp;"-"&amp;Tableau3[[#This Row],[Produit]]&amp;"-"&amp;Tableau3[[#This Row],[Conditionnement]]</f>
        <v>Poivres-Poivre noir de Madagascar-Vrac</v>
      </c>
      <c r="E3714" s="10">
        <v>5.5E-2</v>
      </c>
      <c r="F3714" s="16">
        <v>3700897938178</v>
      </c>
      <c r="G3714" s="4">
        <v>2.2000000000000002</v>
      </c>
      <c r="H3714" s="4">
        <v>3</v>
      </c>
      <c r="I3714" s="4">
        <v>3.666666666666667</v>
      </c>
    </row>
    <row r="3715" spans="1:9" x14ac:dyDescent="0.2">
      <c r="A3715" t="s">
        <v>556</v>
      </c>
      <c r="B3715" t="s">
        <v>578</v>
      </c>
      <c r="C3715" t="s">
        <v>43</v>
      </c>
      <c r="D3715" t="str">
        <f>Tableau3[[#This Row],[Famille]]&amp;"-"&amp;Tableau3[[#This Row],[Produit]]&amp;"-"&amp;Tableau3[[#This Row],[Conditionnement]]</f>
        <v>Poivres-Poivre noir de Madagascar-Vrac 100 g</v>
      </c>
      <c r="E3715" s="10">
        <v>5.5E-2</v>
      </c>
      <c r="F3715" s="16">
        <v>3700897908614</v>
      </c>
      <c r="G3715" s="4">
        <v>5.5</v>
      </c>
      <c r="H3715" s="4">
        <v>9.7999999999999989</v>
      </c>
      <c r="I3715" s="4">
        <v>12.222222222222221</v>
      </c>
    </row>
    <row r="3716" spans="1:9" x14ac:dyDescent="0.2">
      <c r="A3716" t="s">
        <v>556</v>
      </c>
      <c r="B3716" t="s">
        <v>578</v>
      </c>
      <c r="C3716" t="s">
        <v>44</v>
      </c>
      <c r="D3716" t="str">
        <f>Tableau3[[#This Row],[Famille]]&amp;"-"&amp;Tableau3[[#This Row],[Produit]]&amp;"-"&amp;Tableau3[[#This Row],[Conditionnement]]</f>
        <v>Poivres-Poivre noir de Madagascar-Vrac 1000 g</v>
      </c>
      <c r="E3716" s="10">
        <v>5.5E-2</v>
      </c>
      <c r="F3716" s="16">
        <v>3760190107015</v>
      </c>
      <c r="G3716" s="4">
        <v>42.4</v>
      </c>
      <c r="H3716" s="4">
        <v>75.399999999999991</v>
      </c>
      <c r="I3716" s="4">
        <v>94.222222222222214</v>
      </c>
    </row>
    <row r="3717" spans="1:9" x14ac:dyDescent="0.2">
      <c r="A3717" t="s">
        <v>556</v>
      </c>
      <c r="B3717" t="s">
        <v>578</v>
      </c>
      <c r="C3717" t="s">
        <v>45</v>
      </c>
      <c r="D3717" t="str">
        <f>Tableau3[[#This Row],[Famille]]&amp;"-"&amp;Tableau3[[#This Row],[Produit]]&amp;"-"&amp;Tableau3[[#This Row],[Conditionnement]]</f>
        <v>Poivres-Poivre noir de Madagascar-Vrac 250 g</v>
      </c>
      <c r="E3717" s="10">
        <v>5.5E-2</v>
      </c>
      <c r="F3717" s="16">
        <v>3700897911249</v>
      </c>
      <c r="G3717" s="4">
        <v>11.6</v>
      </c>
      <c r="H3717" s="4">
        <v>22.1</v>
      </c>
      <c r="I3717" s="4">
        <v>27.61904761904762</v>
      </c>
    </row>
    <row r="3718" spans="1:9" x14ac:dyDescent="0.2">
      <c r="A3718" t="s">
        <v>556</v>
      </c>
      <c r="B3718" t="s">
        <v>578</v>
      </c>
      <c r="C3718" t="s">
        <v>46</v>
      </c>
      <c r="D3718" t="str">
        <f>Tableau3[[#This Row],[Famille]]&amp;"-"&amp;Tableau3[[#This Row],[Produit]]&amp;"-"&amp;Tableau3[[#This Row],[Conditionnement]]</f>
        <v>Poivres-Poivre noir de Madagascar-Vrac 500 g</v>
      </c>
      <c r="E3718" s="10">
        <v>5.5E-2</v>
      </c>
      <c r="F3718" s="16">
        <v>3700897913878</v>
      </c>
      <c r="G3718" s="4">
        <v>21.9</v>
      </c>
      <c r="H3718" s="4">
        <v>41.800000000000004</v>
      </c>
      <c r="I3718" s="4">
        <v>52.142857142857153</v>
      </c>
    </row>
    <row r="3719" spans="1:9" x14ac:dyDescent="0.2">
      <c r="A3719" t="s">
        <v>556</v>
      </c>
      <c r="B3719" t="s">
        <v>579</v>
      </c>
      <c r="C3719" t="s">
        <v>160</v>
      </c>
      <c r="D3719" t="str">
        <f>Tableau3[[#This Row],[Famille]]&amp;"-"&amp;Tableau3[[#This Row],[Produit]]&amp;"-"&amp;Tableau3[[#This Row],[Conditionnement]]</f>
        <v>Poivres-Poivre noir de Malabar-Moulin 100 ml</v>
      </c>
      <c r="E3719" s="10">
        <v>5.5E-2</v>
      </c>
      <c r="F3719" s="16">
        <v>3760190104274</v>
      </c>
      <c r="G3719" s="4">
        <v>5.4</v>
      </c>
      <c r="H3719" s="4">
        <v>8.6999999999999993</v>
      </c>
      <c r="I3719" s="4">
        <v>10.799999999999999</v>
      </c>
    </row>
    <row r="3720" spans="1:9" x14ac:dyDescent="0.2">
      <c r="A3720" t="s">
        <v>556</v>
      </c>
      <c r="B3720" t="s">
        <v>579</v>
      </c>
      <c r="C3720" t="s">
        <v>39</v>
      </c>
      <c r="D3720" t="str">
        <f>Tableau3[[#This Row],[Famille]]&amp;"-"&amp;Tableau3[[#This Row],[Produit]]&amp;"-"&amp;Tableau3[[#This Row],[Conditionnement]]</f>
        <v>Poivres-Poivre noir de Malabar-Saupoudreur 100 ml</v>
      </c>
      <c r="E3720" s="10">
        <v>5.5E-2</v>
      </c>
      <c r="F3720" s="16">
        <v>3700897921538</v>
      </c>
      <c r="G3720" s="4">
        <v>4.3</v>
      </c>
      <c r="H3720" s="4">
        <v>6.8999999999999995</v>
      </c>
      <c r="I3720" s="4">
        <v>8.6</v>
      </c>
    </row>
    <row r="3721" spans="1:9" x14ac:dyDescent="0.2">
      <c r="A3721" t="s">
        <v>556</v>
      </c>
      <c r="B3721" t="s">
        <v>579</v>
      </c>
      <c r="C3721" t="s">
        <v>40</v>
      </c>
      <c r="D3721" t="str">
        <f>Tableau3[[#This Row],[Famille]]&amp;"-"&amp;Tableau3[[#This Row],[Produit]]&amp;"-"&amp;Tableau3[[#This Row],[Conditionnement]]</f>
        <v>Poivres-Poivre noir de Malabar-Verrine 116 ml</v>
      </c>
      <c r="E3721" s="10">
        <v>5.5E-2</v>
      </c>
      <c r="F3721" s="16">
        <v>3760190104007</v>
      </c>
      <c r="G3721" s="4">
        <v>4.2</v>
      </c>
      <c r="H3721" s="4">
        <v>6.8</v>
      </c>
      <c r="I3721" s="4">
        <v>8.3999999999999986</v>
      </c>
    </row>
    <row r="3722" spans="1:9" x14ac:dyDescent="0.2">
      <c r="A3722" t="s">
        <v>556</v>
      </c>
      <c r="B3722" t="s">
        <v>579</v>
      </c>
      <c r="C3722" t="s">
        <v>41</v>
      </c>
      <c r="D3722" t="str">
        <f>Tableau3[[#This Row],[Famille]]&amp;"-"&amp;Tableau3[[#This Row],[Produit]]&amp;"-"&amp;Tableau3[[#This Row],[Conditionnement]]</f>
        <v>Poivres-Poivre noir de Malabar-Verrine 47 ml</v>
      </c>
      <c r="E3722" s="10">
        <v>5.5E-2</v>
      </c>
      <c r="F3722" s="16">
        <v>3700897903688</v>
      </c>
      <c r="G3722" s="4">
        <v>2.2999999999999998</v>
      </c>
      <c r="H3722" s="4">
        <v>3.7</v>
      </c>
      <c r="I3722" s="4">
        <v>4.6000000000000005</v>
      </c>
    </row>
    <row r="3723" spans="1:9" x14ac:dyDescent="0.2">
      <c r="A3723" t="s">
        <v>556</v>
      </c>
      <c r="B3723" t="s">
        <v>579</v>
      </c>
      <c r="C3723" t="s">
        <v>42</v>
      </c>
      <c r="D3723" t="str">
        <f>Tableau3[[#This Row],[Famille]]&amp;"-"&amp;Tableau3[[#This Row],[Produit]]&amp;"-"&amp;Tableau3[[#This Row],[Conditionnement]]</f>
        <v>Poivres-Poivre noir de Malabar-Vrac</v>
      </c>
      <c r="E3723" s="10">
        <v>5.5E-2</v>
      </c>
      <c r="F3723" s="16">
        <v>3700897938185</v>
      </c>
      <c r="G3723" s="4">
        <v>2.4</v>
      </c>
      <c r="H3723" s="4">
        <v>3.2</v>
      </c>
      <c r="I3723" s="4">
        <v>4</v>
      </c>
    </row>
    <row r="3724" spans="1:9" x14ac:dyDescent="0.2">
      <c r="A3724" t="s">
        <v>556</v>
      </c>
      <c r="B3724" t="s">
        <v>579</v>
      </c>
      <c r="C3724" t="s">
        <v>43</v>
      </c>
      <c r="D3724" t="str">
        <f>Tableau3[[#This Row],[Famille]]&amp;"-"&amp;Tableau3[[#This Row],[Produit]]&amp;"-"&amp;Tableau3[[#This Row],[Conditionnement]]</f>
        <v>Poivres-Poivre noir de Malabar-Vrac 100 g</v>
      </c>
      <c r="E3724" s="10">
        <v>5.5E-2</v>
      </c>
      <c r="F3724" s="16">
        <v>3700897908652</v>
      </c>
      <c r="G3724" s="4">
        <v>6.6</v>
      </c>
      <c r="H3724" s="4">
        <v>11.799999999999999</v>
      </c>
      <c r="I3724" s="4">
        <v>14.666666666666666</v>
      </c>
    </row>
    <row r="3725" spans="1:9" x14ac:dyDescent="0.2">
      <c r="A3725" t="s">
        <v>556</v>
      </c>
      <c r="B3725" t="s">
        <v>579</v>
      </c>
      <c r="C3725" t="s">
        <v>44</v>
      </c>
      <c r="D3725" t="str">
        <f>Tableau3[[#This Row],[Famille]]&amp;"-"&amp;Tableau3[[#This Row],[Produit]]&amp;"-"&amp;Tableau3[[#This Row],[Conditionnement]]</f>
        <v>Poivres-Poivre noir de Malabar-Vrac 1000 g</v>
      </c>
      <c r="E3725" s="10">
        <v>5.5E-2</v>
      </c>
      <c r="F3725" s="16">
        <v>3760190107053</v>
      </c>
      <c r="G3725" s="4">
        <v>53.4</v>
      </c>
      <c r="H3725" s="4">
        <v>95</v>
      </c>
      <c r="I3725" s="4">
        <v>118.66666666666666</v>
      </c>
    </row>
    <row r="3726" spans="1:9" x14ac:dyDescent="0.2">
      <c r="A3726" t="s">
        <v>556</v>
      </c>
      <c r="B3726" t="s">
        <v>579</v>
      </c>
      <c r="C3726" t="s">
        <v>45</v>
      </c>
      <c r="D3726" t="str">
        <f>Tableau3[[#This Row],[Famille]]&amp;"-"&amp;Tableau3[[#This Row],[Produit]]&amp;"-"&amp;Tableau3[[#This Row],[Conditionnement]]</f>
        <v>Poivres-Poivre noir de Malabar-Vrac 250 g</v>
      </c>
      <c r="E3726" s="10">
        <v>5.5E-2</v>
      </c>
      <c r="F3726" s="16">
        <v>3700897911287</v>
      </c>
      <c r="G3726" s="4">
        <v>14.4</v>
      </c>
      <c r="H3726" s="4">
        <v>27.5</v>
      </c>
      <c r="I3726" s="4">
        <v>34.285714285714285</v>
      </c>
    </row>
    <row r="3727" spans="1:9" x14ac:dyDescent="0.2">
      <c r="A3727" t="s">
        <v>556</v>
      </c>
      <c r="B3727" t="s">
        <v>579</v>
      </c>
      <c r="C3727" t="s">
        <v>46</v>
      </c>
      <c r="D3727" t="str">
        <f>Tableau3[[#This Row],[Famille]]&amp;"-"&amp;Tableau3[[#This Row],[Produit]]&amp;"-"&amp;Tableau3[[#This Row],[Conditionnement]]</f>
        <v>Poivres-Poivre noir de Malabar-Vrac 500 g</v>
      </c>
      <c r="E3727" s="10">
        <v>5.5E-2</v>
      </c>
      <c r="F3727" s="16">
        <v>3700897913915</v>
      </c>
      <c r="G3727" s="4">
        <v>27.4</v>
      </c>
      <c r="H3727" s="4">
        <v>52.2</v>
      </c>
      <c r="I3727" s="4">
        <v>65.238095238095241</v>
      </c>
    </row>
    <row r="3728" spans="1:9" x14ac:dyDescent="0.2">
      <c r="A3728" t="s">
        <v>556</v>
      </c>
      <c r="B3728" t="s">
        <v>591</v>
      </c>
      <c r="C3728" t="s">
        <v>160</v>
      </c>
      <c r="D3728" t="str">
        <f>Tableau3[[#This Row],[Famille]]&amp;"-"&amp;Tableau3[[#This Row],[Produit]]&amp;"-"&amp;Tableau3[[#This Row],[Conditionnement]]</f>
        <v>Poivres-Poivre noir de Phu-Quoc-Moulin 100 ml</v>
      </c>
      <c r="E3728" s="10">
        <v>5.5E-2</v>
      </c>
      <c r="F3728" s="16">
        <v>3700897921699</v>
      </c>
      <c r="G3728" s="4">
        <v>5.5</v>
      </c>
      <c r="H3728" s="4">
        <v>8.8000000000000007</v>
      </c>
      <c r="I3728" s="4">
        <v>11</v>
      </c>
    </row>
    <row r="3729" spans="1:9" x14ac:dyDescent="0.2">
      <c r="A3729" t="s">
        <v>556</v>
      </c>
      <c r="B3729" t="s">
        <v>591</v>
      </c>
      <c r="C3729" t="s">
        <v>39</v>
      </c>
      <c r="D3729" t="str">
        <f>Tableau3[[#This Row],[Famille]]&amp;"-"&amp;Tableau3[[#This Row],[Produit]]&amp;"-"&amp;Tableau3[[#This Row],[Conditionnement]]</f>
        <v>Poivres-Poivre noir de Phu-Quoc-Saupoudreur 100 ml</v>
      </c>
      <c r="E3729" s="10">
        <v>5.5E-2</v>
      </c>
      <c r="F3729" s="16">
        <v>3700897921712</v>
      </c>
      <c r="G3729" s="4">
        <v>4.5</v>
      </c>
      <c r="H3729" s="4">
        <v>7.2</v>
      </c>
      <c r="I3729" s="4">
        <v>9</v>
      </c>
    </row>
    <row r="3730" spans="1:9" x14ac:dyDescent="0.2">
      <c r="A3730" t="s">
        <v>556</v>
      </c>
      <c r="B3730" t="s">
        <v>591</v>
      </c>
      <c r="C3730" t="s">
        <v>40</v>
      </c>
      <c r="D3730" t="str">
        <f>Tableau3[[#This Row],[Famille]]&amp;"-"&amp;Tableau3[[#This Row],[Produit]]&amp;"-"&amp;Tableau3[[#This Row],[Conditionnement]]</f>
        <v>Poivres-Poivre noir de Phu-Quoc-Verrine 116 ml</v>
      </c>
      <c r="E3730" s="10">
        <v>5.5E-2</v>
      </c>
      <c r="F3730" s="16">
        <v>3700897921651</v>
      </c>
      <c r="G3730" s="4">
        <v>4.4000000000000004</v>
      </c>
      <c r="H3730" s="4">
        <v>7.1</v>
      </c>
      <c r="I3730" s="4">
        <v>8.7999999999999989</v>
      </c>
    </row>
    <row r="3731" spans="1:9" x14ac:dyDescent="0.2">
      <c r="A3731" t="s">
        <v>556</v>
      </c>
      <c r="B3731" t="s">
        <v>591</v>
      </c>
      <c r="C3731" t="s">
        <v>41</v>
      </c>
      <c r="D3731" t="str">
        <f>Tableau3[[#This Row],[Famille]]&amp;"-"&amp;Tableau3[[#This Row],[Produit]]&amp;"-"&amp;Tableau3[[#This Row],[Conditionnement]]</f>
        <v>Poivres-Poivre noir de Phu-Quoc-Verrine 47 ml</v>
      </c>
      <c r="E3731" s="10">
        <v>5.5E-2</v>
      </c>
      <c r="F3731" s="16">
        <v>3700897921675</v>
      </c>
      <c r="G3731" s="4">
        <v>2.4</v>
      </c>
      <c r="H3731" s="4">
        <v>3.9</v>
      </c>
      <c r="I3731" s="4">
        <v>4.8</v>
      </c>
    </row>
    <row r="3732" spans="1:9" x14ac:dyDescent="0.2">
      <c r="A3732" t="s">
        <v>556</v>
      </c>
      <c r="B3732" t="s">
        <v>591</v>
      </c>
      <c r="C3732" t="s">
        <v>42</v>
      </c>
      <c r="D3732" t="str">
        <f>Tableau3[[#This Row],[Famille]]&amp;"-"&amp;Tableau3[[#This Row],[Produit]]&amp;"-"&amp;Tableau3[[#This Row],[Conditionnement]]</f>
        <v>Poivres-Poivre noir de Phu-Quoc-Vrac</v>
      </c>
      <c r="E3732" s="10">
        <v>5.5E-2</v>
      </c>
      <c r="F3732" s="16">
        <v>3700897938192</v>
      </c>
      <c r="G3732" s="4">
        <v>1.6</v>
      </c>
      <c r="H3732" s="4">
        <v>2.2000000000000002</v>
      </c>
      <c r="I3732" s="4">
        <v>2.666666666666667</v>
      </c>
    </row>
    <row r="3733" spans="1:9" x14ac:dyDescent="0.2">
      <c r="A3733" t="s">
        <v>556</v>
      </c>
      <c r="B3733" t="s">
        <v>591</v>
      </c>
      <c r="C3733" t="s">
        <v>43</v>
      </c>
      <c r="D3733" t="str">
        <f>Tableau3[[#This Row],[Famille]]&amp;"-"&amp;Tableau3[[#This Row],[Produit]]&amp;"-"&amp;Tableau3[[#This Row],[Conditionnement]]</f>
        <v>Poivres-Poivre noir de Phu-Quoc-Vrac 100 g</v>
      </c>
      <c r="E3733" s="10">
        <v>5.5E-2</v>
      </c>
      <c r="F3733" s="16">
        <v>3700897921576</v>
      </c>
      <c r="G3733" s="4">
        <v>4.0999999999999996</v>
      </c>
      <c r="H3733" s="4">
        <v>7.3</v>
      </c>
      <c r="I3733" s="4">
        <v>9.1111111111111107</v>
      </c>
    </row>
    <row r="3734" spans="1:9" x14ac:dyDescent="0.2">
      <c r="A3734" t="s">
        <v>556</v>
      </c>
      <c r="B3734" t="s">
        <v>591</v>
      </c>
      <c r="C3734" t="s">
        <v>44</v>
      </c>
      <c r="D3734" t="str">
        <f>Tableau3[[#This Row],[Famille]]&amp;"-"&amp;Tableau3[[#This Row],[Produit]]&amp;"-"&amp;Tableau3[[#This Row],[Conditionnement]]</f>
        <v>Poivres-Poivre noir de Phu-Quoc-Vrac 1000 g</v>
      </c>
      <c r="E3734" s="10">
        <v>5.5E-2</v>
      </c>
      <c r="F3734" s="16">
        <v>3700897921637</v>
      </c>
      <c r="G3734" s="4">
        <v>32.299999999999997</v>
      </c>
      <c r="H3734" s="4">
        <v>57.5</v>
      </c>
      <c r="I3734" s="4">
        <v>71.777777777777786</v>
      </c>
    </row>
    <row r="3735" spans="1:9" x14ac:dyDescent="0.2">
      <c r="A3735" t="s">
        <v>556</v>
      </c>
      <c r="B3735" t="s">
        <v>591</v>
      </c>
      <c r="C3735" t="s">
        <v>45</v>
      </c>
      <c r="D3735" t="str">
        <f>Tableau3[[#This Row],[Famille]]&amp;"-"&amp;Tableau3[[#This Row],[Produit]]&amp;"-"&amp;Tableau3[[#This Row],[Conditionnement]]</f>
        <v>Poivres-Poivre noir de Phu-Quoc-Vrac 250 g</v>
      </c>
      <c r="E3735" s="10">
        <v>5.5E-2</v>
      </c>
      <c r="F3735" s="16">
        <v>3700897921590</v>
      </c>
      <c r="G3735" s="4">
        <v>8.8000000000000007</v>
      </c>
      <c r="H3735" s="4">
        <v>16.8</v>
      </c>
      <c r="I3735" s="4">
        <v>20.952380952380949</v>
      </c>
    </row>
    <row r="3736" spans="1:9" x14ac:dyDescent="0.2">
      <c r="A3736" t="s">
        <v>556</v>
      </c>
      <c r="B3736" t="s">
        <v>591</v>
      </c>
      <c r="C3736" t="s">
        <v>46</v>
      </c>
      <c r="D3736" t="str">
        <f>Tableau3[[#This Row],[Famille]]&amp;"-"&amp;Tableau3[[#This Row],[Produit]]&amp;"-"&amp;Tableau3[[#This Row],[Conditionnement]]</f>
        <v>Poivres-Poivre noir de Phu-Quoc-Vrac 500 g</v>
      </c>
      <c r="E3736" s="10">
        <v>5.5E-2</v>
      </c>
      <c r="F3736" s="16">
        <v>3700897921613</v>
      </c>
      <c r="G3736" s="4">
        <v>16.600000000000001</v>
      </c>
      <c r="H3736" s="4">
        <v>31.700000000000003</v>
      </c>
      <c r="I3736" s="4">
        <v>39.523809523809526</v>
      </c>
    </row>
    <row r="3737" spans="1:9" x14ac:dyDescent="0.2">
      <c r="A3737" t="s">
        <v>556</v>
      </c>
      <c r="B3737" t="s">
        <v>580</v>
      </c>
      <c r="C3737" t="s">
        <v>160</v>
      </c>
      <c r="D3737" t="str">
        <f>Tableau3[[#This Row],[Famille]]&amp;"-"&amp;Tableau3[[#This Row],[Produit]]&amp;"-"&amp;Tableau3[[#This Row],[Conditionnement]]</f>
        <v>Poivres-Poivre noir de Sarawak-Moulin 100 ml</v>
      </c>
      <c r="E3737" s="10">
        <v>5.5E-2</v>
      </c>
      <c r="F3737" s="16">
        <v>3760190104373</v>
      </c>
      <c r="G3737" s="4">
        <v>5.2</v>
      </c>
      <c r="H3737" s="4">
        <v>8.4</v>
      </c>
      <c r="I3737" s="4">
        <v>10.399999999999999</v>
      </c>
    </row>
    <row r="3738" spans="1:9" x14ac:dyDescent="0.2">
      <c r="A3738" t="s">
        <v>556</v>
      </c>
      <c r="B3738" t="s">
        <v>580</v>
      </c>
      <c r="C3738" t="s">
        <v>39</v>
      </c>
      <c r="D3738" t="str">
        <f>Tableau3[[#This Row],[Famille]]&amp;"-"&amp;Tableau3[[#This Row],[Produit]]&amp;"-"&amp;Tableau3[[#This Row],[Conditionnement]]</f>
        <v>Poivres-Poivre noir de Sarawak-Saupoudreur 100 ml</v>
      </c>
      <c r="E3738" s="10">
        <v>5.5E-2</v>
      </c>
      <c r="F3738" s="16">
        <v>3700897921545</v>
      </c>
      <c r="G3738" s="4">
        <v>4.0999999999999996</v>
      </c>
      <c r="H3738" s="4">
        <v>6.6</v>
      </c>
      <c r="I3738" s="4">
        <v>8.1999999999999993</v>
      </c>
    </row>
    <row r="3739" spans="1:9" x14ac:dyDescent="0.2">
      <c r="A3739" t="s">
        <v>556</v>
      </c>
      <c r="B3739" t="s">
        <v>580</v>
      </c>
      <c r="C3739" t="s">
        <v>40</v>
      </c>
      <c r="D3739" t="str">
        <f>Tableau3[[#This Row],[Famille]]&amp;"-"&amp;Tableau3[[#This Row],[Produit]]&amp;"-"&amp;Tableau3[[#This Row],[Conditionnement]]</f>
        <v>Poivres-Poivre noir de Sarawak-Verrine 116 ml</v>
      </c>
      <c r="E3739" s="10">
        <v>5.5E-2</v>
      </c>
      <c r="F3739" s="16">
        <v>3760190104106</v>
      </c>
      <c r="G3739" s="4">
        <v>4</v>
      </c>
      <c r="H3739" s="4">
        <v>6.4</v>
      </c>
      <c r="I3739" s="4">
        <v>8</v>
      </c>
    </row>
    <row r="3740" spans="1:9" x14ac:dyDescent="0.2">
      <c r="A3740" t="s">
        <v>556</v>
      </c>
      <c r="B3740" t="s">
        <v>580</v>
      </c>
      <c r="C3740" t="s">
        <v>41</v>
      </c>
      <c r="D3740" t="str">
        <f>Tableau3[[#This Row],[Famille]]&amp;"-"&amp;Tableau3[[#This Row],[Produit]]&amp;"-"&amp;Tableau3[[#This Row],[Conditionnement]]</f>
        <v>Poivres-Poivre noir de Sarawak-Verrine 47 ml</v>
      </c>
      <c r="E3740" s="10">
        <v>5.5E-2</v>
      </c>
      <c r="F3740" s="16">
        <v>3700897903787</v>
      </c>
      <c r="G3740" s="4">
        <v>2.2000000000000002</v>
      </c>
      <c r="H3740" s="4">
        <v>3.6</v>
      </c>
      <c r="I3740" s="4">
        <v>4.4000000000000004</v>
      </c>
    </row>
    <row r="3741" spans="1:9" x14ac:dyDescent="0.2">
      <c r="A3741" t="s">
        <v>556</v>
      </c>
      <c r="B3741" t="s">
        <v>580</v>
      </c>
      <c r="C3741" t="s">
        <v>42</v>
      </c>
      <c r="D3741" t="str">
        <f>Tableau3[[#This Row],[Famille]]&amp;"-"&amp;Tableau3[[#This Row],[Produit]]&amp;"-"&amp;Tableau3[[#This Row],[Conditionnement]]</f>
        <v>Poivres-Poivre noir de Sarawak-Vrac</v>
      </c>
      <c r="E3741" s="10">
        <v>5.5E-2</v>
      </c>
      <c r="F3741" s="16">
        <v>3700897938208</v>
      </c>
      <c r="G3741" s="4">
        <v>2.4</v>
      </c>
      <c r="H3741" s="4">
        <v>3.2</v>
      </c>
      <c r="I3741" s="4">
        <v>4</v>
      </c>
    </row>
    <row r="3742" spans="1:9" x14ac:dyDescent="0.2">
      <c r="A3742" t="s">
        <v>556</v>
      </c>
      <c r="B3742" t="s">
        <v>580</v>
      </c>
      <c r="C3742" t="s">
        <v>43</v>
      </c>
      <c r="D3742" t="str">
        <f>Tableau3[[#This Row],[Famille]]&amp;"-"&amp;Tableau3[[#This Row],[Produit]]&amp;"-"&amp;Tableau3[[#This Row],[Conditionnement]]</f>
        <v>Poivres-Poivre noir de Sarawak-Vrac 100 g</v>
      </c>
      <c r="E3742" s="10">
        <v>5.5E-2</v>
      </c>
      <c r="F3742" s="16">
        <v>3700897908669</v>
      </c>
      <c r="G3742" s="4">
        <v>6.5</v>
      </c>
      <c r="H3742" s="4">
        <v>11.6</v>
      </c>
      <c r="I3742" s="4">
        <v>14.444444444444445</v>
      </c>
    </row>
    <row r="3743" spans="1:9" x14ac:dyDescent="0.2">
      <c r="A3743" t="s">
        <v>556</v>
      </c>
      <c r="B3743" t="s">
        <v>580</v>
      </c>
      <c r="C3743" t="s">
        <v>44</v>
      </c>
      <c r="D3743" t="str">
        <f>Tableau3[[#This Row],[Famille]]&amp;"-"&amp;Tableau3[[#This Row],[Produit]]&amp;"-"&amp;Tableau3[[#This Row],[Conditionnement]]</f>
        <v>Poivres-Poivre noir de Sarawak-Vrac 1000 g</v>
      </c>
      <c r="E3743" s="10">
        <v>5.5E-2</v>
      </c>
      <c r="F3743" s="16">
        <v>3760190107060</v>
      </c>
      <c r="G3743" s="4">
        <v>52.4</v>
      </c>
      <c r="H3743" s="4">
        <v>93.199999999999989</v>
      </c>
      <c r="I3743" s="4">
        <v>116.44444444444444</v>
      </c>
    </row>
    <row r="3744" spans="1:9" x14ac:dyDescent="0.2">
      <c r="A3744" t="s">
        <v>556</v>
      </c>
      <c r="B3744" t="s">
        <v>580</v>
      </c>
      <c r="C3744" t="s">
        <v>45</v>
      </c>
      <c r="D3744" t="str">
        <f>Tableau3[[#This Row],[Famille]]&amp;"-"&amp;Tableau3[[#This Row],[Produit]]&amp;"-"&amp;Tableau3[[#This Row],[Conditionnement]]</f>
        <v>Poivres-Poivre noir de Sarawak-Vrac 250 g</v>
      </c>
      <c r="E3744" s="10">
        <v>5.5E-2</v>
      </c>
      <c r="F3744" s="16">
        <v>3700897911294</v>
      </c>
      <c r="G3744" s="4">
        <v>14.1</v>
      </c>
      <c r="H3744" s="4">
        <v>26.900000000000002</v>
      </c>
      <c r="I3744" s="4">
        <v>33.571428571428569</v>
      </c>
    </row>
    <row r="3745" spans="1:9" x14ac:dyDescent="0.2">
      <c r="A3745" t="s">
        <v>556</v>
      </c>
      <c r="B3745" t="s">
        <v>580</v>
      </c>
      <c r="C3745" t="s">
        <v>46</v>
      </c>
      <c r="D3745" t="str">
        <f>Tableau3[[#This Row],[Famille]]&amp;"-"&amp;Tableau3[[#This Row],[Produit]]&amp;"-"&amp;Tableau3[[#This Row],[Conditionnement]]</f>
        <v>Poivres-Poivre noir de Sarawak-Vrac 500 g</v>
      </c>
      <c r="E3745" s="10">
        <v>5.5E-2</v>
      </c>
      <c r="F3745" s="16">
        <v>3700897913922</v>
      </c>
      <c r="G3745" s="4">
        <v>26.9</v>
      </c>
      <c r="H3745" s="4">
        <v>51.300000000000004</v>
      </c>
      <c r="I3745" s="4">
        <v>64.047619047619051</v>
      </c>
    </row>
    <row r="3746" spans="1:9" x14ac:dyDescent="0.2">
      <c r="A3746" t="s">
        <v>556</v>
      </c>
      <c r="B3746" t="s">
        <v>581</v>
      </c>
      <c r="C3746" t="s">
        <v>160</v>
      </c>
      <c r="D3746" t="str">
        <f>Tableau3[[#This Row],[Famille]]&amp;"-"&amp;Tableau3[[#This Row],[Produit]]&amp;"-"&amp;Tableau3[[#This Row],[Conditionnement]]</f>
        <v>Poivres-Poivre noir de Tellichery-Moulin 100 ml</v>
      </c>
      <c r="E3746" s="10">
        <v>5.5E-2</v>
      </c>
      <c r="F3746" s="16">
        <v>3760190104328</v>
      </c>
      <c r="G3746" s="4">
        <v>5.6</v>
      </c>
      <c r="H3746" s="4">
        <v>9</v>
      </c>
      <c r="I3746" s="4">
        <v>11.2</v>
      </c>
    </row>
    <row r="3747" spans="1:9" x14ac:dyDescent="0.2">
      <c r="A3747" t="s">
        <v>556</v>
      </c>
      <c r="B3747" t="s">
        <v>581</v>
      </c>
      <c r="C3747" t="s">
        <v>39</v>
      </c>
      <c r="D3747" t="str">
        <f>Tableau3[[#This Row],[Famille]]&amp;"-"&amp;Tableau3[[#This Row],[Produit]]&amp;"-"&amp;Tableau3[[#This Row],[Conditionnement]]</f>
        <v>Poivres-Poivre noir de Tellichery-Saupoudreur 100 ml</v>
      </c>
      <c r="E3747" s="10">
        <v>5.5E-2</v>
      </c>
      <c r="F3747" s="16">
        <v>3700897921552</v>
      </c>
      <c r="G3747" s="4">
        <v>4.5</v>
      </c>
      <c r="H3747" s="4">
        <v>7.2</v>
      </c>
      <c r="I3747" s="4">
        <v>9</v>
      </c>
    </row>
    <row r="3748" spans="1:9" x14ac:dyDescent="0.2">
      <c r="A3748" t="s">
        <v>556</v>
      </c>
      <c r="B3748" t="s">
        <v>581</v>
      </c>
      <c r="C3748" t="s">
        <v>40</v>
      </c>
      <c r="D3748" t="str">
        <f>Tableau3[[#This Row],[Famille]]&amp;"-"&amp;Tableau3[[#This Row],[Produit]]&amp;"-"&amp;Tableau3[[#This Row],[Conditionnement]]</f>
        <v>Poivres-Poivre noir de Tellichery-Verrine 116 ml</v>
      </c>
      <c r="E3748" s="10">
        <v>5.5E-2</v>
      </c>
      <c r="F3748" s="16">
        <v>3760190104052</v>
      </c>
      <c r="G3748" s="4">
        <v>4.4000000000000004</v>
      </c>
      <c r="H3748" s="4">
        <v>7.1</v>
      </c>
      <c r="I3748" s="4">
        <v>8.7999999999999989</v>
      </c>
    </row>
    <row r="3749" spans="1:9" x14ac:dyDescent="0.2">
      <c r="A3749" t="s">
        <v>556</v>
      </c>
      <c r="B3749" t="s">
        <v>581</v>
      </c>
      <c r="C3749" t="s">
        <v>41</v>
      </c>
      <c r="D3749" t="str">
        <f>Tableau3[[#This Row],[Famille]]&amp;"-"&amp;Tableau3[[#This Row],[Produit]]&amp;"-"&amp;Tableau3[[#This Row],[Conditionnement]]</f>
        <v>Poivres-Poivre noir de Tellichery-Verrine 47 ml</v>
      </c>
      <c r="E3749" s="10">
        <v>5.5E-2</v>
      </c>
      <c r="F3749" s="16">
        <v>3700897903732</v>
      </c>
      <c r="G3749" s="4">
        <v>2.4</v>
      </c>
      <c r="H3749" s="4">
        <v>3.9</v>
      </c>
      <c r="I3749" s="4">
        <v>4.8</v>
      </c>
    </row>
    <row r="3750" spans="1:9" x14ac:dyDescent="0.2">
      <c r="A3750" t="s">
        <v>556</v>
      </c>
      <c r="B3750" t="s">
        <v>581</v>
      </c>
      <c r="C3750" t="s">
        <v>42</v>
      </c>
      <c r="D3750" t="str">
        <f>Tableau3[[#This Row],[Famille]]&amp;"-"&amp;Tableau3[[#This Row],[Produit]]&amp;"-"&amp;Tableau3[[#This Row],[Conditionnement]]</f>
        <v>Poivres-Poivre noir de Tellichery-Vrac</v>
      </c>
      <c r="E3750" s="10">
        <v>5.5E-2</v>
      </c>
      <c r="F3750" s="16">
        <v>3700897938215</v>
      </c>
      <c r="G3750" s="4">
        <v>2.5</v>
      </c>
      <c r="H3750" s="4">
        <v>3.4</v>
      </c>
      <c r="I3750" s="4">
        <v>4.166666666666667</v>
      </c>
    </row>
    <row r="3751" spans="1:9" x14ac:dyDescent="0.2">
      <c r="A3751" t="s">
        <v>556</v>
      </c>
      <c r="B3751" t="s">
        <v>581</v>
      </c>
      <c r="C3751" t="s">
        <v>43</v>
      </c>
      <c r="D3751" t="str">
        <f>Tableau3[[#This Row],[Famille]]&amp;"-"&amp;Tableau3[[#This Row],[Produit]]&amp;"-"&amp;Tableau3[[#This Row],[Conditionnement]]</f>
        <v>Poivres-Poivre noir de Tellichery-Vrac 100 g</v>
      </c>
      <c r="E3751" s="10">
        <v>5.5E-2</v>
      </c>
      <c r="F3751" s="16">
        <v>3700897908676</v>
      </c>
      <c r="G3751" s="4">
        <v>7.2</v>
      </c>
      <c r="H3751" s="4">
        <v>12.8</v>
      </c>
      <c r="I3751" s="4">
        <v>15.999999999999998</v>
      </c>
    </row>
    <row r="3752" spans="1:9" x14ac:dyDescent="0.2">
      <c r="A3752" t="s">
        <v>556</v>
      </c>
      <c r="B3752" t="s">
        <v>581</v>
      </c>
      <c r="C3752" t="s">
        <v>44</v>
      </c>
      <c r="D3752" t="str">
        <f>Tableau3[[#This Row],[Famille]]&amp;"-"&amp;Tableau3[[#This Row],[Produit]]&amp;"-"&amp;Tableau3[[#This Row],[Conditionnement]]</f>
        <v>Poivres-Poivre noir de Tellichery-Vrac 1000 g</v>
      </c>
      <c r="E3752" s="10">
        <v>5.5E-2</v>
      </c>
      <c r="F3752" s="16">
        <v>3760190107077</v>
      </c>
      <c r="G3752" s="4">
        <v>59.4</v>
      </c>
      <c r="H3752" s="4">
        <v>105.6</v>
      </c>
      <c r="I3752" s="4">
        <v>132</v>
      </c>
    </row>
    <row r="3753" spans="1:9" x14ac:dyDescent="0.2">
      <c r="A3753" t="s">
        <v>556</v>
      </c>
      <c r="B3753" t="s">
        <v>581</v>
      </c>
      <c r="C3753" t="s">
        <v>45</v>
      </c>
      <c r="D3753" t="str">
        <f>Tableau3[[#This Row],[Famille]]&amp;"-"&amp;Tableau3[[#This Row],[Produit]]&amp;"-"&amp;Tableau3[[#This Row],[Conditionnement]]</f>
        <v>Poivres-Poivre noir de Tellichery-Vrac 250 g</v>
      </c>
      <c r="E3753" s="10">
        <v>5.5E-2</v>
      </c>
      <c r="F3753" s="16">
        <v>3700897911300</v>
      </c>
      <c r="G3753" s="4">
        <v>15.9</v>
      </c>
      <c r="H3753" s="4">
        <v>30.3</v>
      </c>
      <c r="I3753" s="4">
        <v>37.857142857142861</v>
      </c>
    </row>
    <row r="3754" spans="1:9" x14ac:dyDescent="0.2">
      <c r="A3754" t="s">
        <v>556</v>
      </c>
      <c r="B3754" t="s">
        <v>581</v>
      </c>
      <c r="C3754" t="s">
        <v>46</v>
      </c>
      <c r="D3754" t="str">
        <f>Tableau3[[#This Row],[Famille]]&amp;"-"&amp;Tableau3[[#This Row],[Produit]]&amp;"-"&amp;Tableau3[[#This Row],[Conditionnement]]</f>
        <v>Poivres-Poivre noir de Tellichery-Vrac 500 g</v>
      </c>
      <c r="E3754" s="10">
        <v>5.5E-2</v>
      </c>
      <c r="F3754" s="16">
        <v>3700897913939</v>
      </c>
      <c r="G3754" s="4">
        <v>30.4</v>
      </c>
      <c r="H3754" s="4">
        <v>58</v>
      </c>
      <c r="I3754" s="4">
        <v>72.380952380952394</v>
      </c>
    </row>
    <row r="3755" spans="1:9" x14ac:dyDescent="0.2">
      <c r="A3755" t="s">
        <v>556</v>
      </c>
      <c r="B3755" t="s">
        <v>582</v>
      </c>
      <c r="C3755" t="s">
        <v>160</v>
      </c>
      <c r="D3755" t="str">
        <f>Tableau3[[#This Row],[Famille]]&amp;"-"&amp;Tableau3[[#This Row],[Produit]]&amp;"-"&amp;Tableau3[[#This Row],[Conditionnement]]</f>
        <v>Poivres-Poivre noir du Brésil-Moulin 100 ml</v>
      </c>
      <c r="E3755" s="10">
        <v>5.5E-2</v>
      </c>
      <c r="F3755" s="16">
        <v>3700897904036</v>
      </c>
      <c r="G3755" s="4">
        <v>4.0999999999999996</v>
      </c>
      <c r="H3755" s="4">
        <v>6.6</v>
      </c>
      <c r="I3755" s="4">
        <v>8.1999999999999993</v>
      </c>
    </row>
    <row r="3756" spans="1:9" x14ac:dyDescent="0.2">
      <c r="A3756" t="s">
        <v>556</v>
      </c>
      <c r="B3756" t="s">
        <v>582</v>
      </c>
      <c r="C3756" t="s">
        <v>39</v>
      </c>
      <c r="D3756" t="str">
        <f>Tableau3[[#This Row],[Famille]]&amp;"-"&amp;Tableau3[[#This Row],[Produit]]&amp;"-"&amp;Tableau3[[#This Row],[Conditionnement]]</f>
        <v>Poivres-Poivre noir du Brésil-Saupoudreur 100 ml</v>
      </c>
      <c r="E3756" s="10">
        <v>5.5E-2</v>
      </c>
      <c r="F3756" s="16">
        <v>3700897921484</v>
      </c>
      <c r="G3756" s="4">
        <v>3.1</v>
      </c>
      <c r="H3756" s="4">
        <v>5</v>
      </c>
      <c r="I3756" s="4">
        <v>6.2</v>
      </c>
    </row>
    <row r="3757" spans="1:9" x14ac:dyDescent="0.2">
      <c r="A3757" t="s">
        <v>556</v>
      </c>
      <c r="B3757" t="s">
        <v>582</v>
      </c>
      <c r="C3757" t="s">
        <v>40</v>
      </c>
      <c r="D3757" t="str">
        <f>Tableau3[[#This Row],[Famille]]&amp;"-"&amp;Tableau3[[#This Row],[Produit]]&amp;"-"&amp;Tableau3[[#This Row],[Conditionnement]]</f>
        <v>Poivres-Poivre noir du Brésil-Verrine 116 ml</v>
      </c>
      <c r="E3757" s="10">
        <v>5.5E-2</v>
      </c>
      <c r="F3757" s="16">
        <v>3700897903961</v>
      </c>
      <c r="G3757" s="4">
        <v>2.7</v>
      </c>
      <c r="H3757" s="4">
        <v>4.3999999999999995</v>
      </c>
      <c r="I3757" s="4">
        <v>5.4</v>
      </c>
    </row>
    <row r="3758" spans="1:9" x14ac:dyDescent="0.2">
      <c r="A3758" t="s">
        <v>556</v>
      </c>
      <c r="B3758" t="s">
        <v>582</v>
      </c>
      <c r="C3758" t="s">
        <v>41</v>
      </c>
      <c r="D3758" t="str">
        <f>Tableau3[[#This Row],[Famille]]&amp;"-"&amp;Tableau3[[#This Row],[Produit]]&amp;"-"&amp;Tableau3[[#This Row],[Conditionnement]]</f>
        <v>Poivres-Poivre noir du Brésil-Verrine 47 ml</v>
      </c>
      <c r="E3758" s="10">
        <v>5.5E-2</v>
      </c>
      <c r="F3758" s="16">
        <v>3700897903893</v>
      </c>
      <c r="G3758" s="4">
        <v>1.7</v>
      </c>
      <c r="H3758" s="4">
        <v>2.8000000000000003</v>
      </c>
      <c r="I3758" s="4">
        <v>3.4000000000000004</v>
      </c>
    </row>
    <row r="3759" spans="1:9" x14ac:dyDescent="0.2">
      <c r="A3759" t="s">
        <v>556</v>
      </c>
      <c r="B3759" t="s">
        <v>582</v>
      </c>
      <c r="C3759" t="s">
        <v>42</v>
      </c>
      <c r="D3759" t="str">
        <f>Tableau3[[#This Row],[Famille]]&amp;"-"&amp;Tableau3[[#This Row],[Produit]]&amp;"-"&amp;Tableau3[[#This Row],[Conditionnement]]</f>
        <v>Poivres-Poivre noir du Brésil-Vrac</v>
      </c>
      <c r="E3759" s="10">
        <v>5.5E-2</v>
      </c>
      <c r="F3759" s="16">
        <v>3700897938222</v>
      </c>
      <c r="G3759" s="4">
        <v>2</v>
      </c>
      <c r="H3759" s="4">
        <v>2.7</v>
      </c>
      <c r="I3759" s="4">
        <v>3.3333333333333335</v>
      </c>
    </row>
    <row r="3760" spans="1:9" x14ac:dyDescent="0.2">
      <c r="A3760" t="s">
        <v>556</v>
      </c>
      <c r="B3760" t="s">
        <v>582</v>
      </c>
      <c r="C3760" t="s">
        <v>43</v>
      </c>
      <c r="D3760" t="str">
        <f>Tableau3[[#This Row],[Famille]]&amp;"-"&amp;Tableau3[[#This Row],[Produit]]&amp;"-"&amp;Tableau3[[#This Row],[Conditionnement]]</f>
        <v>Poivres-Poivre noir du Brésil-Vrac 100 g</v>
      </c>
      <c r="E3760" s="10">
        <v>5.5E-2</v>
      </c>
      <c r="F3760" s="16">
        <v>3700897909710</v>
      </c>
      <c r="G3760" s="4">
        <v>4.7</v>
      </c>
      <c r="H3760" s="4">
        <v>8.4</v>
      </c>
      <c r="I3760" s="4">
        <v>10.444444444444443</v>
      </c>
    </row>
    <row r="3761" spans="1:9" x14ac:dyDescent="0.2">
      <c r="A3761" t="s">
        <v>556</v>
      </c>
      <c r="B3761" t="s">
        <v>582</v>
      </c>
      <c r="C3761" t="s">
        <v>44</v>
      </c>
      <c r="D3761" t="str">
        <f>Tableau3[[#This Row],[Famille]]&amp;"-"&amp;Tableau3[[#This Row],[Produit]]&amp;"-"&amp;Tableau3[[#This Row],[Conditionnement]]</f>
        <v>Poivres-Poivre noir du Brésil-Vrac 1000 g</v>
      </c>
      <c r="E3761" s="10">
        <v>5.5E-2</v>
      </c>
      <c r="F3761" s="16">
        <v>3700897902360</v>
      </c>
      <c r="G3761" s="4">
        <v>34.4</v>
      </c>
      <c r="H3761" s="4">
        <v>61.2</v>
      </c>
      <c r="I3761" s="4">
        <v>76.444444444444443</v>
      </c>
    </row>
    <row r="3762" spans="1:9" x14ac:dyDescent="0.2">
      <c r="A3762" t="s">
        <v>556</v>
      </c>
      <c r="B3762" t="s">
        <v>582</v>
      </c>
      <c r="C3762" t="s">
        <v>45</v>
      </c>
      <c r="D3762" t="str">
        <f>Tableau3[[#This Row],[Famille]]&amp;"-"&amp;Tableau3[[#This Row],[Produit]]&amp;"-"&amp;Tableau3[[#This Row],[Conditionnement]]</f>
        <v>Poivres-Poivre noir du Brésil-Vrac 250 g</v>
      </c>
      <c r="E3762" s="10">
        <v>5.5E-2</v>
      </c>
      <c r="F3762" s="16">
        <v>3700897912345</v>
      </c>
      <c r="G3762" s="4">
        <v>9.6</v>
      </c>
      <c r="H3762" s="4">
        <v>18.3</v>
      </c>
      <c r="I3762" s="4">
        <v>22.857142857142858</v>
      </c>
    </row>
    <row r="3763" spans="1:9" x14ac:dyDescent="0.2">
      <c r="A3763" t="s">
        <v>556</v>
      </c>
      <c r="B3763" t="s">
        <v>582</v>
      </c>
      <c r="C3763" t="s">
        <v>46</v>
      </c>
      <c r="D3763" t="str">
        <f>Tableau3[[#This Row],[Famille]]&amp;"-"&amp;Tableau3[[#This Row],[Produit]]&amp;"-"&amp;Tableau3[[#This Row],[Conditionnement]]</f>
        <v>Poivres-Poivre noir du Brésil-Vrac 500 g</v>
      </c>
      <c r="E3763" s="10">
        <v>5.5E-2</v>
      </c>
      <c r="F3763" s="16">
        <v>3700897914974</v>
      </c>
      <c r="G3763" s="4">
        <v>17.899999999999999</v>
      </c>
      <c r="H3763" s="4">
        <v>34.1</v>
      </c>
      <c r="I3763" s="4">
        <v>42.619047619047628</v>
      </c>
    </row>
    <row r="3764" spans="1:9" x14ac:dyDescent="0.2">
      <c r="A3764" t="s">
        <v>556</v>
      </c>
      <c r="B3764" t="s">
        <v>583</v>
      </c>
      <c r="C3764" t="s">
        <v>160</v>
      </c>
      <c r="D3764" t="str">
        <f>Tableau3[[#This Row],[Famille]]&amp;"-"&amp;Tableau3[[#This Row],[Produit]]&amp;"-"&amp;Tableau3[[#This Row],[Conditionnement]]</f>
        <v>Poivres-Poivre noir du Vietnam-Moulin 100 ml</v>
      </c>
      <c r="E3764" s="10">
        <v>5.5E-2</v>
      </c>
      <c r="F3764" s="16">
        <v>3760190104342</v>
      </c>
      <c r="G3764" s="4">
        <v>5.6</v>
      </c>
      <c r="H3764" s="4">
        <v>9</v>
      </c>
      <c r="I3764" s="4">
        <v>11.2</v>
      </c>
    </row>
    <row r="3765" spans="1:9" x14ac:dyDescent="0.2">
      <c r="A3765" t="s">
        <v>556</v>
      </c>
      <c r="B3765" t="s">
        <v>583</v>
      </c>
      <c r="C3765" t="s">
        <v>39</v>
      </c>
      <c r="D3765" t="str">
        <f>Tableau3[[#This Row],[Famille]]&amp;"-"&amp;Tableau3[[#This Row],[Produit]]&amp;"-"&amp;Tableau3[[#This Row],[Conditionnement]]</f>
        <v>Poivres-Poivre noir du Vietnam-Saupoudreur 100 ml</v>
      </c>
      <c r="E3765" s="10">
        <v>5.5E-2</v>
      </c>
      <c r="F3765" s="16">
        <v>3700897921569</v>
      </c>
      <c r="G3765" s="4">
        <v>4.5999999999999996</v>
      </c>
      <c r="H3765" s="4">
        <v>7.3999999999999995</v>
      </c>
      <c r="I3765" s="4">
        <v>9.1999999999999993</v>
      </c>
    </row>
    <row r="3766" spans="1:9" x14ac:dyDescent="0.2">
      <c r="A3766" t="s">
        <v>556</v>
      </c>
      <c r="B3766" t="s">
        <v>583</v>
      </c>
      <c r="C3766" t="s">
        <v>40</v>
      </c>
      <c r="D3766" t="str">
        <f>Tableau3[[#This Row],[Famille]]&amp;"-"&amp;Tableau3[[#This Row],[Produit]]&amp;"-"&amp;Tableau3[[#This Row],[Conditionnement]]</f>
        <v>Poivres-Poivre noir du Vietnam-Verrine 116 ml</v>
      </c>
      <c r="E3766" s="10">
        <v>5.5E-2</v>
      </c>
      <c r="F3766" s="16">
        <v>3760190104076</v>
      </c>
      <c r="G3766" s="4">
        <v>4.5</v>
      </c>
      <c r="H3766" s="4">
        <v>7.2</v>
      </c>
      <c r="I3766" s="4">
        <v>9</v>
      </c>
    </row>
    <row r="3767" spans="1:9" x14ac:dyDescent="0.2">
      <c r="A3767" t="s">
        <v>556</v>
      </c>
      <c r="B3767" t="s">
        <v>583</v>
      </c>
      <c r="C3767" t="s">
        <v>41</v>
      </c>
      <c r="D3767" t="str">
        <f>Tableau3[[#This Row],[Famille]]&amp;"-"&amp;Tableau3[[#This Row],[Produit]]&amp;"-"&amp;Tableau3[[#This Row],[Conditionnement]]</f>
        <v>Poivres-Poivre noir du Vietnam-Verrine 47 ml</v>
      </c>
      <c r="E3767" s="10">
        <v>5.5E-2</v>
      </c>
      <c r="F3767" s="16">
        <v>3700897903756</v>
      </c>
      <c r="G3767" s="4">
        <v>2.4</v>
      </c>
      <c r="H3767" s="4">
        <v>3.9</v>
      </c>
      <c r="I3767" s="4">
        <v>4.8</v>
      </c>
    </row>
    <row r="3768" spans="1:9" x14ac:dyDescent="0.2">
      <c r="A3768" t="s">
        <v>556</v>
      </c>
      <c r="B3768" t="s">
        <v>583</v>
      </c>
      <c r="C3768" t="s">
        <v>42</v>
      </c>
      <c r="D3768" t="str">
        <f>Tableau3[[#This Row],[Famille]]&amp;"-"&amp;Tableau3[[#This Row],[Produit]]&amp;"-"&amp;Tableau3[[#This Row],[Conditionnement]]</f>
        <v>Poivres-Poivre noir du Vietnam-Vrac</v>
      </c>
      <c r="E3768" s="10">
        <v>5.5E-2</v>
      </c>
      <c r="F3768" s="16">
        <v>3700897938239</v>
      </c>
      <c r="G3768" s="4">
        <v>2.2999999999999998</v>
      </c>
      <c r="H3768" s="4">
        <v>3.1</v>
      </c>
      <c r="I3768" s="4">
        <v>3.8333333333333339</v>
      </c>
    </row>
    <row r="3769" spans="1:9" x14ac:dyDescent="0.2">
      <c r="A3769" t="s">
        <v>556</v>
      </c>
      <c r="B3769" t="s">
        <v>583</v>
      </c>
      <c r="C3769" t="s">
        <v>43</v>
      </c>
      <c r="D3769" t="str">
        <f>Tableau3[[#This Row],[Famille]]&amp;"-"&amp;Tableau3[[#This Row],[Produit]]&amp;"-"&amp;Tableau3[[#This Row],[Conditionnement]]</f>
        <v>Poivres-Poivre noir du Vietnam-Vrac 100 g</v>
      </c>
      <c r="E3769" s="10">
        <v>5.5E-2</v>
      </c>
      <c r="F3769" s="16">
        <v>3700897908621</v>
      </c>
      <c r="G3769" s="4">
        <v>6</v>
      </c>
      <c r="H3769" s="4">
        <v>10.7</v>
      </c>
      <c r="I3769" s="4">
        <v>13.333333333333332</v>
      </c>
    </row>
    <row r="3770" spans="1:9" x14ac:dyDescent="0.2">
      <c r="A3770" t="s">
        <v>556</v>
      </c>
      <c r="B3770" t="s">
        <v>583</v>
      </c>
      <c r="C3770" t="s">
        <v>44</v>
      </c>
      <c r="D3770" t="str">
        <f>Tableau3[[#This Row],[Famille]]&amp;"-"&amp;Tableau3[[#This Row],[Produit]]&amp;"-"&amp;Tableau3[[#This Row],[Conditionnement]]</f>
        <v>Poivres-Poivre noir du Vietnam-Vrac 1000 g</v>
      </c>
      <c r="E3770" s="10">
        <v>5.5E-2</v>
      </c>
      <c r="F3770" s="16">
        <v>3760190107022</v>
      </c>
      <c r="G3770" s="4">
        <v>47.4</v>
      </c>
      <c r="H3770" s="4">
        <v>84.3</v>
      </c>
      <c r="I3770" s="4">
        <v>105.33333333333333</v>
      </c>
    </row>
    <row r="3771" spans="1:9" x14ac:dyDescent="0.2">
      <c r="A3771" t="s">
        <v>556</v>
      </c>
      <c r="B3771" t="s">
        <v>583</v>
      </c>
      <c r="C3771" t="s">
        <v>45</v>
      </c>
      <c r="D3771" t="str">
        <f>Tableau3[[#This Row],[Famille]]&amp;"-"&amp;Tableau3[[#This Row],[Produit]]&amp;"-"&amp;Tableau3[[#This Row],[Conditionnement]]</f>
        <v>Poivres-Poivre noir du Vietnam-Vrac 250 g</v>
      </c>
      <c r="E3771" s="10">
        <v>5.5E-2</v>
      </c>
      <c r="F3771" s="16">
        <v>3700897911256</v>
      </c>
      <c r="G3771" s="4">
        <v>12.9</v>
      </c>
      <c r="H3771" s="4">
        <v>24.6</v>
      </c>
      <c r="I3771" s="4">
        <v>30.714285714285715</v>
      </c>
    </row>
    <row r="3772" spans="1:9" x14ac:dyDescent="0.2">
      <c r="A3772" t="s">
        <v>556</v>
      </c>
      <c r="B3772" t="s">
        <v>583</v>
      </c>
      <c r="C3772" t="s">
        <v>46</v>
      </c>
      <c r="D3772" t="str">
        <f>Tableau3[[#This Row],[Famille]]&amp;"-"&amp;Tableau3[[#This Row],[Produit]]&amp;"-"&amp;Tableau3[[#This Row],[Conditionnement]]</f>
        <v>Poivres-Poivre noir du Vietnam-Vrac 500 g</v>
      </c>
      <c r="E3772" s="10">
        <v>5.5E-2</v>
      </c>
      <c r="F3772" s="16">
        <v>3700897913885</v>
      </c>
      <c r="G3772" s="4">
        <v>24.4</v>
      </c>
      <c r="H3772" s="4">
        <v>46.5</v>
      </c>
      <c r="I3772" s="4">
        <v>58.095238095238102</v>
      </c>
    </row>
    <row r="3773" spans="1:9" x14ac:dyDescent="0.2">
      <c r="A3773" t="s">
        <v>556</v>
      </c>
      <c r="B3773" t="s">
        <v>584</v>
      </c>
      <c r="C3773" t="s">
        <v>160</v>
      </c>
      <c r="D3773" t="str">
        <f>Tableau3[[#This Row],[Famille]]&amp;"-"&amp;Tableau3[[#This Row],[Produit]]&amp;"-"&amp;Tableau3[[#This Row],[Conditionnement]]</f>
        <v>Poivres-Poivre noir extra-Moulin 100 ml</v>
      </c>
      <c r="E3773" s="10">
        <v>5.5E-2</v>
      </c>
      <c r="F3773" s="16">
        <v>3760190104359</v>
      </c>
      <c r="G3773" s="4">
        <v>3.7</v>
      </c>
      <c r="H3773" s="4">
        <v>6</v>
      </c>
      <c r="I3773" s="4">
        <v>7.4</v>
      </c>
    </row>
    <row r="3774" spans="1:9" x14ac:dyDescent="0.2">
      <c r="A3774" t="s">
        <v>556</v>
      </c>
      <c r="B3774" t="s">
        <v>584</v>
      </c>
      <c r="C3774" t="s">
        <v>39</v>
      </c>
      <c r="D3774" t="str">
        <f>Tableau3[[#This Row],[Famille]]&amp;"-"&amp;Tableau3[[#This Row],[Produit]]&amp;"-"&amp;Tableau3[[#This Row],[Conditionnement]]</f>
        <v>Poivres-Poivre noir extra-Saupoudreur 100 ml</v>
      </c>
      <c r="E3774" s="10">
        <v>5.5E-2</v>
      </c>
      <c r="F3774" s="16">
        <v>3700897921491</v>
      </c>
      <c r="G3774" s="4">
        <v>2.6</v>
      </c>
      <c r="H3774" s="4">
        <v>4.1999999999999993</v>
      </c>
      <c r="I3774" s="4">
        <v>5.2</v>
      </c>
    </row>
    <row r="3775" spans="1:9" x14ac:dyDescent="0.2">
      <c r="A3775" t="s">
        <v>556</v>
      </c>
      <c r="B3775" t="s">
        <v>584</v>
      </c>
      <c r="C3775" t="s">
        <v>40</v>
      </c>
      <c r="D3775" t="str">
        <f>Tableau3[[#This Row],[Famille]]&amp;"-"&amp;Tableau3[[#This Row],[Produit]]&amp;"-"&amp;Tableau3[[#This Row],[Conditionnement]]</f>
        <v>Poivres-Poivre noir extra-Verrine 116 ml</v>
      </c>
      <c r="E3775" s="10">
        <v>5.5E-2</v>
      </c>
      <c r="F3775" s="16">
        <v>3760190104083</v>
      </c>
      <c r="G3775" s="4">
        <v>2.2000000000000002</v>
      </c>
      <c r="H3775" s="4">
        <v>3.6</v>
      </c>
      <c r="I3775" s="4">
        <v>4.4000000000000004</v>
      </c>
    </row>
    <row r="3776" spans="1:9" x14ac:dyDescent="0.2">
      <c r="A3776" t="s">
        <v>556</v>
      </c>
      <c r="B3776" t="s">
        <v>584</v>
      </c>
      <c r="C3776" t="s">
        <v>41</v>
      </c>
      <c r="D3776" t="str">
        <f>Tableau3[[#This Row],[Famille]]&amp;"-"&amp;Tableau3[[#This Row],[Produit]]&amp;"-"&amp;Tableau3[[#This Row],[Conditionnement]]</f>
        <v>Poivres-Poivre noir extra-Verrine 47 ml</v>
      </c>
      <c r="E3776" s="10">
        <v>5.5E-2</v>
      </c>
      <c r="F3776" s="16">
        <v>3700897903763</v>
      </c>
      <c r="G3776" s="4">
        <v>1.5</v>
      </c>
      <c r="H3776" s="4">
        <v>2.4</v>
      </c>
      <c r="I3776" s="4">
        <v>3</v>
      </c>
    </row>
    <row r="3777" spans="1:9" x14ac:dyDescent="0.2">
      <c r="A3777" t="s">
        <v>556</v>
      </c>
      <c r="B3777" t="s">
        <v>584</v>
      </c>
      <c r="C3777" t="s">
        <v>42</v>
      </c>
      <c r="D3777" t="str">
        <f>Tableau3[[#This Row],[Famille]]&amp;"-"&amp;Tableau3[[#This Row],[Produit]]&amp;"-"&amp;Tableau3[[#This Row],[Conditionnement]]</f>
        <v>Poivres-Poivre noir extra-Vrac</v>
      </c>
      <c r="E3777" s="10">
        <v>5.5E-2</v>
      </c>
      <c r="F3777" s="16">
        <v>3700897938246</v>
      </c>
      <c r="G3777" s="4">
        <v>1.6</v>
      </c>
      <c r="H3777" s="4">
        <v>2.2000000000000002</v>
      </c>
      <c r="I3777" s="4">
        <v>2.666666666666667</v>
      </c>
    </row>
    <row r="3778" spans="1:9" x14ac:dyDescent="0.2">
      <c r="A3778" t="s">
        <v>556</v>
      </c>
      <c r="B3778" t="s">
        <v>584</v>
      </c>
      <c r="C3778" t="s">
        <v>43</v>
      </c>
      <c r="D3778" t="str">
        <f>Tableau3[[#This Row],[Famille]]&amp;"-"&amp;Tableau3[[#This Row],[Produit]]&amp;"-"&amp;Tableau3[[#This Row],[Conditionnement]]</f>
        <v>Poivres-Poivre noir extra-Vrac 100 g</v>
      </c>
      <c r="E3778" s="10">
        <v>5.5E-2</v>
      </c>
      <c r="F3778" s="16">
        <v>3700897908638</v>
      </c>
      <c r="G3778" s="4">
        <v>2.5</v>
      </c>
      <c r="H3778" s="4">
        <v>4.5</v>
      </c>
      <c r="I3778" s="4">
        <v>5.5555555555555554</v>
      </c>
    </row>
    <row r="3779" spans="1:9" x14ac:dyDescent="0.2">
      <c r="A3779" t="s">
        <v>556</v>
      </c>
      <c r="B3779" t="s">
        <v>584</v>
      </c>
      <c r="C3779" t="s">
        <v>44</v>
      </c>
      <c r="D3779" t="str">
        <f>Tableau3[[#This Row],[Famille]]&amp;"-"&amp;Tableau3[[#This Row],[Produit]]&amp;"-"&amp;Tableau3[[#This Row],[Conditionnement]]</f>
        <v>Poivres-Poivre noir extra-Vrac 1000 g</v>
      </c>
      <c r="E3779" s="10">
        <v>5.5E-2</v>
      </c>
      <c r="F3779" s="16">
        <v>3760190107039</v>
      </c>
      <c r="G3779" s="4">
        <v>13.1</v>
      </c>
      <c r="H3779" s="4">
        <v>23.3</v>
      </c>
      <c r="I3779" s="4">
        <v>29.111111111111111</v>
      </c>
    </row>
    <row r="3780" spans="1:9" x14ac:dyDescent="0.2">
      <c r="A3780" t="s">
        <v>556</v>
      </c>
      <c r="B3780" t="s">
        <v>584</v>
      </c>
      <c r="C3780" t="s">
        <v>45</v>
      </c>
      <c r="D3780" t="str">
        <f>Tableau3[[#This Row],[Famille]]&amp;"-"&amp;Tableau3[[#This Row],[Produit]]&amp;"-"&amp;Tableau3[[#This Row],[Conditionnement]]</f>
        <v>Poivres-Poivre noir extra-Vrac 250 g</v>
      </c>
      <c r="E3780" s="10">
        <v>5.5E-2</v>
      </c>
      <c r="F3780" s="16">
        <v>3700897911263</v>
      </c>
      <c r="G3780" s="4">
        <v>4.3</v>
      </c>
      <c r="H3780" s="4">
        <v>8.1999999999999993</v>
      </c>
      <c r="I3780" s="4">
        <v>10.238095238095237</v>
      </c>
    </row>
    <row r="3781" spans="1:9" x14ac:dyDescent="0.2">
      <c r="A3781" t="s">
        <v>556</v>
      </c>
      <c r="B3781" t="s">
        <v>584</v>
      </c>
      <c r="C3781" t="s">
        <v>46</v>
      </c>
      <c r="D3781" t="str">
        <f>Tableau3[[#This Row],[Famille]]&amp;"-"&amp;Tableau3[[#This Row],[Produit]]&amp;"-"&amp;Tableau3[[#This Row],[Conditionnement]]</f>
        <v>Poivres-Poivre noir extra-Vrac 500 g</v>
      </c>
      <c r="E3781" s="10">
        <v>5.5E-2</v>
      </c>
      <c r="F3781" s="16">
        <v>3700897913892</v>
      </c>
      <c r="G3781" s="4">
        <v>7.2</v>
      </c>
      <c r="H3781" s="4">
        <v>13.799999999999999</v>
      </c>
      <c r="I3781" s="4">
        <v>17.142857142857142</v>
      </c>
    </row>
    <row r="3782" spans="1:9" x14ac:dyDescent="0.2">
      <c r="A3782" t="s">
        <v>556</v>
      </c>
      <c r="B3782" t="s">
        <v>585</v>
      </c>
      <c r="C3782" t="s">
        <v>160</v>
      </c>
      <c r="D3782" t="str">
        <f>Tableau3[[#This Row],[Famille]]&amp;"-"&amp;Tableau3[[#This Row],[Produit]]&amp;"-"&amp;Tableau3[[#This Row],[Conditionnement]]</f>
        <v>Poivres-Poivre noir poudre-Moulin 100 ml</v>
      </c>
      <c r="E3782" s="10">
        <v>5.5E-2</v>
      </c>
      <c r="F3782" s="16">
        <v>0</v>
      </c>
      <c r="G3782" s="4">
        <v>3.1</v>
      </c>
      <c r="H3782" s="4">
        <v>5</v>
      </c>
      <c r="I3782" s="4">
        <v>6.2</v>
      </c>
    </row>
    <row r="3783" spans="1:9" x14ac:dyDescent="0.2">
      <c r="A3783" t="s">
        <v>556</v>
      </c>
      <c r="B3783" t="s">
        <v>585</v>
      </c>
      <c r="C3783" t="s">
        <v>39</v>
      </c>
      <c r="D3783" t="str">
        <f>Tableau3[[#This Row],[Famille]]&amp;"-"&amp;Tableau3[[#This Row],[Produit]]&amp;"-"&amp;Tableau3[[#This Row],[Conditionnement]]</f>
        <v>Poivres-Poivre noir poudre-Saupoudreur 100 ml</v>
      </c>
      <c r="E3783" s="10">
        <v>5.5E-2</v>
      </c>
      <c r="F3783" s="16">
        <v>3700897921507</v>
      </c>
      <c r="G3783" s="4">
        <v>2.5</v>
      </c>
      <c r="H3783" s="4">
        <v>4</v>
      </c>
      <c r="I3783" s="4">
        <v>5</v>
      </c>
    </row>
    <row r="3784" spans="1:9" x14ac:dyDescent="0.2">
      <c r="A3784" t="s">
        <v>556</v>
      </c>
      <c r="B3784" t="s">
        <v>585</v>
      </c>
      <c r="C3784" t="s">
        <v>40</v>
      </c>
      <c r="D3784" t="str">
        <f>Tableau3[[#This Row],[Famille]]&amp;"-"&amp;Tableau3[[#This Row],[Produit]]&amp;"-"&amp;Tableau3[[#This Row],[Conditionnement]]</f>
        <v>Poivres-Poivre noir poudre-Verrine 116 ml</v>
      </c>
      <c r="E3784" s="10">
        <v>5.5E-2</v>
      </c>
      <c r="F3784" s="16">
        <v>3760190104069</v>
      </c>
      <c r="G3784" s="4">
        <v>2.1</v>
      </c>
      <c r="H3784" s="4">
        <v>3.4</v>
      </c>
      <c r="I3784" s="4">
        <v>4.2</v>
      </c>
    </row>
    <row r="3785" spans="1:9" x14ac:dyDescent="0.2">
      <c r="A3785" t="s">
        <v>556</v>
      </c>
      <c r="B3785" t="s">
        <v>585</v>
      </c>
      <c r="C3785" t="s">
        <v>41</v>
      </c>
      <c r="D3785" t="str">
        <f>Tableau3[[#This Row],[Famille]]&amp;"-"&amp;Tableau3[[#This Row],[Produit]]&amp;"-"&amp;Tableau3[[#This Row],[Conditionnement]]</f>
        <v>Poivres-Poivre noir poudre-Verrine 47 ml</v>
      </c>
      <c r="E3785" s="10">
        <v>5.5E-2</v>
      </c>
      <c r="F3785" s="16">
        <v>3700897903749</v>
      </c>
      <c r="G3785" s="4">
        <v>1.5</v>
      </c>
      <c r="H3785" s="4">
        <v>2.4</v>
      </c>
      <c r="I3785" s="4">
        <v>3</v>
      </c>
    </row>
    <row r="3786" spans="1:9" x14ac:dyDescent="0.2">
      <c r="A3786" t="s">
        <v>556</v>
      </c>
      <c r="B3786" t="s">
        <v>585</v>
      </c>
      <c r="C3786" t="s">
        <v>42</v>
      </c>
      <c r="D3786" t="str">
        <f>Tableau3[[#This Row],[Famille]]&amp;"-"&amp;Tableau3[[#This Row],[Produit]]&amp;"-"&amp;Tableau3[[#This Row],[Conditionnement]]</f>
        <v>Poivres-Poivre noir poudre-Vrac</v>
      </c>
      <c r="E3786" s="10">
        <v>5.5E-2</v>
      </c>
      <c r="F3786" s="16">
        <v>3700897938253</v>
      </c>
      <c r="G3786" s="4">
        <v>1.6</v>
      </c>
      <c r="H3786" s="4">
        <v>2.2000000000000002</v>
      </c>
      <c r="I3786" s="4">
        <v>2.666666666666667</v>
      </c>
    </row>
    <row r="3787" spans="1:9" x14ac:dyDescent="0.2">
      <c r="A3787" t="s">
        <v>556</v>
      </c>
      <c r="B3787" t="s">
        <v>585</v>
      </c>
      <c r="C3787" t="s">
        <v>43</v>
      </c>
      <c r="D3787" t="str">
        <f>Tableau3[[#This Row],[Famille]]&amp;"-"&amp;Tableau3[[#This Row],[Produit]]&amp;"-"&amp;Tableau3[[#This Row],[Conditionnement]]</f>
        <v>Poivres-Poivre noir poudre-Vrac 100 g</v>
      </c>
      <c r="E3787" s="10">
        <v>5.5E-2</v>
      </c>
      <c r="F3787" s="16">
        <v>3700897908645</v>
      </c>
      <c r="G3787" s="4">
        <v>2.4</v>
      </c>
      <c r="H3787" s="4">
        <v>4.3</v>
      </c>
      <c r="I3787" s="4">
        <v>5.333333333333333</v>
      </c>
    </row>
    <row r="3788" spans="1:9" x14ac:dyDescent="0.2">
      <c r="A3788" t="s">
        <v>556</v>
      </c>
      <c r="B3788" t="s">
        <v>585</v>
      </c>
      <c r="C3788" t="s">
        <v>44</v>
      </c>
      <c r="D3788" t="str">
        <f>Tableau3[[#This Row],[Famille]]&amp;"-"&amp;Tableau3[[#This Row],[Produit]]&amp;"-"&amp;Tableau3[[#This Row],[Conditionnement]]</f>
        <v>Poivres-Poivre noir poudre-Vrac 1000 g</v>
      </c>
      <c r="E3788" s="10">
        <v>5.5E-2</v>
      </c>
      <c r="F3788" s="16">
        <v>3760190107046</v>
      </c>
      <c r="G3788" s="4">
        <v>12</v>
      </c>
      <c r="H3788" s="4">
        <v>21.400000000000002</v>
      </c>
      <c r="I3788" s="4">
        <v>26.666666666666664</v>
      </c>
    </row>
    <row r="3789" spans="1:9" x14ac:dyDescent="0.2">
      <c r="A3789" t="s">
        <v>556</v>
      </c>
      <c r="B3789" t="s">
        <v>585</v>
      </c>
      <c r="C3789" t="s">
        <v>45</v>
      </c>
      <c r="D3789" t="str">
        <f>Tableau3[[#This Row],[Famille]]&amp;"-"&amp;Tableau3[[#This Row],[Produit]]&amp;"-"&amp;Tableau3[[#This Row],[Conditionnement]]</f>
        <v>Poivres-Poivre noir poudre-Vrac 250 g</v>
      </c>
      <c r="E3789" s="10">
        <v>5.5E-2</v>
      </c>
      <c r="F3789" s="16">
        <v>3700897911270</v>
      </c>
      <c r="G3789" s="4">
        <v>4</v>
      </c>
      <c r="H3789" s="4">
        <v>7.6999999999999993</v>
      </c>
      <c r="I3789" s="4">
        <v>9.5238095238095237</v>
      </c>
    </row>
    <row r="3790" spans="1:9" x14ac:dyDescent="0.2">
      <c r="A3790" t="s">
        <v>556</v>
      </c>
      <c r="B3790" t="s">
        <v>585</v>
      </c>
      <c r="C3790" t="s">
        <v>46</v>
      </c>
      <c r="D3790" t="str">
        <f>Tableau3[[#This Row],[Famille]]&amp;"-"&amp;Tableau3[[#This Row],[Produit]]&amp;"-"&amp;Tableau3[[#This Row],[Conditionnement]]</f>
        <v>Poivres-Poivre noir poudre-Vrac 500 g</v>
      </c>
      <c r="E3790" s="10">
        <v>5.5E-2</v>
      </c>
      <c r="F3790" s="16">
        <v>3700897913908</v>
      </c>
      <c r="G3790" s="4">
        <v>6.7</v>
      </c>
      <c r="H3790" s="4">
        <v>12.799999999999999</v>
      </c>
      <c r="I3790" s="4">
        <v>15.952380952380951</v>
      </c>
    </row>
    <row r="3791" spans="1:9" x14ac:dyDescent="0.2">
      <c r="A3791" t="s">
        <v>556</v>
      </c>
      <c r="B3791" t="s">
        <v>592</v>
      </c>
      <c r="C3791" t="s">
        <v>160</v>
      </c>
      <c r="D3791" t="str">
        <f>Tableau3[[#This Row],[Famille]]&amp;"-"&amp;Tableau3[[#This Row],[Produit]]&amp;"-"&amp;Tableau3[[#This Row],[Conditionnement]]</f>
        <v>Poivres-Poivre rouge de Kampot-Moulin 100 ml</v>
      </c>
      <c r="E3791" s="10">
        <v>5.5E-2</v>
      </c>
      <c r="F3791" s="16">
        <v>3700897921446</v>
      </c>
      <c r="G3791" s="4">
        <v>7.7</v>
      </c>
      <c r="H3791" s="4">
        <v>12.4</v>
      </c>
      <c r="I3791" s="4">
        <v>15.399999999999999</v>
      </c>
    </row>
    <row r="3792" spans="1:9" x14ac:dyDescent="0.2">
      <c r="A3792" t="s">
        <v>556</v>
      </c>
      <c r="B3792" t="s">
        <v>592</v>
      </c>
      <c r="C3792" t="s">
        <v>39</v>
      </c>
      <c r="D3792" t="str">
        <f>Tableau3[[#This Row],[Famille]]&amp;"-"&amp;Tableau3[[#This Row],[Produit]]&amp;"-"&amp;Tableau3[[#This Row],[Conditionnement]]</f>
        <v>Poivres-Poivre rouge de Kampot-Saupoudreur 100 ml</v>
      </c>
      <c r="E3792" s="10">
        <v>5.5E-2</v>
      </c>
      <c r="F3792" s="16">
        <v>3700897921453</v>
      </c>
      <c r="G3792" s="4">
        <v>6.9</v>
      </c>
      <c r="H3792" s="4">
        <v>11.1</v>
      </c>
      <c r="I3792" s="4">
        <v>13.799999999999999</v>
      </c>
    </row>
    <row r="3793" spans="1:9" x14ac:dyDescent="0.2">
      <c r="A3793" t="s">
        <v>556</v>
      </c>
      <c r="B3793" t="s">
        <v>592</v>
      </c>
      <c r="C3793" t="s">
        <v>40</v>
      </c>
      <c r="D3793" t="str">
        <f>Tableau3[[#This Row],[Famille]]&amp;"-"&amp;Tableau3[[#This Row],[Produit]]&amp;"-"&amp;Tableau3[[#This Row],[Conditionnement]]</f>
        <v>Poivres-Poivre rouge de Kampot-Verrine 116 ml</v>
      </c>
      <c r="E3793" s="10">
        <v>5.5E-2</v>
      </c>
      <c r="F3793" s="16">
        <v>3700897921422</v>
      </c>
      <c r="G3793" s="4">
        <v>7.5</v>
      </c>
      <c r="H3793" s="4">
        <v>8.6</v>
      </c>
      <c r="I3793" s="4">
        <v>10.714285714285715</v>
      </c>
    </row>
    <row r="3794" spans="1:9" x14ac:dyDescent="0.2">
      <c r="A3794" t="s">
        <v>556</v>
      </c>
      <c r="B3794" t="s">
        <v>592</v>
      </c>
      <c r="C3794" t="s">
        <v>41</v>
      </c>
      <c r="D3794" t="str">
        <f>Tableau3[[#This Row],[Famille]]&amp;"-"&amp;Tableau3[[#This Row],[Produit]]&amp;"-"&amp;Tableau3[[#This Row],[Conditionnement]]</f>
        <v>Poivres-Poivre rouge de Kampot-Verrine 47 ml</v>
      </c>
      <c r="E3794" s="10">
        <v>5.5E-2</v>
      </c>
      <c r="F3794" s="16">
        <v>3700897921439</v>
      </c>
      <c r="G3794" s="4">
        <v>3.4</v>
      </c>
      <c r="H3794" s="4">
        <v>5.5</v>
      </c>
      <c r="I3794" s="4">
        <v>6.8</v>
      </c>
    </row>
    <row r="3795" spans="1:9" x14ac:dyDescent="0.2">
      <c r="A3795" t="s">
        <v>556</v>
      </c>
      <c r="B3795" t="s">
        <v>592</v>
      </c>
      <c r="C3795" t="s">
        <v>42</v>
      </c>
      <c r="D3795" t="str">
        <f>Tableau3[[#This Row],[Famille]]&amp;"-"&amp;Tableau3[[#This Row],[Produit]]&amp;"-"&amp;Tableau3[[#This Row],[Conditionnement]]</f>
        <v>Poivres-Poivre rouge de Kampot-Vrac</v>
      </c>
      <c r="E3795" s="10">
        <v>5.5E-2</v>
      </c>
      <c r="F3795" s="16">
        <v>3700897938260</v>
      </c>
      <c r="G3795" s="4">
        <v>3</v>
      </c>
      <c r="H3795" s="4">
        <v>4</v>
      </c>
      <c r="I3795" s="4">
        <v>5</v>
      </c>
    </row>
    <row r="3796" spans="1:9" x14ac:dyDescent="0.2">
      <c r="A3796" t="s">
        <v>556</v>
      </c>
      <c r="B3796" t="s">
        <v>592</v>
      </c>
      <c r="C3796" t="s">
        <v>43</v>
      </c>
      <c r="D3796" t="str">
        <f>Tableau3[[#This Row],[Famille]]&amp;"-"&amp;Tableau3[[#This Row],[Produit]]&amp;"-"&amp;Tableau3[[#This Row],[Conditionnement]]</f>
        <v>Poivres-Poivre rouge de Kampot-Vrac 100 g</v>
      </c>
      <c r="E3796" s="10">
        <v>5.5E-2</v>
      </c>
      <c r="F3796" s="16">
        <v>3700897908683</v>
      </c>
      <c r="G3796" s="4">
        <v>11.1</v>
      </c>
      <c r="H3796" s="4">
        <v>19.8</v>
      </c>
      <c r="I3796" s="4">
        <v>24.666666666666664</v>
      </c>
    </row>
    <row r="3797" spans="1:9" x14ac:dyDescent="0.2">
      <c r="A3797" t="s">
        <v>556</v>
      </c>
      <c r="B3797" t="s">
        <v>592</v>
      </c>
      <c r="C3797" t="s">
        <v>44</v>
      </c>
      <c r="D3797" t="str">
        <f>Tableau3[[#This Row],[Famille]]&amp;"-"&amp;Tableau3[[#This Row],[Produit]]&amp;"-"&amp;Tableau3[[#This Row],[Conditionnement]]</f>
        <v>Poivres-Poivre rouge de Kampot-Vrac 1000 g</v>
      </c>
      <c r="E3797" s="10">
        <v>5.5E-2</v>
      </c>
      <c r="F3797" s="16">
        <v>3760190107084</v>
      </c>
      <c r="G3797" s="4">
        <v>102.4</v>
      </c>
      <c r="H3797" s="4">
        <v>182.1</v>
      </c>
      <c r="I3797" s="4">
        <v>227.55555555555554</v>
      </c>
    </row>
    <row r="3798" spans="1:9" x14ac:dyDescent="0.2">
      <c r="A3798" t="s">
        <v>556</v>
      </c>
      <c r="B3798" t="s">
        <v>592</v>
      </c>
      <c r="C3798" t="s">
        <v>45</v>
      </c>
      <c r="D3798" t="str">
        <f>Tableau3[[#This Row],[Famille]]&amp;"-"&amp;Tableau3[[#This Row],[Produit]]&amp;"-"&amp;Tableau3[[#This Row],[Conditionnement]]</f>
        <v>Poivres-Poivre rouge de Kampot-Vrac 250 g</v>
      </c>
      <c r="E3798" s="10">
        <v>5.5E-2</v>
      </c>
      <c r="F3798" s="16">
        <v>3700897911317</v>
      </c>
      <c r="G3798" s="4">
        <v>26.4</v>
      </c>
      <c r="H3798" s="4">
        <v>50.300000000000004</v>
      </c>
      <c r="I3798" s="4">
        <v>62.857142857142861</v>
      </c>
    </row>
    <row r="3799" spans="1:9" x14ac:dyDescent="0.2">
      <c r="A3799" t="s">
        <v>556</v>
      </c>
      <c r="B3799" t="s">
        <v>592</v>
      </c>
      <c r="C3799" t="s">
        <v>46</v>
      </c>
      <c r="D3799" t="str">
        <f>Tableau3[[#This Row],[Famille]]&amp;"-"&amp;Tableau3[[#This Row],[Produit]]&amp;"-"&amp;Tableau3[[#This Row],[Conditionnement]]</f>
        <v>Poivres-Poivre rouge de Kampot-Vrac 500 g</v>
      </c>
      <c r="E3799" s="10">
        <v>5.5E-2</v>
      </c>
      <c r="F3799" s="16">
        <v>3700897913946</v>
      </c>
      <c r="G3799" s="4">
        <v>51.7</v>
      </c>
      <c r="H3799" s="4">
        <v>98.5</v>
      </c>
      <c r="I3799" s="4">
        <v>123.0952380952381</v>
      </c>
    </row>
    <row r="3800" spans="1:9" x14ac:dyDescent="0.2">
      <c r="A3800" t="s">
        <v>556</v>
      </c>
      <c r="B3800" t="s">
        <v>593</v>
      </c>
      <c r="C3800" t="s">
        <v>160</v>
      </c>
      <c r="D3800" t="str">
        <f>Tableau3[[#This Row],[Famille]]&amp;"-"&amp;Tableau3[[#This Row],[Produit]]&amp;"-"&amp;Tableau3[[#This Row],[Conditionnement]]</f>
        <v>Poivres-Poivre rouge de Phu-Quoc-Moulin 100 ml</v>
      </c>
      <c r="E3800" s="10">
        <v>5.5E-2</v>
      </c>
      <c r="F3800" s="16">
        <v>3700897921705</v>
      </c>
      <c r="G3800" s="4">
        <v>5.5</v>
      </c>
      <c r="H3800" s="4">
        <v>8.8000000000000007</v>
      </c>
      <c r="I3800" s="4">
        <v>11</v>
      </c>
    </row>
    <row r="3801" spans="1:9" x14ac:dyDescent="0.2">
      <c r="A3801" t="s">
        <v>556</v>
      </c>
      <c r="B3801" t="s">
        <v>593</v>
      </c>
      <c r="C3801" t="s">
        <v>39</v>
      </c>
      <c r="D3801" t="str">
        <f>Tableau3[[#This Row],[Famille]]&amp;"-"&amp;Tableau3[[#This Row],[Produit]]&amp;"-"&amp;Tableau3[[#This Row],[Conditionnement]]</f>
        <v>Poivres-Poivre rouge de Phu-Quoc-Saupoudreur 100 ml</v>
      </c>
      <c r="E3801" s="10">
        <v>5.5E-2</v>
      </c>
      <c r="F3801" s="16">
        <v>3700897921729</v>
      </c>
      <c r="G3801" s="4">
        <v>4.7</v>
      </c>
      <c r="H3801" s="4">
        <v>7.6</v>
      </c>
      <c r="I3801" s="4">
        <v>9.3999999999999986</v>
      </c>
    </row>
    <row r="3802" spans="1:9" x14ac:dyDescent="0.2">
      <c r="A3802" t="s">
        <v>556</v>
      </c>
      <c r="B3802" t="s">
        <v>593</v>
      </c>
      <c r="C3802" t="s">
        <v>40</v>
      </c>
      <c r="D3802" t="str">
        <f>Tableau3[[#This Row],[Famille]]&amp;"-"&amp;Tableau3[[#This Row],[Produit]]&amp;"-"&amp;Tableau3[[#This Row],[Conditionnement]]</f>
        <v>Poivres-Poivre rouge de Phu-Quoc-Verrine 116 ml</v>
      </c>
      <c r="E3802" s="10">
        <v>5.5E-2</v>
      </c>
      <c r="F3802" s="16">
        <v>3700897921668</v>
      </c>
      <c r="G3802" s="4">
        <v>4.9000000000000004</v>
      </c>
      <c r="H3802" s="4">
        <v>5.6</v>
      </c>
      <c r="I3802" s="4">
        <v>7</v>
      </c>
    </row>
    <row r="3803" spans="1:9" x14ac:dyDescent="0.2">
      <c r="A3803" t="s">
        <v>556</v>
      </c>
      <c r="B3803" t="s">
        <v>593</v>
      </c>
      <c r="C3803" t="s">
        <v>41</v>
      </c>
      <c r="D3803" t="str">
        <f>Tableau3[[#This Row],[Famille]]&amp;"-"&amp;Tableau3[[#This Row],[Produit]]&amp;"-"&amp;Tableau3[[#This Row],[Conditionnement]]</f>
        <v>Poivres-Poivre rouge de Phu-Quoc-Verrine 47 ml</v>
      </c>
      <c r="E3803" s="10">
        <v>5.5E-2</v>
      </c>
      <c r="F3803" s="16">
        <v>3700897921682</v>
      </c>
      <c r="G3803" s="4">
        <v>2.4</v>
      </c>
      <c r="H3803" s="4">
        <v>3.9</v>
      </c>
      <c r="I3803" s="4">
        <v>4.8</v>
      </c>
    </row>
    <row r="3804" spans="1:9" x14ac:dyDescent="0.2">
      <c r="A3804" t="s">
        <v>556</v>
      </c>
      <c r="B3804" t="s">
        <v>593</v>
      </c>
      <c r="C3804" t="s">
        <v>42</v>
      </c>
      <c r="D3804" t="str">
        <f>Tableau3[[#This Row],[Famille]]&amp;"-"&amp;Tableau3[[#This Row],[Produit]]&amp;"-"&amp;Tableau3[[#This Row],[Conditionnement]]</f>
        <v>Poivres-Poivre rouge de Phu-Quoc-Vrac</v>
      </c>
      <c r="E3804" s="10">
        <v>5.5E-2</v>
      </c>
      <c r="F3804" s="16">
        <v>3700897938277</v>
      </c>
      <c r="G3804" s="4">
        <v>2.2000000000000002</v>
      </c>
      <c r="H3804" s="4">
        <v>3</v>
      </c>
      <c r="I3804" s="4">
        <v>3.666666666666667</v>
      </c>
    </row>
    <row r="3805" spans="1:9" x14ac:dyDescent="0.2">
      <c r="A3805" t="s">
        <v>556</v>
      </c>
      <c r="B3805" t="s">
        <v>593</v>
      </c>
      <c r="C3805" t="s">
        <v>43</v>
      </c>
      <c r="D3805" t="str">
        <f>Tableau3[[#This Row],[Famille]]&amp;"-"&amp;Tableau3[[#This Row],[Produit]]&amp;"-"&amp;Tableau3[[#This Row],[Conditionnement]]</f>
        <v>Poivres-Poivre rouge de Phu-Quoc-Vrac 100 g</v>
      </c>
      <c r="E3805" s="10">
        <v>5.5E-2</v>
      </c>
      <c r="F3805" s="16">
        <v>3700897921583</v>
      </c>
      <c r="G3805" s="4">
        <v>6.8</v>
      </c>
      <c r="H3805" s="4">
        <v>12.1</v>
      </c>
      <c r="I3805" s="4">
        <v>15.111111111111111</v>
      </c>
    </row>
    <row r="3806" spans="1:9" x14ac:dyDescent="0.2">
      <c r="A3806" t="s">
        <v>556</v>
      </c>
      <c r="B3806" t="s">
        <v>593</v>
      </c>
      <c r="C3806" t="s">
        <v>44</v>
      </c>
      <c r="D3806" t="str">
        <f>Tableau3[[#This Row],[Famille]]&amp;"-"&amp;Tableau3[[#This Row],[Produit]]&amp;"-"&amp;Tableau3[[#This Row],[Conditionnement]]</f>
        <v>Poivres-Poivre rouge de Phu-Quoc-Vrac 1000 g</v>
      </c>
      <c r="E3806" s="10">
        <v>5.5E-2</v>
      </c>
      <c r="F3806" s="16">
        <v>3700897921644</v>
      </c>
      <c r="G3806" s="4">
        <v>59.4</v>
      </c>
      <c r="H3806" s="4">
        <v>105.6</v>
      </c>
      <c r="I3806" s="4">
        <v>132</v>
      </c>
    </row>
    <row r="3807" spans="1:9" x14ac:dyDescent="0.2">
      <c r="A3807" t="s">
        <v>556</v>
      </c>
      <c r="B3807" t="s">
        <v>593</v>
      </c>
      <c r="C3807" t="s">
        <v>45</v>
      </c>
      <c r="D3807" t="str">
        <f>Tableau3[[#This Row],[Famille]]&amp;"-"&amp;Tableau3[[#This Row],[Produit]]&amp;"-"&amp;Tableau3[[#This Row],[Conditionnement]]</f>
        <v>Poivres-Poivre rouge de Phu-Quoc-Vrac 250 g</v>
      </c>
      <c r="E3807" s="10">
        <v>5.5E-2</v>
      </c>
      <c r="F3807" s="16">
        <v>3700897921606</v>
      </c>
      <c r="G3807" s="4">
        <v>15.6</v>
      </c>
      <c r="H3807" s="4">
        <v>29.8</v>
      </c>
      <c r="I3807" s="4">
        <v>37.142857142857146</v>
      </c>
    </row>
    <row r="3808" spans="1:9" x14ac:dyDescent="0.2">
      <c r="A3808" t="s">
        <v>556</v>
      </c>
      <c r="B3808" t="s">
        <v>593</v>
      </c>
      <c r="C3808" t="s">
        <v>46</v>
      </c>
      <c r="D3808" t="str">
        <f>Tableau3[[#This Row],[Famille]]&amp;"-"&amp;Tableau3[[#This Row],[Produit]]&amp;"-"&amp;Tableau3[[#This Row],[Conditionnement]]</f>
        <v>Poivres-Poivre rouge de Phu-Quoc-Vrac 500 g</v>
      </c>
      <c r="E3808" s="10">
        <v>5.5E-2</v>
      </c>
      <c r="F3808" s="16">
        <v>3700897921620</v>
      </c>
      <c r="G3808" s="4">
        <v>30.2</v>
      </c>
      <c r="H3808" s="4">
        <v>57.6</v>
      </c>
      <c r="I3808" s="4">
        <v>71.904761904761912</v>
      </c>
    </row>
    <row r="3809" spans="1:9" x14ac:dyDescent="0.2">
      <c r="A3809" t="s">
        <v>556</v>
      </c>
      <c r="B3809" t="s">
        <v>594</v>
      </c>
      <c r="C3809" t="s">
        <v>160</v>
      </c>
      <c r="D3809" t="str">
        <f>Tableau3[[#This Row],[Famille]]&amp;"-"&amp;Tableau3[[#This Row],[Produit]]&amp;"-"&amp;Tableau3[[#This Row],[Conditionnement]]</f>
        <v>Poivres-Poivre sauvage -Moulin 100 ml</v>
      </c>
      <c r="E3809" s="10">
        <v>5.5E-2</v>
      </c>
      <c r="F3809" s="16">
        <v>3760190104380</v>
      </c>
      <c r="G3809" s="4">
        <v>6.5</v>
      </c>
      <c r="H3809" s="4">
        <v>10.4</v>
      </c>
      <c r="I3809" s="4">
        <v>13</v>
      </c>
    </row>
    <row r="3810" spans="1:9" x14ac:dyDescent="0.2">
      <c r="A3810" t="s">
        <v>556</v>
      </c>
      <c r="B3810" t="s">
        <v>594</v>
      </c>
      <c r="C3810" t="s">
        <v>39</v>
      </c>
      <c r="D3810" t="str">
        <f>Tableau3[[#This Row],[Famille]]&amp;"-"&amp;Tableau3[[#This Row],[Produit]]&amp;"-"&amp;Tableau3[[#This Row],[Conditionnement]]</f>
        <v>Poivres-Poivre sauvage -Saupoudreur 100 ml</v>
      </c>
      <c r="E3810" s="10">
        <v>5.5E-2</v>
      </c>
      <c r="F3810" s="16">
        <v>3700897921873</v>
      </c>
      <c r="G3810" s="4">
        <v>5.4</v>
      </c>
      <c r="H3810" s="4">
        <v>8.6999999999999993</v>
      </c>
      <c r="I3810" s="4">
        <v>10.799999999999999</v>
      </c>
    </row>
    <row r="3811" spans="1:9" x14ac:dyDescent="0.2">
      <c r="A3811" t="s">
        <v>556</v>
      </c>
      <c r="B3811" t="s">
        <v>594</v>
      </c>
      <c r="C3811" t="s">
        <v>40</v>
      </c>
      <c r="D3811" t="str">
        <f>Tableau3[[#This Row],[Famille]]&amp;"-"&amp;Tableau3[[#This Row],[Produit]]&amp;"-"&amp;Tableau3[[#This Row],[Conditionnement]]</f>
        <v>Poivres-Poivre sauvage -Verrine 116 ml</v>
      </c>
      <c r="E3811" s="10">
        <v>5.5E-2</v>
      </c>
      <c r="F3811" s="16">
        <v>3760190104113</v>
      </c>
      <c r="G3811" s="4">
        <v>5.5</v>
      </c>
      <c r="H3811" s="4">
        <v>8.8000000000000007</v>
      </c>
      <c r="I3811" s="4">
        <v>11</v>
      </c>
    </row>
    <row r="3812" spans="1:9" x14ac:dyDescent="0.2">
      <c r="A3812" t="s">
        <v>556</v>
      </c>
      <c r="B3812" t="s">
        <v>594</v>
      </c>
      <c r="C3812" t="s">
        <v>41</v>
      </c>
      <c r="D3812" t="str">
        <f>Tableau3[[#This Row],[Famille]]&amp;"-"&amp;Tableau3[[#This Row],[Produit]]&amp;"-"&amp;Tableau3[[#This Row],[Conditionnement]]</f>
        <v>Poivres-Poivre sauvage -Verrine 47 ml</v>
      </c>
      <c r="E3812" s="10">
        <v>5.5E-2</v>
      </c>
      <c r="F3812" s="16">
        <v>3700897903794</v>
      </c>
      <c r="G3812" s="4">
        <v>2.8</v>
      </c>
      <c r="H3812" s="4">
        <v>4.5</v>
      </c>
      <c r="I3812" s="4">
        <v>5.6000000000000005</v>
      </c>
    </row>
    <row r="3813" spans="1:9" x14ac:dyDescent="0.2">
      <c r="A3813" t="s">
        <v>556</v>
      </c>
      <c r="B3813" t="s">
        <v>594</v>
      </c>
      <c r="C3813" t="s">
        <v>42</v>
      </c>
      <c r="D3813" t="str">
        <f>Tableau3[[#This Row],[Famille]]&amp;"-"&amp;Tableau3[[#This Row],[Produit]]&amp;"-"&amp;Tableau3[[#This Row],[Conditionnement]]</f>
        <v>Poivres-Poivre sauvage -Vrac</v>
      </c>
      <c r="E3813" s="10">
        <v>5.5E-2</v>
      </c>
      <c r="F3813" s="16">
        <v>3700897938284</v>
      </c>
      <c r="G3813" s="4">
        <v>1.9</v>
      </c>
      <c r="H3813" s="4">
        <v>2.6</v>
      </c>
      <c r="I3813" s="4">
        <v>3.166666666666667</v>
      </c>
    </row>
    <row r="3814" spans="1:9" x14ac:dyDescent="0.2">
      <c r="A3814" t="s">
        <v>556</v>
      </c>
      <c r="B3814" t="s">
        <v>594</v>
      </c>
      <c r="C3814" t="s">
        <v>43</v>
      </c>
      <c r="D3814" t="str">
        <f>Tableau3[[#This Row],[Famille]]&amp;"-"&amp;Tableau3[[#This Row],[Produit]]&amp;"-"&amp;Tableau3[[#This Row],[Conditionnement]]</f>
        <v>Poivres-Poivre sauvage -Vrac 100 g</v>
      </c>
      <c r="E3814" s="10">
        <v>5.5E-2</v>
      </c>
      <c r="F3814" s="16">
        <v>3700897908690</v>
      </c>
      <c r="G3814" s="4">
        <v>5.8</v>
      </c>
      <c r="H3814" s="4">
        <v>10.4</v>
      </c>
      <c r="I3814" s="4">
        <v>12.888888888888888</v>
      </c>
    </row>
    <row r="3815" spans="1:9" x14ac:dyDescent="0.2">
      <c r="A3815" t="s">
        <v>556</v>
      </c>
      <c r="B3815" t="s">
        <v>594</v>
      </c>
      <c r="C3815" t="s">
        <v>44</v>
      </c>
      <c r="D3815" t="str">
        <f>Tableau3[[#This Row],[Famille]]&amp;"-"&amp;Tableau3[[#This Row],[Produit]]&amp;"-"&amp;Tableau3[[#This Row],[Conditionnement]]</f>
        <v>Poivres-Poivre sauvage -Vrac 1000 g</v>
      </c>
      <c r="E3815" s="10">
        <v>5.5E-2</v>
      </c>
      <c r="F3815" s="16">
        <v>3760190107091</v>
      </c>
      <c r="G3815" s="4">
        <v>48.6</v>
      </c>
      <c r="H3815" s="4">
        <v>86.4</v>
      </c>
      <c r="I3815" s="4">
        <v>108</v>
      </c>
    </row>
    <row r="3816" spans="1:9" x14ac:dyDescent="0.2">
      <c r="A3816" t="s">
        <v>556</v>
      </c>
      <c r="B3816" t="s">
        <v>594</v>
      </c>
      <c r="C3816" t="s">
        <v>45</v>
      </c>
      <c r="D3816" t="str">
        <f>Tableau3[[#This Row],[Famille]]&amp;"-"&amp;Tableau3[[#This Row],[Produit]]&amp;"-"&amp;Tableau3[[#This Row],[Conditionnement]]</f>
        <v>Poivres-Poivre sauvage -Vrac 250 g</v>
      </c>
      <c r="E3816" s="10">
        <v>5.5E-2</v>
      </c>
      <c r="F3816" s="16">
        <v>3700897911324</v>
      </c>
      <c r="G3816" s="4">
        <v>12.9</v>
      </c>
      <c r="H3816" s="4">
        <v>24.6</v>
      </c>
      <c r="I3816" s="4">
        <v>30.714285714285715</v>
      </c>
    </row>
    <row r="3817" spans="1:9" x14ac:dyDescent="0.2">
      <c r="A3817" t="s">
        <v>556</v>
      </c>
      <c r="B3817" t="s">
        <v>594</v>
      </c>
      <c r="C3817" t="s">
        <v>46</v>
      </c>
      <c r="D3817" t="str">
        <f>Tableau3[[#This Row],[Famille]]&amp;"-"&amp;Tableau3[[#This Row],[Produit]]&amp;"-"&amp;Tableau3[[#This Row],[Conditionnement]]</f>
        <v>Poivres-Poivre sauvage -Vrac 500 g</v>
      </c>
      <c r="E3817" s="10">
        <v>5.5E-2</v>
      </c>
      <c r="F3817" s="16">
        <v>3700897913953</v>
      </c>
      <c r="G3817" s="4">
        <v>24.8</v>
      </c>
      <c r="H3817" s="4">
        <v>47.300000000000004</v>
      </c>
      <c r="I3817" s="4">
        <v>59.047619047619051</v>
      </c>
    </row>
    <row r="3818" spans="1:9" x14ac:dyDescent="0.2">
      <c r="A3818" t="s">
        <v>556</v>
      </c>
      <c r="B3818" t="s">
        <v>586</v>
      </c>
      <c r="C3818" t="s">
        <v>160</v>
      </c>
      <c r="D3818" t="str">
        <f>Tableau3[[#This Row],[Famille]]&amp;"-"&amp;Tableau3[[#This Row],[Produit]]&amp;"-"&amp;Tableau3[[#This Row],[Conditionnement]]</f>
        <v>Poivres-Poivre vert sec-Moulin 100 ml</v>
      </c>
      <c r="E3818" s="10">
        <v>5.5E-2</v>
      </c>
      <c r="F3818" s="16">
        <v>3760190104397</v>
      </c>
      <c r="G3818" s="4">
        <v>4.2</v>
      </c>
      <c r="H3818" s="4">
        <v>6.8</v>
      </c>
      <c r="I3818" s="4">
        <v>8.3999999999999986</v>
      </c>
    </row>
    <row r="3819" spans="1:9" x14ac:dyDescent="0.2">
      <c r="A3819" t="s">
        <v>556</v>
      </c>
      <c r="B3819" t="s">
        <v>586</v>
      </c>
      <c r="C3819" t="s">
        <v>39</v>
      </c>
      <c r="D3819" t="str">
        <f>Tableau3[[#This Row],[Famille]]&amp;"-"&amp;Tableau3[[#This Row],[Produit]]&amp;"-"&amp;Tableau3[[#This Row],[Conditionnement]]</f>
        <v>Poivres-Poivre vert sec-Saupoudreur 100 ml</v>
      </c>
      <c r="E3819" s="10">
        <v>5.5E-2</v>
      </c>
      <c r="F3819" s="16">
        <v>3700897921903</v>
      </c>
      <c r="G3819" s="4">
        <v>3.1</v>
      </c>
      <c r="H3819" s="4">
        <v>5</v>
      </c>
      <c r="I3819" s="4">
        <v>6.2</v>
      </c>
    </row>
    <row r="3820" spans="1:9" x14ac:dyDescent="0.2">
      <c r="A3820" t="s">
        <v>556</v>
      </c>
      <c r="B3820" t="s">
        <v>586</v>
      </c>
      <c r="C3820" t="s">
        <v>40</v>
      </c>
      <c r="D3820" t="str">
        <f>Tableau3[[#This Row],[Famille]]&amp;"-"&amp;Tableau3[[#This Row],[Produit]]&amp;"-"&amp;Tableau3[[#This Row],[Conditionnement]]</f>
        <v>Poivres-Poivre vert sec-Verrine 116 ml</v>
      </c>
      <c r="E3820" s="10">
        <v>5.5E-2</v>
      </c>
      <c r="F3820" s="16">
        <v>3760190104120</v>
      </c>
      <c r="G3820" s="4">
        <v>2.8</v>
      </c>
      <c r="H3820" s="4">
        <v>4.5</v>
      </c>
      <c r="I3820" s="4">
        <v>5.6000000000000005</v>
      </c>
    </row>
    <row r="3821" spans="1:9" x14ac:dyDescent="0.2">
      <c r="A3821" t="s">
        <v>556</v>
      </c>
      <c r="B3821" t="s">
        <v>586</v>
      </c>
      <c r="C3821" t="s">
        <v>41</v>
      </c>
      <c r="D3821" t="str">
        <f>Tableau3[[#This Row],[Famille]]&amp;"-"&amp;Tableau3[[#This Row],[Produit]]&amp;"-"&amp;Tableau3[[#This Row],[Conditionnement]]</f>
        <v>Poivres-Poivre vert sec-Verrine 47 ml</v>
      </c>
      <c r="E3821" s="10">
        <v>5.5E-2</v>
      </c>
      <c r="F3821" s="16">
        <v>3700897903800</v>
      </c>
      <c r="G3821" s="4">
        <v>1.8</v>
      </c>
      <c r="H3821" s="4">
        <v>2.9</v>
      </c>
      <c r="I3821" s="4">
        <v>3.6</v>
      </c>
    </row>
    <row r="3822" spans="1:9" x14ac:dyDescent="0.2">
      <c r="A3822" t="s">
        <v>556</v>
      </c>
      <c r="B3822" t="s">
        <v>586</v>
      </c>
      <c r="C3822" t="s">
        <v>42</v>
      </c>
      <c r="D3822" t="str">
        <f>Tableau3[[#This Row],[Famille]]&amp;"-"&amp;Tableau3[[#This Row],[Produit]]&amp;"-"&amp;Tableau3[[#This Row],[Conditionnement]]</f>
        <v>Poivres-Poivre vert sec-Vrac</v>
      </c>
      <c r="E3822" s="10">
        <v>5.5E-2</v>
      </c>
      <c r="F3822" s="16">
        <v>3700897938291</v>
      </c>
      <c r="G3822" s="4">
        <v>2.1</v>
      </c>
      <c r="H3822" s="4">
        <v>2.8</v>
      </c>
      <c r="I3822" s="4">
        <v>3.5000000000000004</v>
      </c>
    </row>
    <row r="3823" spans="1:9" x14ac:dyDescent="0.2">
      <c r="A3823" t="s">
        <v>556</v>
      </c>
      <c r="B3823" t="s">
        <v>586</v>
      </c>
      <c r="C3823" t="s">
        <v>43</v>
      </c>
      <c r="D3823" t="str">
        <f>Tableau3[[#This Row],[Famille]]&amp;"-"&amp;Tableau3[[#This Row],[Produit]]&amp;"-"&amp;Tableau3[[#This Row],[Conditionnement]]</f>
        <v>Poivres-Poivre vert sec-Vrac 100 g</v>
      </c>
      <c r="E3823" s="10">
        <v>5.5E-2</v>
      </c>
      <c r="F3823" s="16">
        <v>3700897908706</v>
      </c>
      <c r="G3823" s="4">
        <v>4.8</v>
      </c>
      <c r="H3823" s="4">
        <v>8.6</v>
      </c>
      <c r="I3823" s="4">
        <v>10.666666666666666</v>
      </c>
    </row>
    <row r="3824" spans="1:9" x14ac:dyDescent="0.2">
      <c r="A3824" t="s">
        <v>556</v>
      </c>
      <c r="B3824" t="s">
        <v>586</v>
      </c>
      <c r="C3824" t="s">
        <v>44</v>
      </c>
      <c r="D3824" t="str">
        <f>Tableau3[[#This Row],[Famille]]&amp;"-"&amp;Tableau3[[#This Row],[Produit]]&amp;"-"&amp;Tableau3[[#This Row],[Conditionnement]]</f>
        <v>Poivres-Poivre vert sec-Vrac 1000 g</v>
      </c>
      <c r="E3824" s="10">
        <v>5.5E-2</v>
      </c>
      <c r="F3824" s="16">
        <v>3760190107107</v>
      </c>
      <c r="G3824" s="4">
        <v>35.6</v>
      </c>
      <c r="H3824" s="4">
        <v>63.300000000000004</v>
      </c>
      <c r="I3824" s="4">
        <v>79.111111111111114</v>
      </c>
    </row>
    <row r="3825" spans="1:9" x14ac:dyDescent="0.2">
      <c r="A3825" t="s">
        <v>556</v>
      </c>
      <c r="B3825" t="s">
        <v>586</v>
      </c>
      <c r="C3825" t="s">
        <v>45</v>
      </c>
      <c r="D3825" t="str">
        <f>Tableau3[[#This Row],[Famille]]&amp;"-"&amp;Tableau3[[#This Row],[Produit]]&amp;"-"&amp;Tableau3[[#This Row],[Conditionnement]]</f>
        <v>Poivres-Poivre vert sec-Vrac 250 g</v>
      </c>
      <c r="E3825" s="10">
        <v>5.5E-2</v>
      </c>
      <c r="F3825" s="16">
        <v>3700897911331</v>
      </c>
      <c r="G3825" s="4">
        <v>9.9</v>
      </c>
      <c r="H3825" s="4">
        <v>18.900000000000002</v>
      </c>
      <c r="I3825" s="4">
        <v>23.571428571428573</v>
      </c>
    </row>
    <row r="3826" spans="1:9" x14ac:dyDescent="0.2">
      <c r="A3826" t="s">
        <v>556</v>
      </c>
      <c r="B3826" t="s">
        <v>586</v>
      </c>
      <c r="C3826" t="s">
        <v>46</v>
      </c>
      <c r="D3826" t="str">
        <f>Tableau3[[#This Row],[Famille]]&amp;"-"&amp;Tableau3[[#This Row],[Produit]]&amp;"-"&amp;Tableau3[[#This Row],[Conditionnement]]</f>
        <v>Poivres-Poivre vert sec-Vrac 500 g</v>
      </c>
      <c r="E3826" s="10">
        <v>5.5E-2</v>
      </c>
      <c r="F3826" s="16">
        <v>3700897913960</v>
      </c>
      <c r="G3826" s="4">
        <v>18.5</v>
      </c>
      <c r="H3826" s="4">
        <v>35.300000000000004</v>
      </c>
      <c r="I3826" s="4">
        <v>44.047619047619051</v>
      </c>
    </row>
    <row r="3827" spans="1:9" x14ac:dyDescent="0.2">
      <c r="A3827" t="s">
        <v>456</v>
      </c>
      <c r="B3827" t="s">
        <v>457</v>
      </c>
      <c r="C3827" t="s">
        <v>284</v>
      </c>
      <c r="D3827" t="str">
        <f>Tableau3[[#This Row],[Famille]]&amp;"-"&amp;Tableau3[[#This Row],[Produit]]&amp;"-"&amp;Tableau3[[#This Row],[Conditionnement]]</f>
        <v>Recettes de saison-Brochettes de gambas à la citronnelle-Sachet recette</v>
      </c>
      <c r="E3827" s="10">
        <v>5.5E-2</v>
      </c>
      <c r="F3827" s="16">
        <v>3760190105288</v>
      </c>
      <c r="G3827" s="4">
        <v>1.7</v>
      </c>
      <c r="H3827" s="4">
        <v>2.8000000000000003</v>
      </c>
      <c r="I3827" s="4">
        <v>3.4000000000000004</v>
      </c>
    </row>
    <row r="3828" spans="1:9" x14ac:dyDescent="0.2">
      <c r="A3828" t="s">
        <v>456</v>
      </c>
      <c r="B3828" t="s">
        <v>458</v>
      </c>
      <c r="C3828" t="s">
        <v>459</v>
      </c>
      <c r="D3828" t="str">
        <f>Tableau3[[#This Row],[Famille]]&amp;"-"&amp;Tableau3[[#This Row],[Produit]]&amp;"-"&amp;Tableau3[[#This Row],[Conditionnement]]</f>
        <v>Recettes de saison-Brochettes de Janeiro-Doye pack</v>
      </c>
      <c r="E3828" s="10">
        <v>5.5E-2</v>
      </c>
      <c r="F3828" s="16">
        <v>3700897928568</v>
      </c>
      <c r="G3828" s="4">
        <v>2.1</v>
      </c>
      <c r="H3828" s="4">
        <v>3.4</v>
      </c>
      <c r="I3828" s="4">
        <v>4.2</v>
      </c>
    </row>
    <row r="3829" spans="1:9" x14ac:dyDescent="0.2">
      <c r="A3829" t="s">
        <v>456</v>
      </c>
      <c r="B3829" t="s">
        <v>460</v>
      </c>
      <c r="C3829" t="s">
        <v>459</v>
      </c>
      <c r="D3829" t="str">
        <f>Tableau3[[#This Row],[Famille]]&amp;"-"&amp;Tableau3[[#This Row],[Produit]]&amp;"-"&amp;Tableau3[[#This Row],[Conditionnement]]</f>
        <v>Recettes de saison-Crème de Potimaron-Doye pack</v>
      </c>
      <c r="E3829" s="10">
        <v>5.5E-2</v>
      </c>
      <c r="F3829" s="16">
        <v>3700897933999</v>
      </c>
      <c r="G3829" s="4">
        <v>2.1</v>
      </c>
      <c r="H3829" s="4">
        <v>3.4</v>
      </c>
      <c r="I3829" s="4">
        <v>4.2</v>
      </c>
    </row>
    <row r="3830" spans="1:9" x14ac:dyDescent="0.2">
      <c r="A3830" t="s">
        <v>456</v>
      </c>
      <c r="B3830" t="s">
        <v>461</v>
      </c>
      <c r="C3830" t="s">
        <v>459</v>
      </c>
      <c r="D3830" t="str">
        <f>Tableau3[[#This Row],[Famille]]&amp;"-"&amp;Tableau3[[#This Row],[Produit]]&amp;"-"&amp;Tableau3[[#This Row],[Conditionnement]]</f>
        <v>Recettes de saison-Dinde rotie sauce Noël-Doye pack</v>
      </c>
      <c r="E3830" s="10">
        <v>5.5E-2</v>
      </c>
      <c r="F3830" s="16">
        <v>3700897936242</v>
      </c>
      <c r="G3830" s="4">
        <v>2.1</v>
      </c>
      <c r="H3830" s="4">
        <v>3.4</v>
      </c>
      <c r="I3830" s="4">
        <v>4.2</v>
      </c>
    </row>
    <row r="3831" spans="1:9" x14ac:dyDescent="0.2">
      <c r="A3831" t="s">
        <v>456</v>
      </c>
      <c r="B3831" t="s">
        <v>462</v>
      </c>
      <c r="C3831" t="s">
        <v>459</v>
      </c>
      <c r="D3831" t="str">
        <f>Tableau3[[#This Row],[Famille]]&amp;"-"&amp;Tableau3[[#This Row],[Produit]]&amp;"-"&amp;Tableau3[[#This Row],[Conditionnement]]</f>
        <v>Recettes de saison-Gambas de la mangrove-Doye pack</v>
      </c>
      <c r="E3831" s="10">
        <v>5.5E-2</v>
      </c>
      <c r="F3831" s="16">
        <v>3700897928575</v>
      </c>
      <c r="G3831" s="4">
        <v>2.1</v>
      </c>
      <c r="H3831" s="4">
        <v>3.4</v>
      </c>
      <c r="I3831" s="4">
        <v>4.2</v>
      </c>
    </row>
    <row r="3832" spans="1:9" x14ac:dyDescent="0.2">
      <c r="A3832" t="s">
        <v>456</v>
      </c>
      <c r="B3832" t="s">
        <v>463</v>
      </c>
      <c r="C3832" t="s">
        <v>459</v>
      </c>
      <c r="D3832" t="str">
        <f>Tableau3[[#This Row],[Famille]]&amp;"-"&amp;Tableau3[[#This Row],[Produit]]&amp;"-"&amp;Tableau3[[#This Row],[Conditionnement]]</f>
        <v>Recettes de saison-Magret de Canard à l'Orange-Doye pack</v>
      </c>
      <c r="E3832" s="10">
        <v>5.5E-2</v>
      </c>
      <c r="F3832" s="16">
        <v>3700897936235</v>
      </c>
      <c r="G3832" s="4">
        <v>1.6</v>
      </c>
      <c r="H3832" s="4">
        <v>2.6</v>
      </c>
      <c r="I3832" s="4">
        <v>3.2</v>
      </c>
    </row>
    <row r="3833" spans="1:9" x14ac:dyDescent="0.2">
      <c r="A3833" t="s">
        <v>456</v>
      </c>
      <c r="B3833" t="s">
        <v>464</v>
      </c>
      <c r="C3833" t="s">
        <v>284</v>
      </c>
      <c r="D3833" t="str">
        <f>Tableau3[[#This Row],[Famille]]&amp;"-"&amp;Tableau3[[#This Row],[Produit]]&amp;"-"&amp;Tableau3[[#This Row],[Conditionnement]]</f>
        <v>Recettes de saison-Marinade brésilienne-Sachet recette</v>
      </c>
      <c r="E3833" s="10">
        <v>5.5E-2</v>
      </c>
      <c r="F3833" s="16">
        <v>3760190109026</v>
      </c>
      <c r="G3833" s="4">
        <v>1.7</v>
      </c>
      <c r="H3833" s="4">
        <v>2.8000000000000003</v>
      </c>
      <c r="I3833" s="4">
        <v>3.4000000000000004</v>
      </c>
    </row>
    <row r="3834" spans="1:9" x14ac:dyDescent="0.2">
      <c r="A3834" t="s">
        <v>456</v>
      </c>
      <c r="B3834" t="s">
        <v>465</v>
      </c>
      <c r="C3834" t="s">
        <v>284</v>
      </c>
      <c r="D3834" t="str">
        <f>Tableau3[[#This Row],[Famille]]&amp;"-"&amp;Tableau3[[#This Row],[Produit]]&amp;"-"&amp;Tableau3[[#This Row],[Conditionnement]]</f>
        <v>Recettes de saison-Poelé noix de St Jacques  baies roses-Sachet recette</v>
      </c>
      <c r="E3834" s="10">
        <v>5.5E-2</v>
      </c>
      <c r="F3834" s="16">
        <v>3760190105578</v>
      </c>
      <c r="G3834" s="4">
        <v>1.5</v>
      </c>
      <c r="H3834" s="4">
        <v>2.4</v>
      </c>
      <c r="I3834" s="4">
        <v>3</v>
      </c>
    </row>
    <row r="3835" spans="1:9" x14ac:dyDescent="0.2">
      <c r="A3835" t="s">
        <v>456</v>
      </c>
      <c r="B3835" t="s">
        <v>466</v>
      </c>
      <c r="C3835" t="s">
        <v>459</v>
      </c>
      <c r="D3835" t="str">
        <f>Tableau3[[#This Row],[Famille]]&amp;"-"&amp;Tableau3[[#This Row],[Produit]]&amp;"-"&amp;Tableau3[[#This Row],[Conditionnement]]</f>
        <v>Recettes de saison-Ribbs grillés de Sao paulo-Doye pack</v>
      </c>
      <c r="E3835" s="10">
        <v>5.5E-2</v>
      </c>
      <c r="F3835" s="16">
        <v>3700897928551</v>
      </c>
      <c r="G3835" s="4">
        <v>2.1</v>
      </c>
      <c r="H3835" s="4">
        <v>3.4</v>
      </c>
      <c r="I3835" s="4">
        <v>4.2</v>
      </c>
    </row>
    <row r="3836" spans="1:9" x14ac:dyDescent="0.2">
      <c r="A3836" t="s">
        <v>456</v>
      </c>
      <c r="B3836" t="s">
        <v>467</v>
      </c>
      <c r="C3836" t="s">
        <v>459</v>
      </c>
      <c r="D3836" t="str">
        <f>Tableau3[[#This Row],[Famille]]&amp;"-"&amp;Tableau3[[#This Row],[Produit]]&amp;"-"&amp;Tableau3[[#This Row],[Conditionnement]]</f>
        <v>Recettes de saison-Soupe de Madame Citrouille-Doye pack</v>
      </c>
      <c r="E3836" s="10">
        <v>5.5E-2</v>
      </c>
      <c r="F3836" s="16">
        <v>3700897933982</v>
      </c>
      <c r="G3836" s="4">
        <v>2.1</v>
      </c>
      <c r="H3836" s="4">
        <v>3.4</v>
      </c>
      <c r="I3836" s="4">
        <v>4.2</v>
      </c>
    </row>
    <row r="3837" spans="1:9" x14ac:dyDescent="0.2">
      <c r="A3837" t="s">
        <v>456</v>
      </c>
      <c r="B3837" t="s">
        <v>468</v>
      </c>
      <c r="C3837" t="s">
        <v>459</v>
      </c>
      <c r="D3837" t="str">
        <f>Tableau3[[#This Row],[Famille]]&amp;"-"&amp;Tableau3[[#This Row],[Produit]]&amp;"-"&amp;Tableau3[[#This Row],[Conditionnement]]</f>
        <v>Recettes de saison-Subtil St Jacques dorées-Doye pack</v>
      </c>
      <c r="E3837" s="10">
        <v>5.5E-2</v>
      </c>
      <c r="F3837" s="16">
        <v>3700897936259</v>
      </c>
      <c r="G3837" s="4">
        <v>2.1</v>
      </c>
      <c r="H3837" s="4">
        <v>3.4</v>
      </c>
      <c r="I3837" s="4">
        <v>4.2</v>
      </c>
    </row>
    <row r="3838" spans="1:9" x14ac:dyDescent="0.2">
      <c r="A3838" t="s">
        <v>456</v>
      </c>
      <c r="B3838" t="s">
        <v>469</v>
      </c>
      <c r="C3838" t="s">
        <v>459</v>
      </c>
      <c r="D3838" t="str">
        <f>Tableau3[[#This Row],[Famille]]&amp;"-"&amp;Tableau3[[#This Row],[Produit]]&amp;"-"&amp;Tableau3[[#This Row],[Conditionnement]]</f>
        <v>Recettes de saison-Velouté de courges Forestier-Doye pack</v>
      </c>
      <c r="E3838" s="10">
        <v>5.5E-2</v>
      </c>
      <c r="F3838" s="16">
        <v>3700897934002</v>
      </c>
      <c r="G3838" s="4">
        <v>2.1</v>
      </c>
      <c r="H3838" s="4">
        <v>3.4</v>
      </c>
      <c r="I3838" s="4">
        <v>4.2</v>
      </c>
    </row>
    <row r="3839" spans="1:9" x14ac:dyDescent="0.2">
      <c r="A3839" t="s">
        <v>1031</v>
      </c>
      <c r="B3839" t="s">
        <v>1032</v>
      </c>
      <c r="C3839" t="s">
        <v>983</v>
      </c>
      <c r="D3839" t="str">
        <f>Tableau3[[#This Row],[Famille]]&amp;"-"&amp;Tableau3[[#This Row],[Produit]]&amp;"-"&amp;Tableau3[[#This Row],[Conditionnement]]</f>
        <v>Rhums-Rhum 30 ° - BIG 71-B 5 cl</v>
      </c>
      <c r="E3839" s="10">
        <v>0.2</v>
      </c>
      <c r="F3839" s="16">
        <v>3700897949501</v>
      </c>
      <c r="G3839" s="4">
        <v>2.4</v>
      </c>
      <c r="H3839" s="4">
        <v>3.4</v>
      </c>
      <c r="I3839" s="4">
        <v>4.1379310344827589</v>
      </c>
    </row>
    <row r="3840" spans="1:9" x14ac:dyDescent="0.2">
      <c r="A3840" t="s">
        <v>1031</v>
      </c>
      <c r="B3840" t="s">
        <v>1032</v>
      </c>
      <c r="C3840" t="s">
        <v>632</v>
      </c>
      <c r="D3840" t="str">
        <f>Tableau3[[#This Row],[Famille]]&amp;"-"&amp;Tableau3[[#This Row],[Produit]]&amp;"-"&amp;Tableau3[[#This Row],[Conditionnement]]</f>
        <v>Rhums-Rhum 30 ° - BIG 71-B 50 cl</v>
      </c>
      <c r="E3840" s="10">
        <v>0.2</v>
      </c>
      <c r="F3840" s="16">
        <v>3700897939335</v>
      </c>
      <c r="G3840" s="4">
        <v>10.7</v>
      </c>
      <c r="H3840" s="4">
        <v>14.299999999999999</v>
      </c>
      <c r="I3840" s="4">
        <v>17.833333333333332</v>
      </c>
    </row>
    <row r="3841" spans="1:9" x14ac:dyDescent="0.2">
      <c r="A3841" t="s">
        <v>1031</v>
      </c>
      <c r="B3841" t="s">
        <v>1032</v>
      </c>
      <c r="C3841" t="s">
        <v>1033</v>
      </c>
      <c r="D3841" t="str">
        <f>Tableau3[[#This Row],[Famille]]&amp;"-"&amp;Tableau3[[#This Row],[Produit]]&amp;"-"&amp;Tableau3[[#This Row],[Conditionnement]]</f>
        <v>Rhums-Rhum 30 ° - BIG 71-Bidon 2,5 l</v>
      </c>
      <c r="E3841" s="10">
        <v>0.2</v>
      </c>
      <c r="F3841" s="16">
        <v>3700897952068</v>
      </c>
      <c r="G3841" s="4">
        <v>39.6</v>
      </c>
      <c r="H3841" s="4">
        <v>49.5</v>
      </c>
      <c r="I3841" s="4">
        <v>66</v>
      </c>
    </row>
    <row r="3842" spans="1:9" x14ac:dyDescent="0.2">
      <c r="A3842" t="s">
        <v>1031</v>
      </c>
      <c r="B3842" t="s">
        <v>1032</v>
      </c>
      <c r="C3842" t="s">
        <v>1034</v>
      </c>
      <c r="D3842" t="str">
        <f>Tableau3[[#This Row],[Famille]]&amp;"-"&amp;Tableau3[[#This Row],[Produit]]&amp;"-"&amp;Tableau3[[#This Row],[Conditionnement]]</f>
        <v>Rhums-Rhum 30 ° - BIG 71-Bidon 5 l</v>
      </c>
      <c r="E3842" s="10">
        <v>0.2</v>
      </c>
      <c r="F3842" s="16">
        <v>3700897952280</v>
      </c>
      <c r="G3842" s="4">
        <v>70.5</v>
      </c>
      <c r="H3842" s="4">
        <v>88.199999999999989</v>
      </c>
      <c r="I3842" s="4">
        <v>117.5</v>
      </c>
    </row>
    <row r="3843" spans="1:9" x14ac:dyDescent="0.2">
      <c r="A3843" t="s">
        <v>1031</v>
      </c>
      <c r="B3843" t="s">
        <v>1032</v>
      </c>
      <c r="C3843" t="s">
        <v>1035</v>
      </c>
      <c r="D3843" t="str">
        <f>Tableau3[[#This Row],[Famille]]&amp;"-"&amp;Tableau3[[#This Row],[Produit]]&amp;"-"&amp;Tableau3[[#This Row],[Conditionnement]]</f>
        <v>Rhums-Rhum 30 ° - BIG 71-Marie Jeanne</v>
      </c>
      <c r="E3843" s="10">
        <v>0.2</v>
      </c>
      <c r="F3843" s="16">
        <v>3700897959500</v>
      </c>
      <c r="G3843" s="4">
        <v>126.4</v>
      </c>
      <c r="H3843" s="4">
        <v>147.5</v>
      </c>
      <c r="I3843" s="4">
        <v>210.66666666666666</v>
      </c>
    </row>
    <row r="3844" spans="1:9" x14ac:dyDescent="0.2">
      <c r="A3844" t="s">
        <v>1031</v>
      </c>
      <c r="B3844" t="s">
        <v>1036</v>
      </c>
      <c r="C3844" t="s">
        <v>983</v>
      </c>
      <c r="D3844" t="str">
        <f>Tableau3[[#This Row],[Famille]]&amp;"-"&amp;Tableau3[[#This Row],[Produit]]&amp;"-"&amp;Tableau3[[#This Row],[Conditionnement]]</f>
        <v>Rhums-Rhum 30 ° - CHERRY MOON-B 5 cl</v>
      </c>
      <c r="E3844" s="10">
        <v>0.2</v>
      </c>
      <c r="F3844" s="16">
        <v>3700897949563</v>
      </c>
      <c r="G3844" s="4">
        <v>2.4</v>
      </c>
      <c r="H3844" s="4">
        <v>3.4</v>
      </c>
      <c r="I3844" s="4">
        <v>4.1379310344827589</v>
      </c>
    </row>
    <row r="3845" spans="1:9" x14ac:dyDescent="0.2">
      <c r="A3845" t="s">
        <v>1031</v>
      </c>
      <c r="B3845" t="s">
        <v>1036</v>
      </c>
      <c r="C3845" t="s">
        <v>632</v>
      </c>
      <c r="D3845" t="str">
        <f>Tableau3[[#This Row],[Famille]]&amp;"-"&amp;Tableau3[[#This Row],[Produit]]&amp;"-"&amp;Tableau3[[#This Row],[Conditionnement]]</f>
        <v>Rhums-Rhum 30 ° - CHERRY MOON-B 50 cl</v>
      </c>
      <c r="E3845" s="10">
        <v>0.2</v>
      </c>
      <c r="F3845" s="16">
        <v>3700897939397</v>
      </c>
      <c r="G3845" s="4">
        <v>10.7</v>
      </c>
      <c r="H3845" s="4">
        <v>14.299999999999999</v>
      </c>
      <c r="I3845" s="4">
        <v>17.833333333333332</v>
      </c>
    </row>
    <row r="3846" spans="1:9" x14ac:dyDescent="0.2">
      <c r="A3846" t="s">
        <v>1031</v>
      </c>
      <c r="B3846" t="s">
        <v>1036</v>
      </c>
      <c r="C3846" t="s">
        <v>1033</v>
      </c>
      <c r="D3846" t="str">
        <f>Tableau3[[#This Row],[Famille]]&amp;"-"&amp;Tableau3[[#This Row],[Produit]]&amp;"-"&amp;Tableau3[[#This Row],[Conditionnement]]</f>
        <v>Rhums-Rhum 30 ° - CHERRY MOON-Bidon 2,5 l</v>
      </c>
      <c r="E3846" s="10">
        <v>0.2</v>
      </c>
      <c r="F3846" s="16">
        <v>3700897952075</v>
      </c>
      <c r="G3846" s="4">
        <v>39.6</v>
      </c>
      <c r="H3846" s="4">
        <v>49.5</v>
      </c>
      <c r="I3846" s="4">
        <v>66</v>
      </c>
    </row>
    <row r="3847" spans="1:9" x14ac:dyDescent="0.2">
      <c r="A3847" t="s">
        <v>1031</v>
      </c>
      <c r="B3847" t="s">
        <v>1036</v>
      </c>
      <c r="C3847" t="s">
        <v>1034</v>
      </c>
      <c r="D3847" t="str">
        <f>Tableau3[[#This Row],[Famille]]&amp;"-"&amp;Tableau3[[#This Row],[Produit]]&amp;"-"&amp;Tableau3[[#This Row],[Conditionnement]]</f>
        <v>Rhums-Rhum 30 ° - CHERRY MOON-Bidon 5 l</v>
      </c>
      <c r="E3847" s="10">
        <v>0.2</v>
      </c>
      <c r="F3847" s="16">
        <v>3700897952297</v>
      </c>
      <c r="G3847" s="4">
        <v>70.5</v>
      </c>
      <c r="H3847" s="4">
        <v>88.199999999999989</v>
      </c>
      <c r="I3847" s="4">
        <v>117.5</v>
      </c>
    </row>
    <row r="3848" spans="1:9" x14ac:dyDescent="0.2">
      <c r="A3848" t="s">
        <v>1031</v>
      </c>
      <c r="B3848" t="s">
        <v>1036</v>
      </c>
      <c r="C3848" t="s">
        <v>1035</v>
      </c>
      <c r="D3848" t="str">
        <f>Tableau3[[#This Row],[Famille]]&amp;"-"&amp;Tableau3[[#This Row],[Produit]]&amp;"-"&amp;Tableau3[[#This Row],[Conditionnement]]</f>
        <v>Rhums-Rhum 30 ° - CHERRY MOON-Marie Jeanne</v>
      </c>
      <c r="E3848" s="10">
        <v>0.2</v>
      </c>
      <c r="F3848" s="16">
        <v>3700897959517</v>
      </c>
      <c r="G3848" s="4">
        <v>126.4</v>
      </c>
      <c r="H3848" s="4">
        <v>147.5</v>
      </c>
      <c r="I3848" s="4">
        <v>210.66666666666666</v>
      </c>
    </row>
    <row r="3849" spans="1:9" x14ac:dyDescent="0.2">
      <c r="A3849" t="s">
        <v>1031</v>
      </c>
      <c r="B3849" t="s">
        <v>1037</v>
      </c>
      <c r="C3849" t="s">
        <v>983</v>
      </c>
      <c r="D3849" t="str">
        <f>Tableau3[[#This Row],[Famille]]&amp;"-"&amp;Tableau3[[#This Row],[Produit]]&amp;"-"&amp;Tableau3[[#This Row],[Conditionnement]]</f>
        <v>Rhums-Rhum 30 ° - COUCOU YETI-B 5 cl</v>
      </c>
      <c r="E3849" s="10">
        <v>0.2</v>
      </c>
      <c r="F3849" s="16">
        <v>3700897949471</v>
      </c>
      <c r="G3849" s="4">
        <v>2.4</v>
      </c>
      <c r="H3849" s="4">
        <v>3.4</v>
      </c>
      <c r="I3849" s="4">
        <v>4.1379310344827589</v>
      </c>
    </row>
    <row r="3850" spans="1:9" x14ac:dyDescent="0.2">
      <c r="A3850" t="s">
        <v>1031</v>
      </c>
      <c r="B3850" t="s">
        <v>1037</v>
      </c>
      <c r="C3850" t="s">
        <v>632</v>
      </c>
      <c r="D3850" t="str">
        <f>Tableau3[[#This Row],[Famille]]&amp;"-"&amp;Tableau3[[#This Row],[Produit]]&amp;"-"&amp;Tableau3[[#This Row],[Conditionnement]]</f>
        <v>Rhums-Rhum 30 ° - COUCOU YETI-B 50 cl</v>
      </c>
      <c r="E3850" s="10">
        <v>0.2</v>
      </c>
      <c r="F3850" s="16">
        <v>3700897939304</v>
      </c>
      <c r="G3850" s="4">
        <v>10.7</v>
      </c>
      <c r="H3850" s="4">
        <v>14.299999999999999</v>
      </c>
      <c r="I3850" s="4">
        <v>17.833333333333332</v>
      </c>
    </row>
    <row r="3851" spans="1:9" x14ac:dyDescent="0.2">
      <c r="A3851" t="s">
        <v>1031</v>
      </c>
      <c r="B3851" t="s">
        <v>1037</v>
      </c>
      <c r="C3851" t="s">
        <v>1033</v>
      </c>
      <c r="D3851" t="str">
        <f>Tableau3[[#This Row],[Famille]]&amp;"-"&amp;Tableau3[[#This Row],[Produit]]&amp;"-"&amp;Tableau3[[#This Row],[Conditionnement]]</f>
        <v>Rhums-Rhum 30 ° - COUCOU YETI-Bidon 2,5 l</v>
      </c>
      <c r="E3851" s="10">
        <v>0.2</v>
      </c>
      <c r="F3851" s="16">
        <v>3700897952082</v>
      </c>
      <c r="G3851" s="4">
        <v>39.6</v>
      </c>
      <c r="H3851" s="4">
        <v>49.5</v>
      </c>
      <c r="I3851" s="4">
        <v>66</v>
      </c>
    </row>
    <row r="3852" spans="1:9" x14ac:dyDescent="0.2">
      <c r="A3852" t="s">
        <v>1031</v>
      </c>
      <c r="B3852" t="s">
        <v>1037</v>
      </c>
      <c r="C3852" t="s">
        <v>1034</v>
      </c>
      <c r="D3852" t="str">
        <f>Tableau3[[#This Row],[Famille]]&amp;"-"&amp;Tableau3[[#This Row],[Produit]]&amp;"-"&amp;Tableau3[[#This Row],[Conditionnement]]</f>
        <v>Rhums-Rhum 30 ° - COUCOU YETI-Bidon 5 l</v>
      </c>
      <c r="E3852" s="10">
        <v>0.2</v>
      </c>
      <c r="F3852" s="16">
        <v>3700897952303</v>
      </c>
      <c r="G3852" s="4">
        <v>70.5</v>
      </c>
      <c r="H3852" s="4">
        <v>88.199999999999989</v>
      </c>
      <c r="I3852" s="4">
        <v>117.5</v>
      </c>
    </row>
    <row r="3853" spans="1:9" x14ac:dyDescent="0.2">
      <c r="A3853" t="s">
        <v>1031</v>
      </c>
      <c r="B3853" t="s">
        <v>1037</v>
      </c>
      <c r="C3853" t="s">
        <v>1035</v>
      </c>
      <c r="D3853" t="str">
        <f>Tableau3[[#This Row],[Famille]]&amp;"-"&amp;Tableau3[[#This Row],[Produit]]&amp;"-"&amp;Tableau3[[#This Row],[Conditionnement]]</f>
        <v>Rhums-Rhum 30 ° - COUCOU YETI-Marie Jeanne</v>
      </c>
      <c r="E3853" s="10">
        <v>0.2</v>
      </c>
      <c r="F3853" s="16">
        <v>3700897959524</v>
      </c>
      <c r="G3853" s="4">
        <v>126.4</v>
      </c>
      <c r="H3853" s="4">
        <v>147.5</v>
      </c>
      <c r="I3853" s="4">
        <v>210.66666666666666</v>
      </c>
    </row>
    <row r="3854" spans="1:9" x14ac:dyDescent="0.2">
      <c r="A3854" t="s">
        <v>1031</v>
      </c>
      <c r="B3854" t="s">
        <v>1038</v>
      </c>
      <c r="C3854" t="s">
        <v>983</v>
      </c>
      <c r="D3854" t="str">
        <f>Tableau3[[#This Row],[Famille]]&amp;"-"&amp;Tableau3[[#This Row],[Produit]]&amp;"-"&amp;Tableau3[[#This Row],[Conditionnement]]</f>
        <v>Rhums-Rhum 30 ° - CUBA LIBERTA-B 5 cl</v>
      </c>
      <c r="E3854" s="10">
        <v>0.2</v>
      </c>
      <c r="F3854" s="16">
        <v>3700897949549</v>
      </c>
      <c r="G3854" s="4">
        <v>2.4</v>
      </c>
      <c r="H3854" s="4">
        <v>3.4</v>
      </c>
      <c r="I3854" s="4">
        <v>4.1379310344827589</v>
      </c>
    </row>
    <row r="3855" spans="1:9" x14ac:dyDescent="0.2">
      <c r="A3855" t="s">
        <v>1031</v>
      </c>
      <c r="B3855" t="s">
        <v>1038</v>
      </c>
      <c r="C3855" t="s">
        <v>632</v>
      </c>
      <c r="D3855" t="str">
        <f>Tableau3[[#This Row],[Famille]]&amp;"-"&amp;Tableau3[[#This Row],[Produit]]&amp;"-"&amp;Tableau3[[#This Row],[Conditionnement]]</f>
        <v>Rhums-Rhum 30 ° - CUBA LIBERTA-B 50 cl</v>
      </c>
      <c r="E3855" s="10">
        <v>0.2</v>
      </c>
      <c r="F3855" s="16">
        <v>3700897939373</v>
      </c>
      <c r="G3855" s="4">
        <v>10.7</v>
      </c>
      <c r="H3855" s="4">
        <v>14.299999999999999</v>
      </c>
      <c r="I3855" s="4">
        <v>17.833333333333332</v>
      </c>
    </row>
    <row r="3856" spans="1:9" x14ac:dyDescent="0.2">
      <c r="A3856" t="s">
        <v>1031</v>
      </c>
      <c r="B3856" t="s">
        <v>1038</v>
      </c>
      <c r="C3856" t="s">
        <v>1033</v>
      </c>
      <c r="D3856" t="str">
        <f>Tableau3[[#This Row],[Famille]]&amp;"-"&amp;Tableau3[[#This Row],[Produit]]&amp;"-"&amp;Tableau3[[#This Row],[Conditionnement]]</f>
        <v>Rhums-Rhum 30 ° - CUBA LIBERTA-Bidon 2,5 l</v>
      </c>
      <c r="E3856" s="10">
        <v>0.2</v>
      </c>
      <c r="F3856" s="16">
        <v>3700897952099</v>
      </c>
      <c r="G3856" s="4">
        <v>39.6</v>
      </c>
      <c r="H3856" s="4">
        <v>49.5</v>
      </c>
      <c r="I3856" s="4">
        <v>66</v>
      </c>
    </row>
    <row r="3857" spans="1:9" x14ac:dyDescent="0.2">
      <c r="A3857" t="s">
        <v>1031</v>
      </c>
      <c r="B3857" t="s">
        <v>1038</v>
      </c>
      <c r="C3857" t="s">
        <v>1034</v>
      </c>
      <c r="D3857" t="str">
        <f>Tableau3[[#This Row],[Famille]]&amp;"-"&amp;Tableau3[[#This Row],[Produit]]&amp;"-"&amp;Tableau3[[#This Row],[Conditionnement]]</f>
        <v>Rhums-Rhum 30 ° - CUBA LIBERTA-Bidon 5 l</v>
      </c>
      <c r="E3857" s="10">
        <v>0.2</v>
      </c>
      <c r="F3857" s="16">
        <v>3700897952310</v>
      </c>
      <c r="G3857" s="4">
        <v>70.5</v>
      </c>
      <c r="H3857" s="4">
        <v>88.199999999999989</v>
      </c>
      <c r="I3857" s="4">
        <v>117.5</v>
      </c>
    </row>
    <row r="3858" spans="1:9" x14ac:dyDescent="0.2">
      <c r="A3858" t="s">
        <v>1031</v>
      </c>
      <c r="B3858" t="s">
        <v>1038</v>
      </c>
      <c r="C3858" t="s">
        <v>1035</v>
      </c>
      <c r="D3858" t="str">
        <f>Tableau3[[#This Row],[Famille]]&amp;"-"&amp;Tableau3[[#This Row],[Produit]]&amp;"-"&amp;Tableau3[[#This Row],[Conditionnement]]</f>
        <v>Rhums-Rhum 30 ° - CUBA LIBERTA-Marie Jeanne</v>
      </c>
      <c r="E3858" s="10">
        <v>0.2</v>
      </c>
      <c r="F3858" s="16">
        <v>3700897959531</v>
      </c>
      <c r="G3858" s="4">
        <v>126.4</v>
      </c>
      <c r="H3858" s="4">
        <v>147.5</v>
      </c>
      <c r="I3858" s="4">
        <v>210.66666666666666</v>
      </c>
    </row>
    <row r="3859" spans="1:9" x14ac:dyDescent="0.2">
      <c r="A3859" t="s">
        <v>1031</v>
      </c>
      <c r="B3859" t="s">
        <v>1039</v>
      </c>
      <c r="C3859" t="s">
        <v>983</v>
      </c>
      <c r="D3859" t="str">
        <f>Tableau3[[#This Row],[Famille]]&amp;"-"&amp;Tableau3[[#This Row],[Produit]]&amp;"-"&amp;Tableau3[[#This Row],[Conditionnement]]</f>
        <v>Rhums-Rhum 30 ° - EL DIABLO -B 5 cl</v>
      </c>
      <c r="E3859" s="10">
        <v>0.2</v>
      </c>
      <c r="F3859" s="16">
        <v>3700897949488</v>
      </c>
      <c r="G3859" s="4">
        <v>2.4</v>
      </c>
      <c r="H3859" s="4">
        <v>3.4</v>
      </c>
      <c r="I3859" s="4">
        <v>4.1379310344827589</v>
      </c>
    </row>
    <row r="3860" spans="1:9" x14ac:dyDescent="0.2">
      <c r="A3860" t="s">
        <v>1031</v>
      </c>
      <c r="B3860" t="s">
        <v>1039</v>
      </c>
      <c r="C3860" t="s">
        <v>632</v>
      </c>
      <c r="D3860" t="str">
        <f>Tableau3[[#This Row],[Famille]]&amp;"-"&amp;Tableau3[[#This Row],[Produit]]&amp;"-"&amp;Tableau3[[#This Row],[Conditionnement]]</f>
        <v>Rhums-Rhum 30 ° - EL DIABLO -B 50 cl</v>
      </c>
      <c r="E3860" s="10">
        <v>0.2</v>
      </c>
      <c r="F3860" s="16">
        <v>3700897939311</v>
      </c>
      <c r="G3860" s="4">
        <v>10.7</v>
      </c>
      <c r="H3860" s="4">
        <v>14.299999999999999</v>
      </c>
      <c r="I3860" s="4">
        <v>17.833333333333332</v>
      </c>
    </row>
    <row r="3861" spans="1:9" x14ac:dyDescent="0.2">
      <c r="A3861" t="s">
        <v>1031</v>
      </c>
      <c r="B3861" t="s">
        <v>1039</v>
      </c>
      <c r="C3861" t="s">
        <v>1033</v>
      </c>
      <c r="D3861" t="str">
        <f>Tableau3[[#This Row],[Famille]]&amp;"-"&amp;Tableau3[[#This Row],[Produit]]&amp;"-"&amp;Tableau3[[#This Row],[Conditionnement]]</f>
        <v>Rhums-Rhum 30 ° - EL DIABLO -Bidon 2,5 l</v>
      </c>
      <c r="E3861" s="10">
        <v>0.2</v>
      </c>
      <c r="F3861" s="16">
        <v>3700897952105</v>
      </c>
      <c r="G3861" s="4">
        <v>39.6</v>
      </c>
      <c r="H3861" s="4">
        <v>49.5</v>
      </c>
      <c r="I3861" s="4">
        <v>66</v>
      </c>
    </row>
    <row r="3862" spans="1:9" x14ac:dyDescent="0.2">
      <c r="A3862" t="s">
        <v>1031</v>
      </c>
      <c r="B3862" t="s">
        <v>1039</v>
      </c>
      <c r="C3862" t="s">
        <v>1034</v>
      </c>
      <c r="D3862" t="str">
        <f>Tableau3[[#This Row],[Famille]]&amp;"-"&amp;Tableau3[[#This Row],[Produit]]&amp;"-"&amp;Tableau3[[#This Row],[Conditionnement]]</f>
        <v>Rhums-Rhum 30 ° - EL DIABLO -Bidon 5 l</v>
      </c>
      <c r="E3862" s="10">
        <v>0.2</v>
      </c>
      <c r="F3862" s="16">
        <v>3700897952327</v>
      </c>
      <c r="G3862" s="4">
        <v>70.5</v>
      </c>
      <c r="H3862" s="4">
        <v>94</v>
      </c>
      <c r="I3862" s="4">
        <v>117.5</v>
      </c>
    </row>
    <row r="3863" spans="1:9" x14ac:dyDescent="0.2">
      <c r="A3863" t="s">
        <v>1031</v>
      </c>
      <c r="B3863" t="s">
        <v>1039</v>
      </c>
      <c r="C3863" t="s">
        <v>1035</v>
      </c>
      <c r="D3863" t="str">
        <f>Tableau3[[#This Row],[Famille]]&amp;"-"&amp;Tableau3[[#This Row],[Produit]]&amp;"-"&amp;Tableau3[[#This Row],[Conditionnement]]</f>
        <v>Rhums-Rhum 30 ° - EL DIABLO -Marie Jeanne</v>
      </c>
      <c r="E3863" s="10">
        <v>0.2</v>
      </c>
      <c r="F3863" s="16">
        <v>3700897959548</v>
      </c>
      <c r="G3863" s="4">
        <v>126.4</v>
      </c>
      <c r="H3863" s="4">
        <v>147.5</v>
      </c>
      <c r="I3863" s="4">
        <v>210.66666666666666</v>
      </c>
    </row>
    <row r="3864" spans="1:9" x14ac:dyDescent="0.2">
      <c r="A3864" t="s">
        <v>1031</v>
      </c>
      <c r="B3864" t="s">
        <v>1040</v>
      </c>
      <c r="C3864" t="s">
        <v>983</v>
      </c>
      <c r="D3864" t="str">
        <f>Tableau3[[#This Row],[Famille]]&amp;"-"&amp;Tableau3[[#This Row],[Produit]]&amp;"-"&amp;Tableau3[[#This Row],[Conditionnement]]</f>
        <v>Rhums-Rhum 30 ° - FIESTA DEL SOL-B 5 cl</v>
      </c>
      <c r="E3864" s="10">
        <v>0.2</v>
      </c>
      <c r="F3864" s="16">
        <v>3700897949518</v>
      </c>
      <c r="G3864" s="4">
        <v>2.4</v>
      </c>
      <c r="H3864" s="4">
        <v>3.4</v>
      </c>
      <c r="I3864" s="4">
        <v>4.1379310344827589</v>
      </c>
    </row>
    <row r="3865" spans="1:9" x14ac:dyDescent="0.2">
      <c r="A3865" t="s">
        <v>1031</v>
      </c>
      <c r="B3865" t="s">
        <v>1040</v>
      </c>
      <c r="C3865" t="s">
        <v>632</v>
      </c>
      <c r="D3865" t="str">
        <f>Tableau3[[#This Row],[Famille]]&amp;"-"&amp;Tableau3[[#This Row],[Produit]]&amp;"-"&amp;Tableau3[[#This Row],[Conditionnement]]</f>
        <v>Rhums-Rhum 30 ° - FIESTA DEL SOL-B 50 cl</v>
      </c>
      <c r="E3865" s="10">
        <v>0.2</v>
      </c>
      <c r="F3865" s="16">
        <v>3700897939342</v>
      </c>
      <c r="G3865" s="4">
        <v>10.7</v>
      </c>
      <c r="H3865" s="4">
        <v>14.299999999999999</v>
      </c>
      <c r="I3865" s="4">
        <v>17.833333333333332</v>
      </c>
    </row>
    <row r="3866" spans="1:9" x14ac:dyDescent="0.2">
      <c r="A3866" t="s">
        <v>1031</v>
      </c>
      <c r="B3866" t="s">
        <v>1040</v>
      </c>
      <c r="C3866" t="s">
        <v>1033</v>
      </c>
      <c r="D3866" t="str">
        <f>Tableau3[[#This Row],[Famille]]&amp;"-"&amp;Tableau3[[#This Row],[Produit]]&amp;"-"&amp;Tableau3[[#This Row],[Conditionnement]]</f>
        <v>Rhums-Rhum 30 ° - FIESTA DEL SOL-Bidon 2,5 l</v>
      </c>
      <c r="E3866" s="10">
        <v>0.2</v>
      </c>
      <c r="F3866" s="16">
        <v>3700897952112</v>
      </c>
      <c r="G3866" s="4">
        <v>39.6</v>
      </c>
      <c r="H3866" s="4">
        <v>49.5</v>
      </c>
      <c r="I3866" s="4">
        <v>66</v>
      </c>
    </row>
    <row r="3867" spans="1:9" x14ac:dyDescent="0.2">
      <c r="A3867" t="s">
        <v>1031</v>
      </c>
      <c r="B3867" t="s">
        <v>1040</v>
      </c>
      <c r="C3867" t="s">
        <v>1034</v>
      </c>
      <c r="D3867" t="str">
        <f>Tableau3[[#This Row],[Famille]]&amp;"-"&amp;Tableau3[[#This Row],[Produit]]&amp;"-"&amp;Tableau3[[#This Row],[Conditionnement]]</f>
        <v>Rhums-Rhum 30 ° - FIESTA DEL SOL-Bidon 5 l</v>
      </c>
      <c r="E3867" s="10">
        <v>0.2</v>
      </c>
      <c r="F3867" s="16">
        <v>3700897952334</v>
      </c>
      <c r="G3867" s="4">
        <v>70.5</v>
      </c>
      <c r="H3867" s="4">
        <v>94</v>
      </c>
      <c r="I3867" s="4">
        <v>117.5</v>
      </c>
    </row>
    <row r="3868" spans="1:9" x14ac:dyDescent="0.2">
      <c r="A3868" t="s">
        <v>1031</v>
      </c>
      <c r="B3868" t="s">
        <v>1040</v>
      </c>
      <c r="C3868" t="s">
        <v>1035</v>
      </c>
      <c r="D3868" t="str">
        <f>Tableau3[[#This Row],[Famille]]&amp;"-"&amp;Tableau3[[#This Row],[Produit]]&amp;"-"&amp;Tableau3[[#This Row],[Conditionnement]]</f>
        <v>Rhums-Rhum 30 ° - FIESTA DEL SOL-Marie Jeanne</v>
      </c>
      <c r="E3868" s="10">
        <v>0.2</v>
      </c>
      <c r="F3868" s="16">
        <v>3700897959555</v>
      </c>
      <c r="G3868" s="4">
        <v>126.4</v>
      </c>
      <c r="H3868" s="4">
        <v>147.5</v>
      </c>
      <c r="I3868" s="4">
        <v>210.66666666666666</v>
      </c>
    </row>
    <row r="3869" spans="1:9" x14ac:dyDescent="0.2">
      <c r="A3869" t="s">
        <v>1031</v>
      </c>
      <c r="B3869" t="s">
        <v>1041</v>
      </c>
      <c r="C3869" t="s">
        <v>983</v>
      </c>
      <c r="D3869" t="str">
        <f>Tableau3[[#This Row],[Famille]]&amp;"-"&amp;Tableau3[[#This Row],[Produit]]&amp;"-"&amp;Tableau3[[#This Row],[Conditionnement]]</f>
        <v>Rhums-Rhum 30 ° - LITCHI CHANG-B 5 cl</v>
      </c>
      <c r="E3869" s="10">
        <v>0.2</v>
      </c>
      <c r="F3869" s="16">
        <v>3700897949556</v>
      </c>
      <c r="G3869" s="4">
        <v>2.4</v>
      </c>
      <c r="H3869" s="4">
        <v>3.4</v>
      </c>
      <c r="I3869" s="4">
        <v>4.1379310344827589</v>
      </c>
    </row>
    <row r="3870" spans="1:9" x14ac:dyDescent="0.2">
      <c r="A3870" t="s">
        <v>1031</v>
      </c>
      <c r="B3870" t="s">
        <v>1041</v>
      </c>
      <c r="C3870" t="s">
        <v>632</v>
      </c>
      <c r="D3870" t="str">
        <f>Tableau3[[#This Row],[Famille]]&amp;"-"&amp;Tableau3[[#This Row],[Produit]]&amp;"-"&amp;Tableau3[[#This Row],[Conditionnement]]</f>
        <v>Rhums-Rhum 30 ° - LITCHI CHANG-B 50 cl</v>
      </c>
      <c r="E3870" s="10">
        <v>0.2</v>
      </c>
      <c r="F3870" s="16">
        <v>3700897939380</v>
      </c>
      <c r="G3870" s="4">
        <v>10.7</v>
      </c>
      <c r="H3870" s="4">
        <v>14.299999999999999</v>
      </c>
      <c r="I3870" s="4">
        <v>17.833333333333332</v>
      </c>
    </row>
    <row r="3871" spans="1:9" x14ac:dyDescent="0.2">
      <c r="A3871" t="s">
        <v>1031</v>
      </c>
      <c r="B3871" t="s">
        <v>1041</v>
      </c>
      <c r="C3871" t="s">
        <v>1033</v>
      </c>
      <c r="D3871" t="str">
        <f>Tableau3[[#This Row],[Famille]]&amp;"-"&amp;Tableau3[[#This Row],[Produit]]&amp;"-"&amp;Tableau3[[#This Row],[Conditionnement]]</f>
        <v>Rhums-Rhum 30 ° - LITCHI CHANG-Bidon 2,5 l</v>
      </c>
      <c r="E3871" s="10">
        <v>0.2</v>
      </c>
      <c r="F3871" s="16">
        <v>3700897952136</v>
      </c>
      <c r="G3871" s="4">
        <v>39.6</v>
      </c>
      <c r="H3871" s="4">
        <v>49.5</v>
      </c>
      <c r="I3871" s="4">
        <v>66</v>
      </c>
    </row>
    <row r="3872" spans="1:9" x14ac:dyDescent="0.2">
      <c r="A3872" t="s">
        <v>1031</v>
      </c>
      <c r="B3872" t="s">
        <v>1041</v>
      </c>
      <c r="C3872" t="s">
        <v>1034</v>
      </c>
      <c r="D3872" t="str">
        <f>Tableau3[[#This Row],[Famille]]&amp;"-"&amp;Tableau3[[#This Row],[Produit]]&amp;"-"&amp;Tableau3[[#This Row],[Conditionnement]]</f>
        <v>Rhums-Rhum 30 ° - LITCHI CHANG-Bidon 5 l</v>
      </c>
      <c r="E3872" s="10">
        <v>0.2</v>
      </c>
      <c r="F3872" s="16">
        <v>3700897952358</v>
      </c>
      <c r="G3872" s="4">
        <v>70.5</v>
      </c>
      <c r="H3872" s="4">
        <v>94</v>
      </c>
      <c r="I3872" s="4">
        <v>117.5</v>
      </c>
    </row>
    <row r="3873" spans="1:9" x14ac:dyDescent="0.2">
      <c r="A3873" t="s">
        <v>1031</v>
      </c>
      <c r="B3873" t="s">
        <v>1041</v>
      </c>
      <c r="C3873" t="s">
        <v>1035</v>
      </c>
      <c r="D3873" t="str">
        <f>Tableau3[[#This Row],[Famille]]&amp;"-"&amp;Tableau3[[#This Row],[Produit]]&amp;"-"&amp;Tableau3[[#This Row],[Conditionnement]]</f>
        <v>Rhums-Rhum 30 ° - LITCHI CHANG-Marie Jeanne</v>
      </c>
      <c r="E3873" s="10">
        <v>0.2</v>
      </c>
      <c r="F3873" s="16">
        <v>3700897959579</v>
      </c>
      <c r="G3873" s="4">
        <v>126.4</v>
      </c>
      <c r="H3873" s="4">
        <v>147.5</v>
      </c>
      <c r="I3873" s="4">
        <v>210.66666666666666</v>
      </c>
    </row>
    <row r="3874" spans="1:9" x14ac:dyDescent="0.2">
      <c r="A3874" t="s">
        <v>1031</v>
      </c>
      <c r="B3874" t="s">
        <v>1042</v>
      </c>
      <c r="C3874" t="s">
        <v>983</v>
      </c>
      <c r="D3874" t="str">
        <f>Tableau3[[#This Row],[Famille]]&amp;"-"&amp;Tableau3[[#This Row],[Produit]]&amp;"-"&amp;Tableau3[[#This Row],[Conditionnement]]</f>
        <v>Rhums-Rhum 30 ° - LONG ISLAND-B 5 cl</v>
      </c>
      <c r="E3874" s="10">
        <v>0.2</v>
      </c>
      <c r="F3874" s="16">
        <v>3700897949457</v>
      </c>
      <c r="G3874" s="4">
        <v>2.4</v>
      </c>
      <c r="H3874" s="4">
        <v>3.4</v>
      </c>
      <c r="I3874" s="4">
        <v>4.1379310344827589</v>
      </c>
    </row>
    <row r="3875" spans="1:9" x14ac:dyDescent="0.2">
      <c r="A3875" t="s">
        <v>1031</v>
      </c>
      <c r="B3875" t="s">
        <v>1042</v>
      </c>
      <c r="C3875" t="s">
        <v>632</v>
      </c>
      <c r="D3875" t="str">
        <f>Tableau3[[#This Row],[Famille]]&amp;"-"&amp;Tableau3[[#This Row],[Produit]]&amp;"-"&amp;Tableau3[[#This Row],[Conditionnement]]</f>
        <v>Rhums-Rhum 30 ° - LONG ISLAND-B 50 cl</v>
      </c>
      <c r="E3875" s="10">
        <v>0.2</v>
      </c>
      <c r="F3875" s="16">
        <v>3700897939281</v>
      </c>
      <c r="G3875" s="4">
        <v>10.7</v>
      </c>
      <c r="H3875" s="4">
        <v>14.299999999999999</v>
      </c>
      <c r="I3875" s="4">
        <v>17.833333333333332</v>
      </c>
    </row>
    <row r="3876" spans="1:9" x14ac:dyDescent="0.2">
      <c r="A3876" t="s">
        <v>1031</v>
      </c>
      <c r="B3876" t="s">
        <v>1042</v>
      </c>
      <c r="C3876" t="s">
        <v>1033</v>
      </c>
      <c r="D3876" t="str">
        <f>Tableau3[[#This Row],[Famille]]&amp;"-"&amp;Tableau3[[#This Row],[Produit]]&amp;"-"&amp;Tableau3[[#This Row],[Conditionnement]]</f>
        <v>Rhums-Rhum 30 ° - LONG ISLAND-Bidon 2,5 l</v>
      </c>
      <c r="E3876" s="10">
        <v>0.2</v>
      </c>
      <c r="F3876" s="16">
        <v>3700897952143</v>
      </c>
      <c r="G3876" s="4">
        <v>39.6</v>
      </c>
      <c r="H3876" s="4">
        <v>49.5</v>
      </c>
      <c r="I3876" s="4">
        <v>66</v>
      </c>
    </row>
    <row r="3877" spans="1:9" x14ac:dyDescent="0.2">
      <c r="A3877" t="s">
        <v>1031</v>
      </c>
      <c r="B3877" t="s">
        <v>1042</v>
      </c>
      <c r="C3877" t="s">
        <v>1034</v>
      </c>
      <c r="D3877" t="str">
        <f>Tableau3[[#This Row],[Famille]]&amp;"-"&amp;Tableau3[[#This Row],[Produit]]&amp;"-"&amp;Tableau3[[#This Row],[Conditionnement]]</f>
        <v>Rhums-Rhum 30 ° - LONG ISLAND-Bidon 5 l</v>
      </c>
      <c r="E3877" s="10">
        <v>0.2</v>
      </c>
      <c r="F3877" s="16">
        <v>3700897952365</v>
      </c>
      <c r="G3877" s="4">
        <v>70.5</v>
      </c>
      <c r="H3877" s="4">
        <v>94</v>
      </c>
      <c r="I3877" s="4">
        <v>117.5</v>
      </c>
    </row>
    <row r="3878" spans="1:9" x14ac:dyDescent="0.2">
      <c r="A3878" t="s">
        <v>1031</v>
      </c>
      <c r="B3878" t="s">
        <v>1042</v>
      </c>
      <c r="C3878" t="s">
        <v>1035</v>
      </c>
      <c r="D3878" t="str">
        <f>Tableau3[[#This Row],[Famille]]&amp;"-"&amp;Tableau3[[#This Row],[Produit]]&amp;"-"&amp;Tableau3[[#This Row],[Conditionnement]]</f>
        <v>Rhums-Rhum 30 ° - LONG ISLAND-Marie Jeanne</v>
      </c>
      <c r="E3878" s="10">
        <v>0.2</v>
      </c>
      <c r="F3878" s="16">
        <v>3700897959586</v>
      </c>
      <c r="G3878" s="4">
        <v>126.4</v>
      </c>
      <c r="H3878" s="4">
        <v>147.5</v>
      </c>
      <c r="I3878" s="4">
        <v>210.66666666666666</v>
      </c>
    </row>
    <row r="3879" spans="1:9" x14ac:dyDescent="0.2">
      <c r="A3879" t="s">
        <v>1031</v>
      </c>
      <c r="B3879" t="s">
        <v>1043</v>
      </c>
      <c r="C3879" t="s">
        <v>983</v>
      </c>
      <c r="D3879" t="str">
        <f>Tableau3[[#This Row],[Famille]]&amp;"-"&amp;Tableau3[[#This Row],[Produit]]&amp;"-"&amp;Tableau3[[#This Row],[Conditionnement]]</f>
        <v>Rhums-Rhum 30 ° - LOVE SAIGON-B 5 cl</v>
      </c>
      <c r="E3879" s="10">
        <v>0.2</v>
      </c>
      <c r="F3879" s="16">
        <v>3700897949495</v>
      </c>
      <c r="G3879" s="4">
        <v>2.4</v>
      </c>
      <c r="H3879" s="4">
        <v>3.4</v>
      </c>
      <c r="I3879" s="4">
        <v>4.1379310344827589</v>
      </c>
    </row>
    <row r="3880" spans="1:9" x14ac:dyDescent="0.2">
      <c r="A3880" t="s">
        <v>1031</v>
      </c>
      <c r="B3880" t="s">
        <v>1043</v>
      </c>
      <c r="C3880" t="s">
        <v>632</v>
      </c>
      <c r="D3880" t="str">
        <f>Tableau3[[#This Row],[Famille]]&amp;"-"&amp;Tableau3[[#This Row],[Produit]]&amp;"-"&amp;Tableau3[[#This Row],[Conditionnement]]</f>
        <v>Rhums-Rhum 30 ° - LOVE SAIGON-B 50 cl</v>
      </c>
      <c r="E3880" s="10">
        <v>0.2</v>
      </c>
      <c r="F3880" s="16">
        <v>3700897939328</v>
      </c>
      <c r="G3880" s="4">
        <v>10.7</v>
      </c>
      <c r="H3880" s="4">
        <v>14.299999999999999</v>
      </c>
      <c r="I3880" s="4">
        <v>17.833333333333332</v>
      </c>
    </row>
    <row r="3881" spans="1:9" x14ac:dyDescent="0.2">
      <c r="A3881" t="s">
        <v>1031</v>
      </c>
      <c r="B3881" t="s">
        <v>1043</v>
      </c>
      <c r="C3881" t="s">
        <v>1033</v>
      </c>
      <c r="D3881" t="str">
        <f>Tableau3[[#This Row],[Famille]]&amp;"-"&amp;Tableau3[[#This Row],[Produit]]&amp;"-"&amp;Tableau3[[#This Row],[Conditionnement]]</f>
        <v>Rhums-Rhum 30 ° - LOVE SAIGON-Bidon 2,5 l</v>
      </c>
      <c r="E3881" s="10">
        <v>0.2</v>
      </c>
      <c r="F3881" s="16">
        <v>3700897952150</v>
      </c>
      <c r="G3881" s="4">
        <v>39.6</v>
      </c>
      <c r="H3881" s="4">
        <v>49.5</v>
      </c>
      <c r="I3881" s="4">
        <v>66</v>
      </c>
    </row>
    <row r="3882" spans="1:9" x14ac:dyDescent="0.2">
      <c r="A3882" t="s">
        <v>1031</v>
      </c>
      <c r="B3882" t="s">
        <v>1043</v>
      </c>
      <c r="C3882" t="s">
        <v>1034</v>
      </c>
      <c r="D3882" t="str">
        <f>Tableau3[[#This Row],[Famille]]&amp;"-"&amp;Tableau3[[#This Row],[Produit]]&amp;"-"&amp;Tableau3[[#This Row],[Conditionnement]]</f>
        <v>Rhums-Rhum 30 ° - LOVE SAIGON-Bidon 5 l</v>
      </c>
      <c r="E3882" s="10">
        <v>0.2</v>
      </c>
      <c r="F3882" s="16">
        <v>3700897952372</v>
      </c>
      <c r="G3882" s="4">
        <v>70.5</v>
      </c>
      <c r="H3882" s="4">
        <v>94</v>
      </c>
      <c r="I3882" s="4">
        <v>117.5</v>
      </c>
    </row>
    <row r="3883" spans="1:9" x14ac:dyDescent="0.2">
      <c r="A3883" t="s">
        <v>1031</v>
      </c>
      <c r="B3883" t="s">
        <v>1043</v>
      </c>
      <c r="C3883" t="s">
        <v>1035</v>
      </c>
      <c r="D3883" t="str">
        <f>Tableau3[[#This Row],[Famille]]&amp;"-"&amp;Tableau3[[#This Row],[Produit]]&amp;"-"&amp;Tableau3[[#This Row],[Conditionnement]]</f>
        <v>Rhums-Rhum 30 ° - LOVE SAIGON-Marie Jeanne</v>
      </c>
      <c r="E3883" s="10">
        <v>0.2</v>
      </c>
      <c r="F3883" s="16">
        <v>3700897959593</v>
      </c>
      <c r="G3883" s="4">
        <v>126.4</v>
      </c>
      <c r="H3883" s="4">
        <v>147.5</v>
      </c>
      <c r="I3883" s="4">
        <v>210.66666666666666</v>
      </c>
    </row>
    <row r="3884" spans="1:9" x14ac:dyDescent="0.2">
      <c r="A3884" t="s">
        <v>1031</v>
      </c>
      <c r="B3884" t="s">
        <v>1044</v>
      </c>
      <c r="C3884" t="s">
        <v>983</v>
      </c>
      <c r="D3884" t="str">
        <f>Tableau3[[#This Row],[Famille]]&amp;"-"&amp;Tableau3[[#This Row],[Produit]]&amp;"-"&amp;Tableau3[[#This Row],[Conditionnement]]</f>
        <v>Rhums-Rhum 30 ° - MOKA BURN-B 5 cl</v>
      </c>
      <c r="E3884" s="10">
        <v>0.2</v>
      </c>
      <c r="F3884" s="16">
        <v>3700897949525</v>
      </c>
      <c r="G3884" s="4">
        <v>2.4</v>
      </c>
      <c r="H3884" s="4">
        <v>3.4</v>
      </c>
      <c r="I3884" s="4">
        <v>4.1379310344827589</v>
      </c>
    </row>
    <row r="3885" spans="1:9" x14ac:dyDescent="0.2">
      <c r="A3885" t="s">
        <v>1031</v>
      </c>
      <c r="B3885" t="s">
        <v>1044</v>
      </c>
      <c r="C3885" t="s">
        <v>632</v>
      </c>
      <c r="D3885" t="str">
        <f>Tableau3[[#This Row],[Famille]]&amp;"-"&amp;Tableau3[[#This Row],[Produit]]&amp;"-"&amp;Tableau3[[#This Row],[Conditionnement]]</f>
        <v>Rhums-Rhum 30 ° - MOKA BURN-B 50 cl</v>
      </c>
      <c r="E3885" s="10">
        <v>0.2</v>
      </c>
      <c r="F3885" s="16">
        <v>3700897939359</v>
      </c>
      <c r="G3885" s="4">
        <v>10.7</v>
      </c>
      <c r="H3885" s="4">
        <v>14.299999999999999</v>
      </c>
      <c r="I3885" s="4">
        <v>17.833333333333332</v>
      </c>
    </row>
    <row r="3886" spans="1:9" x14ac:dyDescent="0.2">
      <c r="A3886" t="s">
        <v>1031</v>
      </c>
      <c r="B3886" t="s">
        <v>1044</v>
      </c>
      <c r="C3886" t="s">
        <v>1033</v>
      </c>
      <c r="D3886" t="str">
        <f>Tableau3[[#This Row],[Famille]]&amp;"-"&amp;Tableau3[[#This Row],[Produit]]&amp;"-"&amp;Tableau3[[#This Row],[Conditionnement]]</f>
        <v>Rhums-Rhum 30 ° - MOKA BURN-Bidon 2,5 l</v>
      </c>
      <c r="E3886" s="10">
        <v>0.2</v>
      </c>
      <c r="F3886" s="16">
        <v>3700897952167</v>
      </c>
      <c r="G3886" s="4">
        <v>39.6</v>
      </c>
      <c r="H3886" s="4">
        <v>49.5</v>
      </c>
      <c r="I3886" s="4">
        <v>66</v>
      </c>
    </row>
    <row r="3887" spans="1:9" x14ac:dyDescent="0.2">
      <c r="A3887" t="s">
        <v>1031</v>
      </c>
      <c r="B3887" t="s">
        <v>1044</v>
      </c>
      <c r="C3887" t="s">
        <v>1034</v>
      </c>
      <c r="D3887" t="str">
        <f>Tableau3[[#This Row],[Famille]]&amp;"-"&amp;Tableau3[[#This Row],[Produit]]&amp;"-"&amp;Tableau3[[#This Row],[Conditionnement]]</f>
        <v>Rhums-Rhum 30 ° - MOKA BURN-Bidon 5 l</v>
      </c>
      <c r="E3887" s="10">
        <v>0.2</v>
      </c>
      <c r="F3887" s="16">
        <v>3700897952389</v>
      </c>
      <c r="G3887" s="4">
        <v>70.5</v>
      </c>
      <c r="H3887" s="4">
        <v>94</v>
      </c>
      <c r="I3887" s="4">
        <v>117.5</v>
      </c>
    </row>
    <row r="3888" spans="1:9" x14ac:dyDescent="0.2">
      <c r="A3888" t="s">
        <v>1031</v>
      </c>
      <c r="B3888" t="s">
        <v>1044</v>
      </c>
      <c r="C3888" t="s">
        <v>1035</v>
      </c>
      <c r="D3888" t="str">
        <f>Tableau3[[#This Row],[Famille]]&amp;"-"&amp;Tableau3[[#This Row],[Produit]]&amp;"-"&amp;Tableau3[[#This Row],[Conditionnement]]</f>
        <v>Rhums-Rhum 30 ° - MOKA BURN-Marie Jeanne</v>
      </c>
      <c r="E3888" s="10">
        <v>0.2</v>
      </c>
      <c r="F3888" s="16">
        <v>3700897959609</v>
      </c>
      <c r="G3888" s="4">
        <v>126.4</v>
      </c>
      <c r="H3888" s="4">
        <v>147.5</v>
      </c>
      <c r="I3888" s="4">
        <v>210.66666666666666</v>
      </c>
    </row>
    <row r="3889" spans="1:9" x14ac:dyDescent="0.2">
      <c r="A3889" t="s">
        <v>1031</v>
      </c>
      <c r="B3889" t="s">
        <v>1045</v>
      </c>
      <c r="C3889" t="s">
        <v>983</v>
      </c>
      <c r="D3889" t="str">
        <f>Tableau3[[#This Row],[Famille]]&amp;"-"&amp;Tableau3[[#This Row],[Produit]]&amp;"-"&amp;Tableau3[[#This Row],[Conditionnement]]</f>
        <v>Rhums-Rhum 30 ° - ROYAL MOJITO-B 5 cl</v>
      </c>
      <c r="E3889" s="10">
        <v>0.2</v>
      </c>
      <c r="F3889" s="16">
        <v>3700897949532</v>
      </c>
      <c r="G3889" s="4">
        <v>2.4</v>
      </c>
      <c r="H3889" s="4">
        <v>3.4</v>
      </c>
      <c r="I3889" s="4">
        <v>4.1379310344827589</v>
      </c>
    </row>
    <row r="3890" spans="1:9" x14ac:dyDescent="0.2">
      <c r="A3890" t="s">
        <v>1031</v>
      </c>
      <c r="B3890" t="s">
        <v>1045</v>
      </c>
      <c r="C3890" t="s">
        <v>632</v>
      </c>
      <c r="D3890" t="str">
        <f>Tableau3[[#This Row],[Famille]]&amp;"-"&amp;Tableau3[[#This Row],[Produit]]&amp;"-"&amp;Tableau3[[#This Row],[Conditionnement]]</f>
        <v>Rhums-Rhum 30 ° - ROYAL MOJITO-B 50 cl</v>
      </c>
      <c r="E3890" s="10">
        <v>0.2</v>
      </c>
      <c r="F3890" s="16">
        <v>3700897939366</v>
      </c>
      <c r="G3890" s="4">
        <v>10.7</v>
      </c>
      <c r="H3890" s="4">
        <v>14.299999999999999</v>
      </c>
      <c r="I3890" s="4">
        <v>17.833333333333332</v>
      </c>
    </row>
    <row r="3891" spans="1:9" x14ac:dyDescent="0.2">
      <c r="A3891" t="s">
        <v>1031</v>
      </c>
      <c r="B3891" t="s">
        <v>1045</v>
      </c>
      <c r="C3891" t="s">
        <v>1033</v>
      </c>
      <c r="D3891" t="str">
        <f>Tableau3[[#This Row],[Famille]]&amp;"-"&amp;Tableau3[[#This Row],[Produit]]&amp;"-"&amp;Tableau3[[#This Row],[Conditionnement]]</f>
        <v>Rhums-Rhum 30 ° - ROYAL MOJITO-Bidon 2,5 l</v>
      </c>
      <c r="E3891" s="10">
        <v>0.2</v>
      </c>
      <c r="F3891" s="16">
        <v>3700897952266</v>
      </c>
      <c r="G3891" s="4">
        <v>39.6</v>
      </c>
      <c r="H3891" s="4">
        <v>49.5</v>
      </c>
      <c r="I3891" s="4">
        <v>66</v>
      </c>
    </row>
    <row r="3892" spans="1:9" x14ac:dyDescent="0.2">
      <c r="A3892" t="s">
        <v>1031</v>
      </c>
      <c r="B3892" t="s">
        <v>1045</v>
      </c>
      <c r="C3892" t="s">
        <v>1034</v>
      </c>
      <c r="D3892" t="str">
        <f>Tableau3[[#This Row],[Famille]]&amp;"-"&amp;Tableau3[[#This Row],[Produit]]&amp;"-"&amp;Tableau3[[#This Row],[Conditionnement]]</f>
        <v>Rhums-Rhum 30 ° - ROYAL MOJITO-Bidon 5 l</v>
      </c>
      <c r="E3892" s="10">
        <v>0.2</v>
      </c>
      <c r="F3892" s="16">
        <v>3700897952488</v>
      </c>
      <c r="G3892" s="4">
        <v>70.5</v>
      </c>
      <c r="H3892" s="4">
        <v>94</v>
      </c>
      <c r="I3892" s="4">
        <v>117.5</v>
      </c>
    </row>
    <row r="3893" spans="1:9" x14ac:dyDescent="0.2">
      <c r="A3893" t="s">
        <v>1031</v>
      </c>
      <c r="B3893" t="s">
        <v>1045</v>
      </c>
      <c r="C3893" t="s">
        <v>1035</v>
      </c>
      <c r="D3893" t="str">
        <f>Tableau3[[#This Row],[Famille]]&amp;"-"&amp;Tableau3[[#This Row],[Produit]]&amp;"-"&amp;Tableau3[[#This Row],[Conditionnement]]</f>
        <v>Rhums-Rhum 30 ° - ROYAL MOJITO-Marie Jeanne</v>
      </c>
      <c r="E3893" s="10">
        <v>0.2</v>
      </c>
      <c r="F3893" s="16">
        <v>3700897959708</v>
      </c>
      <c r="G3893" s="4">
        <v>126.4</v>
      </c>
      <c r="H3893" s="4">
        <v>147.5</v>
      </c>
      <c r="I3893" s="4">
        <v>210.66666666666666</v>
      </c>
    </row>
    <row r="3894" spans="1:9" x14ac:dyDescent="0.2">
      <c r="A3894" t="s">
        <v>1031</v>
      </c>
      <c r="B3894" t="s">
        <v>1046</v>
      </c>
      <c r="C3894" t="s">
        <v>983</v>
      </c>
      <c r="D3894" t="str">
        <f>Tableau3[[#This Row],[Famille]]&amp;"-"&amp;Tableau3[[#This Row],[Produit]]&amp;"-"&amp;Tableau3[[#This Row],[Conditionnement]]</f>
        <v>Rhums-Rhum 30 ° - TI DOUDOU-B 5 cl</v>
      </c>
      <c r="E3894" s="10">
        <v>0.2</v>
      </c>
      <c r="F3894" s="16">
        <v>3700897949464</v>
      </c>
      <c r="G3894" s="4">
        <v>2.4</v>
      </c>
      <c r="H3894" s="4">
        <v>3.4</v>
      </c>
      <c r="I3894" s="4">
        <v>4.1379310344827589</v>
      </c>
    </row>
    <row r="3895" spans="1:9" x14ac:dyDescent="0.2">
      <c r="A3895" t="s">
        <v>1031</v>
      </c>
      <c r="B3895" t="s">
        <v>1046</v>
      </c>
      <c r="C3895" t="s">
        <v>632</v>
      </c>
      <c r="D3895" t="str">
        <f>Tableau3[[#This Row],[Famille]]&amp;"-"&amp;Tableau3[[#This Row],[Produit]]&amp;"-"&amp;Tableau3[[#This Row],[Conditionnement]]</f>
        <v>Rhums-Rhum 30 ° - TI DOUDOU-B 50 cl</v>
      </c>
      <c r="E3895" s="10">
        <v>0.2</v>
      </c>
      <c r="F3895" s="16">
        <v>3700897939298</v>
      </c>
      <c r="G3895" s="4">
        <v>10.7</v>
      </c>
      <c r="H3895" s="4">
        <v>14.299999999999999</v>
      </c>
      <c r="I3895" s="4">
        <v>17.833333333333332</v>
      </c>
    </row>
    <row r="3896" spans="1:9" x14ac:dyDescent="0.2">
      <c r="A3896" t="s">
        <v>1031</v>
      </c>
      <c r="B3896" t="s">
        <v>1046</v>
      </c>
      <c r="C3896" t="s">
        <v>1033</v>
      </c>
      <c r="D3896" t="str">
        <f>Tableau3[[#This Row],[Famille]]&amp;"-"&amp;Tableau3[[#This Row],[Produit]]&amp;"-"&amp;Tableau3[[#This Row],[Conditionnement]]</f>
        <v>Rhums-Rhum 30 ° - TI DOUDOU-Bidon 2,5 l</v>
      </c>
      <c r="E3896" s="10">
        <v>0.2</v>
      </c>
      <c r="F3896" s="16">
        <v>3700897952273</v>
      </c>
      <c r="G3896" s="4">
        <v>39.6</v>
      </c>
      <c r="H3896" s="4">
        <v>49.5</v>
      </c>
      <c r="I3896" s="4">
        <v>66</v>
      </c>
    </row>
    <row r="3897" spans="1:9" x14ac:dyDescent="0.2">
      <c r="A3897" t="s">
        <v>1031</v>
      </c>
      <c r="B3897" t="s">
        <v>1046</v>
      </c>
      <c r="C3897" t="s">
        <v>1034</v>
      </c>
      <c r="D3897" t="str">
        <f>Tableau3[[#This Row],[Famille]]&amp;"-"&amp;Tableau3[[#This Row],[Produit]]&amp;"-"&amp;Tableau3[[#This Row],[Conditionnement]]</f>
        <v>Rhums-Rhum 30 ° - TI DOUDOU-Bidon 5 l</v>
      </c>
      <c r="E3897" s="10">
        <v>0.2</v>
      </c>
      <c r="F3897" s="16">
        <v>3700897952495</v>
      </c>
      <c r="G3897" s="4">
        <v>70.5</v>
      </c>
      <c r="H3897" s="4">
        <v>94</v>
      </c>
      <c r="I3897" s="4">
        <v>117.5</v>
      </c>
    </row>
    <row r="3898" spans="1:9" x14ac:dyDescent="0.2">
      <c r="A3898" t="s">
        <v>1031</v>
      </c>
      <c r="B3898" t="s">
        <v>1046</v>
      </c>
      <c r="C3898" t="s">
        <v>1035</v>
      </c>
      <c r="D3898" t="str">
        <f>Tableau3[[#This Row],[Famille]]&amp;"-"&amp;Tableau3[[#This Row],[Produit]]&amp;"-"&amp;Tableau3[[#This Row],[Conditionnement]]</f>
        <v>Rhums-Rhum 30 ° - TI DOUDOU-Marie Jeanne</v>
      </c>
      <c r="E3898" s="10">
        <v>0.2</v>
      </c>
      <c r="F3898" s="16">
        <v>3700897959715</v>
      </c>
      <c r="G3898" s="4">
        <v>126.4</v>
      </c>
      <c r="H3898" s="4">
        <v>147.5</v>
      </c>
      <c r="I3898" s="4">
        <v>210.66666666666666</v>
      </c>
    </row>
    <row r="3899" spans="1:9" x14ac:dyDescent="0.2">
      <c r="A3899" t="s">
        <v>1031</v>
      </c>
      <c r="B3899" t="s">
        <v>1047</v>
      </c>
      <c r="C3899" t="s">
        <v>983</v>
      </c>
      <c r="D3899" t="str">
        <f>Tableau3[[#This Row],[Famille]]&amp;"-"&amp;Tableau3[[#This Row],[Produit]]&amp;"-"&amp;Tableau3[[#This Row],[Conditionnement]]</f>
        <v>Rhums-Rhum 40 ° - GREEN SNAIL-B 5 cl</v>
      </c>
      <c r="E3899" s="10">
        <v>0.2</v>
      </c>
      <c r="F3899" s="16">
        <v>3700897949440</v>
      </c>
      <c r="G3899" s="4">
        <v>2.7</v>
      </c>
      <c r="H3899" s="4">
        <v>3.8000000000000003</v>
      </c>
      <c r="I3899" s="4">
        <v>4.6551724137931041</v>
      </c>
    </row>
    <row r="3900" spans="1:9" x14ac:dyDescent="0.2">
      <c r="A3900" t="s">
        <v>1031</v>
      </c>
      <c r="B3900" t="s">
        <v>1047</v>
      </c>
      <c r="C3900" t="s">
        <v>632</v>
      </c>
      <c r="D3900" t="str">
        <f>Tableau3[[#This Row],[Famille]]&amp;"-"&amp;Tableau3[[#This Row],[Produit]]&amp;"-"&amp;Tableau3[[#This Row],[Conditionnement]]</f>
        <v>Rhums-Rhum 40 ° - GREEN SNAIL-B 50 cl</v>
      </c>
      <c r="E3900" s="10">
        <v>0.2</v>
      </c>
      <c r="F3900" s="16">
        <v>3700897939274</v>
      </c>
      <c r="G3900" s="4">
        <v>13.3</v>
      </c>
      <c r="H3900" s="4">
        <v>17.8</v>
      </c>
      <c r="I3900" s="4">
        <v>22.166666666666664</v>
      </c>
    </row>
    <row r="3901" spans="1:9" x14ac:dyDescent="0.2">
      <c r="A3901" t="s">
        <v>1031</v>
      </c>
      <c r="B3901" t="s">
        <v>1047</v>
      </c>
      <c r="C3901" t="s">
        <v>1033</v>
      </c>
      <c r="D3901" t="str">
        <f>Tableau3[[#This Row],[Famille]]&amp;"-"&amp;Tableau3[[#This Row],[Produit]]&amp;"-"&amp;Tableau3[[#This Row],[Conditionnement]]</f>
        <v>Rhums-Rhum 40 ° - GREEN SNAIL-Bidon 2,5 l</v>
      </c>
      <c r="E3901" s="10">
        <v>0.2</v>
      </c>
      <c r="F3901" s="16">
        <v>3700897952129</v>
      </c>
      <c r="G3901" s="4">
        <v>48.6</v>
      </c>
      <c r="H3901" s="4">
        <v>60.800000000000004</v>
      </c>
      <c r="I3901" s="4">
        <v>81</v>
      </c>
    </row>
    <row r="3902" spans="1:9" x14ac:dyDescent="0.2">
      <c r="A3902" t="s">
        <v>1031</v>
      </c>
      <c r="B3902" t="s">
        <v>1047</v>
      </c>
      <c r="C3902" t="s">
        <v>1034</v>
      </c>
      <c r="D3902" t="str">
        <f>Tableau3[[#This Row],[Famille]]&amp;"-"&amp;Tableau3[[#This Row],[Produit]]&amp;"-"&amp;Tableau3[[#This Row],[Conditionnement]]</f>
        <v>Rhums-Rhum 40 ° - GREEN SNAIL-Bidon 5 l</v>
      </c>
      <c r="E3902" s="10">
        <v>0.2</v>
      </c>
      <c r="F3902" s="16">
        <v>3700897952341</v>
      </c>
      <c r="G3902" s="4">
        <v>87.7</v>
      </c>
      <c r="H3902" s="4">
        <v>117</v>
      </c>
      <c r="I3902" s="4">
        <v>146.16666666666666</v>
      </c>
    </row>
    <row r="3903" spans="1:9" x14ac:dyDescent="0.2">
      <c r="A3903" t="s">
        <v>1031</v>
      </c>
      <c r="B3903" t="s">
        <v>1047</v>
      </c>
      <c r="C3903" t="s">
        <v>1035</v>
      </c>
      <c r="D3903" t="str">
        <f>Tableau3[[#This Row],[Famille]]&amp;"-"&amp;Tableau3[[#This Row],[Produit]]&amp;"-"&amp;Tableau3[[#This Row],[Conditionnement]]</f>
        <v>Rhums-Rhum 40 ° - GREEN SNAIL-Marie Jeanne</v>
      </c>
      <c r="E3903" s="10">
        <v>0.2</v>
      </c>
      <c r="F3903" s="16">
        <v>3700897959562</v>
      </c>
      <c r="G3903" s="4">
        <v>144.9</v>
      </c>
      <c r="H3903" s="4">
        <v>169.1</v>
      </c>
      <c r="I3903" s="4">
        <v>241.50000000000003</v>
      </c>
    </row>
    <row r="3904" spans="1:9" x14ac:dyDescent="0.2">
      <c r="A3904" t="s">
        <v>1031</v>
      </c>
      <c r="B3904" t="s">
        <v>1048</v>
      </c>
      <c r="C3904" t="s">
        <v>983</v>
      </c>
      <c r="D3904" t="str">
        <f>Tableau3[[#This Row],[Famille]]&amp;"-"&amp;Tableau3[[#This Row],[Produit]]&amp;"-"&amp;Tableau3[[#This Row],[Conditionnement]]</f>
        <v>Rhums-Rhum 40 ° - RED PARROT-B 5 cl</v>
      </c>
      <c r="E3904" s="10">
        <v>0.2</v>
      </c>
      <c r="F3904" s="16">
        <v>3700897949433</v>
      </c>
      <c r="G3904" s="4">
        <v>2.6</v>
      </c>
      <c r="H3904" s="4">
        <v>3.6</v>
      </c>
      <c r="I3904" s="4">
        <v>4.4827586206896557</v>
      </c>
    </row>
    <row r="3905" spans="1:9" x14ac:dyDescent="0.2">
      <c r="A3905" t="s">
        <v>1031</v>
      </c>
      <c r="B3905" t="s">
        <v>1048</v>
      </c>
      <c r="C3905" t="s">
        <v>632</v>
      </c>
      <c r="D3905" t="str">
        <f>Tableau3[[#This Row],[Famille]]&amp;"-"&amp;Tableau3[[#This Row],[Produit]]&amp;"-"&amp;Tableau3[[#This Row],[Conditionnement]]</f>
        <v>Rhums-Rhum 40 ° - RED PARROT-B 50 cl</v>
      </c>
      <c r="E3905" s="10">
        <v>0.2</v>
      </c>
      <c r="F3905" s="16">
        <v>3700897939267</v>
      </c>
      <c r="G3905" s="4">
        <v>13.3</v>
      </c>
      <c r="H3905" s="4">
        <v>17.8</v>
      </c>
      <c r="I3905" s="4">
        <v>22.166666666666664</v>
      </c>
    </row>
    <row r="3906" spans="1:9" x14ac:dyDescent="0.2">
      <c r="A3906" t="s">
        <v>1031</v>
      </c>
      <c r="B3906" t="s">
        <v>1048</v>
      </c>
      <c r="C3906" t="s">
        <v>1033</v>
      </c>
      <c r="D3906" t="str">
        <f>Tableau3[[#This Row],[Famille]]&amp;"-"&amp;Tableau3[[#This Row],[Produit]]&amp;"-"&amp;Tableau3[[#This Row],[Conditionnement]]</f>
        <v>Rhums-Rhum 40 ° - RED PARROT-Bidon 2,5 l</v>
      </c>
      <c r="E3906" s="10">
        <v>0.2</v>
      </c>
      <c r="F3906" s="16">
        <v>3700897952174</v>
      </c>
      <c r="G3906" s="4">
        <v>48.6</v>
      </c>
      <c r="H3906" s="4">
        <v>60.800000000000004</v>
      </c>
      <c r="I3906" s="4">
        <v>81</v>
      </c>
    </row>
    <row r="3907" spans="1:9" x14ac:dyDescent="0.2">
      <c r="A3907" t="s">
        <v>1031</v>
      </c>
      <c r="B3907" t="s">
        <v>1048</v>
      </c>
      <c r="C3907" t="s">
        <v>1034</v>
      </c>
      <c r="D3907" t="str">
        <f>Tableau3[[#This Row],[Famille]]&amp;"-"&amp;Tableau3[[#This Row],[Produit]]&amp;"-"&amp;Tableau3[[#This Row],[Conditionnement]]</f>
        <v>Rhums-Rhum 40 ° - RED PARROT-Bidon 5 l</v>
      </c>
      <c r="E3907" s="10">
        <v>0.2</v>
      </c>
      <c r="F3907" s="16">
        <v>3700897952396</v>
      </c>
      <c r="G3907" s="4">
        <v>87.7</v>
      </c>
      <c r="H3907" s="4">
        <v>117</v>
      </c>
      <c r="I3907" s="4">
        <v>146.16666666666666</v>
      </c>
    </row>
    <row r="3908" spans="1:9" x14ac:dyDescent="0.2">
      <c r="A3908" t="s">
        <v>1031</v>
      </c>
      <c r="B3908" t="s">
        <v>1048</v>
      </c>
      <c r="C3908" t="s">
        <v>1035</v>
      </c>
      <c r="D3908" t="str">
        <f>Tableau3[[#This Row],[Famille]]&amp;"-"&amp;Tableau3[[#This Row],[Produit]]&amp;"-"&amp;Tableau3[[#This Row],[Conditionnement]]</f>
        <v>Rhums-Rhum 40 ° - RED PARROT-Marie Jeanne</v>
      </c>
      <c r="E3908" s="10">
        <v>0.2</v>
      </c>
      <c r="F3908" s="16">
        <v>3700897959616</v>
      </c>
      <c r="G3908" s="4">
        <v>144.9</v>
      </c>
      <c r="H3908" s="4">
        <v>169.1</v>
      </c>
      <c r="I3908" s="4">
        <v>241.50000000000003</v>
      </c>
    </row>
    <row r="3909" spans="1:9" x14ac:dyDescent="0.2">
      <c r="A3909" t="s">
        <v>1031</v>
      </c>
      <c r="B3909" t="s">
        <v>1049</v>
      </c>
      <c r="C3909" t="s">
        <v>983</v>
      </c>
      <c r="D3909" t="str">
        <f>Tableau3[[#This Row],[Famille]]&amp;"-"&amp;Tableau3[[#This Row],[Produit]]&amp;"-"&amp;Tableau3[[#This Row],[Conditionnement]]</f>
        <v>Rhums-Rhum 40 ° - RHUM DES AMOUREUX-B 5 cl</v>
      </c>
      <c r="E3909" s="10">
        <v>0.2</v>
      </c>
      <c r="F3909" s="16">
        <v>3700897949396</v>
      </c>
      <c r="G3909" s="4">
        <v>2.6</v>
      </c>
      <c r="H3909" s="4">
        <v>3.6</v>
      </c>
      <c r="I3909" s="4">
        <v>4.4827586206896557</v>
      </c>
    </row>
    <row r="3910" spans="1:9" x14ac:dyDescent="0.2">
      <c r="A3910" t="s">
        <v>1031</v>
      </c>
      <c r="B3910" t="s">
        <v>1049</v>
      </c>
      <c r="C3910" t="s">
        <v>632</v>
      </c>
      <c r="D3910" t="str">
        <f>Tableau3[[#This Row],[Famille]]&amp;"-"&amp;Tableau3[[#This Row],[Produit]]&amp;"-"&amp;Tableau3[[#This Row],[Conditionnement]]</f>
        <v>Rhums-Rhum 40 ° - RHUM DES AMOUREUX-B 50 cl</v>
      </c>
      <c r="E3910" s="10">
        <v>0.2</v>
      </c>
      <c r="F3910" s="16">
        <v>3700897920159</v>
      </c>
      <c r="G3910" s="4">
        <v>12.1</v>
      </c>
      <c r="H3910" s="4">
        <v>16.200000000000003</v>
      </c>
      <c r="I3910" s="4">
        <v>20.166666666666668</v>
      </c>
    </row>
    <row r="3911" spans="1:9" x14ac:dyDescent="0.2">
      <c r="A3911" t="s">
        <v>1031</v>
      </c>
      <c r="B3911" t="s">
        <v>1049</v>
      </c>
      <c r="C3911" t="s">
        <v>1033</v>
      </c>
      <c r="D3911" t="str">
        <f>Tableau3[[#This Row],[Famille]]&amp;"-"&amp;Tableau3[[#This Row],[Produit]]&amp;"-"&amp;Tableau3[[#This Row],[Conditionnement]]</f>
        <v>Rhums-Rhum 40 ° - RHUM DES AMOUREUX-Bidon 2,5 l</v>
      </c>
      <c r="E3911" s="10">
        <v>0.2</v>
      </c>
      <c r="F3911" s="16">
        <v>3700897952181</v>
      </c>
      <c r="G3911" s="4">
        <v>47.1</v>
      </c>
      <c r="H3911" s="4">
        <v>58.9</v>
      </c>
      <c r="I3911" s="4">
        <v>78.5</v>
      </c>
    </row>
    <row r="3912" spans="1:9" x14ac:dyDescent="0.2">
      <c r="A3912" t="s">
        <v>1031</v>
      </c>
      <c r="B3912" t="s">
        <v>1049</v>
      </c>
      <c r="C3912" t="s">
        <v>1034</v>
      </c>
      <c r="D3912" t="str">
        <f>Tableau3[[#This Row],[Famille]]&amp;"-"&amp;Tableau3[[#This Row],[Produit]]&amp;"-"&amp;Tableau3[[#This Row],[Conditionnement]]</f>
        <v>Rhums-Rhum 40 ° - RHUM DES AMOUREUX-Bidon 5 l</v>
      </c>
      <c r="E3912" s="10">
        <v>0.2</v>
      </c>
      <c r="F3912" s="16">
        <v>3700897952402</v>
      </c>
      <c r="G3912" s="4">
        <v>85.1</v>
      </c>
      <c r="H3912" s="4">
        <v>113.5</v>
      </c>
      <c r="I3912" s="4">
        <v>141.83333333333334</v>
      </c>
    </row>
    <row r="3913" spans="1:9" x14ac:dyDescent="0.2">
      <c r="A3913" t="s">
        <v>1031</v>
      </c>
      <c r="B3913" t="s">
        <v>1049</v>
      </c>
      <c r="C3913" t="s">
        <v>1035</v>
      </c>
      <c r="D3913" t="str">
        <f>Tableau3[[#This Row],[Famille]]&amp;"-"&amp;Tableau3[[#This Row],[Produit]]&amp;"-"&amp;Tableau3[[#This Row],[Conditionnement]]</f>
        <v>Rhums-Rhum 40 ° - RHUM DES AMOUREUX-Marie Jeanne</v>
      </c>
      <c r="E3913" s="10">
        <v>0.2</v>
      </c>
      <c r="F3913" s="16">
        <v>3700897959623</v>
      </c>
      <c r="G3913" s="4">
        <v>141.80000000000001</v>
      </c>
      <c r="H3913" s="4">
        <v>165.5</v>
      </c>
      <c r="I3913" s="4">
        <v>236.33333333333331</v>
      </c>
    </row>
    <row r="3914" spans="1:9" x14ac:dyDescent="0.2">
      <c r="A3914" t="s">
        <v>1031</v>
      </c>
      <c r="B3914" t="s">
        <v>1050</v>
      </c>
      <c r="C3914" t="s">
        <v>983</v>
      </c>
      <c r="D3914" t="str">
        <f>Tableau3[[#This Row],[Famille]]&amp;"-"&amp;Tableau3[[#This Row],[Produit]]&amp;"-"&amp;Tableau3[[#This Row],[Conditionnement]]</f>
        <v>Rhums-Rhum 40 ° - RHUM DOUDOU-B 5 cl</v>
      </c>
      <c r="E3914" s="10">
        <v>0.2</v>
      </c>
      <c r="F3914" s="16">
        <v>3700897949365</v>
      </c>
      <c r="G3914" s="4">
        <v>2.6</v>
      </c>
      <c r="H3914" s="4">
        <v>3.6</v>
      </c>
      <c r="I3914" s="4">
        <v>4.4827586206896557</v>
      </c>
    </row>
    <row r="3915" spans="1:9" x14ac:dyDescent="0.2">
      <c r="A3915" t="s">
        <v>1031</v>
      </c>
      <c r="B3915" t="s">
        <v>1050</v>
      </c>
      <c r="C3915" t="s">
        <v>632</v>
      </c>
      <c r="D3915" t="str">
        <f>Tableau3[[#This Row],[Famille]]&amp;"-"&amp;Tableau3[[#This Row],[Produit]]&amp;"-"&amp;Tableau3[[#This Row],[Conditionnement]]</f>
        <v>Rhums-Rhum 40 ° - RHUM DOUDOU-B 50 cl</v>
      </c>
      <c r="E3915" s="10">
        <v>0.2</v>
      </c>
      <c r="F3915" s="16">
        <v>3700897920111</v>
      </c>
      <c r="G3915" s="4">
        <v>12.1</v>
      </c>
      <c r="H3915" s="4">
        <v>16.200000000000003</v>
      </c>
      <c r="I3915" s="4">
        <v>20.166666666666668</v>
      </c>
    </row>
    <row r="3916" spans="1:9" x14ac:dyDescent="0.2">
      <c r="A3916" t="s">
        <v>1031</v>
      </c>
      <c r="B3916" t="s">
        <v>1050</v>
      </c>
      <c r="C3916" t="s">
        <v>1033</v>
      </c>
      <c r="D3916" t="str">
        <f>Tableau3[[#This Row],[Famille]]&amp;"-"&amp;Tableau3[[#This Row],[Produit]]&amp;"-"&amp;Tableau3[[#This Row],[Conditionnement]]</f>
        <v>Rhums-Rhum 40 ° - RHUM DOUDOU-Bidon 2,5 l</v>
      </c>
      <c r="E3916" s="10">
        <v>0.2</v>
      </c>
      <c r="F3916" s="16">
        <v>3700897952198</v>
      </c>
      <c r="G3916" s="4">
        <v>47.1</v>
      </c>
      <c r="H3916" s="4">
        <v>58.9</v>
      </c>
      <c r="I3916" s="4">
        <v>78.5</v>
      </c>
    </row>
    <row r="3917" spans="1:9" x14ac:dyDescent="0.2">
      <c r="A3917" t="s">
        <v>1031</v>
      </c>
      <c r="B3917" t="s">
        <v>1050</v>
      </c>
      <c r="C3917" t="s">
        <v>1034</v>
      </c>
      <c r="D3917" t="str">
        <f>Tableau3[[#This Row],[Famille]]&amp;"-"&amp;Tableau3[[#This Row],[Produit]]&amp;"-"&amp;Tableau3[[#This Row],[Conditionnement]]</f>
        <v>Rhums-Rhum 40 ° - RHUM DOUDOU-Bidon 5 l</v>
      </c>
      <c r="E3917" s="10">
        <v>0.2</v>
      </c>
      <c r="F3917" s="16">
        <v>3700897952419</v>
      </c>
      <c r="G3917" s="4">
        <v>85.1</v>
      </c>
      <c r="H3917" s="4">
        <v>113.5</v>
      </c>
      <c r="I3917" s="4">
        <v>141.83333333333334</v>
      </c>
    </row>
    <row r="3918" spans="1:9" x14ac:dyDescent="0.2">
      <c r="A3918" t="s">
        <v>1031</v>
      </c>
      <c r="B3918" t="s">
        <v>1050</v>
      </c>
      <c r="C3918" t="s">
        <v>1035</v>
      </c>
      <c r="D3918" t="str">
        <f>Tableau3[[#This Row],[Famille]]&amp;"-"&amp;Tableau3[[#This Row],[Produit]]&amp;"-"&amp;Tableau3[[#This Row],[Conditionnement]]</f>
        <v>Rhums-Rhum 40 ° - RHUM DOUDOU-Marie Jeanne</v>
      </c>
      <c r="E3918" s="10">
        <v>0.2</v>
      </c>
      <c r="F3918" s="16">
        <v>3700897959630</v>
      </c>
      <c r="G3918" s="4">
        <v>141.80000000000001</v>
      </c>
      <c r="H3918" s="4">
        <v>165.5</v>
      </c>
      <c r="I3918" s="4">
        <v>236.33333333333331</v>
      </c>
    </row>
    <row r="3919" spans="1:9" x14ac:dyDescent="0.2">
      <c r="A3919" t="s">
        <v>1031</v>
      </c>
      <c r="B3919" t="s">
        <v>1051</v>
      </c>
      <c r="C3919" t="s">
        <v>983</v>
      </c>
      <c r="D3919" t="str">
        <f>Tableau3[[#This Row],[Famille]]&amp;"-"&amp;Tableau3[[#This Row],[Produit]]&amp;"-"&amp;Tableau3[[#This Row],[Conditionnement]]</f>
        <v>Rhums-Rhum 40 ° - RHUM FIESTA-B 5 cl</v>
      </c>
      <c r="E3919" s="10">
        <v>0.2</v>
      </c>
      <c r="F3919" s="16">
        <v>3700897949419</v>
      </c>
      <c r="G3919" s="4">
        <v>2.6</v>
      </c>
      <c r="H3919" s="4">
        <v>3.6</v>
      </c>
      <c r="I3919" s="4">
        <v>4.4827586206896557</v>
      </c>
    </row>
    <row r="3920" spans="1:9" x14ac:dyDescent="0.2">
      <c r="A3920" t="s">
        <v>1031</v>
      </c>
      <c r="B3920" t="s">
        <v>1051</v>
      </c>
      <c r="C3920" t="s">
        <v>632</v>
      </c>
      <c r="D3920" t="str">
        <f>Tableau3[[#This Row],[Famille]]&amp;"-"&amp;Tableau3[[#This Row],[Produit]]&amp;"-"&amp;Tableau3[[#This Row],[Conditionnement]]</f>
        <v>Rhums-Rhum 40 ° - RHUM FIESTA-B 50 cl</v>
      </c>
      <c r="E3920" s="10">
        <v>0.2</v>
      </c>
      <c r="F3920" s="16">
        <v>3700897920173</v>
      </c>
      <c r="G3920" s="4">
        <v>12.1</v>
      </c>
      <c r="H3920" s="4">
        <v>16.200000000000003</v>
      </c>
      <c r="I3920" s="4">
        <v>20.166666666666668</v>
      </c>
    </row>
    <row r="3921" spans="1:9" x14ac:dyDescent="0.2">
      <c r="A3921" t="s">
        <v>1031</v>
      </c>
      <c r="B3921" t="s">
        <v>1051</v>
      </c>
      <c r="C3921" t="s">
        <v>1033</v>
      </c>
      <c r="D3921" t="str">
        <f>Tableau3[[#This Row],[Famille]]&amp;"-"&amp;Tableau3[[#This Row],[Produit]]&amp;"-"&amp;Tableau3[[#This Row],[Conditionnement]]</f>
        <v>Rhums-Rhum 40 ° - RHUM FIESTA-Bidon 2,5 l</v>
      </c>
      <c r="E3921" s="10">
        <v>0.2</v>
      </c>
      <c r="F3921" s="16">
        <v>3700897952204</v>
      </c>
      <c r="G3921" s="4">
        <v>47.1</v>
      </c>
      <c r="H3921" s="4">
        <v>58.9</v>
      </c>
      <c r="I3921" s="4">
        <v>78.5</v>
      </c>
    </row>
    <row r="3922" spans="1:9" x14ac:dyDescent="0.2">
      <c r="A3922" t="s">
        <v>1031</v>
      </c>
      <c r="B3922" t="s">
        <v>1051</v>
      </c>
      <c r="C3922" t="s">
        <v>1034</v>
      </c>
      <c r="D3922" t="str">
        <f>Tableau3[[#This Row],[Famille]]&amp;"-"&amp;Tableau3[[#This Row],[Produit]]&amp;"-"&amp;Tableau3[[#This Row],[Conditionnement]]</f>
        <v>Rhums-Rhum 40 ° - RHUM FIESTA-Bidon 5 l</v>
      </c>
      <c r="E3922" s="10">
        <v>0.2</v>
      </c>
      <c r="F3922" s="16">
        <v>3700897952426</v>
      </c>
      <c r="G3922" s="4">
        <v>85.1</v>
      </c>
      <c r="H3922" s="4">
        <v>113.5</v>
      </c>
      <c r="I3922" s="4">
        <v>141.83333333333334</v>
      </c>
    </row>
    <row r="3923" spans="1:9" x14ac:dyDescent="0.2">
      <c r="A3923" t="s">
        <v>1031</v>
      </c>
      <c r="B3923" t="s">
        <v>1051</v>
      </c>
      <c r="C3923" t="s">
        <v>1035</v>
      </c>
      <c r="D3923" t="str">
        <f>Tableau3[[#This Row],[Famille]]&amp;"-"&amp;Tableau3[[#This Row],[Produit]]&amp;"-"&amp;Tableau3[[#This Row],[Conditionnement]]</f>
        <v>Rhums-Rhum 40 ° - RHUM FIESTA-Marie Jeanne</v>
      </c>
      <c r="E3923" s="10">
        <v>0.2</v>
      </c>
      <c r="F3923" s="16">
        <v>3700897959647</v>
      </c>
      <c r="G3923" s="4">
        <v>141.80000000000001</v>
      </c>
      <c r="H3923" s="4">
        <v>165.5</v>
      </c>
      <c r="I3923" s="4">
        <v>236.33333333333331</v>
      </c>
    </row>
    <row r="3924" spans="1:9" x14ac:dyDescent="0.2">
      <c r="A3924" t="s">
        <v>1031</v>
      </c>
      <c r="B3924" t="s">
        <v>1052</v>
      </c>
      <c r="C3924" t="s">
        <v>983</v>
      </c>
      <c r="D3924" t="str">
        <f>Tableau3[[#This Row],[Famille]]&amp;"-"&amp;Tableau3[[#This Row],[Produit]]&amp;"-"&amp;Tableau3[[#This Row],[Conditionnement]]</f>
        <v>Rhums-Rhum 40 ° - RHUM ISLAND-B 5 cl</v>
      </c>
      <c r="E3924" s="10">
        <v>0.2</v>
      </c>
      <c r="F3924" s="16">
        <v>3700897949358</v>
      </c>
      <c r="G3924" s="4">
        <v>2.6</v>
      </c>
      <c r="H3924" s="4">
        <v>3.6</v>
      </c>
      <c r="I3924" s="4">
        <v>4.4827586206896557</v>
      </c>
    </row>
    <row r="3925" spans="1:9" x14ac:dyDescent="0.2">
      <c r="A3925" t="s">
        <v>1031</v>
      </c>
      <c r="B3925" t="s">
        <v>1052</v>
      </c>
      <c r="C3925" t="s">
        <v>632</v>
      </c>
      <c r="D3925" t="str">
        <f>Tableau3[[#This Row],[Famille]]&amp;"-"&amp;Tableau3[[#This Row],[Produit]]&amp;"-"&amp;Tableau3[[#This Row],[Conditionnement]]</f>
        <v>Rhums-Rhum 40 ° - RHUM ISLAND-B 50 cl</v>
      </c>
      <c r="E3925" s="10">
        <v>0.2</v>
      </c>
      <c r="F3925" s="16">
        <v>3700897920098</v>
      </c>
      <c r="G3925" s="4">
        <v>12.1</v>
      </c>
      <c r="H3925" s="4">
        <v>16.200000000000003</v>
      </c>
      <c r="I3925" s="4">
        <v>20.166666666666668</v>
      </c>
    </row>
    <row r="3926" spans="1:9" x14ac:dyDescent="0.2">
      <c r="A3926" t="s">
        <v>1031</v>
      </c>
      <c r="B3926" t="s">
        <v>1052</v>
      </c>
      <c r="C3926" t="s">
        <v>1033</v>
      </c>
      <c r="D3926" t="str">
        <f>Tableau3[[#This Row],[Famille]]&amp;"-"&amp;Tableau3[[#This Row],[Produit]]&amp;"-"&amp;Tableau3[[#This Row],[Conditionnement]]</f>
        <v>Rhums-Rhum 40 ° - RHUM ISLAND-Bidon 2,5 l</v>
      </c>
      <c r="E3926" s="10">
        <v>0.2</v>
      </c>
      <c r="F3926" s="16">
        <v>3700897952211</v>
      </c>
      <c r="G3926" s="4">
        <v>47.1</v>
      </c>
      <c r="H3926" s="4">
        <v>58.9</v>
      </c>
      <c r="I3926" s="4">
        <v>78.5</v>
      </c>
    </row>
    <row r="3927" spans="1:9" x14ac:dyDescent="0.2">
      <c r="A3927" t="s">
        <v>1031</v>
      </c>
      <c r="B3927" t="s">
        <v>1052</v>
      </c>
      <c r="C3927" t="s">
        <v>1034</v>
      </c>
      <c r="D3927" t="str">
        <f>Tableau3[[#This Row],[Famille]]&amp;"-"&amp;Tableau3[[#This Row],[Produit]]&amp;"-"&amp;Tableau3[[#This Row],[Conditionnement]]</f>
        <v>Rhums-Rhum 40 ° - RHUM ISLAND-Bidon 5 l</v>
      </c>
      <c r="E3927" s="10">
        <v>0.2</v>
      </c>
      <c r="F3927" s="16">
        <v>3700897952433</v>
      </c>
      <c r="G3927" s="4">
        <v>85.1</v>
      </c>
      <c r="H3927" s="4">
        <v>113.5</v>
      </c>
      <c r="I3927" s="4">
        <v>141.83333333333334</v>
      </c>
    </row>
    <row r="3928" spans="1:9" x14ac:dyDescent="0.2">
      <c r="A3928" t="s">
        <v>1031</v>
      </c>
      <c r="B3928" t="s">
        <v>1052</v>
      </c>
      <c r="C3928" t="s">
        <v>1035</v>
      </c>
      <c r="D3928" t="str">
        <f>Tableau3[[#This Row],[Famille]]&amp;"-"&amp;Tableau3[[#This Row],[Produit]]&amp;"-"&amp;Tableau3[[#This Row],[Conditionnement]]</f>
        <v>Rhums-Rhum 40 ° - RHUM ISLAND-Marie Jeanne</v>
      </c>
      <c r="E3928" s="10">
        <v>0.2</v>
      </c>
      <c r="F3928" s="16">
        <v>3700897959654</v>
      </c>
      <c r="G3928" s="4">
        <v>141.80000000000001</v>
      </c>
      <c r="H3928" s="4">
        <v>165.5</v>
      </c>
      <c r="I3928" s="4">
        <v>236.33333333333331</v>
      </c>
    </row>
    <row r="3929" spans="1:9" x14ac:dyDescent="0.2">
      <c r="A3929" t="s">
        <v>1031</v>
      </c>
      <c r="B3929" t="s">
        <v>1053</v>
      </c>
      <c r="C3929" t="s">
        <v>983</v>
      </c>
      <c r="D3929" t="str">
        <f>Tableau3[[#This Row],[Famille]]&amp;"-"&amp;Tableau3[[#This Row],[Produit]]&amp;"-"&amp;Tableau3[[#This Row],[Conditionnement]]</f>
        <v>Rhums-Rhum 40 ° - RHUM Kfé-B 5 cl</v>
      </c>
      <c r="E3929" s="10">
        <v>0.2</v>
      </c>
      <c r="F3929" s="16">
        <v>3700897949426</v>
      </c>
      <c r="G3929" s="4">
        <v>2.6</v>
      </c>
      <c r="H3929" s="4">
        <v>3.6</v>
      </c>
      <c r="I3929" s="4">
        <v>4.4827586206896557</v>
      </c>
    </row>
    <row r="3930" spans="1:9" x14ac:dyDescent="0.2">
      <c r="A3930" t="s">
        <v>1031</v>
      </c>
      <c r="B3930" t="s">
        <v>1053</v>
      </c>
      <c r="C3930" t="s">
        <v>632</v>
      </c>
      <c r="D3930" t="str">
        <f>Tableau3[[#This Row],[Famille]]&amp;"-"&amp;Tableau3[[#This Row],[Produit]]&amp;"-"&amp;Tableau3[[#This Row],[Conditionnement]]</f>
        <v>Rhums-Rhum 40 ° - RHUM Kfé-B 50 cl</v>
      </c>
      <c r="E3930" s="10">
        <v>0.2</v>
      </c>
      <c r="F3930" s="16">
        <v>3700897928735</v>
      </c>
      <c r="G3930" s="4">
        <v>12.1</v>
      </c>
      <c r="H3930" s="4">
        <v>16.200000000000003</v>
      </c>
      <c r="I3930" s="4">
        <v>20.166666666666668</v>
      </c>
    </row>
    <row r="3931" spans="1:9" x14ac:dyDescent="0.2">
      <c r="A3931" t="s">
        <v>1031</v>
      </c>
      <c r="B3931" t="s">
        <v>1053</v>
      </c>
      <c r="C3931" t="s">
        <v>1033</v>
      </c>
      <c r="D3931" t="str">
        <f>Tableau3[[#This Row],[Famille]]&amp;"-"&amp;Tableau3[[#This Row],[Produit]]&amp;"-"&amp;Tableau3[[#This Row],[Conditionnement]]</f>
        <v>Rhums-Rhum 40 ° - RHUM Kfé-Bidon 2,5 l</v>
      </c>
      <c r="E3931" s="10">
        <v>0.2</v>
      </c>
      <c r="F3931" s="16">
        <v>3700897952228</v>
      </c>
      <c r="G3931" s="4">
        <v>47.1</v>
      </c>
      <c r="H3931" s="4">
        <v>58.9</v>
      </c>
      <c r="I3931" s="4">
        <v>78.5</v>
      </c>
    </row>
    <row r="3932" spans="1:9" x14ac:dyDescent="0.2">
      <c r="A3932" t="s">
        <v>1031</v>
      </c>
      <c r="B3932" t="s">
        <v>1053</v>
      </c>
      <c r="C3932" t="s">
        <v>1034</v>
      </c>
      <c r="D3932" t="str">
        <f>Tableau3[[#This Row],[Famille]]&amp;"-"&amp;Tableau3[[#This Row],[Produit]]&amp;"-"&amp;Tableau3[[#This Row],[Conditionnement]]</f>
        <v>Rhums-Rhum 40 ° - RHUM Kfé-Bidon 5 l</v>
      </c>
      <c r="E3932" s="10">
        <v>0.2</v>
      </c>
      <c r="F3932" s="16">
        <v>3700897952440</v>
      </c>
      <c r="G3932" s="4">
        <v>85.1</v>
      </c>
      <c r="H3932" s="4">
        <v>113.5</v>
      </c>
      <c r="I3932" s="4">
        <v>141.83333333333334</v>
      </c>
    </row>
    <row r="3933" spans="1:9" x14ac:dyDescent="0.2">
      <c r="A3933" t="s">
        <v>1031</v>
      </c>
      <c r="B3933" t="s">
        <v>1053</v>
      </c>
      <c r="C3933" t="s">
        <v>1035</v>
      </c>
      <c r="D3933" t="str">
        <f>Tableau3[[#This Row],[Famille]]&amp;"-"&amp;Tableau3[[#This Row],[Produit]]&amp;"-"&amp;Tableau3[[#This Row],[Conditionnement]]</f>
        <v>Rhums-Rhum 40 ° - RHUM Kfé-Marie Jeanne</v>
      </c>
      <c r="E3933" s="10">
        <v>0.2</v>
      </c>
      <c r="F3933" s="16">
        <v>3700897959661</v>
      </c>
      <c r="G3933" s="4">
        <v>141.80000000000001</v>
      </c>
      <c r="H3933" s="4">
        <v>165.5</v>
      </c>
      <c r="I3933" s="4">
        <v>236.33333333333331</v>
      </c>
    </row>
    <row r="3934" spans="1:9" x14ac:dyDescent="0.2">
      <c r="A3934" t="s">
        <v>1031</v>
      </c>
      <c r="B3934" t="s">
        <v>1054</v>
      </c>
      <c r="C3934" t="s">
        <v>983</v>
      </c>
      <c r="D3934" t="str">
        <f>Tableau3[[#This Row],[Famille]]&amp;"-"&amp;Tableau3[[#This Row],[Produit]]&amp;"-"&amp;Tableau3[[#This Row],[Conditionnement]]</f>
        <v>Rhums-Rhum 40 ° - RHUM NATURE-B 5 cl</v>
      </c>
      <c r="E3934" s="10">
        <v>0.2</v>
      </c>
      <c r="F3934" s="16">
        <v>3700897949389</v>
      </c>
      <c r="G3934" s="4">
        <v>2.6</v>
      </c>
      <c r="H3934" s="4">
        <v>3.6</v>
      </c>
      <c r="I3934" s="4">
        <v>4.4827586206896557</v>
      </c>
    </row>
    <row r="3935" spans="1:9" x14ac:dyDescent="0.2">
      <c r="A3935" t="s">
        <v>1031</v>
      </c>
      <c r="B3935" t="s">
        <v>1054</v>
      </c>
      <c r="C3935" t="s">
        <v>632</v>
      </c>
      <c r="D3935" t="str">
        <f>Tableau3[[#This Row],[Famille]]&amp;"-"&amp;Tableau3[[#This Row],[Produit]]&amp;"-"&amp;Tableau3[[#This Row],[Conditionnement]]</f>
        <v>Rhums-Rhum 40 ° - RHUM NATURE-B 50 cl</v>
      </c>
      <c r="E3935" s="10">
        <v>0.2</v>
      </c>
      <c r="F3935" s="16">
        <v>3700897920142</v>
      </c>
      <c r="G3935" s="4">
        <v>12.1</v>
      </c>
      <c r="H3935" s="4">
        <v>16.200000000000003</v>
      </c>
      <c r="I3935" s="4">
        <v>20.166666666666668</v>
      </c>
    </row>
    <row r="3936" spans="1:9" x14ac:dyDescent="0.2">
      <c r="A3936" t="s">
        <v>1031</v>
      </c>
      <c r="B3936" t="s">
        <v>1054</v>
      </c>
      <c r="C3936" t="s">
        <v>1033</v>
      </c>
      <c r="D3936" t="str">
        <f>Tableau3[[#This Row],[Famille]]&amp;"-"&amp;Tableau3[[#This Row],[Produit]]&amp;"-"&amp;Tableau3[[#This Row],[Conditionnement]]</f>
        <v>Rhums-Rhum 40 ° - RHUM NATURE-Bidon 2,5 l</v>
      </c>
      <c r="E3936" s="10">
        <v>0.2</v>
      </c>
      <c r="F3936" s="16">
        <v>3700897952235</v>
      </c>
      <c r="G3936" s="4">
        <v>47.1</v>
      </c>
      <c r="H3936" s="4">
        <v>58.9</v>
      </c>
      <c r="I3936" s="4">
        <v>78.5</v>
      </c>
    </row>
    <row r="3937" spans="1:9" x14ac:dyDescent="0.2">
      <c r="A3937" t="s">
        <v>1031</v>
      </c>
      <c r="B3937" t="s">
        <v>1054</v>
      </c>
      <c r="C3937" t="s">
        <v>1034</v>
      </c>
      <c r="D3937" t="str">
        <f>Tableau3[[#This Row],[Famille]]&amp;"-"&amp;Tableau3[[#This Row],[Produit]]&amp;"-"&amp;Tableau3[[#This Row],[Conditionnement]]</f>
        <v>Rhums-Rhum 40 ° - RHUM NATURE-Bidon 5 l</v>
      </c>
      <c r="E3937" s="10">
        <v>0.2</v>
      </c>
      <c r="F3937" s="16">
        <v>3700897952457</v>
      </c>
      <c r="G3937" s="4">
        <v>85.1</v>
      </c>
      <c r="H3937" s="4">
        <v>113.5</v>
      </c>
      <c r="I3937" s="4">
        <v>141.83333333333334</v>
      </c>
    </row>
    <row r="3938" spans="1:9" x14ac:dyDescent="0.2">
      <c r="A3938" t="s">
        <v>1031</v>
      </c>
      <c r="B3938" t="s">
        <v>1054</v>
      </c>
      <c r="C3938" t="s">
        <v>1035</v>
      </c>
      <c r="D3938" t="str">
        <f>Tableau3[[#This Row],[Famille]]&amp;"-"&amp;Tableau3[[#This Row],[Produit]]&amp;"-"&amp;Tableau3[[#This Row],[Conditionnement]]</f>
        <v>Rhums-Rhum 40 ° - RHUM NATURE-Marie Jeanne</v>
      </c>
      <c r="E3938" s="10">
        <v>0.2</v>
      </c>
      <c r="F3938" s="16">
        <v>3700897959678</v>
      </c>
      <c r="G3938" s="4">
        <v>141.80000000000001</v>
      </c>
      <c r="H3938" s="4">
        <v>165.5</v>
      </c>
      <c r="I3938" s="4">
        <v>236.33333333333331</v>
      </c>
    </row>
    <row r="3939" spans="1:9" x14ac:dyDescent="0.2">
      <c r="A3939" t="s">
        <v>1031</v>
      </c>
      <c r="B3939" t="s">
        <v>1055</v>
      </c>
      <c r="C3939" t="s">
        <v>983</v>
      </c>
      <c r="D3939" t="str">
        <f>Tableau3[[#This Row],[Famille]]&amp;"-"&amp;Tableau3[[#This Row],[Produit]]&amp;"-"&amp;Tableau3[[#This Row],[Conditionnement]]</f>
        <v>Rhums-Rhum 40 ° - RHUM PIMENTO-B 5 cl</v>
      </c>
      <c r="E3939" s="10">
        <v>0.2</v>
      </c>
      <c r="F3939" s="16">
        <v>3700897949372</v>
      </c>
      <c r="G3939" s="4">
        <v>2.6</v>
      </c>
      <c r="H3939" s="4">
        <v>3.6</v>
      </c>
      <c r="I3939" s="4">
        <v>4.4827586206896557</v>
      </c>
    </row>
    <row r="3940" spans="1:9" x14ac:dyDescent="0.2">
      <c r="A3940" t="s">
        <v>1031</v>
      </c>
      <c r="B3940" t="s">
        <v>1055</v>
      </c>
      <c r="C3940" t="s">
        <v>632</v>
      </c>
      <c r="D3940" t="str">
        <f>Tableau3[[#This Row],[Famille]]&amp;"-"&amp;Tableau3[[#This Row],[Produit]]&amp;"-"&amp;Tableau3[[#This Row],[Conditionnement]]</f>
        <v>Rhums-Rhum 40 ° - RHUM PIMENTO-B 50 cl</v>
      </c>
      <c r="E3940" s="10">
        <v>0.2</v>
      </c>
      <c r="F3940" s="16">
        <v>3700897920135</v>
      </c>
      <c r="G3940" s="4">
        <v>12.1</v>
      </c>
      <c r="H3940" s="4">
        <v>16.200000000000003</v>
      </c>
      <c r="I3940" s="4">
        <v>20.166666666666668</v>
      </c>
    </row>
    <row r="3941" spans="1:9" x14ac:dyDescent="0.2">
      <c r="A3941" t="s">
        <v>1031</v>
      </c>
      <c r="B3941" t="s">
        <v>1055</v>
      </c>
      <c r="C3941" t="s">
        <v>1033</v>
      </c>
      <c r="D3941" t="str">
        <f>Tableau3[[#This Row],[Famille]]&amp;"-"&amp;Tableau3[[#This Row],[Produit]]&amp;"-"&amp;Tableau3[[#This Row],[Conditionnement]]</f>
        <v>Rhums-Rhum 40 ° - RHUM PIMENTO-Bidon 2,5 l</v>
      </c>
      <c r="E3941" s="10">
        <v>0.2</v>
      </c>
      <c r="F3941" s="16">
        <v>3700897952242</v>
      </c>
      <c r="G3941" s="4">
        <v>47.1</v>
      </c>
      <c r="H3941" s="4">
        <v>58.9</v>
      </c>
      <c r="I3941" s="4">
        <v>78.5</v>
      </c>
    </row>
    <row r="3942" spans="1:9" x14ac:dyDescent="0.2">
      <c r="A3942" t="s">
        <v>1031</v>
      </c>
      <c r="B3942" t="s">
        <v>1055</v>
      </c>
      <c r="C3942" t="s">
        <v>1034</v>
      </c>
      <c r="D3942" t="str">
        <f>Tableau3[[#This Row],[Famille]]&amp;"-"&amp;Tableau3[[#This Row],[Produit]]&amp;"-"&amp;Tableau3[[#This Row],[Conditionnement]]</f>
        <v>Rhums-Rhum 40 ° - RHUM PIMENTO-Bidon 5 l</v>
      </c>
      <c r="E3942" s="10">
        <v>0.2</v>
      </c>
      <c r="F3942" s="16">
        <v>3700897952464</v>
      </c>
      <c r="G3942" s="4">
        <v>85.1</v>
      </c>
      <c r="H3942" s="4">
        <v>113.5</v>
      </c>
      <c r="I3942" s="4">
        <v>141.83333333333334</v>
      </c>
    </row>
    <row r="3943" spans="1:9" x14ac:dyDescent="0.2">
      <c r="A3943" t="s">
        <v>1031</v>
      </c>
      <c r="B3943" t="s">
        <v>1055</v>
      </c>
      <c r="C3943" t="s">
        <v>1035</v>
      </c>
      <c r="D3943" t="str">
        <f>Tableau3[[#This Row],[Famille]]&amp;"-"&amp;Tableau3[[#This Row],[Produit]]&amp;"-"&amp;Tableau3[[#This Row],[Conditionnement]]</f>
        <v>Rhums-Rhum 40 ° - RHUM PIMENTO-Marie Jeanne</v>
      </c>
      <c r="E3943" s="10">
        <v>0.2</v>
      </c>
      <c r="F3943" s="16">
        <v>3700897959685</v>
      </c>
      <c r="G3943" s="4">
        <v>141.80000000000001</v>
      </c>
      <c r="H3943" s="4">
        <v>165.5</v>
      </c>
      <c r="I3943" s="4">
        <v>236.33333333333331</v>
      </c>
    </row>
    <row r="3944" spans="1:9" x14ac:dyDescent="0.2">
      <c r="A3944" t="s">
        <v>1031</v>
      </c>
      <c r="B3944" t="s">
        <v>1056</v>
      </c>
      <c r="C3944" t="s">
        <v>983</v>
      </c>
      <c r="D3944" t="str">
        <f>Tableau3[[#This Row],[Famille]]&amp;"-"&amp;Tableau3[[#This Row],[Produit]]&amp;"-"&amp;Tableau3[[#This Row],[Conditionnement]]</f>
        <v>Rhums-Rhum 40 ° - RHUM SOIXANTE ET ONZE-B 5 cl</v>
      </c>
      <c r="E3944" s="10">
        <v>0.2</v>
      </c>
      <c r="F3944" s="16">
        <v>3700897949402</v>
      </c>
      <c r="G3944" s="4">
        <v>2.6</v>
      </c>
      <c r="H3944" s="4">
        <v>3.6</v>
      </c>
      <c r="I3944" s="4">
        <v>4.4827586206896557</v>
      </c>
    </row>
    <row r="3945" spans="1:9" x14ac:dyDescent="0.2">
      <c r="A3945" t="s">
        <v>1031</v>
      </c>
      <c r="B3945" t="s">
        <v>1056</v>
      </c>
      <c r="C3945" t="s">
        <v>632</v>
      </c>
      <c r="D3945" t="str">
        <f>Tableau3[[#This Row],[Famille]]&amp;"-"&amp;Tableau3[[#This Row],[Produit]]&amp;"-"&amp;Tableau3[[#This Row],[Conditionnement]]</f>
        <v>Rhums-Rhum 40 ° - RHUM SOIXANTE ET ONZE-B 50 cl</v>
      </c>
      <c r="E3945" s="10">
        <v>0.2</v>
      </c>
      <c r="F3945" s="16">
        <v>3700897920166</v>
      </c>
      <c r="G3945" s="4">
        <v>12.1</v>
      </c>
      <c r="H3945" s="4">
        <v>16.200000000000003</v>
      </c>
      <c r="I3945" s="4">
        <v>20.166666666666668</v>
      </c>
    </row>
    <row r="3946" spans="1:9" x14ac:dyDescent="0.2">
      <c r="A3946" t="s">
        <v>1031</v>
      </c>
      <c r="B3946" t="s">
        <v>1056</v>
      </c>
      <c r="C3946" t="s">
        <v>1033</v>
      </c>
      <c r="D3946" t="str">
        <f>Tableau3[[#This Row],[Famille]]&amp;"-"&amp;Tableau3[[#This Row],[Produit]]&amp;"-"&amp;Tableau3[[#This Row],[Conditionnement]]</f>
        <v>Rhums-Rhum 40 ° - RHUM SOIXANTE ET ONZE-Bidon 2,5 l</v>
      </c>
      <c r="E3946" s="10">
        <v>0.2</v>
      </c>
      <c r="F3946" s="16">
        <v>3700897952259</v>
      </c>
      <c r="G3946" s="4">
        <v>47.1</v>
      </c>
      <c r="H3946" s="4">
        <v>58.9</v>
      </c>
      <c r="I3946" s="4">
        <v>78.5</v>
      </c>
    </row>
    <row r="3947" spans="1:9" x14ac:dyDescent="0.2">
      <c r="A3947" t="s">
        <v>1031</v>
      </c>
      <c r="B3947" t="s">
        <v>1056</v>
      </c>
      <c r="C3947" t="s">
        <v>1034</v>
      </c>
      <c r="D3947" t="str">
        <f>Tableau3[[#This Row],[Famille]]&amp;"-"&amp;Tableau3[[#This Row],[Produit]]&amp;"-"&amp;Tableau3[[#This Row],[Conditionnement]]</f>
        <v>Rhums-Rhum 40 ° - RHUM SOIXANTE ET ONZE-Bidon 5 l</v>
      </c>
      <c r="E3947" s="10">
        <v>0.2</v>
      </c>
      <c r="F3947" s="16">
        <v>3700897952471</v>
      </c>
      <c r="G3947" s="4">
        <v>85.1</v>
      </c>
      <c r="H3947" s="4">
        <v>113.5</v>
      </c>
      <c r="I3947" s="4">
        <v>141.83333333333334</v>
      </c>
    </row>
    <row r="3948" spans="1:9" x14ac:dyDescent="0.2">
      <c r="A3948" t="s">
        <v>1031</v>
      </c>
      <c r="B3948" t="s">
        <v>1056</v>
      </c>
      <c r="C3948" t="s">
        <v>1035</v>
      </c>
      <c r="D3948" t="str">
        <f>Tableau3[[#This Row],[Famille]]&amp;"-"&amp;Tableau3[[#This Row],[Produit]]&amp;"-"&amp;Tableau3[[#This Row],[Conditionnement]]</f>
        <v>Rhums-Rhum 40 ° - RHUM SOIXANTE ET ONZE-Marie Jeanne</v>
      </c>
      <c r="E3948" s="10">
        <v>0.2</v>
      </c>
      <c r="F3948" s="16">
        <v>3700897959692</v>
      </c>
      <c r="G3948" s="4">
        <v>141.80000000000001</v>
      </c>
      <c r="H3948" s="4">
        <v>165.5</v>
      </c>
      <c r="I3948" s="4">
        <v>236.33333333333331</v>
      </c>
    </row>
    <row r="3949" spans="1:9" x14ac:dyDescent="0.2">
      <c r="A3949" t="s">
        <v>498</v>
      </c>
      <c r="B3949" t="s">
        <v>499</v>
      </c>
      <c r="C3949" t="s">
        <v>160</v>
      </c>
      <c r="D3949" t="str">
        <f>Tableau3[[#This Row],[Famille]]&amp;"-"&amp;Tableau3[[#This Row],[Produit]]&amp;"-"&amp;Tableau3[[#This Row],[Conditionnement]]</f>
        <v>Sels aromatisés-Sel  au vin cépage Chardonnay de Bourgogne-Moulin 100 ml</v>
      </c>
      <c r="E3949" s="10">
        <v>5.5E-2</v>
      </c>
      <c r="F3949" s="16">
        <v>3700897925185</v>
      </c>
      <c r="G3949" s="4">
        <v>3.8</v>
      </c>
      <c r="H3949" s="4">
        <v>6.1</v>
      </c>
      <c r="I3949" s="4">
        <v>7.6000000000000005</v>
      </c>
    </row>
    <row r="3950" spans="1:9" x14ac:dyDescent="0.2">
      <c r="A3950" t="s">
        <v>498</v>
      </c>
      <c r="B3950" t="s">
        <v>499</v>
      </c>
      <c r="C3950" t="s">
        <v>39</v>
      </c>
      <c r="D3950" t="str">
        <f>Tableau3[[#This Row],[Famille]]&amp;"-"&amp;Tableau3[[#This Row],[Produit]]&amp;"-"&amp;Tableau3[[#This Row],[Conditionnement]]</f>
        <v>Sels aromatisés-Sel  au vin cépage Chardonnay de Bourgogne-Saupoudreur 100 ml</v>
      </c>
      <c r="E3950" s="10">
        <v>5.5E-2</v>
      </c>
      <c r="F3950" s="16">
        <v>3700897925444</v>
      </c>
      <c r="G3950" s="4">
        <v>2.7</v>
      </c>
      <c r="H3950" s="4">
        <v>4.3999999999999995</v>
      </c>
      <c r="I3950" s="4">
        <v>5.4</v>
      </c>
    </row>
    <row r="3951" spans="1:9" x14ac:dyDescent="0.2">
      <c r="A3951" t="s">
        <v>498</v>
      </c>
      <c r="B3951" t="s">
        <v>499</v>
      </c>
      <c r="C3951" t="s">
        <v>40</v>
      </c>
      <c r="D3951" t="str">
        <f>Tableau3[[#This Row],[Famille]]&amp;"-"&amp;Tableau3[[#This Row],[Produit]]&amp;"-"&amp;Tableau3[[#This Row],[Conditionnement]]</f>
        <v>Sels aromatisés-Sel  au vin cépage Chardonnay de Bourgogne-Verrine 116 ml</v>
      </c>
      <c r="E3951" s="10">
        <v>5.5E-2</v>
      </c>
      <c r="F3951" s="16">
        <v>3700897924669</v>
      </c>
      <c r="G3951" s="4">
        <v>2.2999999999999998</v>
      </c>
      <c r="H3951" s="4">
        <v>3.7</v>
      </c>
      <c r="I3951" s="4">
        <v>4.6000000000000005</v>
      </c>
    </row>
    <row r="3952" spans="1:9" x14ac:dyDescent="0.2">
      <c r="A3952" t="s">
        <v>498</v>
      </c>
      <c r="B3952" t="s">
        <v>499</v>
      </c>
      <c r="C3952" t="s">
        <v>41</v>
      </c>
      <c r="D3952" t="str">
        <f>Tableau3[[#This Row],[Famille]]&amp;"-"&amp;Tableau3[[#This Row],[Produit]]&amp;"-"&amp;Tableau3[[#This Row],[Conditionnement]]</f>
        <v>Sels aromatisés-Sel  au vin cépage Chardonnay de Bourgogne-Verrine 47 ml</v>
      </c>
      <c r="E3952" s="10">
        <v>5.5E-2</v>
      </c>
      <c r="F3952" s="16">
        <v>3700897924928</v>
      </c>
      <c r="G3952" s="4">
        <v>1.6</v>
      </c>
      <c r="H3952" s="4">
        <v>2.6</v>
      </c>
      <c r="I3952" s="4">
        <v>3.2</v>
      </c>
    </row>
    <row r="3953" spans="1:9" x14ac:dyDescent="0.2">
      <c r="A3953" t="s">
        <v>498</v>
      </c>
      <c r="B3953" t="s">
        <v>499</v>
      </c>
      <c r="C3953" t="s">
        <v>42</v>
      </c>
      <c r="D3953" t="str">
        <f>Tableau3[[#This Row],[Famille]]&amp;"-"&amp;Tableau3[[#This Row],[Produit]]&amp;"-"&amp;Tableau3[[#This Row],[Conditionnement]]</f>
        <v>Sels aromatisés-Sel  au vin cépage Chardonnay de Bourgogne-Vrac</v>
      </c>
      <c r="E3953" s="10">
        <v>5.5E-2</v>
      </c>
      <c r="F3953" s="16">
        <v>3700897938468</v>
      </c>
      <c r="G3953" s="4">
        <v>2.1</v>
      </c>
      <c r="H3953" s="4">
        <v>2.8</v>
      </c>
      <c r="I3953" s="4">
        <v>3.5000000000000004</v>
      </c>
    </row>
    <row r="3954" spans="1:9" x14ac:dyDescent="0.2">
      <c r="A3954" t="s">
        <v>498</v>
      </c>
      <c r="B3954" t="s">
        <v>499</v>
      </c>
      <c r="C3954" t="s">
        <v>43</v>
      </c>
      <c r="D3954" t="str">
        <f>Tableau3[[#This Row],[Famille]]&amp;"-"&amp;Tableau3[[#This Row],[Produit]]&amp;"-"&amp;Tableau3[[#This Row],[Conditionnement]]</f>
        <v>Sels aromatisés-Sel  au vin cépage Chardonnay de Bourgogne-Vrac 100 g</v>
      </c>
      <c r="E3954" s="10">
        <v>5.5E-2</v>
      </c>
      <c r="F3954" s="16">
        <v>3700897923624</v>
      </c>
      <c r="G3954" s="4">
        <v>2.2999999999999998</v>
      </c>
      <c r="H3954" s="4">
        <v>4.0999999999999996</v>
      </c>
      <c r="I3954" s="4">
        <v>5.1111111111111116</v>
      </c>
    </row>
    <row r="3955" spans="1:9" x14ac:dyDescent="0.2">
      <c r="A3955" t="s">
        <v>498</v>
      </c>
      <c r="B3955" t="s">
        <v>499</v>
      </c>
      <c r="C3955" t="s">
        <v>44</v>
      </c>
      <c r="D3955" t="str">
        <f>Tableau3[[#This Row],[Famille]]&amp;"-"&amp;Tableau3[[#This Row],[Produit]]&amp;"-"&amp;Tableau3[[#This Row],[Conditionnement]]</f>
        <v>Sels aromatisés-Sel  au vin cépage Chardonnay de Bourgogne-Vrac 1000 g</v>
      </c>
      <c r="E3955" s="10">
        <v>5.5E-2</v>
      </c>
      <c r="F3955" s="16">
        <v>3700897924409</v>
      </c>
      <c r="G3955" s="4">
        <v>10.4</v>
      </c>
      <c r="H3955" s="4">
        <v>18.5</v>
      </c>
      <c r="I3955" s="4">
        <v>23.111111111111111</v>
      </c>
    </row>
    <row r="3956" spans="1:9" x14ac:dyDescent="0.2">
      <c r="A3956" t="s">
        <v>498</v>
      </c>
      <c r="B3956" t="s">
        <v>499</v>
      </c>
      <c r="C3956" t="s">
        <v>45</v>
      </c>
      <c r="D3956" t="str">
        <f>Tableau3[[#This Row],[Famille]]&amp;"-"&amp;Tableau3[[#This Row],[Produit]]&amp;"-"&amp;Tableau3[[#This Row],[Conditionnement]]</f>
        <v>Sels aromatisés-Sel  au vin cépage Chardonnay de Bourgogne-Vrac 250 g</v>
      </c>
      <c r="E3956" s="10">
        <v>5.5E-2</v>
      </c>
      <c r="F3956" s="16">
        <v>3700897923884</v>
      </c>
      <c r="G3956" s="4">
        <v>3.6</v>
      </c>
      <c r="H3956" s="4">
        <v>6.8999999999999995</v>
      </c>
      <c r="I3956" s="4">
        <v>8.5714285714285712</v>
      </c>
    </row>
    <row r="3957" spans="1:9" x14ac:dyDescent="0.2">
      <c r="A3957" t="s">
        <v>498</v>
      </c>
      <c r="B3957" t="s">
        <v>499</v>
      </c>
      <c r="C3957" t="s">
        <v>46</v>
      </c>
      <c r="D3957" t="str">
        <f>Tableau3[[#This Row],[Famille]]&amp;"-"&amp;Tableau3[[#This Row],[Produit]]&amp;"-"&amp;Tableau3[[#This Row],[Conditionnement]]</f>
        <v>Sels aromatisés-Sel  au vin cépage Chardonnay de Bourgogne-Vrac 500 g</v>
      </c>
      <c r="E3957" s="10">
        <v>5.5E-2</v>
      </c>
      <c r="F3957" s="16">
        <v>3700897924140</v>
      </c>
      <c r="G3957" s="4">
        <v>5.9</v>
      </c>
      <c r="H3957" s="4">
        <v>11.299999999999999</v>
      </c>
      <c r="I3957" s="4">
        <v>14.047619047619047</v>
      </c>
    </row>
    <row r="3958" spans="1:9" x14ac:dyDescent="0.2">
      <c r="A3958" t="s">
        <v>498</v>
      </c>
      <c r="B3958" t="s">
        <v>500</v>
      </c>
      <c r="C3958" t="s">
        <v>160</v>
      </c>
      <c r="D3958" t="str">
        <f>Tableau3[[#This Row],[Famille]]&amp;"-"&amp;Tableau3[[#This Row],[Produit]]&amp;"-"&amp;Tableau3[[#This Row],[Conditionnement]]</f>
        <v>Sels aromatisés-Sel  au vin cépage Pinot Noir de Bourgogne-Moulin 100 ml</v>
      </c>
      <c r="E3958" s="10">
        <v>5.5E-2</v>
      </c>
      <c r="F3958" s="16">
        <v>3700897925178</v>
      </c>
      <c r="G3958" s="4">
        <v>3.8</v>
      </c>
      <c r="H3958" s="4">
        <v>6.1</v>
      </c>
      <c r="I3958" s="4">
        <v>7.6000000000000005</v>
      </c>
    </row>
    <row r="3959" spans="1:9" x14ac:dyDescent="0.2">
      <c r="A3959" t="s">
        <v>498</v>
      </c>
      <c r="B3959" t="s">
        <v>500</v>
      </c>
      <c r="C3959" t="s">
        <v>39</v>
      </c>
      <c r="D3959" t="str">
        <f>Tableau3[[#This Row],[Famille]]&amp;"-"&amp;Tableau3[[#This Row],[Produit]]&amp;"-"&amp;Tableau3[[#This Row],[Conditionnement]]</f>
        <v>Sels aromatisés-Sel  au vin cépage Pinot Noir de Bourgogne-Saupoudreur 100 ml</v>
      </c>
      <c r="E3959" s="10">
        <v>5.5E-2</v>
      </c>
      <c r="F3959" s="16">
        <v>3700897925437</v>
      </c>
      <c r="G3959" s="4">
        <v>2.7</v>
      </c>
      <c r="H3959" s="4">
        <v>4.3999999999999995</v>
      </c>
      <c r="I3959" s="4">
        <v>5.4</v>
      </c>
    </row>
    <row r="3960" spans="1:9" x14ac:dyDescent="0.2">
      <c r="A3960" t="s">
        <v>498</v>
      </c>
      <c r="B3960" t="s">
        <v>500</v>
      </c>
      <c r="C3960" t="s">
        <v>40</v>
      </c>
      <c r="D3960" t="str">
        <f>Tableau3[[#This Row],[Famille]]&amp;"-"&amp;Tableau3[[#This Row],[Produit]]&amp;"-"&amp;Tableau3[[#This Row],[Conditionnement]]</f>
        <v>Sels aromatisés-Sel  au vin cépage Pinot Noir de Bourgogne-Verrine 116 ml</v>
      </c>
      <c r="E3960" s="10">
        <v>5.5E-2</v>
      </c>
      <c r="F3960" s="16">
        <v>3700897924652</v>
      </c>
      <c r="G3960" s="4">
        <v>2.2999999999999998</v>
      </c>
      <c r="H3960" s="4">
        <v>3.7</v>
      </c>
      <c r="I3960" s="4">
        <v>4.6000000000000005</v>
      </c>
    </row>
    <row r="3961" spans="1:9" x14ac:dyDescent="0.2">
      <c r="A3961" t="s">
        <v>498</v>
      </c>
      <c r="B3961" t="s">
        <v>500</v>
      </c>
      <c r="C3961" t="s">
        <v>41</v>
      </c>
      <c r="D3961" t="str">
        <f>Tableau3[[#This Row],[Famille]]&amp;"-"&amp;Tableau3[[#This Row],[Produit]]&amp;"-"&amp;Tableau3[[#This Row],[Conditionnement]]</f>
        <v>Sels aromatisés-Sel  au vin cépage Pinot Noir de Bourgogne-Verrine 47 ml</v>
      </c>
      <c r="E3961" s="10">
        <v>5.5E-2</v>
      </c>
      <c r="F3961" s="16">
        <v>3700897924911</v>
      </c>
      <c r="G3961" s="4">
        <v>1.6</v>
      </c>
      <c r="H3961" s="4">
        <v>2.6</v>
      </c>
      <c r="I3961" s="4">
        <v>3.2</v>
      </c>
    </row>
    <row r="3962" spans="1:9" x14ac:dyDescent="0.2">
      <c r="A3962" t="s">
        <v>498</v>
      </c>
      <c r="B3962" t="s">
        <v>500</v>
      </c>
      <c r="C3962" t="s">
        <v>42</v>
      </c>
      <c r="D3962" t="str">
        <f>Tableau3[[#This Row],[Famille]]&amp;"-"&amp;Tableau3[[#This Row],[Produit]]&amp;"-"&amp;Tableau3[[#This Row],[Conditionnement]]</f>
        <v>Sels aromatisés-Sel  au vin cépage Pinot Noir de Bourgogne-Vrac</v>
      </c>
      <c r="E3962" s="10">
        <v>5.5E-2</v>
      </c>
      <c r="F3962" s="16">
        <v>3700897938475</v>
      </c>
      <c r="G3962" s="4">
        <v>2.1</v>
      </c>
      <c r="H3962" s="4">
        <v>2.8</v>
      </c>
      <c r="I3962" s="4">
        <v>3.5000000000000004</v>
      </c>
    </row>
    <row r="3963" spans="1:9" x14ac:dyDescent="0.2">
      <c r="A3963" t="s">
        <v>498</v>
      </c>
      <c r="B3963" t="s">
        <v>500</v>
      </c>
      <c r="C3963" t="s">
        <v>43</v>
      </c>
      <c r="D3963" t="str">
        <f>Tableau3[[#This Row],[Famille]]&amp;"-"&amp;Tableau3[[#This Row],[Produit]]&amp;"-"&amp;Tableau3[[#This Row],[Conditionnement]]</f>
        <v>Sels aromatisés-Sel  au vin cépage Pinot Noir de Bourgogne-Vrac 100 g</v>
      </c>
      <c r="E3963" s="10">
        <v>5.5E-2</v>
      </c>
      <c r="F3963" s="16">
        <v>3700897923617</v>
      </c>
      <c r="G3963" s="4">
        <v>2.2999999999999998</v>
      </c>
      <c r="H3963" s="4">
        <v>4.0999999999999996</v>
      </c>
      <c r="I3963" s="4">
        <v>5.1111111111111116</v>
      </c>
    </row>
    <row r="3964" spans="1:9" x14ac:dyDescent="0.2">
      <c r="A3964" t="s">
        <v>498</v>
      </c>
      <c r="B3964" t="s">
        <v>500</v>
      </c>
      <c r="C3964" t="s">
        <v>44</v>
      </c>
      <c r="D3964" t="str">
        <f>Tableau3[[#This Row],[Famille]]&amp;"-"&amp;Tableau3[[#This Row],[Produit]]&amp;"-"&amp;Tableau3[[#This Row],[Conditionnement]]</f>
        <v>Sels aromatisés-Sel  au vin cépage Pinot Noir de Bourgogne-Vrac 1000 g</v>
      </c>
      <c r="E3964" s="10">
        <v>5.5E-2</v>
      </c>
      <c r="F3964" s="16">
        <v>3700897924393</v>
      </c>
      <c r="G3964" s="4">
        <v>10.4</v>
      </c>
      <c r="H3964" s="4">
        <v>18.5</v>
      </c>
      <c r="I3964" s="4">
        <v>23.111111111111111</v>
      </c>
    </row>
    <row r="3965" spans="1:9" x14ac:dyDescent="0.2">
      <c r="A3965" t="s">
        <v>498</v>
      </c>
      <c r="B3965" t="s">
        <v>500</v>
      </c>
      <c r="C3965" t="s">
        <v>45</v>
      </c>
      <c r="D3965" t="str">
        <f>Tableau3[[#This Row],[Famille]]&amp;"-"&amp;Tableau3[[#This Row],[Produit]]&amp;"-"&amp;Tableau3[[#This Row],[Conditionnement]]</f>
        <v>Sels aromatisés-Sel  au vin cépage Pinot Noir de Bourgogne-Vrac 250 g</v>
      </c>
      <c r="E3965" s="10">
        <v>5.5E-2</v>
      </c>
      <c r="F3965" s="16">
        <v>3700897923877</v>
      </c>
      <c r="G3965" s="4">
        <v>3.6</v>
      </c>
      <c r="H3965" s="4">
        <v>6.8999999999999995</v>
      </c>
      <c r="I3965" s="4">
        <v>8.5714285714285712</v>
      </c>
    </row>
    <row r="3966" spans="1:9" x14ac:dyDescent="0.2">
      <c r="A3966" t="s">
        <v>498</v>
      </c>
      <c r="B3966" t="s">
        <v>500</v>
      </c>
      <c r="C3966" t="s">
        <v>46</v>
      </c>
      <c r="D3966" t="str">
        <f>Tableau3[[#This Row],[Famille]]&amp;"-"&amp;Tableau3[[#This Row],[Produit]]&amp;"-"&amp;Tableau3[[#This Row],[Conditionnement]]</f>
        <v>Sels aromatisés-Sel  au vin cépage Pinot Noir de Bourgogne-Vrac 500 g</v>
      </c>
      <c r="E3966" s="10">
        <v>5.5E-2</v>
      </c>
      <c r="F3966" s="16">
        <v>3700897924133</v>
      </c>
      <c r="G3966" s="4">
        <v>5.9</v>
      </c>
      <c r="H3966" s="4">
        <v>11.299999999999999</v>
      </c>
      <c r="I3966" s="4">
        <v>14.047619047619047</v>
      </c>
    </row>
    <row r="3967" spans="1:9" x14ac:dyDescent="0.2">
      <c r="A3967" t="s">
        <v>498</v>
      </c>
      <c r="B3967" t="s">
        <v>501</v>
      </c>
      <c r="C3967" t="s">
        <v>160</v>
      </c>
      <c r="D3967" t="str">
        <f>Tableau3[[#This Row],[Famille]]&amp;"-"&amp;Tableau3[[#This Row],[Produit]]&amp;"-"&amp;Tableau3[[#This Row],[Conditionnement]]</f>
        <v>Sels aromatisés-Sel à l’ail des ours-Moulin 100 ml</v>
      </c>
      <c r="E3967" s="10">
        <v>5.5E-2</v>
      </c>
      <c r="F3967" s="16">
        <v>3760190103352</v>
      </c>
      <c r="G3967" s="4">
        <v>3.8</v>
      </c>
      <c r="H3967" s="4">
        <v>6.1</v>
      </c>
      <c r="I3967" s="4">
        <v>7.6000000000000005</v>
      </c>
    </row>
    <row r="3968" spans="1:9" x14ac:dyDescent="0.2">
      <c r="A3968" t="s">
        <v>498</v>
      </c>
      <c r="B3968" t="s">
        <v>501</v>
      </c>
      <c r="C3968" t="s">
        <v>39</v>
      </c>
      <c r="D3968" t="str">
        <f>Tableau3[[#This Row],[Famille]]&amp;"-"&amp;Tableau3[[#This Row],[Produit]]&amp;"-"&amp;Tableau3[[#This Row],[Conditionnement]]</f>
        <v>Sels aromatisés-Sel à l’ail des ours-Saupoudreur 100 ml</v>
      </c>
      <c r="E3968" s="10">
        <v>5.5E-2</v>
      </c>
      <c r="F3968" s="16">
        <v>3760190108470</v>
      </c>
      <c r="G3968" s="4">
        <v>2.7</v>
      </c>
      <c r="H3968" s="4">
        <v>4.3999999999999995</v>
      </c>
      <c r="I3968" s="4">
        <v>5.4</v>
      </c>
    </row>
    <row r="3969" spans="1:9" x14ac:dyDescent="0.2">
      <c r="A3969" t="s">
        <v>498</v>
      </c>
      <c r="B3969" t="s">
        <v>501</v>
      </c>
      <c r="C3969" t="s">
        <v>40</v>
      </c>
      <c r="D3969" t="str">
        <f>Tableau3[[#This Row],[Famille]]&amp;"-"&amp;Tableau3[[#This Row],[Produit]]&amp;"-"&amp;Tableau3[[#This Row],[Conditionnement]]</f>
        <v>Sels aromatisés-Sel à l’ail des ours-Verrine 116 ml</v>
      </c>
      <c r="E3969" s="10">
        <v>5.5E-2</v>
      </c>
      <c r="F3969" s="16">
        <v>3760190103093</v>
      </c>
      <c r="G3969" s="4">
        <v>2.2999999999999998</v>
      </c>
      <c r="H3969" s="4">
        <v>3.7</v>
      </c>
      <c r="I3969" s="4">
        <v>4.6000000000000005</v>
      </c>
    </row>
    <row r="3970" spans="1:9" x14ac:dyDescent="0.2">
      <c r="A3970" t="s">
        <v>498</v>
      </c>
      <c r="B3970" t="s">
        <v>501</v>
      </c>
      <c r="C3970" t="s">
        <v>41</v>
      </c>
      <c r="D3970" t="str">
        <f>Tableau3[[#This Row],[Famille]]&amp;"-"&amp;Tableau3[[#This Row],[Produit]]&amp;"-"&amp;Tableau3[[#This Row],[Conditionnement]]</f>
        <v>Sels aromatisés-Sel à l’ail des ours-Verrine 47 ml</v>
      </c>
      <c r="E3970" s="10">
        <v>5.5E-2</v>
      </c>
      <c r="F3970" s="16">
        <v>3700897904456</v>
      </c>
      <c r="G3970" s="4">
        <v>1.6</v>
      </c>
      <c r="H3970" s="4">
        <v>2.6</v>
      </c>
      <c r="I3970" s="4">
        <v>3.2</v>
      </c>
    </row>
    <row r="3971" spans="1:9" x14ac:dyDescent="0.2">
      <c r="A3971" t="s">
        <v>498</v>
      </c>
      <c r="B3971" t="s">
        <v>501</v>
      </c>
      <c r="C3971" t="s">
        <v>42</v>
      </c>
      <c r="D3971" t="str">
        <f>Tableau3[[#This Row],[Famille]]&amp;"-"&amp;Tableau3[[#This Row],[Produit]]&amp;"-"&amp;Tableau3[[#This Row],[Conditionnement]]</f>
        <v>Sels aromatisés-Sel à l’ail des ours-Vrac</v>
      </c>
      <c r="E3971" s="10">
        <v>5.5E-2</v>
      </c>
      <c r="F3971" s="16">
        <v>3700897938482</v>
      </c>
      <c r="G3971" s="4">
        <v>2.1</v>
      </c>
      <c r="H3971" s="4">
        <v>2.8</v>
      </c>
      <c r="I3971" s="4">
        <v>3.5000000000000004</v>
      </c>
    </row>
    <row r="3972" spans="1:9" x14ac:dyDescent="0.2">
      <c r="A3972" t="s">
        <v>498</v>
      </c>
      <c r="B3972" t="s">
        <v>501</v>
      </c>
      <c r="C3972" t="s">
        <v>43</v>
      </c>
      <c r="D3972" t="str">
        <f>Tableau3[[#This Row],[Famille]]&amp;"-"&amp;Tableau3[[#This Row],[Produit]]&amp;"-"&amp;Tableau3[[#This Row],[Conditionnement]]</f>
        <v>Sels aromatisés-Sel à l’ail des ours-Vrac 100 g</v>
      </c>
      <c r="E3972" s="10">
        <v>5.5E-2</v>
      </c>
      <c r="F3972" s="16">
        <v>3700897908966</v>
      </c>
      <c r="G3972" s="4">
        <v>2.2999999999999998</v>
      </c>
      <c r="H3972" s="4">
        <v>4.0999999999999996</v>
      </c>
      <c r="I3972" s="4">
        <v>5.1111111111111116</v>
      </c>
    </row>
    <row r="3973" spans="1:9" x14ac:dyDescent="0.2">
      <c r="A3973" t="s">
        <v>498</v>
      </c>
      <c r="B3973" t="s">
        <v>501</v>
      </c>
      <c r="C3973" t="s">
        <v>44</v>
      </c>
      <c r="D3973" t="str">
        <f>Tableau3[[#This Row],[Famille]]&amp;"-"&amp;Tableau3[[#This Row],[Produit]]&amp;"-"&amp;Tableau3[[#This Row],[Conditionnement]]</f>
        <v>Sels aromatisés-Sel à l’ail des ours-Vrac 1000 g</v>
      </c>
      <c r="E3973" s="10">
        <v>5.5E-2</v>
      </c>
      <c r="F3973" s="16">
        <v>3760190107367</v>
      </c>
      <c r="G3973" s="4">
        <v>10.4</v>
      </c>
      <c r="H3973" s="4">
        <v>18.5</v>
      </c>
      <c r="I3973" s="4">
        <v>23.111111111111111</v>
      </c>
    </row>
    <row r="3974" spans="1:9" x14ac:dyDescent="0.2">
      <c r="A3974" t="s">
        <v>498</v>
      </c>
      <c r="B3974" t="s">
        <v>501</v>
      </c>
      <c r="C3974" t="s">
        <v>45</v>
      </c>
      <c r="D3974" t="str">
        <f>Tableau3[[#This Row],[Famille]]&amp;"-"&amp;Tableau3[[#This Row],[Produit]]&amp;"-"&amp;Tableau3[[#This Row],[Conditionnement]]</f>
        <v>Sels aromatisés-Sel à l’ail des ours-Vrac 250 g</v>
      </c>
      <c r="E3974" s="10">
        <v>5.5E-2</v>
      </c>
      <c r="F3974" s="16">
        <v>3700897911591</v>
      </c>
      <c r="G3974" s="4">
        <v>3.6</v>
      </c>
      <c r="H3974" s="4">
        <v>6.8999999999999995</v>
      </c>
      <c r="I3974" s="4">
        <v>8.5714285714285712</v>
      </c>
    </row>
    <row r="3975" spans="1:9" x14ac:dyDescent="0.2">
      <c r="A3975" t="s">
        <v>498</v>
      </c>
      <c r="B3975" t="s">
        <v>501</v>
      </c>
      <c r="C3975" t="s">
        <v>46</v>
      </c>
      <c r="D3975" t="str">
        <f>Tableau3[[#This Row],[Famille]]&amp;"-"&amp;Tableau3[[#This Row],[Produit]]&amp;"-"&amp;Tableau3[[#This Row],[Conditionnement]]</f>
        <v>Sels aromatisés-Sel à l’ail des ours-Vrac 500 g</v>
      </c>
      <c r="E3975" s="10">
        <v>5.5E-2</v>
      </c>
      <c r="F3975" s="16">
        <v>3700897914226</v>
      </c>
      <c r="G3975" s="4">
        <v>5.9</v>
      </c>
      <c r="H3975" s="4">
        <v>11.299999999999999</v>
      </c>
      <c r="I3975" s="4">
        <v>14.047619047619047</v>
      </c>
    </row>
    <row r="3976" spans="1:9" x14ac:dyDescent="0.2">
      <c r="A3976" t="s">
        <v>498</v>
      </c>
      <c r="B3976" t="s">
        <v>502</v>
      </c>
      <c r="C3976" t="s">
        <v>160</v>
      </c>
      <c r="D3976" t="str">
        <f>Tableau3[[#This Row],[Famille]]&amp;"-"&amp;Tableau3[[#This Row],[Produit]]&amp;"-"&amp;Tableau3[[#This Row],[Conditionnement]]</f>
        <v>Sels aromatisés-Sel à la Cardamome-Moulin 100 ml</v>
      </c>
      <c r="E3976" s="10">
        <v>5.5E-2</v>
      </c>
      <c r="F3976" s="16">
        <v>3700897922535</v>
      </c>
      <c r="G3976" s="4">
        <v>3.8</v>
      </c>
      <c r="H3976" s="4">
        <v>6.1</v>
      </c>
      <c r="I3976" s="4">
        <v>7.6000000000000005</v>
      </c>
    </row>
    <row r="3977" spans="1:9" x14ac:dyDescent="0.2">
      <c r="A3977" t="s">
        <v>498</v>
      </c>
      <c r="B3977" t="s">
        <v>502</v>
      </c>
      <c r="C3977" t="s">
        <v>39</v>
      </c>
      <c r="D3977" t="str">
        <f>Tableau3[[#This Row],[Famille]]&amp;"-"&amp;Tableau3[[#This Row],[Produit]]&amp;"-"&amp;Tableau3[[#This Row],[Conditionnement]]</f>
        <v>Sels aromatisés-Sel à la Cardamome-Saupoudreur 100 ml</v>
      </c>
      <c r="E3977" s="10">
        <v>5.5E-2</v>
      </c>
      <c r="F3977" s="16">
        <v>3700897922627</v>
      </c>
      <c r="G3977" s="4">
        <v>2.7</v>
      </c>
      <c r="H3977" s="4">
        <v>4.3999999999999995</v>
      </c>
      <c r="I3977" s="4">
        <v>5.4</v>
      </c>
    </row>
    <row r="3978" spans="1:9" x14ac:dyDescent="0.2">
      <c r="A3978" t="s">
        <v>498</v>
      </c>
      <c r="B3978" t="s">
        <v>502</v>
      </c>
      <c r="C3978" t="s">
        <v>40</v>
      </c>
      <c r="D3978" t="str">
        <f>Tableau3[[#This Row],[Famille]]&amp;"-"&amp;Tableau3[[#This Row],[Produit]]&amp;"-"&amp;Tableau3[[#This Row],[Conditionnement]]</f>
        <v>Sels aromatisés-Sel à la Cardamome-Verrine 116 ml</v>
      </c>
      <c r="E3978" s="10">
        <v>5.5E-2</v>
      </c>
      <c r="F3978" s="16">
        <v>3700897922351</v>
      </c>
      <c r="G3978" s="4">
        <v>2.2999999999999998</v>
      </c>
      <c r="H3978" s="4">
        <v>3.7</v>
      </c>
      <c r="I3978" s="4">
        <v>4.6000000000000005</v>
      </c>
    </row>
    <row r="3979" spans="1:9" x14ac:dyDescent="0.2">
      <c r="A3979" t="s">
        <v>498</v>
      </c>
      <c r="B3979" t="s">
        <v>502</v>
      </c>
      <c r="C3979" t="s">
        <v>41</v>
      </c>
      <c r="D3979" t="str">
        <f>Tableau3[[#This Row],[Famille]]&amp;"-"&amp;Tableau3[[#This Row],[Produit]]&amp;"-"&amp;Tableau3[[#This Row],[Conditionnement]]</f>
        <v>Sels aromatisés-Sel à la Cardamome-Verrine 47 ml</v>
      </c>
      <c r="E3979" s="10">
        <v>5.5E-2</v>
      </c>
      <c r="F3979" s="16">
        <v>3700897922443</v>
      </c>
      <c r="G3979" s="4">
        <v>1.6</v>
      </c>
      <c r="H3979" s="4">
        <v>2.6</v>
      </c>
      <c r="I3979" s="4">
        <v>3.2</v>
      </c>
    </row>
    <row r="3980" spans="1:9" x14ac:dyDescent="0.2">
      <c r="A3980" t="s">
        <v>498</v>
      </c>
      <c r="B3980" t="s">
        <v>502</v>
      </c>
      <c r="C3980" t="s">
        <v>42</v>
      </c>
      <c r="D3980" t="str">
        <f>Tableau3[[#This Row],[Famille]]&amp;"-"&amp;Tableau3[[#This Row],[Produit]]&amp;"-"&amp;Tableau3[[#This Row],[Conditionnement]]</f>
        <v>Sels aromatisés-Sel à la Cardamome-Vrac</v>
      </c>
      <c r="E3980" s="10">
        <v>5.5E-2</v>
      </c>
      <c r="F3980" s="16">
        <v>3700897938499</v>
      </c>
      <c r="G3980" s="4">
        <v>2.1</v>
      </c>
      <c r="H3980" s="4">
        <v>2.8</v>
      </c>
      <c r="I3980" s="4">
        <v>3.5000000000000004</v>
      </c>
    </row>
    <row r="3981" spans="1:9" x14ac:dyDescent="0.2">
      <c r="A3981" t="s">
        <v>498</v>
      </c>
      <c r="B3981" t="s">
        <v>502</v>
      </c>
      <c r="C3981" t="s">
        <v>43</v>
      </c>
      <c r="D3981" t="str">
        <f>Tableau3[[#This Row],[Famille]]&amp;"-"&amp;Tableau3[[#This Row],[Produit]]&amp;"-"&amp;Tableau3[[#This Row],[Conditionnement]]</f>
        <v>Sels aromatisés-Sel à la Cardamome-Vrac 100 g</v>
      </c>
      <c r="E3981" s="10">
        <v>5.5E-2</v>
      </c>
      <c r="F3981" s="16">
        <v>3700897921996</v>
      </c>
      <c r="G3981" s="4">
        <v>2.2999999999999998</v>
      </c>
      <c r="H3981" s="4">
        <v>4.0999999999999996</v>
      </c>
      <c r="I3981" s="4">
        <v>5.1111111111111116</v>
      </c>
    </row>
    <row r="3982" spans="1:9" x14ac:dyDescent="0.2">
      <c r="A3982" t="s">
        <v>498</v>
      </c>
      <c r="B3982" t="s">
        <v>502</v>
      </c>
      <c r="C3982" t="s">
        <v>44</v>
      </c>
      <c r="D3982" t="str">
        <f>Tableau3[[#This Row],[Famille]]&amp;"-"&amp;Tableau3[[#This Row],[Produit]]&amp;"-"&amp;Tableau3[[#This Row],[Conditionnement]]</f>
        <v>Sels aromatisés-Sel à la Cardamome-Vrac 1000 g</v>
      </c>
      <c r="E3982" s="10">
        <v>5.5E-2</v>
      </c>
      <c r="F3982" s="16">
        <v>3700897922269</v>
      </c>
      <c r="G3982" s="4">
        <v>10.4</v>
      </c>
      <c r="H3982" s="4">
        <v>18.5</v>
      </c>
      <c r="I3982" s="4">
        <v>23.111111111111111</v>
      </c>
    </row>
    <row r="3983" spans="1:9" x14ac:dyDescent="0.2">
      <c r="A3983" t="s">
        <v>498</v>
      </c>
      <c r="B3983" t="s">
        <v>502</v>
      </c>
      <c r="C3983" t="s">
        <v>45</v>
      </c>
      <c r="D3983" t="str">
        <f>Tableau3[[#This Row],[Famille]]&amp;"-"&amp;Tableau3[[#This Row],[Produit]]&amp;"-"&amp;Tableau3[[#This Row],[Conditionnement]]</f>
        <v>Sels aromatisés-Sel à la Cardamome-Vrac 250 g</v>
      </c>
      <c r="E3983" s="10">
        <v>5.5E-2</v>
      </c>
      <c r="F3983" s="16">
        <v>3700897922085</v>
      </c>
      <c r="G3983" s="4">
        <v>3.6</v>
      </c>
      <c r="H3983" s="4">
        <v>6.8999999999999995</v>
      </c>
      <c r="I3983" s="4">
        <v>8.5714285714285712</v>
      </c>
    </row>
    <row r="3984" spans="1:9" x14ac:dyDescent="0.2">
      <c r="A3984" t="s">
        <v>498</v>
      </c>
      <c r="B3984" t="s">
        <v>502</v>
      </c>
      <c r="C3984" t="s">
        <v>46</v>
      </c>
      <c r="D3984" t="str">
        <f>Tableau3[[#This Row],[Famille]]&amp;"-"&amp;Tableau3[[#This Row],[Produit]]&amp;"-"&amp;Tableau3[[#This Row],[Conditionnement]]</f>
        <v>Sels aromatisés-Sel à la Cardamome-Vrac 500 g</v>
      </c>
      <c r="E3984" s="10">
        <v>5.5E-2</v>
      </c>
      <c r="F3984" s="16">
        <v>3700897922177</v>
      </c>
      <c r="G3984" s="4">
        <v>5.9</v>
      </c>
      <c r="H3984" s="4">
        <v>11.299999999999999</v>
      </c>
      <c r="I3984" s="4">
        <v>14.047619047619047</v>
      </c>
    </row>
    <row r="3985" spans="1:9" x14ac:dyDescent="0.2">
      <c r="A3985" t="s">
        <v>498</v>
      </c>
      <c r="B3985" t="s">
        <v>503</v>
      </c>
      <c r="C3985" t="s">
        <v>160</v>
      </c>
      <c r="D3985" t="str">
        <f>Tableau3[[#This Row],[Famille]]&amp;"-"&amp;Tableau3[[#This Row],[Produit]]&amp;"-"&amp;Tableau3[[#This Row],[Conditionnement]]</f>
        <v>Sels aromatisés-Sel à la vanille-Moulin 100 ml</v>
      </c>
      <c r="E3985" s="10">
        <v>5.5E-2</v>
      </c>
      <c r="F3985" s="16">
        <v>3700897922542</v>
      </c>
      <c r="G3985" s="4">
        <v>3.8</v>
      </c>
      <c r="H3985" s="4">
        <v>6.1</v>
      </c>
      <c r="I3985" s="4">
        <v>7.6000000000000005</v>
      </c>
    </row>
    <row r="3986" spans="1:9" x14ac:dyDescent="0.2">
      <c r="A3986" t="s">
        <v>498</v>
      </c>
      <c r="B3986" t="s">
        <v>503</v>
      </c>
      <c r="C3986" t="s">
        <v>39</v>
      </c>
      <c r="D3986" t="str">
        <f>Tableau3[[#This Row],[Famille]]&amp;"-"&amp;Tableau3[[#This Row],[Produit]]&amp;"-"&amp;Tableau3[[#This Row],[Conditionnement]]</f>
        <v>Sels aromatisés-Sel à la vanille-Saupoudreur 100 ml</v>
      </c>
      <c r="E3986" s="10">
        <v>5.5E-2</v>
      </c>
      <c r="F3986" s="16">
        <v>3700897922634</v>
      </c>
      <c r="G3986" s="4">
        <v>2.7</v>
      </c>
      <c r="H3986" s="4">
        <v>4.3999999999999995</v>
      </c>
      <c r="I3986" s="4">
        <v>5.4</v>
      </c>
    </row>
    <row r="3987" spans="1:9" x14ac:dyDescent="0.2">
      <c r="A3987" t="s">
        <v>498</v>
      </c>
      <c r="B3987" t="s">
        <v>503</v>
      </c>
      <c r="C3987" t="s">
        <v>40</v>
      </c>
      <c r="D3987" t="str">
        <f>Tableau3[[#This Row],[Famille]]&amp;"-"&amp;Tableau3[[#This Row],[Produit]]&amp;"-"&amp;Tableau3[[#This Row],[Conditionnement]]</f>
        <v>Sels aromatisés-Sel à la vanille-Verrine 116 ml</v>
      </c>
      <c r="E3987" s="10">
        <v>5.5E-2</v>
      </c>
      <c r="F3987" s="16">
        <v>3700897922368</v>
      </c>
      <c r="G3987" s="4">
        <v>2.2999999999999998</v>
      </c>
      <c r="H3987" s="4">
        <v>3.7</v>
      </c>
      <c r="I3987" s="4">
        <v>4.6000000000000005</v>
      </c>
    </row>
    <row r="3988" spans="1:9" x14ac:dyDescent="0.2">
      <c r="A3988" t="s">
        <v>498</v>
      </c>
      <c r="B3988" t="s">
        <v>503</v>
      </c>
      <c r="C3988" t="s">
        <v>41</v>
      </c>
      <c r="D3988" t="str">
        <f>Tableau3[[#This Row],[Famille]]&amp;"-"&amp;Tableau3[[#This Row],[Produit]]&amp;"-"&amp;Tableau3[[#This Row],[Conditionnement]]</f>
        <v>Sels aromatisés-Sel à la vanille-Verrine 47 ml</v>
      </c>
      <c r="E3988" s="10">
        <v>5.5E-2</v>
      </c>
      <c r="F3988" s="16">
        <v>3700897922450</v>
      </c>
      <c r="G3988" s="4">
        <v>1.6</v>
      </c>
      <c r="H3988" s="4">
        <v>2.6</v>
      </c>
      <c r="I3988" s="4">
        <v>3.2</v>
      </c>
    </row>
    <row r="3989" spans="1:9" x14ac:dyDescent="0.2">
      <c r="A3989" t="s">
        <v>498</v>
      </c>
      <c r="B3989" t="s">
        <v>503</v>
      </c>
      <c r="C3989" t="s">
        <v>42</v>
      </c>
      <c r="D3989" t="str">
        <f>Tableau3[[#This Row],[Famille]]&amp;"-"&amp;Tableau3[[#This Row],[Produit]]&amp;"-"&amp;Tableau3[[#This Row],[Conditionnement]]</f>
        <v>Sels aromatisés-Sel à la vanille-Vrac</v>
      </c>
      <c r="E3989" s="10">
        <v>5.5E-2</v>
      </c>
      <c r="F3989" s="16">
        <v>3700897938505</v>
      </c>
      <c r="G3989" s="4">
        <v>2.1</v>
      </c>
      <c r="H3989" s="4">
        <v>2.8</v>
      </c>
      <c r="I3989" s="4">
        <v>3.5000000000000004</v>
      </c>
    </row>
    <row r="3990" spans="1:9" x14ac:dyDescent="0.2">
      <c r="A3990" t="s">
        <v>498</v>
      </c>
      <c r="B3990" t="s">
        <v>503</v>
      </c>
      <c r="C3990" t="s">
        <v>43</v>
      </c>
      <c r="D3990" t="str">
        <f>Tableau3[[#This Row],[Famille]]&amp;"-"&amp;Tableau3[[#This Row],[Produit]]&amp;"-"&amp;Tableau3[[#This Row],[Conditionnement]]</f>
        <v>Sels aromatisés-Sel à la vanille-Vrac 100 g</v>
      </c>
      <c r="E3990" s="10">
        <v>5.5E-2</v>
      </c>
      <c r="F3990" s="16">
        <v>3700897922009</v>
      </c>
      <c r="G3990" s="4">
        <v>2.2999999999999998</v>
      </c>
      <c r="H3990" s="4">
        <v>4.0999999999999996</v>
      </c>
      <c r="I3990" s="4">
        <v>5.1111111111111116</v>
      </c>
    </row>
    <row r="3991" spans="1:9" x14ac:dyDescent="0.2">
      <c r="A3991" t="s">
        <v>498</v>
      </c>
      <c r="B3991" t="s">
        <v>503</v>
      </c>
      <c r="C3991" t="s">
        <v>44</v>
      </c>
      <c r="D3991" t="str">
        <f>Tableau3[[#This Row],[Famille]]&amp;"-"&amp;Tableau3[[#This Row],[Produit]]&amp;"-"&amp;Tableau3[[#This Row],[Conditionnement]]</f>
        <v>Sels aromatisés-Sel à la vanille-Vrac 1000 g</v>
      </c>
      <c r="E3991" s="10">
        <v>5.5E-2</v>
      </c>
      <c r="F3991" s="16">
        <v>3700897922276</v>
      </c>
      <c r="G3991" s="4">
        <v>10.4</v>
      </c>
      <c r="H3991" s="4">
        <v>18.5</v>
      </c>
      <c r="I3991" s="4">
        <v>23.111111111111111</v>
      </c>
    </row>
    <row r="3992" spans="1:9" x14ac:dyDescent="0.2">
      <c r="A3992" t="s">
        <v>498</v>
      </c>
      <c r="B3992" t="s">
        <v>503</v>
      </c>
      <c r="C3992" t="s">
        <v>45</v>
      </c>
      <c r="D3992" t="str">
        <f>Tableau3[[#This Row],[Famille]]&amp;"-"&amp;Tableau3[[#This Row],[Produit]]&amp;"-"&amp;Tableau3[[#This Row],[Conditionnement]]</f>
        <v>Sels aromatisés-Sel à la vanille-Vrac 250 g</v>
      </c>
      <c r="E3992" s="10">
        <v>5.5E-2</v>
      </c>
      <c r="F3992" s="16">
        <v>3700897922092</v>
      </c>
      <c r="G3992" s="4">
        <v>3.6</v>
      </c>
      <c r="H3992" s="4">
        <v>6.8999999999999995</v>
      </c>
      <c r="I3992" s="4">
        <v>8.5714285714285712</v>
      </c>
    </row>
    <row r="3993" spans="1:9" x14ac:dyDescent="0.2">
      <c r="A3993" t="s">
        <v>498</v>
      </c>
      <c r="B3993" t="s">
        <v>503</v>
      </c>
      <c r="C3993" t="s">
        <v>46</v>
      </c>
      <c r="D3993" t="str">
        <f>Tableau3[[#This Row],[Famille]]&amp;"-"&amp;Tableau3[[#This Row],[Produit]]&amp;"-"&amp;Tableau3[[#This Row],[Conditionnement]]</f>
        <v>Sels aromatisés-Sel à la vanille-Vrac 500 g</v>
      </c>
      <c r="E3993" s="10">
        <v>5.5E-2</v>
      </c>
      <c r="F3993" s="16">
        <v>3700897922184</v>
      </c>
      <c r="G3993" s="4">
        <v>5.9</v>
      </c>
      <c r="H3993" s="4">
        <v>11.299999999999999</v>
      </c>
      <c r="I3993" s="4">
        <v>14.047619047619047</v>
      </c>
    </row>
    <row r="3994" spans="1:9" x14ac:dyDescent="0.2">
      <c r="A3994" t="s">
        <v>498</v>
      </c>
      <c r="B3994" t="s">
        <v>504</v>
      </c>
      <c r="C3994" t="s">
        <v>160</v>
      </c>
      <c r="D3994" t="str">
        <f>Tableau3[[#This Row],[Famille]]&amp;"-"&amp;Tableau3[[#This Row],[Produit]]&amp;"-"&amp;Tableau3[[#This Row],[Conditionnement]]</f>
        <v>Sels aromatisés-Sel à l'ajwain-Moulin 100 ml</v>
      </c>
      <c r="E3994" s="10">
        <v>5.5E-2</v>
      </c>
      <c r="F3994" s="16">
        <v>3700897922566</v>
      </c>
      <c r="G3994" s="4">
        <v>3.8</v>
      </c>
      <c r="H3994" s="4">
        <v>6.1</v>
      </c>
      <c r="I3994" s="4">
        <v>7.6000000000000005</v>
      </c>
    </row>
    <row r="3995" spans="1:9" x14ac:dyDescent="0.2">
      <c r="A3995" t="s">
        <v>498</v>
      </c>
      <c r="B3995" t="s">
        <v>504</v>
      </c>
      <c r="C3995" t="s">
        <v>39</v>
      </c>
      <c r="D3995" t="str">
        <f>Tableau3[[#This Row],[Famille]]&amp;"-"&amp;Tableau3[[#This Row],[Produit]]&amp;"-"&amp;Tableau3[[#This Row],[Conditionnement]]</f>
        <v>Sels aromatisés-Sel à l'ajwain-Saupoudreur 100 ml</v>
      </c>
      <c r="E3995" s="10">
        <v>5.5E-2</v>
      </c>
      <c r="F3995" s="16">
        <v>3700897922658</v>
      </c>
      <c r="G3995" s="4">
        <v>2.7</v>
      </c>
      <c r="H3995" s="4">
        <v>4.3999999999999995</v>
      </c>
      <c r="I3995" s="4">
        <v>5.4</v>
      </c>
    </row>
    <row r="3996" spans="1:9" x14ac:dyDescent="0.2">
      <c r="A3996" t="s">
        <v>498</v>
      </c>
      <c r="B3996" t="s">
        <v>504</v>
      </c>
      <c r="C3996" t="s">
        <v>40</v>
      </c>
      <c r="D3996" t="str">
        <f>Tableau3[[#This Row],[Famille]]&amp;"-"&amp;Tableau3[[#This Row],[Produit]]&amp;"-"&amp;Tableau3[[#This Row],[Conditionnement]]</f>
        <v>Sels aromatisés-Sel à l'ajwain-Verrine 116 ml</v>
      </c>
      <c r="E3996" s="10">
        <v>5.5E-2</v>
      </c>
      <c r="F3996" s="16">
        <v>3700897922382</v>
      </c>
      <c r="G3996" s="4">
        <v>2.2999999999999998</v>
      </c>
      <c r="H3996" s="4">
        <v>3.7</v>
      </c>
      <c r="I3996" s="4">
        <v>4.6000000000000005</v>
      </c>
    </row>
    <row r="3997" spans="1:9" x14ac:dyDescent="0.2">
      <c r="A3997" t="s">
        <v>498</v>
      </c>
      <c r="B3997" t="s">
        <v>504</v>
      </c>
      <c r="C3997" t="s">
        <v>41</v>
      </c>
      <c r="D3997" t="str">
        <f>Tableau3[[#This Row],[Famille]]&amp;"-"&amp;Tableau3[[#This Row],[Produit]]&amp;"-"&amp;Tableau3[[#This Row],[Conditionnement]]</f>
        <v>Sels aromatisés-Sel à l'ajwain-Verrine 47 ml</v>
      </c>
      <c r="E3997" s="10">
        <v>5.5E-2</v>
      </c>
      <c r="F3997" s="16">
        <v>3700897922474</v>
      </c>
      <c r="G3997" s="4">
        <v>1.6</v>
      </c>
      <c r="H3997" s="4">
        <v>2.6</v>
      </c>
      <c r="I3997" s="4">
        <v>3.2</v>
      </c>
    </row>
    <row r="3998" spans="1:9" x14ac:dyDescent="0.2">
      <c r="A3998" t="s">
        <v>498</v>
      </c>
      <c r="B3998" t="s">
        <v>504</v>
      </c>
      <c r="C3998" t="s">
        <v>42</v>
      </c>
      <c r="D3998" t="str">
        <f>Tableau3[[#This Row],[Famille]]&amp;"-"&amp;Tableau3[[#This Row],[Produit]]&amp;"-"&amp;Tableau3[[#This Row],[Conditionnement]]</f>
        <v>Sels aromatisés-Sel à l'ajwain-Vrac</v>
      </c>
      <c r="E3998" s="10">
        <v>5.5E-2</v>
      </c>
      <c r="F3998" s="16">
        <v>3700897938512</v>
      </c>
      <c r="G3998" s="4">
        <v>2.1</v>
      </c>
      <c r="H3998" s="4">
        <v>2.8</v>
      </c>
      <c r="I3998" s="4">
        <v>3.5000000000000004</v>
      </c>
    </row>
    <row r="3999" spans="1:9" x14ac:dyDescent="0.2">
      <c r="A3999" t="s">
        <v>498</v>
      </c>
      <c r="B3999" t="s">
        <v>504</v>
      </c>
      <c r="C3999" t="s">
        <v>43</v>
      </c>
      <c r="D3999" t="str">
        <f>Tableau3[[#This Row],[Famille]]&amp;"-"&amp;Tableau3[[#This Row],[Produit]]&amp;"-"&amp;Tableau3[[#This Row],[Conditionnement]]</f>
        <v>Sels aromatisés-Sel à l'ajwain-Vrac 100 g</v>
      </c>
      <c r="E3999" s="10">
        <v>5.5E-2</v>
      </c>
      <c r="F3999" s="16">
        <v>3700897922023</v>
      </c>
      <c r="G3999" s="4">
        <v>2.2999999999999998</v>
      </c>
      <c r="H3999" s="4">
        <v>4.0999999999999996</v>
      </c>
      <c r="I3999" s="4">
        <v>5.1111111111111116</v>
      </c>
    </row>
    <row r="4000" spans="1:9" x14ac:dyDescent="0.2">
      <c r="A4000" t="s">
        <v>498</v>
      </c>
      <c r="B4000" t="s">
        <v>504</v>
      </c>
      <c r="C4000" t="s">
        <v>44</v>
      </c>
      <c r="D4000" t="str">
        <f>Tableau3[[#This Row],[Famille]]&amp;"-"&amp;Tableau3[[#This Row],[Produit]]&amp;"-"&amp;Tableau3[[#This Row],[Conditionnement]]</f>
        <v>Sels aromatisés-Sel à l'ajwain-Vrac 1000 g</v>
      </c>
      <c r="E4000" s="10">
        <v>5.5E-2</v>
      </c>
      <c r="F4000" s="16">
        <v>3700897922290</v>
      </c>
      <c r="G4000" s="4">
        <v>10.4</v>
      </c>
      <c r="H4000" s="4">
        <v>18.5</v>
      </c>
      <c r="I4000" s="4">
        <v>23.111111111111111</v>
      </c>
    </row>
    <row r="4001" spans="1:9" x14ac:dyDescent="0.2">
      <c r="A4001" t="s">
        <v>498</v>
      </c>
      <c r="B4001" t="s">
        <v>504</v>
      </c>
      <c r="C4001" t="s">
        <v>45</v>
      </c>
      <c r="D4001" t="str">
        <f>Tableau3[[#This Row],[Famille]]&amp;"-"&amp;Tableau3[[#This Row],[Produit]]&amp;"-"&amp;Tableau3[[#This Row],[Conditionnement]]</f>
        <v>Sels aromatisés-Sel à l'ajwain-Vrac 250 g</v>
      </c>
      <c r="E4001" s="10">
        <v>5.5E-2</v>
      </c>
      <c r="F4001" s="16">
        <v>3700897922115</v>
      </c>
      <c r="G4001" s="4">
        <v>3.6</v>
      </c>
      <c r="H4001" s="4">
        <v>6.8999999999999995</v>
      </c>
      <c r="I4001" s="4">
        <v>8.5714285714285712</v>
      </c>
    </row>
    <row r="4002" spans="1:9" x14ac:dyDescent="0.2">
      <c r="A4002" t="s">
        <v>498</v>
      </c>
      <c r="B4002" t="s">
        <v>504</v>
      </c>
      <c r="C4002" t="s">
        <v>46</v>
      </c>
      <c r="D4002" t="str">
        <f>Tableau3[[#This Row],[Famille]]&amp;"-"&amp;Tableau3[[#This Row],[Produit]]&amp;"-"&amp;Tableau3[[#This Row],[Conditionnement]]</f>
        <v>Sels aromatisés-Sel à l'ajwain-Vrac 500 g</v>
      </c>
      <c r="E4002" s="10">
        <v>5.5E-2</v>
      </c>
      <c r="F4002" s="16">
        <v>3700897922207</v>
      </c>
      <c r="G4002" s="4">
        <v>5.9</v>
      </c>
      <c r="H4002" s="4">
        <v>11.299999999999999</v>
      </c>
      <c r="I4002" s="4">
        <v>14.047619047619047</v>
      </c>
    </row>
    <row r="4003" spans="1:9" x14ac:dyDescent="0.2">
      <c r="A4003" t="s">
        <v>498</v>
      </c>
      <c r="B4003" t="s">
        <v>505</v>
      </c>
      <c r="C4003" t="s">
        <v>160</v>
      </c>
      <c r="D4003" t="str">
        <f>Tableau3[[#This Row],[Famille]]&amp;"-"&amp;Tableau3[[#This Row],[Produit]]&amp;"-"&amp;Tableau3[[#This Row],[Conditionnement]]</f>
        <v>Sels aromatisés-Sel à l'échalote-Moulin 100 ml</v>
      </c>
      <c r="E4003" s="10">
        <v>5.5E-2</v>
      </c>
      <c r="F4003" s="16">
        <v>3700897922573</v>
      </c>
      <c r="G4003" s="4">
        <v>3.8</v>
      </c>
      <c r="H4003" s="4">
        <v>6.1</v>
      </c>
      <c r="I4003" s="4">
        <v>7.6000000000000005</v>
      </c>
    </row>
    <row r="4004" spans="1:9" x14ac:dyDescent="0.2">
      <c r="A4004" t="s">
        <v>498</v>
      </c>
      <c r="B4004" t="s">
        <v>505</v>
      </c>
      <c r="C4004" t="s">
        <v>39</v>
      </c>
      <c r="D4004" t="str">
        <f>Tableau3[[#This Row],[Famille]]&amp;"-"&amp;Tableau3[[#This Row],[Produit]]&amp;"-"&amp;Tableau3[[#This Row],[Conditionnement]]</f>
        <v>Sels aromatisés-Sel à l'échalote-Saupoudreur 100 ml</v>
      </c>
      <c r="E4004" s="10">
        <v>5.5E-2</v>
      </c>
      <c r="F4004" s="16">
        <v>3700897922665</v>
      </c>
      <c r="G4004" s="4">
        <v>2.7</v>
      </c>
      <c r="H4004" s="4">
        <v>4.3999999999999995</v>
      </c>
      <c r="I4004" s="4">
        <v>5.4</v>
      </c>
    </row>
    <row r="4005" spans="1:9" x14ac:dyDescent="0.2">
      <c r="A4005" t="s">
        <v>498</v>
      </c>
      <c r="B4005" t="s">
        <v>505</v>
      </c>
      <c r="C4005" t="s">
        <v>40</v>
      </c>
      <c r="D4005" t="str">
        <f>Tableau3[[#This Row],[Famille]]&amp;"-"&amp;Tableau3[[#This Row],[Produit]]&amp;"-"&amp;Tableau3[[#This Row],[Conditionnement]]</f>
        <v>Sels aromatisés-Sel à l'échalote-Verrine 116 ml</v>
      </c>
      <c r="E4005" s="10">
        <v>5.5E-2</v>
      </c>
      <c r="F4005" s="16">
        <v>3700897922399</v>
      </c>
      <c r="G4005" s="4">
        <v>2.2999999999999998</v>
      </c>
      <c r="H4005" s="4">
        <v>3.7</v>
      </c>
      <c r="I4005" s="4">
        <v>4.6000000000000005</v>
      </c>
    </row>
    <row r="4006" spans="1:9" x14ac:dyDescent="0.2">
      <c r="A4006" t="s">
        <v>498</v>
      </c>
      <c r="B4006" t="s">
        <v>505</v>
      </c>
      <c r="C4006" t="s">
        <v>41</v>
      </c>
      <c r="D4006" t="str">
        <f>Tableau3[[#This Row],[Famille]]&amp;"-"&amp;Tableau3[[#This Row],[Produit]]&amp;"-"&amp;Tableau3[[#This Row],[Conditionnement]]</f>
        <v>Sels aromatisés-Sel à l'échalote-Verrine 47 ml</v>
      </c>
      <c r="E4006" s="10">
        <v>5.5E-2</v>
      </c>
      <c r="F4006" s="16">
        <v>3700897922481</v>
      </c>
      <c r="G4006" s="4">
        <v>1.6</v>
      </c>
      <c r="H4006" s="4">
        <v>2.6</v>
      </c>
      <c r="I4006" s="4">
        <v>3.2</v>
      </c>
    </row>
    <row r="4007" spans="1:9" x14ac:dyDescent="0.2">
      <c r="A4007" t="s">
        <v>498</v>
      </c>
      <c r="B4007" t="s">
        <v>505</v>
      </c>
      <c r="C4007" t="s">
        <v>42</v>
      </c>
      <c r="D4007" t="str">
        <f>Tableau3[[#This Row],[Famille]]&amp;"-"&amp;Tableau3[[#This Row],[Produit]]&amp;"-"&amp;Tableau3[[#This Row],[Conditionnement]]</f>
        <v>Sels aromatisés-Sel à l'échalote-Vrac</v>
      </c>
      <c r="E4007" s="10">
        <v>5.5E-2</v>
      </c>
      <c r="F4007" s="16">
        <v>3700897938529</v>
      </c>
      <c r="G4007" s="4">
        <v>2.1</v>
      </c>
      <c r="H4007" s="4">
        <v>2.8</v>
      </c>
      <c r="I4007" s="4">
        <v>3.5000000000000004</v>
      </c>
    </row>
    <row r="4008" spans="1:9" x14ac:dyDescent="0.2">
      <c r="A4008" t="s">
        <v>498</v>
      </c>
      <c r="B4008" t="s">
        <v>505</v>
      </c>
      <c r="C4008" t="s">
        <v>43</v>
      </c>
      <c r="D4008" t="str">
        <f>Tableau3[[#This Row],[Famille]]&amp;"-"&amp;Tableau3[[#This Row],[Produit]]&amp;"-"&amp;Tableau3[[#This Row],[Conditionnement]]</f>
        <v>Sels aromatisés-Sel à l'échalote-Vrac 100 g</v>
      </c>
      <c r="E4008" s="10">
        <v>5.5E-2</v>
      </c>
      <c r="F4008" s="16">
        <v>3700897922030</v>
      </c>
      <c r="G4008" s="4">
        <v>2.2999999999999998</v>
      </c>
      <c r="H4008" s="4">
        <v>4.0999999999999996</v>
      </c>
      <c r="I4008" s="4">
        <v>5.1111111111111116</v>
      </c>
    </row>
    <row r="4009" spans="1:9" x14ac:dyDescent="0.2">
      <c r="A4009" t="s">
        <v>498</v>
      </c>
      <c r="B4009" t="s">
        <v>505</v>
      </c>
      <c r="C4009" t="s">
        <v>44</v>
      </c>
      <c r="D4009" t="str">
        <f>Tableau3[[#This Row],[Famille]]&amp;"-"&amp;Tableau3[[#This Row],[Produit]]&amp;"-"&amp;Tableau3[[#This Row],[Conditionnement]]</f>
        <v>Sels aromatisés-Sel à l'échalote-Vrac 1000 g</v>
      </c>
      <c r="E4009" s="10">
        <v>5.5E-2</v>
      </c>
      <c r="F4009" s="16">
        <v>3700897922306</v>
      </c>
      <c r="G4009" s="4">
        <v>10.4</v>
      </c>
      <c r="H4009" s="4">
        <v>18.5</v>
      </c>
      <c r="I4009" s="4">
        <v>23.111111111111111</v>
      </c>
    </row>
    <row r="4010" spans="1:9" x14ac:dyDescent="0.2">
      <c r="A4010" t="s">
        <v>498</v>
      </c>
      <c r="B4010" t="s">
        <v>505</v>
      </c>
      <c r="C4010" t="s">
        <v>45</v>
      </c>
      <c r="D4010" t="str">
        <f>Tableau3[[#This Row],[Famille]]&amp;"-"&amp;Tableau3[[#This Row],[Produit]]&amp;"-"&amp;Tableau3[[#This Row],[Conditionnement]]</f>
        <v>Sels aromatisés-Sel à l'échalote-Vrac 250 g</v>
      </c>
      <c r="E4010" s="10">
        <v>5.5E-2</v>
      </c>
      <c r="F4010" s="16">
        <v>3700897922122</v>
      </c>
      <c r="G4010" s="4">
        <v>3.6</v>
      </c>
      <c r="H4010" s="4">
        <v>6.8999999999999995</v>
      </c>
      <c r="I4010" s="4">
        <v>8.5714285714285712</v>
      </c>
    </row>
    <row r="4011" spans="1:9" x14ac:dyDescent="0.2">
      <c r="A4011" t="s">
        <v>498</v>
      </c>
      <c r="B4011" t="s">
        <v>505</v>
      </c>
      <c r="C4011" t="s">
        <v>46</v>
      </c>
      <c r="D4011" t="str">
        <f>Tableau3[[#This Row],[Famille]]&amp;"-"&amp;Tableau3[[#This Row],[Produit]]&amp;"-"&amp;Tableau3[[#This Row],[Conditionnement]]</f>
        <v>Sels aromatisés-Sel à l'échalote-Vrac 500 g</v>
      </c>
      <c r="E4011" s="10">
        <v>5.5E-2</v>
      </c>
      <c r="F4011" s="16">
        <v>3700897922214</v>
      </c>
      <c r="G4011" s="4">
        <v>5.9</v>
      </c>
      <c r="H4011" s="4">
        <v>11.299999999999999</v>
      </c>
      <c r="I4011" s="4">
        <v>14.047619047619047</v>
      </c>
    </row>
    <row r="4012" spans="1:9" x14ac:dyDescent="0.2">
      <c r="A4012" t="s">
        <v>498</v>
      </c>
      <c r="B4012" t="s">
        <v>506</v>
      </c>
      <c r="C4012" t="s">
        <v>160</v>
      </c>
      <c r="D4012" t="str">
        <f>Tableau3[[#This Row],[Famille]]&amp;"-"&amp;Tableau3[[#This Row],[Produit]]&amp;"-"&amp;Tableau3[[#This Row],[Conditionnement]]</f>
        <v>Sels aromatisés-Sel à l'estragon-Moulin 100 ml</v>
      </c>
      <c r="E4012" s="10">
        <v>5.5E-2</v>
      </c>
      <c r="F4012" s="16">
        <v>3700897922580</v>
      </c>
      <c r="G4012" s="4">
        <v>3.8</v>
      </c>
      <c r="H4012" s="4">
        <v>6.1</v>
      </c>
      <c r="I4012" s="4">
        <v>7.6000000000000005</v>
      </c>
    </row>
    <row r="4013" spans="1:9" x14ac:dyDescent="0.2">
      <c r="A4013" t="s">
        <v>498</v>
      </c>
      <c r="B4013" t="s">
        <v>506</v>
      </c>
      <c r="C4013" t="s">
        <v>39</v>
      </c>
      <c r="D4013" t="str">
        <f>Tableau3[[#This Row],[Famille]]&amp;"-"&amp;Tableau3[[#This Row],[Produit]]&amp;"-"&amp;Tableau3[[#This Row],[Conditionnement]]</f>
        <v>Sels aromatisés-Sel à l'estragon-Saupoudreur 100 ml</v>
      </c>
      <c r="E4013" s="10">
        <v>5.5E-2</v>
      </c>
      <c r="F4013" s="16">
        <v>3700897922672</v>
      </c>
      <c r="G4013" s="4">
        <v>2.7</v>
      </c>
      <c r="H4013" s="4">
        <v>4.3999999999999995</v>
      </c>
      <c r="I4013" s="4">
        <v>5.4</v>
      </c>
    </row>
    <row r="4014" spans="1:9" x14ac:dyDescent="0.2">
      <c r="A4014" t="s">
        <v>498</v>
      </c>
      <c r="B4014" t="s">
        <v>506</v>
      </c>
      <c r="C4014" t="s">
        <v>40</v>
      </c>
      <c r="D4014" t="str">
        <f>Tableau3[[#This Row],[Famille]]&amp;"-"&amp;Tableau3[[#This Row],[Produit]]&amp;"-"&amp;Tableau3[[#This Row],[Conditionnement]]</f>
        <v>Sels aromatisés-Sel à l'estragon-Verrine 116 ml</v>
      </c>
      <c r="E4014" s="10">
        <v>5.5E-2</v>
      </c>
      <c r="F4014" s="16">
        <v>3700897922405</v>
      </c>
      <c r="G4014" s="4">
        <v>2.2999999999999998</v>
      </c>
      <c r="H4014" s="4">
        <v>3.7</v>
      </c>
      <c r="I4014" s="4">
        <v>4.6000000000000005</v>
      </c>
    </row>
    <row r="4015" spans="1:9" x14ac:dyDescent="0.2">
      <c r="A4015" t="s">
        <v>498</v>
      </c>
      <c r="B4015" t="s">
        <v>506</v>
      </c>
      <c r="C4015" t="s">
        <v>41</v>
      </c>
      <c r="D4015" t="str">
        <f>Tableau3[[#This Row],[Famille]]&amp;"-"&amp;Tableau3[[#This Row],[Produit]]&amp;"-"&amp;Tableau3[[#This Row],[Conditionnement]]</f>
        <v>Sels aromatisés-Sel à l'estragon-Verrine 47 ml</v>
      </c>
      <c r="E4015" s="10">
        <v>5.5E-2</v>
      </c>
      <c r="F4015" s="16">
        <v>3700897922498</v>
      </c>
      <c r="G4015" s="4">
        <v>1.6</v>
      </c>
      <c r="H4015" s="4">
        <v>2.6</v>
      </c>
      <c r="I4015" s="4">
        <v>3.2</v>
      </c>
    </row>
    <row r="4016" spans="1:9" x14ac:dyDescent="0.2">
      <c r="A4016" t="s">
        <v>498</v>
      </c>
      <c r="B4016" t="s">
        <v>506</v>
      </c>
      <c r="C4016" t="s">
        <v>42</v>
      </c>
      <c r="D4016" t="str">
        <f>Tableau3[[#This Row],[Famille]]&amp;"-"&amp;Tableau3[[#This Row],[Produit]]&amp;"-"&amp;Tableau3[[#This Row],[Conditionnement]]</f>
        <v>Sels aromatisés-Sel à l'estragon-Vrac</v>
      </c>
      <c r="E4016" s="10">
        <v>5.5E-2</v>
      </c>
      <c r="F4016" s="16">
        <v>3700897938536</v>
      </c>
      <c r="G4016" s="4">
        <v>2.1</v>
      </c>
      <c r="H4016" s="4">
        <v>2.8</v>
      </c>
      <c r="I4016" s="4">
        <v>3.5000000000000004</v>
      </c>
    </row>
    <row r="4017" spans="1:9" x14ac:dyDescent="0.2">
      <c r="A4017" t="s">
        <v>498</v>
      </c>
      <c r="B4017" t="s">
        <v>506</v>
      </c>
      <c r="C4017" t="s">
        <v>43</v>
      </c>
      <c r="D4017" t="str">
        <f>Tableau3[[#This Row],[Famille]]&amp;"-"&amp;Tableau3[[#This Row],[Produit]]&amp;"-"&amp;Tableau3[[#This Row],[Conditionnement]]</f>
        <v>Sels aromatisés-Sel à l'estragon-Vrac 100 g</v>
      </c>
      <c r="E4017" s="10">
        <v>5.5E-2</v>
      </c>
      <c r="F4017" s="16">
        <v>3700897922047</v>
      </c>
      <c r="G4017" s="4">
        <v>2.2999999999999998</v>
      </c>
      <c r="H4017" s="4">
        <v>4.0999999999999996</v>
      </c>
      <c r="I4017" s="4">
        <v>5.1111111111111116</v>
      </c>
    </row>
    <row r="4018" spans="1:9" x14ac:dyDescent="0.2">
      <c r="A4018" t="s">
        <v>498</v>
      </c>
      <c r="B4018" t="s">
        <v>506</v>
      </c>
      <c r="C4018" t="s">
        <v>44</v>
      </c>
      <c r="D4018" t="str">
        <f>Tableau3[[#This Row],[Famille]]&amp;"-"&amp;Tableau3[[#This Row],[Produit]]&amp;"-"&amp;Tableau3[[#This Row],[Conditionnement]]</f>
        <v>Sels aromatisés-Sel à l'estragon-Vrac 1000 g</v>
      </c>
      <c r="E4018" s="10">
        <v>5.5E-2</v>
      </c>
      <c r="F4018" s="16">
        <v>3700897922313</v>
      </c>
      <c r="G4018" s="4">
        <v>10.4</v>
      </c>
      <c r="H4018" s="4">
        <v>18.5</v>
      </c>
      <c r="I4018" s="4">
        <v>23.111111111111111</v>
      </c>
    </row>
    <row r="4019" spans="1:9" x14ac:dyDescent="0.2">
      <c r="A4019" t="s">
        <v>498</v>
      </c>
      <c r="B4019" t="s">
        <v>506</v>
      </c>
      <c r="C4019" t="s">
        <v>45</v>
      </c>
      <c r="D4019" t="str">
        <f>Tableau3[[#This Row],[Famille]]&amp;"-"&amp;Tableau3[[#This Row],[Produit]]&amp;"-"&amp;Tableau3[[#This Row],[Conditionnement]]</f>
        <v>Sels aromatisés-Sel à l'estragon-Vrac 250 g</v>
      </c>
      <c r="E4019" s="10">
        <v>5.5E-2</v>
      </c>
      <c r="F4019" s="16">
        <v>3700897922139</v>
      </c>
      <c r="G4019" s="4">
        <v>3.6</v>
      </c>
      <c r="H4019" s="4">
        <v>6.8999999999999995</v>
      </c>
      <c r="I4019" s="4">
        <v>8.5714285714285712</v>
      </c>
    </row>
    <row r="4020" spans="1:9" x14ac:dyDescent="0.2">
      <c r="A4020" t="s">
        <v>498</v>
      </c>
      <c r="B4020" t="s">
        <v>506</v>
      </c>
      <c r="C4020" t="s">
        <v>46</v>
      </c>
      <c r="D4020" t="str">
        <f>Tableau3[[#This Row],[Famille]]&amp;"-"&amp;Tableau3[[#This Row],[Produit]]&amp;"-"&amp;Tableau3[[#This Row],[Conditionnement]]</f>
        <v>Sels aromatisés-Sel à l'estragon-Vrac 500 g</v>
      </c>
      <c r="E4020" s="10">
        <v>5.5E-2</v>
      </c>
      <c r="F4020" s="16">
        <v>3700897922221</v>
      </c>
      <c r="G4020" s="4">
        <v>5.9</v>
      </c>
      <c r="H4020" s="4">
        <v>11.299999999999999</v>
      </c>
      <c r="I4020" s="4">
        <v>14.047619047619047</v>
      </c>
    </row>
    <row r="4021" spans="1:9" x14ac:dyDescent="0.2">
      <c r="A4021" t="s">
        <v>498</v>
      </c>
      <c r="B4021" t="s">
        <v>507</v>
      </c>
      <c r="C4021" t="s">
        <v>160</v>
      </c>
      <c r="D4021" t="str">
        <f>Tableau3[[#This Row],[Famille]]&amp;"-"&amp;Tableau3[[#This Row],[Produit]]&amp;"-"&amp;Tableau3[[#This Row],[Conditionnement]]</f>
        <v>Sels aromatisés-Sel à l'hibiscus-Moulin 100 ml</v>
      </c>
      <c r="E4021" s="10">
        <v>5.5E-2</v>
      </c>
      <c r="F4021" s="16">
        <v>3700897922597</v>
      </c>
      <c r="G4021" s="4">
        <v>3.8</v>
      </c>
      <c r="H4021" s="4">
        <v>6.1</v>
      </c>
      <c r="I4021" s="4">
        <v>7.6000000000000005</v>
      </c>
    </row>
    <row r="4022" spans="1:9" x14ac:dyDescent="0.2">
      <c r="A4022" t="s">
        <v>498</v>
      </c>
      <c r="B4022" t="s">
        <v>507</v>
      </c>
      <c r="C4022" t="s">
        <v>39</v>
      </c>
      <c r="D4022" t="str">
        <f>Tableau3[[#This Row],[Famille]]&amp;"-"&amp;Tableau3[[#This Row],[Produit]]&amp;"-"&amp;Tableau3[[#This Row],[Conditionnement]]</f>
        <v>Sels aromatisés-Sel à l'hibiscus-Saupoudreur 100 ml</v>
      </c>
      <c r="E4022" s="10">
        <v>5.5E-2</v>
      </c>
      <c r="F4022" s="16">
        <v>3700897922689</v>
      </c>
      <c r="G4022" s="4">
        <v>2.7</v>
      </c>
      <c r="H4022" s="4">
        <v>4.3999999999999995</v>
      </c>
      <c r="I4022" s="4">
        <v>5.4</v>
      </c>
    </row>
    <row r="4023" spans="1:9" x14ac:dyDescent="0.2">
      <c r="A4023" t="s">
        <v>498</v>
      </c>
      <c r="B4023" t="s">
        <v>507</v>
      </c>
      <c r="C4023" t="s">
        <v>40</v>
      </c>
      <c r="D4023" t="str">
        <f>Tableau3[[#This Row],[Famille]]&amp;"-"&amp;Tableau3[[#This Row],[Produit]]&amp;"-"&amp;Tableau3[[#This Row],[Conditionnement]]</f>
        <v>Sels aromatisés-Sel à l'hibiscus-Verrine 116 ml</v>
      </c>
      <c r="E4023" s="10">
        <v>5.5E-2</v>
      </c>
      <c r="F4023" s="16">
        <v>3700897922412</v>
      </c>
      <c r="G4023" s="4">
        <v>2.2999999999999998</v>
      </c>
      <c r="H4023" s="4">
        <v>3.7</v>
      </c>
      <c r="I4023" s="4">
        <v>4.6000000000000005</v>
      </c>
    </row>
    <row r="4024" spans="1:9" x14ac:dyDescent="0.2">
      <c r="A4024" t="s">
        <v>498</v>
      </c>
      <c r="B4024" t="s">
        <v>507</v>
      </c>
      <c r="C4024" t="s">
        <v>41</v>
      </c>
      <c r="D4024" t="str">
        <f>Tableau3[[#This Row],[Famille]]&amp;"-"&amp;Tableau3[[#This Row],[Produit]]&amp;"-"&amp;Tableau3[[#This Row],[Conditionnement]]</f>
        <v>Sels aromatisés-Sel à l'hibiscus-Verrine 47 ml</v>
      </c>
      <c r="E4024" s="10">
        <v>5.5E-2</v>
      </c>
      <c r="F4024" s="16">
        <v>3700897922504</v>
      </c>
      <c r="G4024" s="4">
        <v>1.6</v>
      </c>
      <c r="H4024" s="4">
        <v>2.6</v>
      </c>
      <c r="I4024" s="4">
        <v>3.2</v>
      </c>
    </row>
    <row r="4025" spans="1:9" x14ac:dyDescent="0.2">
      <c r="A4025" t="s">
        <v>498</v>
      </c>
      <c r="B4025" t="s">
        <v>507</v>
      </c>
      <c r="C4025" t="s">
        <v>42</v>
      </c>
      <c r="D4025" t="str">
        <f>Tableau3[[#This Row],[Famille]]&amp;"-"&amp;Tableau3[[#This Row],[Produit]]&amp;"-"&amp;Tableau3[[#This Row],[Conditionnement]]</f>
        <v>Sels aromatisés-Sel à l'hibiscus-Vrac</v>
      </c>
      <c r="E4025" s="10">
        <v>5.5E-2</v>
      </c>
      <c r="F4025" s="16">
        <v>3700897938543</v>
      </c>
      <c r="G4025" s="4">
        <v>2.1</v>
      </c>
      <c r="H4025" s="4">
        <v>2.8</v>
      </c>
      <c r="I4025" s="4">
        <v>3.5000000000000004</v>
      </c>
    </row>
    <row r="4026" spans="1:9" x14ac:dyDescent="0.2">
      <c r="A4026" t="s">
        <v>498</v>
      </c>
      <c r="B4026" t="s">
        <v>507</v>
      </c>
      <c r="C4026" t="s">
        <v>43</v>
      </c>
      <c r="D4026" t="str">
        <f>Tableau3[[#This Row],[Famille]]&amp;"-"&amp;Tableau3[[#This Row],[Produit]]&amp;"-"&amp;Tableau3[[#This Row],[Conditionnement]]</f>
        <v>Sels aromatisés-Sel à l'hibiscus-Vrac 100 g</v>
      </c>
      <c r="E4026" s="10">
        <v>5.5E-2</v>
      </c>
      <c r="F4026" s="16">
        <v>3700897922054</v>
      </c>
      <c r="G4026" s="4">
        <v>2.2999999999999998</v>
      </c>
      <c r="H4026" s="4">
        <v>4.0999999999999996</v>
      </c>
      <c r="I4026" s="4">
        <v>5.1111111111111116</v>
      </c>
    </row>
    <row r="4027" spans="1:9" x14ac:dyDescent="0.2">
      <c r="A4027" t="s">
        <v>498</v>
      </c>
      <c r="B4027" t="s">
        <v>507</v>
      </c>
      <c r="C4027" t="s">
        <v>44</v>
      </c>
      <c r="D4027" t="str">
        <f>Tableau3[[#This Row],[Famille]]&amp;"-"&amp;Tableau3[[#This Row],[Produit]]&amp;"-"&amp;Tableau3[[#This Row],[Conditionnement]]</f>
        <v>Sels aromatisés-Sel à l'hibiscus-Vrac 1000 g</v>
      </c>
      <c r="E4027" s="10">
        <v>5.5E-2</v>
      </c>
      <c r="F4027" s="16">
        <v>3700897922320</v>
      </c>
      <c r="G4027" s="4">
        <v>10.4</v>
      </c>
      <c r="H4027" s="4">
        <v>18.5</v>
      </c>
      <c r="I4027" s="4">
        <v>23.111111111111111</v>
      </c>
    </row>
    <row r="4028" spans="1:9" x14ac:dyDescent="0.2">
      <c r="A4028" t="s">
        <v>498</v>
      </c>
      <c r="B4028" t="s">
        <v>507</v>
      </c>
      <c r="C4028" t="s">
        <v>45</v>
      </c>
      <c r="D4028" t="str">
        <f>Tableau3[[#This Row],[Famille]]&amp;"-"&amp;Tableau3[[#This Row],[Produit]]&amp;"-"&amp;Tableau3[[#This Row],[Conditionnement]]</f>
        <v>Sels aromatisés-Sel à l'hibiscus-Vrac 250 g</v>
      </c>
      <c r="E4028" s="10">
        <v>5.5E-2</v>
      </c>
      <c r="F4028" s="16">
        <v>3700897922146</v>
      </c>
      <c r="G4028" s="4">
        <v>3.6</v>
      </c>
      <c r="H4028" s="4">
        <v>6.8999999999999995</v>
      </c>
      <c r="I4028" s="4">
        <v>8.5714285714285712</v>
      </c>
    </row>
    <row r="4029" spans="1:9" x14ac:dyDescent="0.2">
      <c r="A4029" t="s">
        <v>498</v>
      </c>
      <c r="B4029" t="s">
        <v>507</v>
      </c>
      <c r="C4029" t="s">
        <v>46</v>
      </c>
      <c r="D4029" t="str">
        <f>Tableau3[[#This Row],[Famille]]&amp;"-"&amp;Tableau3[[#This Row],[Produit]]&amp;"-"&amp;Tableau3[[#This Row],[Conditionnement]]</f>
        <v>Sels aromatisés-Sel à l'hibiscus-Vrac 500 g</v>
      </c>
      <c r="E4029" s="10">
        <v>5.5E-2</v>
      </c>
      <c r="F4029" s="16">
        <v>3700897922238</v>
      </c>
      <c r="G4029" s="4">
        <v>5.9</v>
      </c>
      <c r="H4029" s="4">
        <v>11.299999999999999</v>
      </c>
      <c r="I4029" s="4">
        <v>14.047619047619047</v>
      </c>
    </row>
    <row r="4030" spans="1:9" x14ac:dyDescent="0.2">
      <c r="A4030" t="s">
        <v>498</v>
      </c>
      <c r="B4030" t="s">
        <v>508</v>
      </c>
      <c r="C4030" t="s">
        <v>160</v>
      </c>
      <c r="D4030" t="str">
        <f>Tableau3[[#This Row],[Famille]]&amp;"-"&amp;Tableau3[[#This Row],[Produit]]&amp;"-"&amp;Tableau3[[#This Row],[Conditionnement]]</f>
        <v>Sels aromatisés-Sel à l'oignon-Moulin 100 ml</v>
      </c>
      <c r="E4030" s="10">
        <v>5.5E-2</v>
      </c>
      <c r="F4030" s="16">
        <v>3700897922603</v>
      </c>
      <c r="G4030" s="4">
        <v>3.8</v>
      </c>
      <c r="H4030" s="4">
        <v>6.1</v>
      </c>
      <c r="I4030" s="4">
        <v>7.6000000000000005</v>
      </c>
    </row>
    <row r="4031" spans="1:9" x14ac:dyDescent="0.2">
      <c r="A4031" t="s">
        <v>498</v>
      </c>
      <c r="B4031" t="s">
        <v>508</v>
      </c>
      <c r="C4031" t="s">
        <v>39</v>
      </c>
      <c r="D4031" t="str">
        <f>Tableau3[[#This Row],[Famille]]&amp;"-"&amp;Tableau3[[#This Row],[Produit]]&amp;"-"&amp;Tableau3[[#This Row],[Conditionnement]]</f>
        <v>Sels aromatisés-Sel à l'oignon-Saupoudreur 100 ml</v>
      </c>
      <c r="E4031" s="10">
        <v>5.5E-2</v>
      </c>
      <c r="F4031" s="16">
        <v>3700897922696</v>
      </c>
      <c r="G4031" s="4">
        <v>2.7</v>
      </c>
      <c r="H4031" s="4">
        <v>4.3999999999999995</v>
      </c>
      <c r="I4031" s="4">
        <v>5.4</v>
      </c>
    </row>
    <row r="4032" spans="1:9" x14ac:dyDescent="0.2">
      <c r="A4032" t="s">
        <v>498</v>
      </c>
      <c r="B4032" t="s">
        <v>508</v>
      </c>
      <c r="C4032" t="s">
        <v>40</v>
      </c>
      <c r="D4032" t="str">
        <f>Tableau3[[#This Row],[Famille]]&amp;"-"&amp;Tableau3[[#This Row],[Produit]]&amp;"-"&amp;Tableau3[[#This Row],[Conditionnement]]</f>
        <v>Sels aromatisés-Sel à l'oignon-Verrine 116 ml</v>
      </c>
      <c r="E4032" s="10">
        <v>5.5E-2</v>
      </c>
      <c r="F4032" s="16">
        <v>3700897922429</v>
      </c>
      <c r="G4032" s="4">
        <v>2.2999999999999998</v>
      </c>
      <c r="H4032" s="4">
        <v>3.7</v>
      </c>
      <c r="I4032" s="4">
        <v>4.6000000000000005</v>
      </c>
    </row>
    <row r="4033" spans="1:9" x14ac:dyDescent="0.2">
      <c r="A4033" t="s">
        <v>498</v>
      </c>
      <c r="B4033" t="s">
        <v>508</v>
      </c>
      <c r="C4033" t="s">
        <v>41</v>
      </c>
      <c r="D4033" t="str">
        <f>Tableau3[[#This Row],[Famille]]&amp;"-"&amp;Tableau3[[#This Row],[Produit]]&amp;"-"&amp;Tableau3[[#This Row],[Conditionnement]]</f>
        <v>Sels aromatisés-Sel à l'oignon-Verrine 47 ml</v>
      </c>
      <c r="E4033" s="10">
        <v>5.5E-2</v>
      </c>
      <c r="F4033" s="16">
        <v>3700897922511</v>
      </c>
      <c r="G4033" s="4">
        <v>1.6</v>
      </c>
      <c r="H4033" s="4">
        <v>2.6</v>
      </c>
      <c r="I4033" s="4">
        <v>3.2</v>
      </c>
    </row>
    <row r="4034" spans="1:9" x14ac:dyDescent="0.2">
      <c r="A4034" t="s">
        <v>498</v>
      </c>
      <c r="B4034" t="s">
        <v>508</v>
      </c>
      <c r="C4034" t="s">
        <v>42</v>
      </c>
      <c r="D4034" t="str">
        <f>Tableau3[[#This Row],[Famille]]&amp;"-"&amp;Tableau3[[#This Row],[Produit]]&amp;"-"&amp;Tableau3[[#This Row],[Conditionnement]]</f>
        <v>Sels aromatisés-Sel à l'oignon-Vrac</v>
      </c>
      <c r="E4034" s="10">
        <v>5.5E-2</v>
      </c>
      <c r="F4034" s="16">
        <v>3700897938550</v>
      </c>
      <c r="G4034" s="4">
        <v>2.1</v>
      </c>
      <c r="H4034" s="4">
        <v>2.8</v>
      </c>
      <c r="I4034" s="4">
        <v>3.5000000000000004</v>
      </c>
    </row>
    <row r="4035" spans="1:9" x14ac:dyDescent="0.2">
      <c r="A4035" t="s">
        <v>498</v>
      </c>
      <c r="B4035" t="s">
        <v>508</v>
      </c>
      <c r="C4035" t="s">
        <v>43</v>
      </c>
      <c r="D4035" t="str">
        <f>Tableau3[[#This Row],[Famille]]&amp;"-"&amp;Tableau3[[#This Row],[Produit]]&amp;"-"&amp;Tableau3[[#This Row],[Conditionnement]]</f>
        <v>Sels aromatisés-Sel à l'oignon-Vrac 100 g</v>
      </c>
      <c r="E4035" s="10">
        <v>5.5E-2</v>
      </c>
      <c r="F4035" s="16">
        <v>3700897922061</v>
      </c>
      <c r="G4035" s="4">
        <v>2.2999999999999998</v>
      </c>
      <c r="H4035" s="4">
        <v>4.0999999999999996</v>
      </c>
      <c r="I4035" s="4">
        <v>5.1111111111111116</v>
      </c>
    </row>
    <row r="4036" spans="1:9" x14ac:dyDescent="0.2">
      <c r="A4036" t="s">
        <v>498</v>
      </c>
      <c r="B4036" t="s">
        <v>508</v>
      </c>
      <c r="C4036" t="s">
        <v>44</v>
      </c>
      <c r="D4036" t="str">
        <f>Tableau3[[#This Row],[Famille]]&amp;"-"&amp;Tableau3[[#This Row],[Produit]]&amp;"-"&amp;Tableau3[[#This Row],[Conditionnement]]</f>
        <v>Sels aromatisés-Sel à l'oignon-Vrac 1000 g</v>
      </c>
      <c r="E4036" s="10">
        <v>5.5E-2</v>
      </c>
      <c r="F4036" s="16">
        <v>3700897922337</v>
      </c>
      <c r="G4036" s="4">
        <v>10.4</v>
      </c>
      <c r="H4036" s="4">
        <v>18.5</v>
      </c>
      <c r="I4036" s="4">
        <v>23.111111111111111</v>
      </c>
    </row>
    <row r="4037" spans="1:9" x14ac:dyDescent="0.2">
      <c r="A4037" t="s">
        <v>498</v>
      </c>
      <c r="B4037" t="s">
        <v>508</v>
      </c>
      <c r="C4037" t="s">
        <v>45</v>
      </c>
      <c r="D4037" t="str">
        <f>Tableau3[[#This Row],[Famille]]&amp;"-"&amp;Tableau3[[#This Row],[Produit]]&amp;"-"&amp;Tableau3[[#This Row],[Conditionnement]]</f>
        <v>Sels aromatisés-Sel à l'oignon-Vrac 250 g</v>
      </c>
      <c r="E4037" s="10">
        <v>5.5E-2</v>
      </c>
      <c r="F4037" s="16">
        <v>3700897922153</v>
      </c>
      <c r="G4037" s="4">
        <v>3.6</v>
      </c>
      <c r="H4037" s="4">
        <v>6.8999999999999995</v>
      </c>
      <c r="I4037" s="4">
        <v>8.5714285714285712</v>
      </c>
    </row>
    <row r="4038" spans="1:9" x14ac:dyDescent="0.2">
      <c r="A4038" t="s">
        <v>498</v>
      </c>
      <c r="B4038" t="s">
        <v>508</v>
      </c>
      <c r="C4038" t="s">
        <v>46</v>
      </c>
      <c r="D4038" t="str">
        <f>Tableau3[[#This Row],[Famille]]&amp;"-"&amp;Tableau3[[#This Row],[Produit]]&amp;"-"&amp;Tableau3[[#This Row],[Conditionnement]]</f>
        <v>Sels aromatisés-Sel à l'oignon-Vrac 500 g</v>
      </c>
      <c r="E4038" s="10">
        <v>5.5E-2</v>
      </c>
      <c r="F4038" s="16">
        <v>3700897922245</v>
      </c>
      <c r="G4038" s="4">
        <v>5.9</v>
      </c>
      <c r="H4038" s="4">
        <v>11.299999999999999</v>
      </c>
      <c r="I4038" s="4">
        <v>14.047619047619047</v>
      </c>
    </row>
    <row r="4039" spans="1:9" x14ac:dyDescent="0.2">
      <c r="A4039" t="s">
        <v>498</v>
      </c>
      <c r="B4039" t="s">
        <v>509</v>
      </c>
      <c r="C4039" t="s">
        <v>160</v>
      </c>
      <c r="D4039" t="str">
        <f>Tableau3[[#This Row],[Famille]]&amp;"-"&amp;Tableau3[[#This Row],[Produit]]&amp;"-"&amp;Tableau3[[#This Row],[Conditionnement]]</f>
        <v>Sels aromatisés-Sel au Carum (Carvi)-Moulin 100 ml</v>
      </c>
      <c r="E4039" s="10">
        <v>5.5E-2</v>
      </c>
      <c r="F4039" s="16">
        <v>3700897922917</v>
      </c>
      <c r="G4039" s="4">
        <v>3.8</v>
      </c>
      <c r="H4039" s="4">
        <v>6.1</v>
      </c>
      <c r="I4039" s="4">
        <v>7.6000000000000005</v>
      </c>
    </row>
    <row r="4040" spans="1:9" x14ac:dyDescent="0.2">
      <c r="A4040" t="s">
        <v>498</v>
      </c>
      <c r="B4040" t="s">
        <v>509</v>
      </c>
      <c r="C4040" t="s">
        <v>39</v>
      </c>
      <c r="D4040" t="str">
        <f>Tableau3[[#This Row],[Famille]]&amp;"-"&amp;Tableau3[[#This Row],[Produit]]&amp;"-"&amp;Tableau3[[#This Row],[Conditionnement]]</f>
        <v>Sels aromatisés-Sel au Carum (Carvi)-Saupoudreur 100 ml</v>
      </c>
      <c r="E4040" s="10">
        <v>5.5E-2</v>
      </c>
      <c r="F4040" s="16">
        <v>3700897922924</v>
      </c>
      <c r="G4040" s="4">
        <v>2.7</v>
      </c>
      <c r="H4040" s="4">
        <v>4.3999999999999995</v>
      </c>
      <c r="I4040" s="4">
        <v>5.4</v>
      </c>
    </row>
    <row r="4041" spans="1:9" x14ac:dyDescent="0.2">
      <c r="A4041" t="s">
        <v>498</v>
      </c>
      <c r="B4041" t="s">
        <v>509</v>
      </c>
      <c r="C4041" t="s">
        <v>40</v>
      </c>
      <c r="D4041" t="str">
        <f>Tableau3[[#This Row],[Famille]]&amp;"-"&amp;Tableau3[[#This Row],[Produit]]&amp;"-"&amp;Tableau3[[#This Row],[Conditionnement]]</f>
        <v>Sels aromatisés-Sel au Carum (Carvi)-Verrine 116 ml</v>
      </c>
      <c r="E4041" s="10">
        <v>5.5E-2</v>
      </c>
      <c r="F4041" s="16">
        <v>3700897905262</v>
      </c>
      <c r="G4041" s="4">
        <v>2.2999999999999998</v>
      </c>
      <c r="H4041" s="4">
        <v>3.7</v>
      </c>
      <c r="I4041" s="4">
        <v>4.6000000000000005</v>
      </c>
    </row>
    <row r="4042" spans="1:9" x14ac:dyDescent="0.2">
      <c r="A4042" t="s">
        <v>498</v>
      </c>
      <c r="B4042" t="s">
        <v>509</v>
      </c>
      <c r="C4042" t="s">
        <v>41</v>
      </c>
      <c r="D4042" t="str">
        <f>Tableau3[[#This Row],[Famille]]&amp;"-"&amp;Tableau3[[#This Row],[Produit]]&amp;"-"&amp;Tableau3[[#This Row],[Conditionnement]]</f>
        <v>Sels aromatisés-Sel au Carum (Carvi)-Verrine 47 ml</v>
      </c>
      <c r="E4042" s="10">
        <v>5.5E-2</v>
      </c>
      <c r="F4042" s="16">
        <v>3700897922900</v>
      </c>
      <c r="G4042" s="4">
        <v>1.6</v>
      </c>
      <c r="H4042" s="4">
        <v>2.6</v>
      </c>
      <c r="I4042" s="4">
        <v>3.2</v>
      </c>
    </row>
    <row r="4043" spans="1:9" x14ac:dyDescent="0.2">
      <c r="A4043" t="s">
        <v>498</v>
      </c>
      <c r="B4043" t="s">
        <v>509</v>
      </c>
      <c r="C4043" t="s">
        <v>42</v>
      </c>
      <c r="D4043" t="str">
        <f>Tableau3[[#This Row],[Famille]]&amp;"-"&amp;Tableau3[[#This Row],[Produit]]&amp;"-"&amp;Tableau3[[#This Row],[Conditionnement]]</f>
        <v>Sels aromatisés-Sel au Carum (Carvi)-Vrac</v>
      </c>
      <c r="E4043" s="10">
        <v>5.5E-2</v>
      </c>
      <c r="F4043" s="16">
        <v>3700897938567</v>
      </c>
      <c r="G4043" s="4">
        <v>2.1</v>
      </c>
      <c r="H4043" s="4">
        <v>2.8</v>
      </c>
      <c r="I4043" s="4">
        <v>3.5000000000000004</v>
      </c>
    </row>
    <row r="4044" spans="1:9" x14ac:dyDescent="0.2">
      <c r="A4044" t="s">
        <v>498</v>
      </c>
      <c r="B4044" t="s">
        <v>509</v>
      </c>
      <c r="C4044" t="s">
        <v>43</v>
      </c>
      <c r="D4044" t="str">
        <f>Tableau3[[#This Row],[Famille]]&amp;"-"&amp;Tableau3[[#This Row],[Produit]]&amp;"-"&amp;Tableau3[[#This Row],[Conditionnement]]</f>
        <v>Sels aromatisés-Sel au Carum (Carvi)-Vrac 100 g</v>
      </c>
      <c r="E4044" s="10">
        <v>5.5E-2</v>
      </c>
      <c r="F4044" s="16">
        <v>3700897909901</v>
      </c>
      <c r="G4044" s="4">
        <v>2.2999999999999998</v>
      </c>
      <c r="H4044" s="4">
        <v>4.0999999999999996</v>
      </c>
      <c r="I4044" s="4">
        <v>5.1111111111111116</v>
      </c>
    </row>
    <row r="4045" spans="1:9" x14ac:dyDescent="0.2">
      <c r="A4045" t="s">
        <v>498</v>
      </c>
      <c r="B4045" t="s">
        <v>509</v>
      </c>
      <c r="C4045" t="s">
        <v>44</v>
      </c>
      <c r="D4045" t="str">
        <f>Tableau3[[#This Row],[Famille]]&amp;"-"&amp;Tableau3[[#This Row],[Produit]]&amp;"-"&amp;Tableau3[[#This Row],[Conditionnement]]</f>
        <v>Sels aromatisés-Sel au Carum (Carvi)-Vrac 1000 g</v>
      </c>
      <c r="E4045" s="10">
        <v>5.5E-2</v>
      </c>
      <c r="F4045" s="16">
        <v>3700897922894</v>
      </c>
      <c r="G4045" s="4">
        <v>10.4</v>
      </c>
      <c r="H4045" s="4">
        <v>18.5</v>
      </c>
      <c r="I4045" s="4">
        <v>23.111111111111111</v>
      </c>
    </row>
    <row r="4046" spans="1:9" x14ac:dyDescent="0.2">
      <c r="A4046" t="s">
        <v>498</v>
      </c>
      <c r="B4046" t="s">
        <v>509</v>
      </c>
      <c r="C4046" t="s">
        <v>45</v>
      </c>
      <c r="D4046" t="str">
        <f>Tableau3[[#This Row],[Famille]]&amp;"-"&amp;Tableau3[[#This Row],[Produit]]&amp;"-"&amp;Tableau3[[#This Row],[Conditionnement]]</f>
        <v>Sels aromatisés-Sel au Carum (Carvi)-Vrac 250 g</v>
      </c>
      <c r="E4046" s="10">
        <v>5.5E-2</v>
      </c>
      <c r="F4046" s="16">
        <v>3700897912536</v>
      </c>
      <c r="G4046" s="4">
        <v>3.6</v>
      </c>
      <c r="H4046" s="4">
        <v>6.8999999999999995</v>
      </c>
      <c r="I4046" s="4">
        <v>8.5714285714285712</v>
      </c>
    </row>
    <row r="4047" spans="1:9" x14ac:dyDescent="0.2">
      <c r="A4047" t="s">
        <v>498</v>
      </c>
      <c r="B4047" t="s">
        <v>509</v>
      </c>
      <c r="C4047" t="s">
        <v>46</v>
      </c>
      <c r="D4047" t="str">
        <f>Tableau3[[#This Row],[Famille]]&amp;"-"&amp;Tableau3[[#This Row],[Produit]]&amp;"-"&amp;Tableau3[[#This Row],[Conditionnement]]</f>
        <v>Sels aromatisés-Sel au Carum (Carvi)-Vrac 500 g</v>
      </c>
      <c r="E4047" s="10">
        <v>5.5E-2</v>
      </c>
      <c r="F4047" s="16">
        <v>3700897915162</v>
      </c>
      <c r="G4047" s="4">
        <v>5.9</v>
      </c>
      <c r="H4047" s="4">
        <v>11.299999999999999</v>
      </c>
      <c r="I4047" s="4">
        <v>14.047619047619047</v>
      </c>
    </row>
    <row r="4048" spans="1:9" x14ac:dyDescent="0.2">
      <c r="A4048" t="s">
        <v>498</v>
      </c>
      <c r="B4048" t="s">
        <v>510</v>
      </c>
      <c r="C4048" t="s">
        <v>160</v>
      </c>
      <c r="D4048" t="str">
        <f>Tableau3[[#This Row],[Famille]]&amp;"-"&amp;Tableau3[[#This Row],[Produit]]&amp;"-"&amp;Tableau3[[#This Row],[Conditionnement]]</f>
        <v>Sels aromatisés-Sel au Céleri-Moulin 100 ml</v>
      </c>
      <c r="E4048" s="10">
        <v>5.5E-2</v>
      </c>
      <c r="F4048" s="16">
        <v>3760190103369</v>
      </c>
      <c r="G4048" s="4">
        <v>3.8</v>
      </c>
      <c r="H4048" s="4">
        <v>6.1</v>
      </c>
      <c r="I4048" s="4">
        <v>7.6000000000000005</v>
      </c>
    </row>
    <row r="4049" spans="1:9" x14ac:dyDescent="0.2">
      <c r="A4049" t="s">
        <v>498</v>
      </c>
      <c r="B4049" t="s">
        <v>510</v>
      </c>
      <c r="C4049" t="s">
        <v>39</v>
      </c>
      <c r="D4049" t="str">
        <f>Tableau3[[#This Row],[Famille]]&amp;"-"&amp;Tableau3[[#This Row],[Produit]]&amp;"-"&amp;Tableau3[[#This Row],[Conditionnement]]</f>
        <v>Sels aromatisés-Sel au Céleri-Saupoudreur 100 ml</v>
      </c>
      <c r="E4049" s="10">
        <v>5.5E-2</v>
      </c>
      <c r="F4049" s="16">
        <v>3760190108487</v>
      </c>
      <c r="G4049" s="4">
        <v>2.7</v>
      </c>
      <c r="H4049" s="4">
        <v>4.3999999999999995</v>
      </c>
      <c r="I4049" s="4">
        <v>5.4</v>
      </c>
    </row>
    <row r="4050" spans="1:9" x14ac:dyDescent="0.2">
      <c r="A4050" t="s">
        <v>498</v>
      </c>
      <c r="B4050" t="s">
        <v>510</v>
      </c>
      <c r="C4050" t="s">
        <v>40</v>
      </c>
      <c r="D4050" t="str">
        <f>Tableau3[[#This Row],[Famille]]&amp;"-"&amp;Tableau3[[#This Row],[Produit]]&amp;"-"&amp;Tableau3[[#This Row],[Conditionnement]]</f>
        <v>Sels aromatisés-Sel au Céleri-Verrine 116 ml</v>
      </c>
      <c r="E4050" s="10">
        <v>5.5E-2</v>
      </c>
      <c r="F4050" s="16">
        <v>3760190103109</v>
      </c>
      <c r="G4050" s="4">
        <v>2.2999999999999998</v>
      </c>
      <c r="H4050" s="4">
        <v>3.7</v>
      </c>
      <c r="I4050" s="4">
        <v>4.6000000000000005</v>
      </c>
    </row>
    <row r="4051" spans="1:9" x14ac:dyDescent="0.2">
      <c r="A4051" t="s">
        <v>498</v>
      </c>
      <c r="B4051" t="s">
        <v>510</v>
      </c>
      <c r="C4051" t="s">
        <v>41</v>
      </c>
      <c r="D4051" t="str">
        <f>Tableau3[[#This Row],[Famille]]&amp;"-"&amp;Tableau3[[#This Row],[Produit]]&amp;"-"&amp;Tableau3[[#This Row],[Conditionnement]]</f>
        <v>Sels aromatisés-Sel au Céleri-Verrine 47 ml</v>
      </c>
      <c r="E4051" s="10">
        <v>5.5E-2</v>
      </c>
      <c r="F4051" s="16">
        <v>3700897904463</v>
      </c>
      <c r="G4051" s="4">
        <v>1.6</v>
      </c>
      <c r="H4051" s="4">
        <v>2.6</v>
      </c>
      <c r="I4051" s="4">
        <v>3.2</v>
      </c>
    </row>
    <row r="4052" spans="1:9" x14ac:dyDescent="0.2">
      <c r="A4052" t="s">
        <v>498</v>
      </c>
      <c r="B4052" t="s">
        <v>510</v>
      </c>
      <c r="C4052" t="s">
        <v>42</v>
      </c>
      <c r="D4052" t="str">
        <f>Tableau3[[#This Row],[Famille]]&amp;"-"&amp;Tableau3[[#This Row],[Produit]]&amp;"-"&amp;Tableau3[[#This Row],[Conditionnement]]</f>
        <v>Sels aromatisés-Sel au Céleri-Vrac</v>
      </c>
      <c r="E4052" s="10">
        <v>5.5E-2</v>
      </c>
      <c r="F4052" s="16">
        <v>3700897938574</v>
      </c>
      <c r="G4052" s="4">
        <v>2.1</v>
      </c>
      <c r="H4052" s="4">
        <v>2.8</v>
      </c>
      <c r="I4052" s="4">
        <v>3.5000000000000004</v>
      </c>
    </row>
    <row r="4053" spans="1:9" x14ac:dyDescent="0.2">
      <c r="A4053" t="s">
        <v>498</v>
      </c>
      <c r="B4053" t="s">
        <v>510</v>
      </c>
      <c r="C4053" t="s">
        <v>43</v>
      </c>
      <c r="D4053" t="str">
        <f>Tableau3[[#This Row],[Famille]]&amp;"-"&amp;Tableau3[[#This Row],[Produit]]&amp;"-"&amp;Tableau3[[#This Row],[Conditionnement]]</f>
        <v>Sels aromatisés-Sel au Céleri-Vrac 100 g</v>
      </c>
      <c r="E4053" s="10">
        <v>5.5E-2</v>
      </c>
      <c r="F4053" s="16">
        <v>3700897908959</v>
      </c>
      <c r="G4053" s="4">
        <v>2.2999999999999998</v>
      </c>
      <c r="H4053" s="4">
        <v>4.0999999999999996</v>
      </c>
      <c r="I4053" s="4">
        <v>5.1111111111111116</v>
      </c>
    </row>
    <row r="4054" spans="1:9" x14ac:dyDescent="0.2">
      <c r="A4054" t="s">
        <v>498</v>
      </c>
      <c r="B4054" t="s">
        <v>510</v>
      </c>
      <c r="C4054" t="s">
        <v>44</v>
      </c>
      <c r="D4054" t="str">
        <f>Tableau3[[#This Row],[Famille]]&amp;"-"&amp;Tableau3[[#This Row],[Produit]]&amp;"-"&amp;Tableau3[[#This Row],[Conditionnement]]</f>
        <v>Sels aromatisés-Sel au Céleri-Vrac 1000 g</v>
      </c>
      <c r="E4054" s="10">
        <v>5.5E-2</v>
      </c>
      <c r="F4054" s="16">
        <v>3760190107350</v>
      </c>
      <c r="G4054" s="4">
        <v>10.4</v>
      </c>
      <c r="H4054" s="4">
        <v>18.5</v>
      </c>
      <c r="I4054" s="4">
        <v>23.111111111111111</v>
      </c>
    </row>
    <row r="4055" spans="1:9" x14ac:dyDescent="0.2">
      <c r="A4055" t="s">
        <v>498</v>
      </c>
      <c r="B4055" t="s">
        <v>510</v>
      </c>
      <c r="C4055" t="s">
        <v>45</v>
      </c>
      <c r="D4055" t="str">
        <f>Tableau3[[#This Row],[Famille]]&amp;"-"&amp;Tableau3[[#This Row],[Produit]]&amp;"-"&amp;Tableau3[[#This Row],[Conditionnement]]</f>
        <v>Sels aromatisés-Sel au Céleri-Vrac 250 g</v>
      </c>
      <c r="E4055" s="10">
        <v>5.5E-2</v>
      </c>
      <c r="F4055" s="16">
        <v>3700897911584</v>
      </c>
      <c r="G4055" s="4">
        <v>3.6</v>
      </c>
      <c r="H4055" s="4">
        <v>6.8999999999999995</v>
      </c>
      <c r="I4055" s="4">
        <v>8.5714285714285712</v>
      </c>
    </row>
    <row r="4056" spans="1:9" x14ac:dyDescent="0.2">
      <c r="A4056" t="s">
        <v>498</v>
      </c>
      <c r="B4056" t="s">
        <v>510</v>
      </c>
      <c r="C4056" t="s">
        <v>46</v>
      </c>
      <c r="D4056" t="str">
        <f>Tableau3[[#This Row],[Famille]]&amp;"-"&amp;Tableau3[[#This Row],[Produit]]&amp;"-"&amp;Tableau3[[#This Row],[Conditionnement]]</f>
        <v>Sels aromatisés-Sel au Céleri-Vrac 500 g</v>
      </c>
      <c r="E4056" s="10">
        <v>5.5E-2</v>
      </c>
      <c r="F4056" s="16">
        <v>3700897914219</v>
      </c>
      <c r="G4056" s="4">
        <v>5.9</v>
      </c>
      <c r="H4056" s="4">
        <v>11.299999999999999</v>
      </c>
      <c r="I4056" s="4">
        <v>14.047619047619047</v>
      </c>
    </row>
    <row r="4057" spans="1:9" x14ac:dyDescent="0.2">
      <c r="A4057" t="s">
        <v>498</v>
      </c>
      <c r="B4057" t="s">
        <v>511</v>
      </c>
      <c r="C4057" t="s">
        <v>160</v>
      </c>
      <c r="D4057" t="str">
        <f>Tableau3[[#This Row],[Famille]]&amp;"-"&amp;Tableau3[[#This Row],[Produit]]&amp;"-"&amp;Tableau3[[#This Row],[Conditionnement]]</f>
        <v>Sels aromatisés-Sel au Colombo-Moulin 100 ml</v>
      </c>
      <c r="E4057" s="10">
        <v>5.5E-2</v>
      </c>
      <c r="F4057" s="16">
        <v>3700897923242</v>
      </c>
      <c r="G4057" s="4">
        <v>3.8</v>
      </c>
      <c r="H4057" s="4">
        <v>6.1</v>
      </c>
      <c r="I4057" s="4">
        <v>7.6000000000000005</v>
      </c>
    </row>
    <row r="4058" spans="1:9" x14ac:dyDescent="0.2">
      <c r="A4058" t="s">
        <v>498</v>
      </c>
      <c r="B4058" t="s">
        <v>511</v>
      </c>
      <c r="C4058" t="s">
        <v>39</v>
      </c>
      <c r="D4058" t="str">
        <f>Tableau3[[#This Row],[Famille]]&amp;"-"&amp;Tableau3[[#This Row],[Produit]]&amp;"-"&amp;Tableau3[[#This Row],[Conditionnement]]</f>
        <v>Sels aromatisés-Sel au Colombo-Saupoudreur 100 ml</v>
      </c>
      <c r="E4058" s="10">
        <v>5.5E-2</v>
      </c>
      <c r="F4058" s="16">
        <v>3700897923297</v>
      </c>
      <c r="G4058" s="4">
        <v>2.7</v>
      </c>
      <c r="H4058" s="4">
        <v>4.3999999999999995</v>
      </c>
      <c r="I4058" s="4">
        <v>5.4</v>
      </c>
    </row>
    <row r="4059" spans="1:9" x14ac:dyDescent="0.2">
      <c r="A4059" t="s">
        <v>498</v>
      </c>
      <c r="B4059" t="s">
        <v>511</v>
      </c>
      <c r="C4059" t="s">
        <v>40</v>
      </c>
      <c r="D4059" t="str">
        <f>Tableau3[[#This Row],[Famille]]&amp;"-"&amp;Tableau3[[#This Row],[Produit]]&amp;"-"&amp;Tableau3[[#This Row],[Conditionnement]]</f>
        <v>Sels aromatisés-Sel au Colombo-Verrine 116 ml</v>
      </c>
      <c r="E4059" s="10">
        <v>5.5E-2</v>
      </c>
      <c r="F4059" s="16">
        <v>3700897923143</v>
      </c>
      <c r="G4059" s="4">
        <v>2.2999999999999998</v>
      </c>
      <c r="H4059" s="4">
        <v>3.7</v>
      </c>
      <c r="I4059" s="4">
        <v>4.6000000000000005</v>
      </c>
    </row>
    <row r="4060" spans="1:9" x14ac:dyDescent="0.2">
      <c r="A4060" t="s">
        <v>498</v>
      </c>
      <c r="B4060" t="s">
        <v>511</v>
      </c>
      <c r="C4060" t="s">
        <v>41</v>
      </c>
      <c r="D4060" t="str">
        <f>Tableau3[[#This Row],[Famille]]&amp;"-"&amp;Tableau3[[#This Row],[Produit]]&amp;"-"&amp;Tableau3[[#This Row],[Conditionnement]]</f>
        <v>Sels aromatisés-Sel au Colombo-Verrine 47 ml</v>
      </c>
      <c r="E4060" s="10">
        <v>5.5E-2</v>
      </c>
      <c r="F4060" s="16">
        <v>3700897923198</v>
      </c>
      <c r="G4060" s="4">
        <v>1.6</v>
      </c>
      <c r="H4060" s="4">
        <v>2.6</v>
      </c>
      <c r="I4060" s="4">
        <v>3.2</v>
      </c>
    </row>
    <row r="4061" spans="1:9" x14ac:dyDescent="0.2">
      <c r="A4061" t="s">
        <v>498</v>
      </c>
      <c r="B4061" t="s">
        <v>511</v>
      </c>
      <c r="C4061" t="s">
        <v>42</v>
      </c>
      <c r="D4061" t="str">
        <f>Tableau3[[#This Row],[Famille]]&amp;"-"&amp;Tableau3[[#This Row],[Produit]]&amp;"-"&amp;Tableau3[[#This Row],[Conditionnement]]</f>
        <v>Sels aromatisés-Sel au Colombo-Vrac</v>
      </c>
      <c r="E4061" s="10">
        <v>5.5E-2</v>
      </c>
      <c r="F4061" s="16">
        <v>3700897938581</v>
      </c>
      <c r="G4061" s="4">
        <v>2.1</v>
      </c>
      <c r="H4061" s="4">
        <v>2.8</v>
      </c>
      <c r="I4061" s="4">
        <v>3.5000000000000004</v>
      </c>
    </row>
    <row r="4062" spans="1:9" x14ac:dyDescent="0.2">
      <c r="A4062" t="s">
        <v>498</v>
      </c>
      <c r="B4062" t="s">
        <v>511</v>
      </c>
      <c r="C4062" t="s">
        <v>43</v>
      </c>
      <c r="D4062" t="str">
        <f>Tableau3[[#This Row],[Famille]]&amp;"-"&amp;Tableau3[[#This Row],[Produit]]&amp;"-"&amp;Tableau3[[#This Row],[Conditionnement]]</f>
        <v>Sels aromatisés-Sel au Colombo-Vrac 100 g</v>
      </c>
      <c r="E4062" s="10">
        <v>5.5E-2</v>
      </c>
      <c r="F4062" s="16">
        <v>3700897922948</v>
      </c>
      <c r="G4062" s="4">
        <v>2.2999999999999998</v>
      </c>
      <c r="H4062" s="4">
        <v>4.0999999999999996</v>
      </c>
      <c r="I4062" s="4">
        <v>5.1111111111111116</v>
      </c>
    </row>
    <row r="4063" spans="1:9" x14ac:dyDescent="0.2">
      <c r="A4063" t="s">
        <v>498</v>
      </c>
      <c r="B4063" t="s">
        <v>511</v>
      </c>
      <c r="C4063" t="s">
        <v>44</v>
      </c>
      <c r="D4063" t="str">
        <f>Tableau3[[#This Row],[Famille]]&amp;"-"&amp;Tableau3[[#This Row],[Produit]]&amp;"-"&amp;Tableau3[[#This Row],[Conditionnement]]</f>
        <v>Sels aromatisés-Sel au Colombo-Vrac 1000 g</v>
      </c>
      <c r="E4063" s="10">
        <v>5.5E-2</v>
      </c>
      <c r="F4063" s="16">
        <v>3700897923099</v>
      </c>
      <c r="G4063" s="4">
        <v>10.4</v>
      </c>
      <c r="H4063" s="4">
        <v>18.5</v>
      </c>
      <c r="I4063" s="4">
        <v>23.111111111111111</v>
      </c>
    </row>
    <row r="4064" spans="1:9" x14ac:dyDescent="0.2">
      <c r="A4064" t="s">
        <v>498</v>
      </c>
      <c r="B4064" t="s">
        <v>511</v>
      </c>
      <c r="C4064" t="s">
        <v>45</v>
      </c>
      <c r="D4064" t="str">
        <f>Tableau3[[#This Row],[Famille]]&amp;"-"&amp;Tableau3[[#This Row],[Produit]]&amp;"-"&amp;Tableau3[[#This Row],[Conditionnement]]</f>
        <v>Sels aromatisés-Sel au Colombo-Vrac 250 g</v>
      </c>
      <c r="E4064" s="10">
        <v>5.5E-2</v>
      </c>
      <c r="F4064" s="16">
        <v>3700897922993</v>
      </c>
      <c r="G4064" s="4">
        <v>3.6</v>
      </c>
      <c r="H4064" s="4">
        <v>6.8999999999999995</v>
      </c>
      <c r="I4064" s="4">
        <v>8.5714285714285712</v>
      </c>
    </row>
    <row r="4065" spans="1:9" x14ac:dyDescent="0.2">
      <c r="A4065" t="s">
        <v>498</v>
      </c>
      <c r="B4065" t="s">
        <v>511</v>
      </c>
      <c r="C4065" t="s">
        <v>46</v>
      </c>
      <c r="D4065" t="str">
        <f>Tableau3[[#This Row],[Famille]]&amp;"-"&amp;Tableau3[[#This Row],[Produit]]&amp;"-"&amp;Tableau3[[#This Row],[Conditionnement]]</f>
        <v>Sels aromatisés-Sel au Colombo-Vrac 500 g</v>
      </c>
      <c r="E4065" s="10">
        <v>5.5E-2</v>
      </c>
      <c r="F4065" s="16">
        <v>3700897923044</v>
      </c>
      <c r="G4065" s="4">
        <v>5.9</v>
      </c>
      <c r="H4065" s="4">
        <v>11.299999999999999</v>
      </c>
      <c r="I4065" s="4">
        <v>14.047619047619047</v>
      </c>
    </row>
    <row r="4066" spans="1:9" x14ac:dyDescent="0.2">
      <c r="A4066" t="s">
        <v>498</v>
      </c>
      <c r="B4066" t="s">
        <v>512</v>
      </c>
      <c r="C4066" t="s">
        <v>160</v>
      </c>
      <c r="D4066" t="str">
        <f>Tableau3[[#This Row],[Famille]]&amp;"-"&amp;Tableau3[[#This Row],[Produit]]&amp;"-"&amp;Tableau3[[#This Row],[Conditionnement]]</f>
        <v>Sels aromatisés-Sel au Curcuma-Moulin 100 ml</v>
      </c>
      <c r="E4066" s="10">
        <v>5.5E-2</v>
      </c>
      <c r="F4066" s="16">
        <v>3700897923259</v>
      </c>
      <c r="G4066" s="4">
        <v>3.8</v>
      </c>
      <c r="H4066" s="4">
        <v>6.1</v>
      </c>
      <c r="I4066" s="4">
        <v>7.6000000000000005</v>
      </c>
    </row>
    <row r="4067" spans="1:9" x14ac:dyDescent="0.2">
      <c r="A4067" t="s">
        <v>498</v>
      </c>
      <c r="B4067" t="s">
        <v>512</v>
      </c>
      <c r="C4067" t="s">
        <v>39</v>
      </c>
      <c r="D4067" t="str">
        <f>Tableau3[[#This Row],[Famille]]&amp;"-"&amp;Tableau3[[#This Row],[Produit]]&amp;"-"&amp;Tableau3[[#This Row],[Conditionnement]]</f>
        <v>Sels aromatisés-Sel au Curcuma-Saupoudreur 100 ml</v>
      </c>
      <c r="E4067" s="10">
        <v>5.5E-2</v>
      </c>
      <c r="F4067" s="16">
        <v>3700897923303</v>
      </c>
      <c r="G4067" s="4">
        <v>2.7</v>
      </c>
      <c r="H4067" s="4">
        <v>4.3999999999999995</v>
      </c>
      <c r="I4067" s="4">
        <v>5.4</v>
      </c>
    </row>
    <row r="4068" spans="1:9" x14ac:dyDescent="0.2">
      <c r="A4068" t="s">
        <v>498</v>
      </c>
      <c r="B4068" t="s">
        <v>512</v>
      </c>
      <c r="C4068" t="s">
        <v>40</v>
      </c>
      <c r="D4068" t="str">
        <f>Tableau3[[#This Row],[Famille]]&amp;"-"&amp;Tableau3[[#This Row],[Produit]]&amp;"-"&amp;Tableau3[[#This Row],[Conditionnement]]</f>
        <v>Sels aromatisés-Sel au Curcuma-Verrine 116 ml</v>
      </c>
      <c r="E4068" s="10">
        <v>5.5E-2</v>
      </c>
      <c r="F4068" s="16">
        <v>3700897923150</v>
      </c>
      <c r="G4068" s="4">
        <v>2.2999999999999998</v>
      </c>
      <c r="H4068" s="4">
        <v>3.7</v>
      </c>
      <c r="I4068" s="4">
        <v>4.6000000000000005</v>
      </c>
    </row>
    <row r="4069" spans="1:9" x14ac:dyDescent="0.2">
      <c r="A4069" t="s">
        <v>498</v>
      </c>
      <c r="B4069" t="s">
        <v>512</v>
      </c>
      <c r="C4069" t="s">
        <v>41</v>
      </c>
      <c r="D4069" t="str">
        <f>Tableau3[[#This Row],[Famille]]&amp;"-"&amp;Tableau3[[#This Row],[Produit]]&amp;"-"&amp;Tableau3[[#This Row],[Conditionnement]]</f>
        <v>Sels aromatisés-Sel au Curcuma-Verrine 47 ml</v>
      </c>
      <c r="E4069" s="10">
        <v>5.5E-2</v>
      </c>
      <c r="F4069" s="16">
        <v>3700897923204</v>
      </c>
      <c r="G4069" s="4">
        <v>1.6</v>
      </c>
      <c r="H4069" s="4">
        <v>2.6</v>
      </c>
      <c r="I4069" s="4">
        <v>3.2</v>
      </c>
    </row>
    <row r="4070" spans="1:9" x14ac:dyDescent="0.2">
      <c r="A4070" t="s">
        <v>498</v>
      </c>
      <c r="B4070" t="s">
        <v>512</v>
      </c>
      <c r="C4070" t="s">
        <v>42</v>
      </c>
      <c r="D4070" t="str">
        <f>Tableau3[[#This Row],[Famille]]&amp;"-"&amp;Tableau3[[#This Row],[Produit]]&amp;"-"&amp;Tableau3[[#This Row],[Conditionnement]]</f>
        <v>Sels aromatisés-Sel au Curcuma-Vrac</v>
      </c>
      <c r="E4070" s="10">
        <v>5.5E-2</v>
      </c>
      <c r="F4070" s="16">
        <v>3700897938598</v>
      </c>
      <c r="G4070" s="4">
        <v>2.1</v>
      </c>
      <c r="H4070" s="4">
        <v>2.8</v>
      </c>
      <c r="I4070" s="4">
        <v>3.5000000000000004</v>
      </c>
    </row>
    <row r="4071" spans="1:9" x14ac:dyDescent="0.2">
      <c r="A4071" t="s">
        <v>498</v>
      </c>
      <c r="B4071" t="s">
        <v>512</v>
      </c>
      <c r="C4071" t="s">
        <v>43</v>
      </c>
      <c r="D4071" t="str">
        <f>Tableau3[[#This Row],[Famille]]&amp;"-"&amp;Tableau3[[#This Row],[Produit]]&amp;"-"&amp;Tableau3[[#This Row],[Conditionnement]]</f>
        <v>Sels aromatisés-Sel au Curcuma-Vrac 100 g</v>
      </c>
      <c r="E4071" s="10">
        <v>5.5E-2</v>
      </c>
      <c r="F4071" s="16">
        <v>3700897922955</v>
      </c>
      <c r="G4071" s="4">
        <v>2.2999999999999998</v>
      </c>
      <c r="H4071" s="4">
        <v>4.0999999999999996</v>
      </c>
      <c r="I4071" s="4">
        <v>5.1111111111111116</v>
      </c>
    </row>
    <row r="4072" spans="1:9" x14ac:dyDescent="0.2">
      <c r="A4072" t="s">
        <v>498</v>
      </c>
      <c r="B4072" t="s">
        <v>512</v>
      </c>
      <c r="C4072" t="s">
        <v>44</v>
      </c>
      <c r="D4072" t="str">
        <f>Tableau3[[#This Row],[Famille]]&amp;"-"&amp;Tableau3[[#This Row],[Produit]]&amp;"-"&amp;Tableau3[[#This Row],[Conditionnement]]</f>
        <v>Sels aromatisés-Sel au Curcuma-Vrac 1000 g</v>
      </c>
      <c r="E4072" s="10">
        <v>5.5E-2</v>
      </c>
      <c r="F4072" s="16">
        <v>3700897923105</v>
      </c>
      <c r="G4072" s="4">
        <v>10.4</v>
      </c>
      <c r="H4072" s="4">
        <v>18.5</v>
      </c>
      <c r="I4072" s="4">
        <v>23.111111111111111</v>
      </c>
    </row>
    <row r="4073" spans="1:9" x14ac:dyDescent="0.2">
      <c r="A4073" t="s">
        <v>498</v>
      </c>
      <c r="B4073" t="s">
        <v>512</v>
      </c>
      <c r="C4073" t="s">
        <v>45</v>
      </c>
      <c r="D4073" t="str">
        <f>Tableau3[[#This Row],[Famille]]&amp;"-"&amp;Tableau3[[#This Row],[Produit]]&amp;"-"&amp;Tableau3[[#This Row],[Conditionnement]]</f>
        <v>Sels aromatisés-Sel au Curcuma-Vrac 250 g</v>
      </c>
      <c r="E4073" s="10">
        <v>5.5E-2</v>
      </c>
      <c r="F4073" s="16">
        <v>3700897923006</v>
      </c>
      <c r="G4073" s="4">
        <v>3.6</v>
      </c>
      <c r="H4073" s="4">
        <v>6.8999999999999995</v>
      </c>
      <c r="I4073" s="4">
        <v>8.5714285714285712</v>
      </c>
    </row>
    <row r="4074" spans="1:9" x14ac:dyDescent="0.2">
      <c r="A4074" t="s">
        <v>498</v>
      </c>
      <c r="B4074" t="s">
        <v>512</v>
      </c>
      <c r="C4074" t="s">
        <v>46</v>
      </c>
      <c r="D4074" t="str">
        <f>Tableau3[[#This Row],[Famille]]&amp;"-"&amp;Tableau3[[#This Row],[Produit]]&amp;"-"&amp;Tableau3[[#This Row],[Conditionnement]]</f>
        <v>Sels aromatisés-Sel au Curcuma-Vrac 500 g</v>
      </c>
      <c r="E4074" s="10">
        <v>5.5E-2</v>
      </c>
      <c r="F4074" s="16">
        <v>3700897923051</v>
      </c>
      <c r="G4074" s="4">
        <v>5.9</v>
      </c>
      <c r="H4074" s="4">
        <v>11.299999999999999</v>
      </c>
      <c r="I4074" s="4">
        <v>14.047619047619047</v>
      </c>
    </row>
    <row r="4075" spans="1:9" x14ac:dyDescent="0.2">
      <c r="A4075" t="s">
        <v>498</v>
      </c>
      <c r="B4075" t="s">
        <v>513</v>
      </c>
      <c r="C4075" t="s">
        <v>160</v>
      </c>
      <c r="D4075" t="str">
        <f>Tableau3[[#This Row],[Famille]]&amp;"-"&amp;Tableau3[[#This Row],[Produit]]&amp;"-"&amp;Tableau3[[#This Row],[Conditionnement]]</f>
        <v>Sels aromatisés-Sel au Gingembre-Moulin 100 ml</v>
      </c>
      <c r="E4075" s="10">
        <v>5.5E-2</v>
      </c>
      <c r="F4075" s="16">
        <v>3700897923266</v>
      </c>
      <c r="G4075" s="4">
        <v>3.8</v>
      </c>
      <c r="H4075" s="4">
        <v>6.1</v>
      </c>
      <c r="I4075" s="4">
        <v>7.6000000000000005</v>
      </c>
    </row>
    <row r="4076" spans="1:9" x14ac:dyDescent="0.2">
      <c r="A4076" t="s">
        <v>498</v>
      </c>
      <c r="B4076" t="s">
        <v>513</v>
      </c>
      <c r="C4076" t="s">
        <v>39</v>
      </c>
      <c r="D4076" t="str">
        <f>Tableau3[[#This Row],[Famille]]&amp;"-"&amp;Tableau3[[#This Row],[Produit]]&amp;"-"&amp;Tableau3[[#This Row],[Conditionnement]]</f>
        <v>Sels aromatisés-Sel au Gingembre-Saupoudreur 100 ml</v>
      </c>
      <c r="E4076" s="10">
        <v>5.5E-2</v>
      </c>
      <c r="F4076" s="16">
        <v>3700897923310</v>
      </c>
      <c r="G4076" s="4">
        <v>2.7</v>
      </c>
      <c r="H4076" s="4">
        <v>4.3999999999999995</v>
      </c>
      <c r="I4076" s="4">
        <v>5.4</v>
      </c>
    </row>
    <row r="4077" spans="1:9" x14ac:dyDescent="0.2">
      <c r="A4077" t="s">
        <v>498</v>
      </c>
      <c r="B4077" t="s">
        <v>513</v>
      </c>
      <c r="C4077" t="s">
        <v>40</v>
      </c>
      <c r="D4077" t="str">
        <f>Tableau3[[#This Row],[Famille]]&amp;"-"&amp;Tableau3[[#This Row],[Produit]]&amp;"-"&amp;Tableau3[[#This Row],[Conditionnement]]</f>
        <v>Sels aromatisés-Sel au Gingembre-Verrine 116 ml</v>
      </c>
      <c r="E4077" s="10">
        <v>5.5E-2</v>
      </c>
      <c r="F4077" s="16">
        <v>3700897923167</v>
      </c>
      <c r="G4077" s="4">
        <v>2.2999999999999998</v>
      </c>
      <c r="H4077" s="4">
        <v>3.7</v>
      </c>
      <c r="I4077" s="4">
        <v>4.6000000000000005</v>
      </c>
    </row>
    <row r="4078" spans="1:9" x14ac:dyDescent="0.2">
      <c r="A4078" t="s">
        <v>498</v>
      </c>
      <c r="B4078" t="s">
        <v>513</v>
      </c>
      <c r="C4078" t="s">
        <v>41</v>
      </c>
      <c r="D4078" t="str">
        <f>Tableau3[[#This Row],[Famille]]&amp;"-"&amp;Tableau3[[#This Row],[Produit]]&amp;"-"&amp;Tableau3[[#This Row],[Conditionnement]]</f>
        <v>Sels aromatisés-Sel au Gingembre-Verrine 47 ml</v>
      </c>
      <c r="E4078" s="10">
        <v>5.5E-2</v>
      </c>
      <c r="F4078" s="16">
        <v>3700897923211</v>
      </c>
      <c r="G4078" s="4">
        <v>1.6</v>
      </c>
      <c r="H4078" s="4">
        <v>2.6</v>
      </c>
      <c r="I4078" s="4">
        <v>3.2</v>
      </c>
    </row>
    <row r="4079" spans="1:9" x14ac:dyDescent="0.2">
      <c r="A4079" t="s">
        <v>498</v>
      </c>
      <c r="B4079" t="s">
        <v>513</v>
      </c>
      <c r="C4079" t="s">
        <v>42</v>
      </c>
      <c r="D4079" t="str">
        <f>Tableau3[[#This Row],[Famille]]&amp;"-"&amp;Tableau3[[#This Row],[Produit]]&amp;"-"&amp;Tableau3[[#This Row],[Conditionnement]]</f>
        <v>Sels aromatisés-Sel au Gingembre-Vrac</v>
      </c>
      <c r="E4079" s="10">
        <v>5.5E-2</v>
      </c>
      <c r="F4079" s="16">
        <v>3700897938604</v>
      </c>
      <c r="G4079" s="4">
        <v>2.1</v>
      </c>
      <c r="H4079" s="4">
        <v>2.8</v>
      </c>
      <c r="I4079" s="4">
        <v>3.5000000000000004</v>
      </c>
    </row>
    <row r="4080" spans="1:9" x14ac:dyDescent="0.2">
      <c r="A4080" t="s">
        <v>498</v>
      </c>
      <c r="B4080" t="s">
        <v>513</v>
      </c>
      <c r="C4080" t="s">
        <v>43</v>
      </c>
      <c r="D4080" t="str">
        <f>Tableau3[[#This Row],[Famille]]&amp;"-"&amp;Tableau3[[#This Row],[Produit]]&amp;"-"&amp;Tableau3[[#This Row],[Conditionnement]]</f>
        <v>Sels aromatisés-Sel au Gingembre-Vrac 100 g</v>
      </c>
      <c r="E4080" s="10">
        <v>5.5E-2</v>
      </c>
      <c r="F4080" s="16">
        <v>3700897922962</v>
      </c>
      <c r="G4080" s="4">
        <v>2.2999999999999998</v>
      </c>
      <c r="H4080" s="4">
        <v>4.0999999999999996</v>
      </c>
      <c r="I4080" s="4">
        <v>5.1111111111111116</v>
      </c>
    </row>
    <row r="4081" spans="1:9" x14ac:dyDescent="0.2">
      <c r="A4081" t="s">
        <v>498</v>
      </c>
      <c r="B4081" t="s">
        <v>513</v>
      </c>
      <c r="C4081" t="s">
        <v>44</v>
      </c>
      <c r="D4081" t="str">
        <f>Tableau3[[#This Row],[Famille]]&amp;"-"&amp;Tableau3[[#This Row],[Produit]]&amp;"-"&amp;Tableau3[[#This Row],[Conditionnement]]</f>
        <v>Sels aromatisés-Sel au Gingembre-Vrac 1000 g</v>
      </c>
      <c r="E4081" s="10">
        <v>5.5E-2</v>
      </c>
      <c r="F4081" s="16">
        <v>3700897923112</v>
      </c>
      <c r="G4081" s="4">
        <v>10.4</v>
      </c>
      <c r="H4081" s="4">
        <v>18.5</v>
      </c>
      <c r="I4081" s="4">
        <v>23.111111111111111</v>
      </c>
    </row>
    <row r="4082" spans="1:9" x14ac:dyDescent="0.2">
      <c r="A4082" t="s">
        <v>498</v>
      </c>
      <c r="B4082" t="s">
        <v>513</v>
      </c>
      <c r="C4082" t="s">
        <v>45</v>
      </c>
      <c r="D4082" t="str">
        <f>Tableau3[[#This Row],[Famille]]&amp;"-"&amp;Tableau3[[#This Row],[Produit]]&amp;"-"&amp;Tableau3[[#This Row],[Conditionnement]]</f>
        <v>Sels aromatisés-Sel au Gingembre-Vrac 250 g</v>
      </c>
      <c r="E4082" s="10">
        <v>5.5E-2</v>
      </c>
      <c r="F4082" s="16">
        <v>3700897923013</v>
      </c>
      <c r="G4082" s="4">
        <v>3.6</v>
      </c>
      <c r="H4082" s="4">
        <v>6.8999999999999995</v>
      </c>
      <c r="I4082" s="4">
        <v>8.5714285714285712</v>
      </c>
    </row>
    <row r="4083" spans="1:9" x14ac:dyDescent="0.2">
      <c r="A4083" t="s">
        <v>498</v>
      </c>
      <c r="B4083" t="s">
        <v>513</v>
      </c>
      <c r="C4083" t="s">
        <v>46</v>
      </c>
      <c r="D4083" t="str">
        <f>Tableau3[[#This Row],[Famille]]&amp;"-"&amp;Tableau3[[#This Row],[Produit]]&amp;"-"&amp;Tableau3[[#This Row],[Conditionnement]]</f>
        <v>Sels aromatisés-Sel au Gingembre-Vrac 500 g</v>
      </c>
      <c r="E4083" s="10">
        <v>5.5E-2</v>
      </c>
      <c r="F4083" s="16">
        <v>3700897923068</v>
      </c>
      <c r="G4083" s="4">
        <v>5.9</v>
      </c>
      <c r="H4083" s="4">
        <v>11.299999999999999</v>
      </c>
      <c r="I4083" s="4">
        <v>14.047619047619047</v>
      </c>
    </row>
    <row r="4084" spans="1:9" x14ac:dyDescent="0.2">
      <c r="A4084" t="s">
        <v>498</v>
      </c>
      <c r="B4084" t="s">
        <v>514</v>
      </c>
      <c r="C4084" t="s">
        <v>160</v>
      </c>
      <c r="D4084" t="str">
        <f>Tableau3[[#This Row],[Famille]]&amp;"-"&amp;Tableau3[[#This Row],[Produit]]&amp;"-"&amp;Tableau3[[#This Row],[Conditionnement]]</f>
        <v>Sels aromatisés-Sel au Guacamole-Moulin 100 ml</v>
      </c>
      <c r="E4084" s="10">
        <v>5.5E-2</v>
      </c>
      <c r="F4084" s="16">
        <v>3700897923273</v>
      </c>
      <c r="G4084" s="4">
        <v>3.8</v>
      </c>
      <c r="H4084" s="4">
        <v>6.1</v>
      </c>
      <c r="I4084" s="4">
        <v>7.6000000000000005</v>
      </c>
    </row>
    <row r="4085" spans="1:9" x14ac:dyDescent="0.2">
      <c r="A4085" t="s">
        <v>498</v>
      </c>
      <c r="B4085" t="s">
        <v>514</v>
      </c>
      <c r="C4085" t="s">
        <v>39</v>
      </c>
      <c r="D4085" t="str">
        <f>Tableau3[[#This Row],[Famille]]&amp;"-"&amp;Tableau3[[#This Row],[Produit]]&amp;"-"&amp;Tableau3[[#This Row],[Conditionnement]]</f>
        <v>Sels aromatisés-Sel au Guacamole-Saupoudreur 100 ml</v>
      </c>
      <c r="E4085" s="10">
        <v>5.5E-2</v>
      </c>
      <c r="F4085" s="16">
        <v>3700897923327</v>
      </c>
      <c r="G4085" s="4">
        <v>2.7</v>
      </c>
      <c r="H4085" s="4">
        <v>4.3999999999999995</v>
      </c>
      <c r="I4085" s="4">
        <v>5.4</v>
      </c>
    </row>
    <row r="4086" spans="1:9" x14ac:dyDescent="0.2">
      <c r="A4086" t="s">
        <v>498</v>
      </c>
      <c r="B4086" t="s">
        <v>514</v>
      </c>
      <c r="C4086" t="s">
        <v>40</v>
      </c>
      <c r="D4086" t="str">
        <f>Tableau3[[#This Row],[Famille]]&amp;"-"&amp;Tableau3[[#This Row],[Produit]]&amp;"-"&amp;Tableau3[[#This Row],[Conditionnement]]</f>
        <v>Sels aromatisés-Sel au Guacamole-Verrine 116 ml</v>
      </c>
      <c r="E4086" s="10">
        <v>5.5E-2</v>
      </c>
      <c r="F4086" s="16">
        <v>3700897923174</v>
      </c>
      <c r="G4086" s="4">
        <v>2.2999999999999998</v>
      </c>
      <c r="H4086" s="4">
        <v>3.7</v>
      </c>
      <c r="I4086" s="4">
        <v>4.6000000000000005</v>
      </c>
    </row>
    <row r="4087" spans="1:9" x14ac:dyDescent="0.2">
      <c r="A4087" t="s">
        <v>498</v>
      </c>
      <c r="B4087" t="s">
        <v>514</v>
      </c>
      <c r="C4087" t="s">
        <v>41</v>
      </c>
      <c r="D4087" t="str">
        <f>Tableau3[[#This Row],[Famille]]&amp;"-"&amp;Tableau3[[#This Row],[Produit]]&amp;"-"&amp;Tableau3[[#This Row],[Conditionnement]]</f>
        <v>Sels aromatisés-Sel au Guacamole-Verrine 47 ml</v>
      </c>
      <c r="E4087" s="10">
        <v>5.5E-2</v>
      </c>
      <c r="F4087" s="16">
        <v>3700897923228</v>
      </c>
      <c r="G4087" s="4">
        <v>1.6</v>
      </c>
      <c r="H4087" s="4">
        <v>2.6</v>
      </c>
      <c r="I4087" s="4">
        <v>3.2</v>
      </c>
    </row>
    <row r="4088" spans="1:9" x14ac:dyDescent="0.2">
      <c r="A4088" t="s">
        <v>498</v>
      </c>
      <c r="B4088" t="s">
        <v>514</v>
      </c>
      <c r="C4088" t="s">
        <v>42</v>
      </c>
      <c r="D4088" t="str">
        <f>Tableau3[[#This Row],[Famille]]&amp;"-"&amp;Tableau3[[#This Row],[Produit]]&amp;"-"&amp;Tableau3[[#This Row],[Conditionnement]]</f>
        <v>Sels aromatisés-Sel au Guacamole-Vrac</v>
      </c>
      <c r="E4088" s="10">
        <v>5.5E-2</v>
      </c>
      <c r="F4088" s="16">
        <v>3700897938611</v>
      </c>
      <c r="G4088" s="4">
        <v>2.1</v>
      </c>
      <c r="H4088" s="4">
        <v>2.8</v>
      </c>
      <c r="I4088" s="4">
        <v>3.5000000000000004</v>
      </c>
    </row>
    <row r="4089" spans="1:9" x14ac:dyDescent="0.2">
      <c r="A4089" t="s">
        <v>498</v>
      </c>
      <c r="B4089" t="s">
        <v>514</v>
      </c>
      <c r="C4089" t="s">
        <v>43</v>
      </c>
      <c r="D4089" t="str">
        <f>Tableau3[[#This Row],[Famille]]&amp;"-"&amp;Tableau3[[#This Row],[Produit]]&amp;"-"&amp;Tableau3[[#This Row],[Conditionnement]]</f>
        <v>Sels aromatisés-Sel au Guacamole-Vrac 100 g</v>
      </c>
      <c r="E4089" s="10">
        <v>5.5E-2</v>
      </c>
      <c r="F4089" s="16">
        <v>3700897922979</v>
      </c>
      <c r="G4089" s="4">
        <v>2.2999999999999998</v>
      </c>
      <c r="H4089" s="4">
        <v>4.0999999999999996</v>
      </c>
      <c r="I4089" s="4">
        <v>5.1111111111111116</v>
      </c>
    </row>
    <row r="4090" spans="1:9" x14ac:dyDescent="0.2">
      <c r="A4090" t="s">
        <v>498</v>
      </c>
      <c r="B4090" t="s">
        <v>514</v>
      </c>
      <c r="C4090" t="s">
        <v>44</v>
      </c>
      <c r="D4090" t="str">
        <f>Tableau3[[#This Row],[Famille]]&amp;"-"&amp;Tableau3[[#This Row],[Produit]]&amp;"-"&amp;Tableau3[[#This Row],[Conditionnement]]</f>
        <v>Sels aromatisés-Sel au Guacamole-Vrac 1000 g</v>
      </c>
      <c r="E4090" s="10">
        <v>5.5E-2</v>
      </c>
      <c r="F4090" s="16">
        <v>3700897923129</v>
      </c>
      <c r="G4090" s="4">
        <v>10.4</v>
      </c>
      <c r="H4090" s="4">
        <v>18.5</v>
      </c>
      <c r="I4090" s="4">
        <v>23.111111111111111</v>
      </c>
    </row>
    <row r="4091" spans="1:9" x14ac:dyDescent="0.2">
      <c r="A4091" t="s">
        <v>498</v>
      </c>
      <c r="B4091" t="s">
        <v>514</v>
      </c>
      <c r="C4091" t="s">
        <v>45</v>
      </c>
      <c r="D4091" t="str">
        <f>Tableau3[[#This Row],[Famille]]&amp;"-"&amp;Tableau3[[#This Row],[Produit]]&amp;"-"&amp;Tableau3[[#This Row],[Conditionnement]]</f>
        <v>Sels aromatisés-Sel au Guacamole-Vrac 250 g</v>
      </c>
      <c r="E4091" s="10">
        <v>5.5E-2</v>
      </c>
      <c r="F4091" s="16">
        <v>3700897923020</v>
      </c>
      <c r="G4091" s="4">
        <v>3.6</v>
      </c>
      <c r="H4091" s="4">
        <v>6.8999999999999995</v>
      </c>
      <c r="I4091" s="4">
        <v>8.5714285714285712</v>
      </c>
    </row>
    <row r="4092" spans="1:9" x14ac:dyDescent="0.2">
      <c r="A4092" t="s">
        <v>498</v>
      </c>
      <c r="B4092" t="s">
        <v>514</v>
      </c>
      <c r="C4092" t="s">
        <v>46</v>
      </c>
      <c r="D4092" t="str">
        <f>Tableau3[[#This Row],[Famille]]&amp;"-"&amp;Tableau3[[#This Row],[Produit]]&amp;"-"&amp;Tableau3[[#This Row],[Conditionnement]]</f>
        <v>Sels aromatisés-Sel au Guacamole-Vrac 500 g</v>
      </c>
      <c r="E4092" s="10">
        <v>5.5E-2</v>
      </c>
      <c r="F4092" s="16">
        <v>3700897923075</v>
      </c>
      <c r="G4092" s="4">
        <v>5.9</v>
      </c>
      <c r="H4092" s="4">
        <v>11.299999999999999</v>
      </c>
      <c r="I4092" s="4">
        <v>14.047619047619047</v>
      </c>
    </row>
    <row r="4093" spans="1:9" x14ac:dyDescent="0.2">
      <c r="A4093" t="s">
        <v>498</v>
      </c>
      <c r="B4093" t="s">
        <v>515</v>
      </c>
      <c r="C4093" t="s">
        <v>160</v>
      </c>
      <c r="D4093" t="str">
        <f>Tableau3[[#This Row],[Famille]]&amp;"-"&amp;Tableau3[[#This Row],[Produit]]&amp;"-"&amp;Tableau3[[#This Row],[Conditionnement]]</f>
        <v>Sels aromatisés-Sel au Massalé-Moulin 100 ml</v>
      </c>
      <c r="E4093" s="10">
        <v>5.5E-2</v>
      </c>
      <c r="F4093" s="16">
        <v>3700897923280</v>
      </c>
      <c r="G4093" s="4">
        <v>3.8</v>
      </c>
      <c r="H4093" s="4">
        <v>6.1</v>
      </c>
      <c r="I4093" s="4">
        <v>7.6000000000000005</v>
      </c>
    </row>
    <row r="4094" spans="1:9" x14ac:dyDescent="0.2">
      <c r="A4094" t="s">
        <v>498</v>
      </c>
      <c r="B4094" t="s">
        <v>515</v>
      </c>
      <c r="C4094" t="s">
        <v>39</v>
      </c>
      <c r="D4094" t="str">
        <f>Tableau3[[#This Row],[Famille]]&amp;"-"&amp;Tableau3[[#This Row],[Produit]]&amp;"-"&amp;Tableau3[[#This Row],[Conditionnement]]</f>
        <v>Sels aromatisés-Sel au Massalé-Saupoudreur 100 ml</v>
      </c>
      <c r="E4094" s="10">
        <v>5.5E-2</v>
      </c>
      <c r="F4094" s="16">
        <v>3700897923334</v>
      </c>
      <c r="G4094" s="4">
        <v>2.7</v>
      </c>
      <c r="H4094" s="4">
        <v>4.3999999999999995</v>
      </c>
      <c r="I4094" s="4">
        <v>5.4</v>
      </c>
    </row>
    <row r="4095" spans="1:9" x14ac:dyDescent="0.2">
      <c r="A4095" t="s">
        <v>498</v>
      </c>
      <c r="B4095" t="s">
        <v>515</v>
      </c>
      <c r="C4095" t="s">
        <v>40</v>
      </c>
      <c r="D4095" t="str">
        <f>Tableau3[[#This Row],[Famille]]&amp;"-"&amp;Tableau3[[#This Row],[Produit]]&amp;"-"&amp;Tableau3[[#This Row],[Conditionnement]]</f>
        <v>Sels aromatisés-Sel au Massalé-Verrine 116 ml</v>
      </c>
      <c r="E4095" s="10">
        <v>5.5E-2</v>
      </c>
      <c r="F4095" s="16">
        <v>3700897923181</v>
      </c>
      <c r="G4095" s="4">
        <v>2.2999999999999998</v>
      </c>
      <c r="H4095" s="4">
        <v>3.7</v>
      </c>
      <c r="I4095" s="4">
        <v>4.6000000000000005</v>
      </c>
    </row>
    <row r="4096" spans="1:9" x14ac:dyDescent="0.2">
      <c r="A4096" t="s">
        <v>498</v>
      </c>
      <c r="B4096" t="s">
        <v>515</v>
      </c>
      <c r="C4096" t="s">
        <v>41</v>
      </c>
      <c r="D4096" t="str">
        <f>Tableau3[[#This Row],[Famille]]&amp;"-"&amp;Tableau3[[#This Row],[Produit]]&amp;"-"&amp;Tableau3[[#This Row],[Conditionnement]]</f>
        <v>Sels aromatisés-Sel au Massalé-Verrine 47 ml</v>
      </c>
      <c r="E4096" s="10">
        <v>5.5E-2</v>
      </c>
      <c r="F4096" s="16">
        <v>3700897923235</v>
      </c>
      <c r="G4096" s="4">
        <v>1.6</v>
      </c>
      <c r="H4096" s="4">
        <v>2.6</v>
      </c>
      <c r="I4096" s="4">
        <v>3.2</v>
      </c>
    </row>
    <row r="4097" spans="1:9" x14ac:dyDescent="0.2">
      <c r="A4097" t="s">
        <v>498</v>
      </c>
      <c r="B4097" t="s">
        <v>515</v>
      </c>
      <c r="C4097" t="s">
        <v>42</v>
      </c>
      <c r="D4097" t="str">
        <f>Tableau3[[#This Row],[Famille]]&amp;"-"&amp;Tableau3[[#This Row],[Produit]]&amp;"-"&amp;Tableau3[[#This Row],[Conditionnement]]</f>
        <v>Sels aromatisés-Sel au Massalé-Vrac</v>
      </c>
      <c r="E4097" s="10">
        <v>5.5E-2</v>
      </c>
      <c r="F4097" s="16">
        <v>3700897938628</v>
      </c>
      <c r="G4097" s="4">
        <v>2.1</v>
      </c>
      <c r="H4097" s="4">
        <v>2.8</v>
      </c>
      <c r="I4097" s="4">
        <v>3.5000000000000004</v>
      </c>
    </row>
    <row r="4098" spans="1:9" x14ac:dyDescent="0.2">
      <c r="A4098" t="s">
        <v>498</v>
      </c>
      <c r="B4098" t="s">
        <v>515</v>
      </c>
      <c r="C4098" t="s">
        <v>43</v>
      </c>
      <c r="D4098" t="str">
        <f>Tableau3[[#This Row],[Famille]]&amp;"-"&amp;Tableau3[[#This Row],[Produit]]&amp;"-"&amp;Tableau3[[#This Row],[Conditionnement]]</f>
        <v>Sels aromatisés-Sel au Massalé-Vrac 100 g</v>
      </c>
      <c r="E4098" s="10">
        <v>5.5E-2</v>
      </c>
      <c r="F4098" s="16">
        <v>3700897922986</v>
      </c>
      <c r="G4098" s="4">
        <v>2.2999999999999998</v>
      </c>
      <c r="H4098" s="4">
        <v>4.0999999999999996</v>
      </c>
      <c r="I4098" s="4">
        <v>5.1111111111111116</v>
      </c>
    </row>
    <row r="4099" spans="1:9" x14ac:dyDescent="0.2">
      <c r="A4099" t="s">
        <v>498</v>
      </c>
      <c r="B4099" t="s">
        <v>515</v>
      </c>
      <c r="C4099" t="s">
        <v>44</v>
      </c>
      <c r="D4099" t="str">
        <f>Tableau3[[#This Row],[Famille]]&amp;"-"&amp;Tableau3[[#This Row],[Produit]]&amp;"-"&amp;Tableau3[[#This Row],[Conditionnement]]</f>
        <v>Sels aromatisés-Sel au Massalé-Vrac 1000 g</v>
      </c>
      <c r="E4099" s="10">
        <v>5.5E-2</v>
      </c>
      <c r="F4099" s="16">
        <v>3700897923136</v>
      </c>
      <c r="G4099" s="4">
        <v>10.4</v>
      </c>
      <c r="H4099" s="4">
        <v>18.5</v>
      </c>
      <c r="I4099" s="4">
        <v>23.111111111111111</v>
      </c>
    </row>
    <row r="4100" spans="1:9" x14ac:dyDescent="0.2">
      <c r="A4100" t="s">
        <v>498</v>
      </c>
      <c r="B4100" t="s">
        <v>515</v>
      </c>
      <c r="C4100" t="s">
        <v>45</v>
      </c>
      <c r="D4100" t="str">
        <f>Tableau3[[#This Row],[Famille]]&amp;"-"&amp;Tableau3[[#This Row],[Produit]]&amp;"-"&amp;Tableau3[[#This Row],[Conditionnement]]</f>
        <v>Sels aromatisés-Sel au Massalé-Vrac 250 g</v>
      </c>
      <c r="E4100" s="10">
        <v>5.5E-2</v>
      </c>
      <c r="F4100" s="16">
        <v>3700897923037</v>
      </c>
      <c r="G4100" s="4">
        <v>3.6</v>
      </c>
      <c r="H4100" s="4">
        <v>6.8999999999999995</v>
      </c>
      <c r="I4100" s="4">
        <v>8.5714285714285712</v>
      </c>
    </row>
    <row r="4101" spans="1:9" x14ac:dyDescent="0.2">
      <c r="A4101" t="s">
        <v>498</v>
      </c>
      <c r="B4101" t="s">
        <v>515</v>
      </c>
      <c r="C4101" t="s">
        <v>46</v>
      </c>
      <c r="D4101" t="str">
        <f>Tableau3[[#This Row],[Famille]]&amp;"-"&amp;Tableau3[[#This Row],[Produit]]&amp;"-"&amp;Tableau3[[#This Row],[Conditionnement]]</f>
        <v>Sels aromatisés-Sel au Massalé-Vrac 500 g</v>
      </c>
      <c r="E4101" s="10">
        <v>5.5E-2</v>
      </c>
      <c r="F4101" s="16">
        <v>3700897923082</v>
      </c>
      <c r="G4101" s="4">
        <v>5.9</v>
      </c>
      <c r="H4101" s="4">
        <v>11.299999999999999</v>
      </c>
      <c r="I4101" s="4">
        <v>14.047619047619047</v>
      </c>
    </row>
    <row r="4102" spans="1:9" x14ac:dyDescent="0.2">
      <c r="A4102" t="s">
        <v>498</v>
      </c>
      <c r="B4102" t="s">
        <v>516</v>
      </c>
      <c r="C4102" t="s">
        <v>160</v>
      </c>
      <c r="D4102" t="str">
        <f>Tableau3[[#This Row],[Famille]]&amp;"-"&amp;Tableau3[[#This Row],[Produit]]&amp;"-"&amp;Tableau3[[#This Row],[Conditionnement]]</f>
        <v>Sels aromatisés-Sel au Piment d’Espelette AOP-Moulin 100 ml</v>
      </c>
      <c r="E4102" s="10">
        <v>5.5E-2</v>
      </c>
      <c r="F4102" s="16">
        <v>3760190103376</v>
      </c>
      <c r="G4102" s="4">
        <v>3.8</v>
      </c>
      <c r="H4102" s="4">
        <v>6.1</v>
      </c>
      <c r="I4102" s="4">
        <v>7.6000000000000005</v>
      </c>
    </row>
    <row r="4103" spans="1:9" x14ac:dyDescent="0.2">
      <c r="A4103" t="s">
        <v>498</v>
      </c>
      <c r="B4103" t="s">
        <v>516</v>
      </c>
      <c r="C4103" t="s">
        <v>39</v>
      </c>
      <c r="D4103" t="str">
        <f>Tableau3[[#This Row],[Famille]]&amp;"-"&amp;Tableau3[[#This Row],[Produit]]&amp;"-"&amp;Tableau3[[#This Row],[Conditionnement]]</f>
        <v>Sels aromatisés-Sel au Piment d’Espelette AOP-Saupoudreur 100 ml</v>
      </c>
      <c r="E4103" s="10">
        <v>5.5E-2</v>
      </c>
      <c r="F4103" s="16">
        <v>3760190108494</v>
      </c>
      <c r="G4103" s="4">
        <v>2.7</v>
      </c>
      <c r="H4103" s="4">
        <v>4.3999999999999995</v>
      </c>
      <c r="I4103" s="4">
        <v>5.4</v>
      </c>
    </row>
    <row r="4104" spans="1:9" x14ac:dyDescent="0.2">
      <c r="A4104" t="s">
        <v>498</v>
      </c>
      <c r="B4104" t="s">
        <v>516</v>
      </c>
      <c r="C4104" t="s">
        <v>40</v>
      </c>
      <c r="D4104" t="str">
        <f>Tableau3[[#This Row],[Famille]]&amp;"-"&amp;Tableau3[[#This Row],[Produit]]&amp;"-"&amp;Tableau3[[#This Row],[Conditionnement]]</f>
        <v>Sels aromatisés-Sel au Piment d’Espelette AOP-Verrine 116 ml</v>
      </c>
      <c r="E4104" s="10">
        <v>5.5E-2</v>
      </c>
      <c r="F4104" s="16">
        <v>3760190103116</v>
      </c>
      <c r="G4104" s="4">
        <v>2.2999999999999998</v>
      </c>
      <c r="H4104" s="4">
        <v>3.7</v>
      </c>
      <c r="I4104" s="4">
        <v>4.6000000000000005</v>
      </c>
    </row>
    <row r="4105" spans="1:9" x14ac:dyDescent="0.2">
      <c r="A4105" t="s">
        <v>498</v>
      </c>
      <c r="B4105" t="s">
        <v>516</v>
      </c>
      <c r="C4105" t="s">
        <v>41</v>
      </c>
      <c r="D4105" t="str">
        <f>Tableau3[[#This Row],[Famille]]&amp;"-"&amp;Tableau3[[#This Row],[Produit]]&amp;"-"&amp;Tableau3[[#This Row],[Conditionnement]]</f>
        <v>Sels aromatisés-Sel au Piment d’Espelette AOP-Verrine 47 ml</v>
      </c>
      <c r="E4105" s="10">
        <v>5.5E-2</v>
      </c>
      <c r="F4105" s="16">
        <v>3700897904470</v>
      </c>
      <c r="G4105" s="4">
        <v>1.6</v>
      </c>
      <c r="H4105" s="4">
        <v>2.6</v>
      </c>
      <c r="I4105" s="4">
        <v>3.2</v>
      </c>
    </row>
    <row r="4106" spans="1:9" x14ac:dyDescent="0.2">
      <c r="A4106" t="s">
        <v>498</v>
      </c>
      <c r="B4106" t="s">
        <v>516</v>
      </c>
      <c r="C4106" t="s">
        <v>42</v>
      </c>
      <c r="D4106" t="str">
        <f>Tableau3[[#This Row],[Famille]]&amp;"-"&amp;Tableau3[[#This Row],[Produit]]&amp;"-"&amp;Tableau3[[#This Row],[Conditionnement]]</f>
        <v>Sels aromatisés-Sel au Piment d’Espelette AOP-Vrac</v>
      </c>
      <c r="E4106" s="10">
        <v>5.5E-2</v>
      </c>
      <c r="F4106" s="16">
        <v>3700897938635</v>
      </c>
      <c r="G4106" s="4">
        <v>2.1</v>
      </c>
      <c r="H4106" s="4">
        <v>2.8</v>
      </c>
      <c r="I4106" s="4">
        <v>3.5000000000000004</v>
      </c>
    </row>
    <row r="4107" spans="1:9" x14ac:dyDescent="0.2">
      <c r="A4107" t="s">
        <v>498</v>
      </c>
      <c r="B4107" t="s">
        <v>516</v>
      </c>
      <c r="C4107" t="s">
        <v>43</v>
      </c>
      <c r="D4107" t="str">
        <f>Tableau3[[#This Row],[Famille]]&amp;"-"&amp;Tableau3[[#This Row],[Produit]]&amp;"-"&amp;Tableau3[[#This Row],[Conditionnement]]</f>
        <v>Sels aromatisés-Sel au Piment d’Espelette AOP-Vrac 100 g</v>
      </c>
      <c r="E4107" s="10">
        <v>5.5E-2</v>
      </c>
      <c r="F4107" s="16">
        <v>3700897908973</v>
      </c>
      <c r="G4107" s="4">
        <v>2.2999999999999998</v>
      </c>
      <c r="H4107" s="4">
        <v>4.0999999999999996</v>
      </c>
      <c r="I4107" s="4">
        <v>5.1111111111111116</v>
      </c>
    </row>
    <row r="4108" spans="1:9" x14ac:dyDescent="0.2">
      <c r="A4108" t="s">
        <v>498</v>
      </c>
      <c r="B4108" t="s">
        <v>516</v>
      </c>
      <c r="C4108" t="s">
        <v>44</v>
      </c>
      <c r="D4108" t="str">
        <f>Tableau3[[#This Row],[Famille]]&amp;"-"&amp;Tableau3[[#This Row],[Produit]]&amp;"-"&amp;Tableau3[[#This Row],[Conditionnement]]</f>
        <v>Sels aromatisés-Sel au Piment d’Espelette AOP-Vrac 1000 g</v>
      </c>
      <c r="E4108" s="10">
        <v>5.5E-2</v>
      </c>
      <c r="F4108" s="16">
        <v>3760190107374</v>
      </c>
      <c r="G4108" s="4">
        <v>10.4</v>
      </c>
      <c r="H4108" s="4">
        <v>18.5</v>
      </c>
      <c r="I4108" s="4">
        <v>23.111111111111111</v>
      </c>
    </row>
    <row r="4109" spans="1:9" x14ac:dyDescent="0.2">
      <c r="A4109" t="s">
        <v>498</v>
      </c>
      <c r="B4109" t="s">
        <v>516</v>
      </c>
      <c r="C4109" t="s">
        <v>45</v>
      </c>
      <c r="D4109" t="str">
        <f>Tableau3[[#This Row],[Famille]]&amp;"-"&amp;Tableau3[[#This Row],[Produit]]&amp;"-"&amp;Tableau3[[#This Row],[Conditionnement]]</f>
        <v>Sels aromatisés-Sel au Piment d’Espelette AOP-Vrac 250 g</v>
      </c>
      <c r="E4109" s="10">
        <v>5.5E-2</v>
      </c>
      <c r="F4109" s="16">
        <v>3700897911607</v>
      </c>
      <c r="G4109" s="4">
        <v>3.6</v>
      </c>
      <c r="H4109" s="4">
        <v>6.8999999999999995</v>
      </c>
      <c r="I4109" s="4">
        <v>8.5714285714285712</v>
      </c>
    </row>
    <row r="4110" spans="1:9" x14ac:dyDescent="0.2">
      <c r="A4110" t="s">
        <v>498</v>
      </c>
      <c r="B4110" t="s">
        <v>516</v>
      </c>
      <c r="C4110" t="s">
        <v>46</v>
      </c>
      <c r="D4110" t="str">
        <f>Tableau3[[#This Row],[Famille]]&amp;"-"&amp;Tableau3[[#This Row],[Produit]]&amp;"-"&amp;Tableau3[[#This Row],[Conditionnement]]</f>
        <v>Sels aromatisés-Sel au Piment d’Espelette AOP-Vrac 500 g</v>
      </c>
      <c r="E4110" s="10">
        <v>5.5E-2</v>
      </c>
      <c r="F4110" s="16">
        <v>3700897914233</v>
      </c>
      <c r="G4110" s="4">
        <v>5.9</v>
      </c>
      <c r="H4110" s="4">
        <v>11.299999999999999</v>
      </c>
      <c r="I4110" s="4">
        <v>14.047619047619047</v>
      </c>
    </row>
    <row r="4111" spans="1:9" x14ac:dyDescent="0.2">
      <c r="A4111" t="s">
        <v>498</v>
      </c>
      <c r="B4111" t="s">
        <v>517</v>
      </c>
      <c r="C4111" t="s">
        <v>160</v>
      </c>
      <c r="D4111" t="str">
        <f>Tableau3[[#This Row],[Famille]]&amp;"-"&amp;Tableau3[[#This Row],[Produit]]&amp;"-"&amp;Tableau3[[#This Row],[Conditionnement]]</f>
        <v>Sels aromatisés-Sel au poivre de cassis de Bourgogne-Moulin 100 ml</v>
      </c>
      <c r="E4111" s="10">
        <v>5.5E-2</v>
      </c>
      <c r="F4111" s="16">
        <v>3760190103383</v>
      </c>
      <c r="G4111" s="4">
        <v>3.8</v>
      </c>
      <c r="H4111" s="4">
        <v>6.1</v>
      </c>
      <c r="I4111" s="4">
        <v>7.6000000000000005</v>
      </c>
    </row>
    <row r="4112" spans="1:9" x14ac:dyDescent="0.2">
      <c r="A4112" t="s">
        <v>498</v>
      </c>
      <c r="B4112" t="s">
        <v>517</v>
      </c>
      <c r="C4112" t="s">
        <v>39</v>
      </c>
      <c r="D4112" t="str">
        <f>Tableau3[[#This Row],[Famille]]&amp;"-"&amp;Tableau3[[#This Row],[Produit]]&amp;"-"&amp;Tableau3[[#This Row],[Conditionnement]]</f>
        <v>Sels aromatisés-Sel au poivre de cassis de Bourgogne-Saupoudreur 100 ml</v>
      </c>
      <c r="E4112" s="10">
        <v>5.5E-2</v>
      </c>
      <c r="F4112" s="16">
        <v>3760190108500</v>
      </c>
      <c r="G4112" s="4">
        <v>2.7</v>
      </c>
      <c r="H4112" s="4">
        <v>4.3999999999999995</v>
      </c>
      <c r="I4112" s="4">
        <v>5.4</v>
      </c>
    </row>
    <row r="4113" spans="1:9" x14ac:dyDescent="0.2">
      <c r="A4113" t="s">
        <v>498</v>
      </c>
      <c r="B4113" t="s">
        <v>517</v>
      </c>
      <c r="C4113" t="s">
        <v>40</v>
      </c>
      <c r="D4113" t="str">
        <f>Tableau3[[#This Row],[Famille]]&amp;"-"&amp;Tableau3[[#This Row],[Produit]]&amp;"-"&amp;Tableau3[[#This Row],[Conditionnement]]</f>
        <v>Sels aromatisés-Sel au poivre de cassis de Bourgogne-Verrine 116 ml</v>
      </c>
      <c r="E4113" s="10">
        <v>5.5E-2</v>
      </c>
      <c r="F4113" s="16">
        <v>3760190103123</v>
      </c>
      <c r="G4113" s="4">
        <v>2.2999999999999998</v>
      </c>
      <c r="H4113" s="4">
        <v>3.7</v>
      </c>
      <c r="I4113" s="4">
        <v>4.6000000000000005</v>
      </c>
    </row>
    <row r="4114" spans="1:9" x14ac:dyDescent="0.2">
      <c r="A4114" t="s">
        <v>498</v>
      </c>
      <c r="B4114" t="s">
        <v>517</v>
      </c>
      <c r="C4114" t="s">
        <v>41</v>
      </c>
      <c r="D4114" t="str">
        <f>Tableau3[[#This Row],[Famille]]&amp;"-"&amp;Tableau3[[#This Row],[Produit]]&amp;"-"&amp;Tableau3[[#This Row],[Conditionnement]]</f>
        <v>Sels aromatisés-Sel au poivre de cassis de Bourgogne-Verrine 47 ml</v>
      </c>
      <c r="E4114" s="10">
        <v>5.5E-2</v>
      </c>
      <c r="F4114" s="16">
        <v>3700897904487</v>
      </c>
      <c r="G4114" s="4">
        <v>1.6</v>
      </c>
      <c r="H4114" s="4">
        <v>2.6</v>
      </c>
      <c r="I4114" s="4">
        <v>3.2</v>
      </c>
    </row>
    <row r="4115" spans="1:9" x14ac:dyDescent="0.2">
      <c r="A4115" t="s">
        <v>498</v>
      </c>
      <c r="B4115" t="s">
        <v>517</v>
      </c>
      <c r="C4115" t="s">
        <v>42</v>
      </c>
      <c r="D4115" t="str">
        <f>Tableau3[[#This Row],[Famille]]&amp;"-"&amp;Tableau3[[#This Row],[Produit]]&amp;"-"&amp;Tableau3[[#This Row],[Conditionnement]]</f>
        <v>Sels aromatisés-Sel au poivre de cassis de Bourgogne-Vrac</v>
      </c>
      <c r="E4115" s="10">
        <v>5.5E-2</v>
      </c>
      <c r="F4115" s="16">
        <v>3700897938642</v>
      </c>
      <c r="G4115" s="4">
        <v>2.1</v>
      </c>
      <c r="H4115" s="4">
        <v>2.8</v>
      </c>
      <c r="I4115" s="4">
        <v>3.5000000000000004</v>
      </c>
    </row>
    <row r="4116" spans="1:9" x14ac:dyDescent="0.2">
      <c r="A4116" t="s">
        <v>498</v>
      </c>
      <c r="B4116" t="s">
        <v>517</v>
      </c>
      <c r="C4116" t="s">
        <v>43</v>
      </c>
      <c r="D4116" t="str">
        <f>Tableau3[[#This Row],[Famille]]&amp;"-"&amp;Tableau3[[#This Row],[Produit]]&amp;"-"&amp;Tableau3[[#This Row],[Conditionnement]]</f>
        <v>Sels aromatisés-Sel au poivre de cassis de Bourgogne-Vrac 100 g</v>
      </c>
      <c r="E4116" s="10">
        <v>5.5E-2</v>
      </c>
      <c r="F4116" s="16">
        <v>3700897908980</v>
      </c>
      <c r="G4116" s="4">
        <v>2.2999999999999998</v>
      </c>
      <c r="H4116" s="4">
        <v>4.0999999999999996</v>
      </c>
      <c r="I4116" s="4">
        <v>5.1111111111111116</v>
      </c>
    </row>
    <row r="4117" spans="1:9" x14ac:dyDescent="0.2">
      <c r="A4117" t="s">
        <v>498</v>
      </c>
      <c r="B4117" t="s">
        <v>517</v>
      </c>
      <c r="C4117" t="s">
        <v>44</v>
      </c>
      <c r="D4117" t="str">
        <f>Tableau3[[#This Row],[Famille]]&amp;"-"&amp;Tableau3[[#This Row],[Produit]]&amp;"-"&amp;Tableau3[[#This Row],[Conditionnement]]</f>
        <v>Sels aromatisés-Sel au poivre de cassis de Bourgogne-Vrac 1000 g</v>
      </c>
      <c r="E4117" s="10">
        <v>5.5E-2</v>
      </c>
      <c r="F4117" s="16">
        <v>3760190107381</v>
      </c>
      <c r="G4117" s="4">
        <v>10.4</v>
      </c>
      <c r="H4117" s="4">
        <v>18.5</v>
      </c>
      <c r="I4117" s="4">
        <v>23.111111111111111</v>
      </c>
    </row>
    <row r="4118" spans="1:9" x14ac:dyDescent="0.2">
      <c r="A4118" t="s">
        <v>498</v>
      </c>
      <c r="B4118" t="s">
        <v>517</v>
      </c>
      <c r="C4118" t="s">
        <v>45</v>
      </c>
      <c r="D4118" t="str">
        <f>Tableau3[[#This Row],[Famille]]&amp;"-"&amp;Tableau3[[#This Row],[Produit]]&amp;"-"&amp;Tableau3[[#This Row],[Conditionnement]]</f>
        <v>Sels aromatisés-Sel au poivre de cassis de Bourgogne-Vrac 250 g</v>
      </c>
      <c r="E4118" s="10">
        <v>5.5E-2</v>
      </c>
      <c r="F4118" s="16">
        <v>3700897911614</v>
      </c>
      <c r="G4118" s="4">
        <v>3.6</v>
      </c>
      <c r="H4118" s="4">
        <v>6.8999999999999995</v>
      </c>
      <c r="I4118" s="4">
        <v>8.5714285714285712</v>
      </c>
    </row>
    <row r="4119" spans="1:9" x14ac:dyDescent="0.2">
      <c r="A4119" t="s">
        <v>498</v>
      </c>
      <c r="B4119" t="s">
        <v>517</v>
      </c>
      <c r="C4119" t="s">
        <v>46</v>
      </c>
      <c r="D4119" t="str">
        <f>Tableau3[[#This Row],[Famille]]&amp;"-"&amp;Tableau3[[#This Row],[Produit]]&amp;"-"&amp;Tableau3[[#This Row],[Conditionnement]]</f>
        <v>Sels aromatisés-Sel au poivre de cassis de Bourgogne-Vrac 500 g</v>
      </c>
      <c r="E4119" s="10">
        <v>5.5E-2</v>
      </c>
      <c r="F4119" s="16">
        <v>3700897914240</v>
      </c>
      <c r="G4119" s="4">
        <v>5.9</v>
      </c>
      <c r="H4119" s="4">
        <v>11.299999999999999</v>
      </c>
      <c r="I4119" s="4">
        <v>14.047619047619047</v>
      </c>
    </row>
    <row r="4120" spans="1:9" x14ac:dyDescent="0.2">
      <c r="A4120" t="s">
        <v>498</v>
      </c>
      <c r="B4120" t="s">
        <v>518</v>
      </c>
      <c r="C4120" t="s">
        <v>160</v>
      </c>
      <c r="D4120" t="str">
        <f>Tableau3[[#This Row],[Famille]]&amp;"-"&amp;Tableau3[[#This Row],[Produit]]&amp;"-"&amp;Tableau3[[#This Row],[Conditionnement]]</f>
        <v>Sels aromatisés-Sel au poivre de Sichuan-Moulin 100 ml</v>
      </c>
      <c r="E4120" s="10">
        <v>5.5E-2</v>
      </c>
      <c r="F4120" s="16">
        <v>3700897925000</v>
      </c>
      <c r="G4120" s="4">
        <v>3.8</v>
      </c>
      <c r="H4120" s="4">
        <v>6.1</v>
      </c>
      <c r="I4120" s="4">
        <v>7.6000000000000005</v>
      </c>
    </row>
    <row r="4121" spans="1:9" x14ac:dyDescent="0.2">
      <c r="A4121" t="s">
        <v>498</v>
      </c>
      <c r="B4121" t="s">
        <v>518</v>
      </c>
      <c r="C4121" t="s">
        <v>39</v>
      </c>
      <c r="D4121" t="str">
        <f>Tableau3[[#This Row],[Famille]]&amp;"-"&amp;Tableau3[[#This Row],[Produit]]&amp;"-"&amp;Tableau3[[#This Row],[Conditionnement]]</f>
        <v>Sels aromatisés-Sel au poivre de Sichuan-Saupoudreur 100 ml</v>
      </c>
      <c r="E4121" s="10">
        <v>5.5E-2</v>
      </c>
      <c r="F4121" s="16">
        <v>3700897925260</v>
      </c>
      <c r="G4121" s="4">
        <v>2.7</v>
      </c>
      <c r="H4121" s="4">
        <v>4.3999999999999995</v>
      </c>
      <c r="I4121" s="4">
        <v>5.4</v>
      </c>
    </row>
    <row r="4122" spans="1:9" x14ac:dyDescent="0.2">
      <c r="A4122" t="s">
        <v>498</v>
      </c>
      <c r="B4122" t="s">
        <v>518</v>
      </c>
      <c r="C4122" t="s">
        <v>40</v>
      </c>
      <c r="D4122" t="str">
        <f>Tableau3[[#This Row],[Famille]]&amp;"-"&amp;Tableau3[[#This Row],[Produit]]&amp;"-"&amp;Tableau3[[#This Row],[Conditionnement]]</f>
        <v>Sels aromatisés-Sel au poivre de Sichuan-Verrine 116 ml</v>
      </c>
      <c r="E4122" s="10">
        <v>5.5E-2</v>
      </c>
      <c r="F4122" s="16">
        <v>3700897924485</v>
      </c>
      <c r="G4122" s="4">
        <v>2.2999999999999998</v>
      </c>
      <c r="H4122" s="4">
        <v>3.7</v>
      </c>
      <c r="I4122" s="4">
        <v>4.6000000000000005</v>
      </c>
    </row>
    <row r="4123" spans="1:9" x14ac:dyDescent="0.2">
      <c r="A4123" t="s">
        <v>498</v>
      </c>
      <c r="B4123" t="s">
        <v>518</v>
      </c>
      <c r="C4123" t="s">
        <v>41</v>
      </c>
      <c r="D4123" t="str">
        <f>Tableau3[[#This Row],[Famille]]&amp;"-"&amp;Tableau3[[#This Row],[Produit]]&amp;"-"&amp;Tableau3[[#This Row],[Conditionnement]]</f>
        <v>Sels aromatisés-Sel au poivre de Sichuan-Verrine 47 ml</v>
      </c>
      <c r="E4123" s="10">
        <v>5.5E-2</v>
      </c>
      <c r="F4123" s="16">
        <v>3700897924744</v>
      </c>
      <c r="G4123" s="4">
        <v>1.6</v>
      </c>
      <c r="H4123" s="4">
        <v>2.6</v>
      </c>
      <c r="I4123" s="4">
        <v>3.2</v>
      </c>
    </row>
    <row r="4124" spans="1:9" x14ac:dyDescent="0.2">
      <c r="A4124" t="s">
        <v>498</v>
      </c>
      <c r="B4124" t="s">
        <v>518</v>
      </c>
      <c r="C4124" t="s">
        <v>42</v>
      </c>
      <c r="D4124" t="str">
        <f>Tableau3[[#This Row],[Famille]]&amp;"-"&amp;Tableau3[[#This Row],[Produit]]&amp;"-"&amp;Tableau3[[#This Row],[Conditionnement]]</f>
        <v>Sels aromatisés-Sel au poivre de Sichuan-Vrac</v>
      </c>
      <c r="E4124" s="10">
        <v>5.5E-2</v>
      </c>
      <c r="F4124" s="16">
        <v>3700897938659</v>
      </c>
      <c r="G4124" s="4">
        <v>2.1</v>
      </c>
      <c r="H4124" s="4">
        <v>2.8</v>
      </c>
      <c r="I4124" s="4">
        <v>3.5000000000000004</v>
      </c>
    </row>
    <row r="4125" spans="1:9" x14ac:dyDescent="0.2">
      <c r="A4125" t="s">
        <v>498</v>
      </c>
      <c r="B4125" t="s">
        <v>518</v>
      </c>
      <c r="C4125" t="s">
        <v>43</v>
      </c>
      <c r="D4125" t="str">
        <f>Tableau3[[#This Row],[Famille]]&amp;"-"&amp;Tableau3[[#This Row],[Produit]]&amp;"-"&amp;Tableau3[[#This Row],[Conditionnement]]</f>
        <v>Sels aromatisés-Sel au poivre de Sichuan-Vrac 100 g</v>
      </c>
      <c r="E4125" s="10">
        <v>5.5E-2</v>
      </c>
      <c r="F4125" s="16">
        <v>3700897923440</v>
      </c>
      <c r="G4125" s="4">
        <v>2.2999999999999998</v>
      </c>
      <c r="H4125" s="4">
        <v>4.0999999999999996</v>
      </c>
      <c r="I4125" s="4">
        <v>5.1111111111111116</v>
      </c>
    </row>
    <row r="4126" spans="1:9" x14ac:dyDescent="0.2">
      <c r="A4126" t="s">
        <v>498</v>
      </c>
      <c r="B4126" t="s">
        <v>518</v>
      </c>
      <c r="C4126" t="s">
        <v>44</v>
      </c>
      <c r="D4126" t="str">
        <f>Tableau3[[#This Row],[Famille]]&amp;"-"&amp;Tableau3[[#This Row],[Produit]]&amp;"-"&amp;Tableau3[[#This Row],[Conditionnement]]</f>
        <v>Sels aromatisés-Sel au poivre de Sichuan-Vrac 1000 g</v>
      </c>
      <c r="E4126" s="10">
        <v>5.5E-2</v>
      </c>
      <c r="F4126" s="16">
        <v>3700897924225</v>
      </c>
      <c r="G4126" s="4">
        <v>10.4</v>
      </c>
      <c r="H4126" s="4">
        <v>18.5</v>
      </c>
      <c r="I4126" s="4">
        <v>23.111111111111111</v>
      </c>
    </row>
    <row r="4127" spans="1:9" x14ac:dyDescent="0.2">
      <c r="A4127" t="s">
        <v>498</v>
      </c>
      <c r="B4127" t="s">
        <v>518</v>
      </c>
      <c r="C4127" t="s">
        <v>45</v>
      </c>
      <c r="D4127" t="str">
        <f>Tableau3[[#This Row],[Famille]]&amp;"-"&amp;Tableau3[[#This Row],[Produit]]&amp;"-"&amp;Tableau3[[#This Row],[Conditionnement]]</f>
        <v>Sels aromatisés-Sel au poivre de Sichuan-Vrac 250 g</v>
      </c>
      <c r="E4127" s="10">
        <v>5.5E-2</v>
      </c>
      <c r="F4127" s="16">
        <v>3700897923709</v>
      </c>
      <c r="G4127" s="4">
        <v>3.6</v>
      </c>
      <c r="H4127" s="4">
        <v>6.8999999999999995</v>
      </c>
      <c r="I4127" s="4">
        <v>8.5714285714285712</v>
      </c>
    </row>
    <row r="4128" spans="1:9" x14ac:dyDescent="0.2">
      <c r="A4128" t="s">
        <v>498</v>
      </c>
      <c r="B4128" t="s">
        <v>518</v>
      </c>
      <c r="C4128" t="s">
        <v>46</v>
      </c>
      <c r="D4128" t="str">
        <f>Tableau3[[#This Row],[Famille]]&amp;"-"&amp;Tableau3[[#This Row],[Produit]]&amp;"-"&amp;Tableau3[[#This Row],[Conditionnement]]</f>
        <v>Sels aromatisés-Sel au poivre de Sichuan-Vrac 500 g</v>
      </c>
      <c r="E4128" s="10">
        <v>5.5E-2</v>
      </c>
      <c r="F4128" s="16">
        <v>3700897923969</v>
      </c>
      <c r="G4128" s="4">
        <v>5.9</v>
      </c>
      <c r="H4128" s="4">
        <v>11.299999999999999</v>
      </c>
      <c r="I4128" s="4">
        <v>14.047619047619047</v>
      </c>
    </row>
    <row r="4129" spans="1:9" x14ac:dyDescent="0.2">
      <c r="A4129" t="s">
        <v>498</v>
      </c>
      <c r="B4129" t="s">
        <v>519</v>
      </c>
      <c r="C4129" t="s">
        <v>160</v>
      </c>
      <c r="D4129" t="str">
        <f>Tableau3[[#This Row],[Famille]]&amp;"-"&amp;Tableau3[[#This Row],[Produit]]&amp;"-"&amp;Tableau3[[#This Row],[Conditionnement]]</f>
        <v>Sels aromatisés-Sel au poivre Penja-Moulin 100 ml</v>
      </c>
      <c r="E4129" s="10">
        <v>5.5E-2</v>
      </c>
      <c r="F4129" s="16">
        <v>3700897925017</v>
      </c>
      <c r="G4129" s="4">
        <v>3.8</v>
      </c>
      <c r="H4129" s="4">
        <v>6.1</v>
      </c>
      <c r="I4129" s="4">
        <v>7.6000000000000005</v>
      </c>
    </row>
    <row r="4130" spans="1:9" x14ac:dyDescent="0.2">
      <c r="A4130" t="s">
        <v>498</v>
      </c>
      <c r="B4130" t="s">
        <v>519</v>
      </c>
      <c r="C4130" t="s">
        <v>39</v>
      </c>
      <c r="D4130" t="str">
        <f>Tableau3[[#This Row],[Famille]]&amp;"-"&amp;Tableau3[[#This Row],[Produit]]&amp;"-"&amp;Tableau3[[#This Row],[Conditionnement]]</f>
        <v>Sels aromatisés-Sel au poivre Penja-Saupoudreur 100 ml</v>
      </c>
      <c r="E4130" s="10">
        <v>5.5E-2</v>
      </c>
      <c r="F4130" s="16">
        <v>3700897925277</v>
      </c>
      <c r="G4130" s="4">
        <v>2.7</v>
      </c>
      <c r="H4130" s="4">
        <v>4.3999999999999995</v>
      </c>
      <c r="I4130" s="4">
        <v>5.4</v>
      </c>
    </row>
    <row r="4131" spans="1:9" x14ac:dyDescent="0.2">
      <c r="A4131" t="s">
        <v>498</v>
      </c>
      <c r="B4131" t="s">
        <v>519</v>
      </c>
      <c r="C4131" t="s">
        <v>40</v>
      </c>
      <c r="D4131" t="str">
        <f>Tableau3[[#This Row],[Famille]]&amp;"-"&amp;Tableau3[[#This Row],[Produit]]&amp;"-"&amp;Tableau3[[#This Row],[Conditionnement]]</f>
        <v>Sels aromatisés-Sel au poivre Penja-Verrine 116 ml</v>
      </c>
      <c r="E4131" s="10">
        <v>5.5E-2</v>
      </c>
      <c r="F4131" s="16">
        <v>3700897924492</v>
      </c>
      <c r="G4131" s="4">
        <v>2.2999999999999998</v>
      </c>
      <c r="H4131" s="4">
        <v>3.7</v>
      </c>
      <c r="I4131" s="4">
        <v>4.6000000000000005</v>
      </c>
    </row>
    <row r="4132" spans="1:9" x14ac:dyDescent="0.2">
      <c r="A4132" t="s">
        <v>498</v>
      </c>
      <c r="B4132" t="s">
        <v>519</v>
      </c>
      <c r="C4132" t="s">
        <v>41</v>
      </c>
      <c r="D4132" t="str">
        <f>Tableau3[[#This Row],[Famille]]&amp;"-"&amp;Tableau3[[#This Row],[Produit]]&amp;"-"&amp;Tableau3[[#This Row],[Conditionnement]]</f>
        <v>Sels aromatisés-Sel au poivre Penja-Verrine 47 ml</v>
      </c>
      <c r="E4132" s="10">
        <v>5.5E-2</v>
      </c>
      <c r="F4132" s="16">
        <v>3700897924751</v>
      </c>
      <c r="G4132" s="4">
        <v>1.6</v>
      </c>
      <c r="H4132" s="4">
        <v>2.6</v>
      </c>
      <c r="I4132" s="4">
        <v>3.2</v>
      </c>
    </row>
    <row r="4133" spans="1:9" x14ac:dyDescent="0.2">
      <c r="A4133" t="s">
        <v>498</v>
      </c>
      <c r="B4133" t="s">
        <v>519</v>
      </c>
      <c r="C4133" t="s">
        <v>42</v>
      </c>
      <c r="D4133" t="str">
        <f>Tableau3[[#This Row],[Famille]]&amp;"-"&amp;Tableau3[[#This Row],[Produit]]&amp;"-"&amp;Tableau3[[#This Row],[Conditionnement]]</f>
        <v>Sels aromatisés-Sel au poivre Penja-Vrac</v>
      </c>
      <c r="E4133" s="10">
        <v>5.5E-2</v>
      </c>
      <c r="F4133" s="16">
        <v>3700897938666</v>
      </c>
      <c r="G4133" s="4">
        <v>2.1</v>
      </c>
      <c r="H4133" s="4">
        <v>2.8</v>
      </c>
      <c r="I4133" s="4">
        <v>3.5000000000000004</v>
      </c>
    </row>
    <row r="4134" spans="1:9" x14ac:dyDescent="0.2">
      <c r="A4134" t="s">
        <v>498</v>
      </c>
      <c r="B4134" t="s">
        <v>519</v>
      </c>
      <c r="C4134" t="s">
        <v>43</v>
      </c>
      <c r="D4134" t="str">
        <f>Tableau3[[#This Row],[Famille]]&amp;"-"&amp;Tableau3[[#This Row],[Produit]]&amp;"-"&amp;Tableau3[[#This Row],[Conditionnement]]</f>
        <v>Sels aromatisés-Sel au poivre Penja-Vrac 100 g</v>
      </c>
      <c r="E4134" s="10">
        <v>5.5E-2</v>
      </c>
      <c r="F4134" s="16">
        <v>3700897923457</v>
      </c>
      <c r="G4134" s="4">
        <v>2.2999999999999998</v>
      </c>
      <c r="H4134" s="4">
        <v>4.0999999999999996</v>
      </c>
      <c r="I4134" s="4">
        <v>5.1111111111111116</v>
      </c>
    </row>
    <row r="4135" spans="1:9" x14ac:dyDescent="0.2">
      <c r="A4135" t="s">
        <v>498</v>
      </c>
      <c r="B4135" t="s">
        <v>519</v>
      </c>
      <c r="C4135" t="s">
        <v>44</v>
      </c>
      <c r="D4135" t="str">
        <f>Tableau3[[#This Row],[Famille]]&amp;"-"&amp;Tableau3[[#This Row],[Produit]]&amp;"-"&amp;Tableau3[[#This Row],[Conditionnement]]</f>
        <v>Sels aromatisés-Sel au poivre Penja-Vrac 1000 g</v>
      </c>
      <c r="E4135" s="10">
        <v>5.5E-2</v>
      </c>
      <c r="F4135" s="16">
        <v>3700897924232</v>
      </c>
      <c r="G4135" s="4">
        <v>10.4</v>
      </c>
      <c r="H4135" s="4">
        <v>18.5</v>
      </c>
      <c r="I4135" s="4">
        <v>23.111111111111111</v>
      </c>
    </row>
    <row r="4136" spans="1:9" x14ac:dyDescent="0.2">
      <c r="A4136" t="s">
        <v>498</v>
      </c>
      <c r="B4136" t="s">
        <v>519</v>
      </c>
      <c r="C4136" t="s">
        <v>45</v>
      </c>
      <c r="D4136" t="str">
        <f>Tableau3[[#This Row],[Famille]]&amp;"-"&amp;Tableau3[[#This Row],[Produit]]&amp;"-"&amp;Tableau3[[#This Row],[Conditionnement]]</f>
        <v>Sels aromatisés-Sel au poivre Penja-Vrac 250 g</v>
      </c>
      <c r="E4136" s="10">
        <v>5.5E-2</v>
      </c>
      <c r="F4136" s="16">
        <v>3700897923716</v>
      </c>
      <c r="G4136" s="4">
        <v>3.6</v>
      </c>
      <c r="H4136" s="4">
        <v>6.8999999999999995</v>
      </c>
      <c r="I4136" s="4">
        <v>8.5714285714285712</v>
      </c>
    </row>
    <row r="4137" spans="1:9" x14ac:dyDescent="0.2">
      <c r="A4137" t="s">
        <v>498</v>
      </c>
      <c r="B4137" t="s">
        <v>519</v>
      </c>
      <c r="C4137" t="s">
        <v>46</v>
      </c>
      <c r="D4137" t="str">
        <f>Tableau3[[#This Row],[Famille]]&amp;"-"&amp;Tableau3[[#This Row],[Produit]]&amp;"-"&amp;Tableau3[[#This Row],[Conditionnement]]</f>
        <v>Sels aromatisés-Sel au poivre Penja-Vrac 500 g</v>
      </c>
      <c r="E4137" s="10">
        <v>5.5E-2</v>
      </c>
      <c r="F4137" s="16">
        <v>3700897923976</v>
      </c>
      <c r="G4137" s="4">
        <v>5.9</v>
      </c>
      <c r="H4137" s="4">
        <v>11.299999999999999</v>
      </c>
      <c r="I4137" s="4">
        <v>14.047619047619047</v>
      </c>
    </row>
    <row r="4138" spans="1:9" x14ac:dyDescent="0.2">
      <c r="A4138" t="s">
        <v>498</v>
      </c>
      <c r="B4138" t="s">
        <v>520</v>
      </c>
      <c r="C4138" t="s">
        <v>160</v>
      </c>
      <c r="D4138" t="str">
        <f>Tableau3[[#This Row],[Famille]]&amp;"-"&amp;Tableau3[[#This Row],[Produit]]&amp;"-"&amp;Tableau3[[#This Row],[Conditionnement]]</f>
        <v>Sels aromatisés-Sel au poivre sauvage-Moulin 100 ml</v>
      </c>
      <c r="E4138" s="10">
        <v>5.5E-2</v>
      </c>
      <c r="F4138" s="16">
        <v>3700897925024</v>
      </c>
      <c r="G4138" s="4">
        <v>3.8</v>
      </c>
      <c r="H4138" s="4">
        <v>6.1</v>
      </c>
      <c r="I4138" s="4">
        <v>7.6000000000000005</v>
      </c>
    </row>
    <row r="4139" spans="1:9" x14ac:dyDescent="0.2">
      <c r="A4139" t="s">
        <v>498</v>
      </c>
      <c r="B4139" t="s">
        <v>520</v>
      </c>
      <c r="C4139" t="s">
        <v>39</v>
      </c>
      <c r="D4139" t="str">
        <f>Tableau3[[#This Row],[Famille]]&amp;"-"&amp;Tableau3[[#This Row],[Produit]]&amp;"-"&amp;Tableau3[[#This Row],[Conditionnement]]</f>
        <v>Sels aromatisés-Sel au poivre sauvage-Saupoudreur 100 ml</v>
      </c>
      <c r="E4139" s="10">
        <v>5.5E-2</v>
      </c>
      <c r="F4139" s="16">
        <v>3700897925284</v>
      </c>
      <c r="G4139" s="4">
        <v>2.7</v>
      </c>
      <c r="H4139" s="4">
        <v>4.3999999999999995</v>
      </c>
      <c r="I4139" s="4">
        <v>5.4</v>
      </c>
    </row>
    <row r="4140" spans="1:9" x14ac:dyDescent="0.2">
      <c r="A4140" t="s">
        <v>498</v>
      </c>
      <c r="B4140" t="s">
        <v>520</v>
      </c>
      <c r="C4140" t="s">
        <v>40</v>
      </c>
      <c r="D4140" t="str">
        <f>Tableau3[[#This Row],[Famille]]&amp;"-"&amp;Tableau3[[#This Row],[Produit]]&amp;"-"&amp;Tableau3[[#This Row],[Conditionnement]]</f>
        <v>Sels aromatisés-Sel au poivre sauvage-Verrine 116 ml</v>
      </c>
      <c r="E4140" s="10">
        <v>5.5E-2</v>
      </c>
      <c r="F4140" s="16">
        <v>3700897924508</v>
      </c>
      <c r="G4140" s="4">
        <v>2.2999999999999998</v>
      </c>
      <c r="H4140" s="4">
        <v>3.7</v>
      </c>
      <c r="I4140" s="4">
        <v>4.6000000000000005</v>
      </c>
    </row>
    <row r="4141" spans="1:9" x14ac:dyDescent="0.2">
      <c r="A4141" t="s">
        <v>498</v>
      </c>
      <c r="B4141" t="s">
        <v>520</v>
      </c>
      <c r="C4141" t="s">
        <v>41</v>
      </c>
      <c r="D4141" t="str">
        <f>Tableau3[[#This Row],[Famille]]&amp;"-"&amp;Tableau3[[#This Row],[Produit]]&amp;"-"&amp;Tableau3[[#This Row],[Conditionnement]]</f>
        <v>Sels aromatisés-Sel au poivre sauvage-Verrine 47 ml</v>
      </c>
      <c r="E4141" s="10">
        <v>5.5E-2</v>
      </c>
      <c r="F4141" s="16">
        <v>3700897924768</v>
      </c>
      <c r="G4141" s="4">
        <v>1.6</v>
      </c>
      <c r="H4141" s="4">
        <v>2.6</v>
      </c>
      <c r="I4141" s="4">
        <v>3.2</v>
      </c>
    </row>
    <row r="4142" spans="1:9" x14ac:dyDescent="0.2">
      <c r="A4142" t="s">
        <v>498</v>
      </c>
      <c r="B4142" t="s">
        <v>520</v>
      </c>
      <c r="C4142" t="s">
        <v>42</v>
      </c>
      <c r="D4142" t="str">
        <f>Tableau3[[#This Row],[Famille]]&amp;"-"&amp;Tableau3[[#This Row],[Produit]]&amp;"-"&amp;Tableau3[[#This Row],[Conditionnement]]</f>
        <v>Sels aromatisés-Sel au poivre sauvage-Vrac</v>
      </c>
      <c r="E4142" s="10">
        <v>5.5E-2</v>
      </c>
      <c r="F4142" s="16">
        <v>3700897938673</v>
      </c>
      <c r="G4142" s="4">
        <v>2.1</v>
      </c>
      <c r="H4142" s="4">
        <v>2.8</v>
      </c>
      <c r="I4142" s="4">
        <v>3.5000000000000004</v>
      </c>
    </row>
    <row r="4143" spans="1:9" x14ac:dyDescent="0.2">
      <c r="A4143" t="s">
        <v>498</v>
      </c>
      <c r="B4143" t="s">
        <v>520</v>
      </c>
      <c r="C4143" t="s">
        <v>43</v>
      </c>
      <c r="D4143" t="str">
        <f>Tableau3[[#This Row],[Famille]]&amp;"-"&amp;Tableau3[[#This Row],[Produit]]&amp;"-"&amp;Tableau3[[#This Row],[Conditionnement]]</f>
        <v>Sels aromatisés-Sel au poivre sauvage-Vrac 100 g</v>
      </c>
      <c r="E4143" s="10">
        <v>5.5E-2</v>
      </c>
      <c r="F4143" s="16">
        <v>3700897923464</v>
      </c>
      <c r="G4143" s="4">
        <v>2.2999999999999998</v>
      </c>
      <c r="H4143" s="4">
        <v>4.0999999999999996</v>
      </c>
      <c r="I4143" s="4">
        <v>5.1111111111111116</v>
      </c>
    </row>
    <row r="4144" spans="1:9" x14ac:dyDescent="0.2">
      <c r="A4144" t="s">
        <v>498</v>
      </c>
      <c r="B4144" t="s">
        <v>520</v>
      </c>
      <c r="C4144" t="s">
        <v>44</v>
      </c>
      <c r="D4144" t="str">
        <f>Tableau3[[#This Row],[Famille]]&amp;"-"&amp;Tableau3[[#This Row],[Produit]]&amp;"-"&amp;Tableau3[[#This Row],[Conditionnement]]</f>
        <v>Sels aromatisés-Sel au poivre sauvage-Vrac 1000 g</v>
      </c>
      <c r="E4144" s="10">
        <v>5.5E-2</v>
      </c>
      <c r="F4144" s="16">
        <v>3700897924249</v>
      </c>
      <c r="G4144" s="4">
        <v>10.4</v>
      </c>
      <c r="H4144" s="4">
        <v>18.5</v>
      </c>
      <c r="I4144" s="4">
        <v>23.111111111111111</v>
      </c>
    </row>
    <row r="4145" spans="1:9" x14ac:dyDescent="0.2">
      <c r="A4145" t="s">
        <v>498</v>
      </c>
      <c r="B4145" t="s">
        <v>520</v>
      </c>
      <c r="C4145" t="s">
        <v>45</v>
      </c>
      <c r="D4145" t="str">
        <f>Tableau3[[#This Row],[Famille]]&amp;"-"&amp;Tableau3[[#This Row],[Produit]]&amp;"-"&amp;Tableau3[[#This Row],[Conditionnement]]</f>
        <v>Sels aromatisés-Sel au poivre sauvage-Vrac 250 g</v>
      </c>
      <c r="E4145" s="10">
        <v>5.5E-2</v>
      </c>
      <c r="F4145" s="16">
        <v>3700897923723</v>
      </c>
      <c r="G4145" s="4">
        <v>3.6</v>
      </c>
      <c r="H4145" s="4">
        <v>6.8999999999999995</v>
      </c>
      <c r="I4145" s="4">
        <v>8.5714285714285712</v>
      </c>
    </row>
    <row r="4146" spans="1:9" x14ac:dyDescent="0.2">
      <c r="A4146" t="s">
        <v>498</v>
      </c>
      <c r="B4146" t="s">
        <v>520</v>
      </c>
      <c r="C4146" t="s">
        <v>46</v>
      </c>
      <c r="D4146" t="str">
        <f>Tableau3[[#This Row],[Famille]]&amp;"-"&amp;Tableau3[[#This Row],[Produit]]&amp;"-"&amp;Tableau3[[#This Row],[Conditionnement]]</f>
        <v>Sels aromatisés-Sel au poivre sauvage-Vrac 500 g</v>
      </c>
      <c r="E4146" s="10">
        <v>5.5E-2</v>
      </c>
      <c r="F4146" s="16">
        <v>3700897923983</v>
      </c>
      <c r="G4146" s="4">
        <v>5.9</v>
      </c>
      <c r="H4146" s="4">
        <v>11.299999999999999</v>
      </c>
      <c r="I4146" s="4">
        <v>14.047619047619047</v>
      </c>
    </row>
    <row r="4147" spans="1:9" x14ac:dyDescent="0.2">
      <c r="A4147" t="s">
        <v>498</v>
      </c>
      <c r="B4147" t="s">
        <v>521</v>
      </c>
      <c r="C4147" t="s">
        <v>160</v>
      </c>
      <c r="D4147" t="str">
        <f>Tableau3[[#This Row],[Famille]]&amp;"-"&amp;Tableau3[[#This Row],[Produit]]&amp;"-"&amp;Tableau3[[#This Row],[Conditionnement]]</f>
        <v>Sels aromatisés-Sel au poivre timut-Moulin 100 ml</v>
      </c>
      <c r="E4147" s="10">
        <v>5.5E-2</v>
      </c>
      <c r="F4147" s="16">
        <v>3700897925031</v>
      </c>
      <c r="G4147" s="4">
        <v>3.8</v>
      </c>
      <c r="H4147" s="4">
        <v>6.1</v>
      </c>
      <c r="I4147" s="4">
        <v>7.6000000000000005</v>
      </c>
    </row>
    <row r="4148" spans="1:9" x14ac:dyDescent="0.2">
      <c r="A4148" t="s">
        <v>498</v>
      </c>
      <c r="B4148" t="s">
        <v>521</v>
      </c>
      <c r="C4148" t="s">
        <v>39</v>
      </c>
      <c r="D4148" t="str">
        <f>Tableau3[[#This Row],[Famille]]&amp;"-"&amp;Tableau3[[#This Row],[Produit]]&amp;"-"&amp;Tableau3[[#This Row],[Conditionnement]]</f>
        <v>Sels aromatisés-Sel au poivre timut-Saupoudreur 100 ml</v>
      </c>
      <c r="E4148" s="10">
        <v>5.5E-2</v>
      </c>
      <c r="F4148" s="16">
        <v>3700897925291</v>
      </c>
      <c r="G4148" s="4">
        <v>2.7</v>
      </c>
      <c r="H4148" s="4">
        <v>4.3999999999999995</v>
      </c>
      <c r="I4148" s="4">
        <v>5.4</v>
      </c>
    </row>
    <row r="4149" spans="1:9" x14ac:dyDescent="0.2">
      <c r="A4149" t="s">
        <v>498</v>
      </c>
      <c r="B4149" t="s">
        <v>521</v>
      </c>
      <c r="C4149" t="s">
        <v>40</v>
      </c>
      <c r="D4149" t="str">
        <f>Tableau3[[#This Row],[Famille]]&amp;"-"&amp;Tableau3[[#This Row],[Produit]]&amp;"-"&amp;Tableau3[[#This Row],[Conditionnement]]</f>
        <v>Sels aromatisés-Sel au poivre timut-Verrine 116 ml</v>
      </c>
      <c r="E4149" s="10">
        <v>5.5E-2</v>
      </c>
      <c r="F4149" s="16">
        <v>3700897924515</v>
      </c>
      <c r="G4149" s="4">
        <v>2.2999999999999998</v>
      </c>
      <c r="H4149" s="4">
        <v>3.7</v>
      </c>
      <c r="I4149" s="4">
        <v>4.6000000000000005</v>
      </c>
    </row>
    <row r="4150" spans="1:9" x14ac:dyDescent="0.2">
      <c r="A4150" t="s">
        <v>498</v>
      </c>
      <c r="B4150" t="s">
        <v>521</v>
      </c>
      <c r="C4150" t="s">
        <v>41</v>
      </c>
      <c r="D4150" t="str">
        <f>Tableau3[[#This Row],[Famille]]&amp;"-"&amp;Tableau3[[#This Row],[Produit]]&amp;"-"&amp;Tableau3[[#This Row],[Conditionnement]]</f>
        <v>Sels aromatisés-Sel au poivre timut-Verrine 47 ml</v>
      </c>
      <c r="E4150" s="10">
        <v>5.5E-2</v>
      </c>
      <c r="F4150" s="16">
        <v>3700897924775</v>
      </c>
      <c r="G4150" s="4">
        <v>1.6</v>
      </c>
      <c r="H4150" s="4">
        <v>2.6</v>
      </c>
      <c r="I4150" s="4">
        <v>3.2</v>
      </c>
    </row>
    <row r="4151" spans="1:9" x14ac:dyDescent="0.2">
      <c r="A4151" t="s">
        <v>498</v>
      </c>
      <c r="B4151" t="s">
        <v>521</v>
      </c>
      <c r="C4151" t="s">
        <v>42</v>
      </c>
      <c r="D4151" t="str">
        <f>Tableau3[[#This Row],[Famille]]&amp;"-"&amp;Tableau3[[#This Row],[Produit]]&amp;"-"&amp;Tableau3[[#This Row],[Conditionnement]]</f>
        <v>Sels aromatisés-Sel au poivre timut-Vrac</v>
      </c>
      <c r="E4151" s="10">
        <v>5.5E-2</v>
      </c>
      <c r="F4151" s="16">
        <v>3700897938680</v>
      </c>
      <c r="G4151" s="4">
        <v>2.1</v>
      </c>
      <c r="H4151" s="4">
        <v>2.8</v>
      </c>
      <c r="I4151" s="4">
        <v>3.5000000000000004</v>
      </c>
    </row>
    <row r="4152" spans="1:9" x14ac:dyDescent="0.2">
      <c r="A4152" t="s">
        <v>498</v>
      </c>
      <c r="B4152" t="s">
        <v>521</v>
      </c>
      <c r="C4152" t="s">
        <v>43</v>
      </c>
      <c r="D4152" t="str">
        <f>Tableau3[[#This Row],[Famille]]&amp;"-"&amp;Tableau3[[#This Row],[Produit]]&amp;"-"&amp;Tableau3[[#This Row],[Conditionnement]]</f>
        <v>Sels aromatisés-Sel au poivre timut-Vrac 100 g</v>
      </c>
      <c r="E4152" s="10">
        <v>5.5E-2</v>
      </c>
      <c r="F4152" s="16">
        <v>3700897923471</v>
      </c>
      <c r="G4152" s="4">
        <v>2.2999999999999998</v>
      </c>
      <c r="H4152" s="4">
        <v>4.0999999999999996</v>
      </c>
      <c r="I4152" s="4">
        <v>5.1111111111111116</v>
      </c>
    </row>
    <row r="4153" spans="1:9" x14ac:dyDescent="0.2">
      <c r="A4153" t="s">
        <v>498</v>
      </c>
      <c r="B4153" t="s">
        <v>521</v>
      </c>
      <c r="C4153" t="s">
        <v>44</v>
      </c>
      <c r="D4153" t="str">
        <f>Tableau3[[#This Row],[Famille]]&amp;"-"&amp;Tableau3[[#This Row],[Produit]]&amp;"-"&amp;Tableau3[[#This Row],[Conditionnement]]</f>
        <v>Sels aromatisés-Sel au poivre timut-Vrac 1000 g</v>
      </c>
      <c r="E4153" s="10">
        <v>5.5E-2</v>
      </c>
      <c r="F4153" s="16">
        <v>3700897924256</v>
      </c>
      <c r="G4153" s="4">
        <v>10.4</v>
      </c>
      <c r="H4153" s="4">
        <v>18.5</v>
      </c>
      <c r="I4153" s="4">
        <v>23.111111111111111</v>
      </c>
    </row>
    <row r="4154" spans="1:9" x14ac:dyDescent="0.2">
      <c r="A4154" t="s">
        <v>498</v>
      </c>
      <c r="B4154" t="s">
        <v>521</v>
      </c>
      <c r="C4154" t="s">
        <v>45</v>
      </c>
      <c r="D4154" t="str">
        <f>Tableau3[[#This Row],[Famille]]&amp;"-"&amp;Tableau3[[#This Row],[Produit]]&amp;"-"&amp;Tableau3[[#This Row],[Conditionnement]]</f>
        <v>Sels aromatisés-Sel au poivre timut-Vrac 250 g</v>
      </c>
      <c r="E4154" s="10">
        <v>5.5E-2</v>
      </c>
      <c r="F4154" s="16">
        <v>3700897923730</v>
      </c>
      <c r="G4154" s="4">
        <v>3.6</v>
      </c>
      <c r="H4154" s="4">
        <v>6.8999999999999995</v>
      </c>
      <c r="I4154" s="4">
        <v>8.5714285714285712</v>
      </c>
    </row>
    <row r="4155" spans="1:9" x14ac:dyDescent="0.2">
      <c r="A4155" t="s">
        <v>498</v>
      </c>
      <c r="B4155" t="s">
        <v>521</v>
      </c>
      <c r="C4155" t="s">
        <v>46</v>
      </c>
      <c r="D4155" t="str">
        <f>Tableau3[[#This Row],[Famille]]&amp;"-"&amp;Tableau3[[#This Row],[Produit]]&amp;"-"&amp;Tableau3[[#This Row],[Conditionnement]]</f>
        <v>Sels aromatisés-Sel au poivre timut-Vrac 500 g</v>
      </c>
      <c r="E4155" s="10">
        <v>5.5E-2</v>
      </c>
      <c r="F4155" s="16">
        <v>3700897923990</v>
      </c>
      <c r="G4155" s="4">
        <v>5.9</v>
      </c>
      <c r="H4155" s="4">
        <v>11.299999999999999</v>
      </c>
      <c r="I4155" s="4">
        <v>14.047619047619047</v>
      </c>
    </row>
    <row r="4156" spans="1:9" x14ac:dyDescent="0.2">
      <c r="A4156" t="s">
        <v>498</v>
      </c>
      <c r="B4156" t="s">
        <v>522</v>
      </c>
      <c r="C4156" t="s">
        <v>160</v>
      </c>
      <c r="D4156" t="str">
        <f>Tableau3[[#This Row],[Famille]]&amp;"-"&amp;Tableau3[[#This Row],[Produit]]&amp;"-"&amp;Tableau3[[#This Row],[Conditionnement]]</f>
        <v>Sels aromatisés-Sel au poivre vert-Moulin 100 ml</v>
      </c>
      <c r="E4156" s="10">
        <v>5.5E-2</v>
      </c>
      <c r="F4156" s="16">
        <v>3700897925048</v>
      </c>
      <c r="G4156" s="4">
        <v>3.8</v>
      </c>
      <c r="H4156" s="4">
        <v>6.1</v>
      </c>
      <c r="I4156" s="4">
        <v>7.6000000000000005</v>
      </c>
    </row>
    <row r="4157" spans="1:9" x14ac:dyDescent="0.2">
      <c r="A4157" t="s">
        <v>498</v>
      </c>
      <c r="B4157" t="s">
        <v>522</v>
      </c>
      <c r="C4157" t="s">
        <v>39</v>
      </c>
      <c r="D4157" t="str">
        <f>Tableau3[[#This Row],[Famille]]&amp;"-"&amp;Tableau3[[#This Row],[Produit]]&amp;"-"&amp;Tableau3[[#This Row],[Conditionnement]]</f>
        <v>Sels aromatisés-Sel au poivre vert-Saupoudreur 100 ml</v>
      </c>
      <c r="E4157" s="10">
        <v>5.5E-2</v>
      </c>
      <c r="F4157" s="16">
        <v>3700897925307</v>
      </c>
      <c r="G4157" s="4">
        <v>2.7</v>
      </c>
      <c r="H4157" s="4">
        <v>4.3999999999999995</v>
      </c>
      <c r="I4157" s="4">
        <v>5.4</v>
      </c>
    </row>
    <row r="4158" spans="1:9" x14ac:dyDescent="0.2">
      <c r="A4158" t="s">
        <v>498</v>
      </c>
      <c r="B4158" t="s">
        <v>522</v>
      </c>
      <c r="C4158" t="s">
        <v>40</v>
      </c>
      <c r="D4158" t="str">
        <f>Tableau3[[#This Row],[Famille]]&amp;"-"&amp;Tableau3[[#This Row],[Produit]]&amp;"-"&amp;Tableau3[[#This Row],[Conditionnement]]</f>
        <v>Sels aromatisés-Sel au poivre vert-Verrine 116 ml</v>
      </c>
      <c r="E4158" s="10">
        <v>5.5E-2</v>
      </c>
      <c r="F4158" s="16">
        <v>3700897924522</v>
      </c>
      <c r="G4158" s="4">
        <v>2.2999999999999998</v>
      </c>
      <c r="H4158" s="4">
        <v>3.7</v>
      </c>
      <c r="I4158" s="4">
        <v>4.6000000000000005</v>
      </c>
    </row>
    <row r="4159" spans="1:9" x14ac:dyDescent="0.2">
      <c r="A4159" t="s">
        <v>498</v>
      </c>
      <c r="B4159" t="s">
        <v>522</v>
      </c>
      <c r="C4159" t="s">
        <v>41</v>
      </c>
      <c r="D4159" t="str">
        <f>Tableau3[[#This Row],[Famille]]&amp;"-"&amp;Tableau3[[#This Row],[Produit]]&amp;"-"&amp;Tableau3[[#This Row],[Conditionnement]]</f>
        <v>Sels aromatisés-Sel au poivre vert-Verrine 47 ml</v>
      </c>
      <c r="E4159" s="10">
        <v>5.5E-2</v>
      </c>
      <c r="F4159" s="16">
        <v>3700897924782</v>
      </c>
      <c r="G4159" s="4">
        <v>1.6</v>
      </c>
      <c r="H4159" s="4">
        <v>2.6</v>
      </c>
      <c r="I4159" s="4">
        <v>3.2</v>
      </c>
    </row>
    <row r="4160" spans="1:9" x14ac:dyDescent="0.2">
      <c r="A4160" t="s">
        <v>498</v>
      </c>
      <c r="B4160" t="s">
        <v>522</v>
      </c>
      <c r="C4160" t="s">
        <v>42</v>
      </c>
      <c r="D4160" t="str">
        <f>Tableau3[[#This Row],[Famille]]&amp;"-"&amp;Tableau3[[#This Row],[Produit]]&amp;"-"&amp;Tableau3[[#This Row],[Conditionnement]]</f>
        <v>Sels aromatisés-Sel au poivre vert-Vrac</v>
      </c>
      <c r="E4160" s="10">
        <v>5.5E-2</v>
      </c>
      <c r="F4160" s="16">
        <v>3700897938697</v>
      </c>
      <c r="G4160" s="4">
        <v>2.1</v>
      </c>
      <c r="H4160" s="4">
        <v>2.8</v>
      </c>
      <c r="I4160" s="4">
        <v>3.5000000000000004</v>
      </c>
    </row>
    <row r="4161" spans="1:9" x14ac:dyDescent="0.2">
      <c r="A4161" t="s">
        <v>498</v>
      </c>
      <c r="B4161" t="s">
        <v>522</v>
      </c>
      <c r="C4161" t="s">
        <v>43</v>
      </c>
      <c r="D4161" t="str">
        <f>Tableau3[[#This Row],[Famille]]&amp;"-"&amp;Tableau3[[#This Row],[Produit]]&amp;"-"&amp;Tableau3[[#This Row],[Conditionnement]]</f>
        <v>Sels aromatisés-Sel au poivre vert-Vrac 100 g</v>
      </c>
      <c r="E4161" s="10">
        <v>5.5E-2</v>
      </c>
      <c r="F4161" s="16">
        <v>3700897923488</v>
      </c>
      <c r="G4161" s="4">
        <v>2.2999999999999998</v>
      </c>
      <c r="H4161" s="4">
        <v>4.0999999999999996</v>
      </c>
      <c r="I4161" s="4">
        <v>5.1111111111111116</v>
      </c>
    </row>
    <row r="4162" spans="1:9" x14ac:dyDescent="0.2">
      <c r="A4162" t="s">
        <v>498</v>
      </c>
      <c r="B4162" t="s">
        <v>522</v>
      </c>
      <c r="C4162" t="s">
        <v>44</v>
      </c>
      <c r="D4162" t="str">
        <f>Tableau3[[#This Row],[Famille]]&amp;"-"&amp;Tableau3[[#This Row],[Produit]]&amp;"-"&amp;Tableau3[[#This Row],[Conditionnement]]</f>
        <v>Sels aromatisés-Sel au poivre vert-Vrac 1000 g</v>
      </c>
      <c r="E4162" s="10">
        <v>5.5E-2</v>
      </c>
      <c r="F4162" s="16">
        <v>3700897924263</v>
      </c>
      <c r="G4162" s="4">
        <v>10.4</v>
      </c>
      <c r="H4162" s="4">
        <v>18.5</v>
      </c>
      <c r="I4162" s="4">
        <v>23.111111111111111</v>
      </c>
    </row>
    <row r="4163" spans="1:9" x14ac:dyDescent="0.2">
      <c r="A4163" t="s">
        <v>498</v>
      </c>
      <c r="B4163" t="s">
        <v>522</v>
      </c>
      <c r="C4163" t="s">
        <v>45</v>
      </c>
      <c r="D4163" t="str">
        <f>Tableau3[[#This Row],[Famille]]&amp;"-"&amp;Tableau3[[#This Row],[Produit]]&amp;"-"&amp;Tableau3[[#This Row],[Conditionnement]]</f>
        <v>Sels aromatisés-Sel au poivre vert-Vrac 250 g</v>
      </c>
      <c r="E4163" s="10">
        <v>5.5E-2</v>
      </c>
      <c r="F4163" s="16">
        <v>3700897923747</v>
      </c>
      <c r="G4163" s="4">
        <v>3.6</v>
      </c>
      <c r="H4163" s="4">
        <v>6.8999999999999995</v>
      </c>
      <c r="I4163" s="4">
        <v>8.5714285714285712</v>
      </c>
    </row>
    <row r="4164" spans="1:9" x14ac:dyDescent="0.2">
      <c r="A4164" t="s">
        <v>498</v>
      </c>
      <c r="B4164" t="s">
        <v>522</v>
      </c>
      <c r="C4164" t="s">
        <v>46</v>
      </c>
      <c r="D4164" t="str">
        <f>Tableau3[[#This Row],[Famille]]&amp;"-"&amp;Tableau3[[#This Row],[Produit]]&amp;"-"&amp;Tableau3[[#This Row],[Conditionnement]]</f>
        <v>Sels aromatisés-Sel au poivre vert-Vrac 500 g</v>
      </c>
      <c r="E4164" s="10">
        <v>5.5E-2</v>
      </c>
      <c r="F4164" s="16">
        <v>3700897924003</v>
      </c>
      <c r="G4164" s="4">
        <v>5.9</v>
      </c>
      <c r="H4164" s="4">
        <v>11.299999999999999</v>
      </c>
      <c r="I4164" s="4">
        <v>14.047619047619047</v>
      </c>
    </row>
    <row r="4165" spans="1:9" x14ac:dyDescent="0.2">
      <c r="A4165" t="s">
        <v>498</v>
      </c>
      <c r="B4165" t="s">
        <v>523</v>
      </c>
      <c r="C4165" t="s">
        <v>160</v>
      </c>
      <c r="D4165" t="str">
        <f>Tableau3[[#This Row],[Famille]]&amp;"-"&amp;Tableau3[[#This Row],[Produit]]&amp;"-"&amp;Tableau3[[#This Row],[Conditionnement]]</f>
        <v>Sels aromatisés-Sel au vin jaune-Moulin 100 ml</v>
      </c>
      <c r="E4165" s="10">
        <v>5.5E-2</v>
      </c>
      <c r="F4165" s="16">
        <v>3700897956363</v>
      </c>
      <c r="G4165" s="4">
        <v>3.8</v>
      </c>
      <c r="H4165" s="4">
        <v>6.1</v>
      </c>
      <c r="I4165" s="4">
        <v>7.6000000000000005</v>
      </c>
    </row>
    <row r="4166" spans="1:9" x14ac:dyDescent="0.2">
      <c r="A4166" t="s">
        <v>498</v>
      </c>
      <c r="B4166" t="s">
        <v>523</v>
      </c>
      <c r="C4166" t="s">
        <v>39</v>
      </c>
      <c r="D4166" t="str">
        <f>Tableau3[[#This Row],[Famille]]&amp;"-"&amp;Tableau3[[#This Row],[Produit]]&amp;"-"&amp;Tableau3[[#This Row],[Conditionnement]]</f>
        <v>Sels aromatisés-Sel au vin jaune-Saupoudreur 100 ml</v>
      </c>
      <c r="E4166" s="10">
        <v>5.5E-2</v>
      </c>
      <c r="F4166" s="16">
        <v>3700897956295</v>
      </c>
      <c r="G4166" s="4">
        <v>2.8</v>
      </c>
      <c r="H4166" s="4">
        <v>4.5</v>
      </c>
      <c r="I4166" s="4">
        <v>5.6000000000000005</v>
      </c>
    </row>
    <row r="4167" spans="1:9" x14ac:dyDescent="0.2">
      <c r="A4167" t="s">
        <v>498</v>
      </c>
      <c r="B4167" t="s">
        <v>523</v>
      </c>
      <c r="C4167" t="s">
        <v>40</v>
      </c>
      <c r="D4167" t="str">
        <f>Tableau3[[#This Row],[Famille]]&amp;"-"&amp;Tableau3[[#This Row],[Produit]]&amp;"-"&amp;Tableau3[[#This Row],[Conditionnement]]</f>
        <v>Sels aromatisés-Sel au vin jaune-Verrine 116 ml</v>
      </c>
      <c r="E4167" s="10">
        <v>5.5E-2</v>
      </c>
      <c r="F4167" s="16">
        <v>3700897955717</v>
      </c>
      <c r="G4167" s="4">
        <v>2.2999999999999998</v>
      </c>
      <c r="H4167" s="4">
        <v>3.7</v>
      </c>
      <c r="I4167" s="4">
        <v>4.6000000000000005</v>
      </c>
    </row>
    <row r="4168" spans="1:9" x14ac:dyDescent="0.2">
      <c r="A4168" t="s">
        <v>498</v>
      </c>
      <c r="B4168" t="s">
        <v>523</v>
      </c>
      <c r="C4168" t="s">
        <v>41</v>
      </c>
      <c r="D4168" t="str">
        <f>Tableau3[[#This Row],[Famille]]&amp;"-"&amp;Tableau3[[#This Row],[Produit]]&amp;"-"&amp;Tableau3[[#This Row],[Conditionnement]]</f>
        <v>Sels aromatisés-Sel au vin jaune-Verrine 47 ml</v>
      </c>
      <c r="E4168" s="10">
        <v>5.5E-2</v>
      </c>
      <c r="F4168" s="16">
        <v>3700897956004</v>
      </c>
      <c r="G4168" s="4">
        <v>1.6</v>
      </c>
      <c r="H4168" s="4">
        <v>2.6</v>
      </c>
      <c r="I4168" s="4">
        <v>3.2</v>
      </c>
    </row>
    <row r="4169" spans="1:9" x14ac:dyDescent="0.2">
      <c r="A4169" t="s">
        <v>498</v>
      </c>
      <c r="B4169" t="s">
        <v>523</v>
      </c>
      <c r="C4169" t="s">
        <v>42</v>
      </c>
      <c r="D4169" t="str">
        <f>Tableau3[[#This Row],[Famille]]&amp;"-"&amp;Tableau3[[#This Row],[Produit]]&amp;"-"&amp;Tableau3[[#This Row],[Conditionnement]]</f>
        <v>Sels aromatisés-Sel au vin jaune-Vrac</v>
      </c>
      <c r="E4169" s="10">
        <v>5.5E-2</v>
      </c>
      <c r="F4169" s="16">
        <v>3700897953607</v>
      </c>
      <c r="G4169" s="4">
        <v>2.1</v>
      </c>
      <c r="H4169" s="4">
        <v>2.8</v>
      </c>
      <c r="I4169" s="4">
        <v>3.5000000000000004</v>
      </c>
    </row>
    <row r="4170" spans="1:9" x14ac:dyDescent="0.2">
      <c r="A4170" t="s">
        <v>498</v>
      </c>
      <c r="B4170" t="s">
        <v>523</v>
      </c>
      <c r="C4170" t="s">
        <v>43</v>
      </c>
      <c r="D4170" t="str">
        <f>Tableau3[[#This Row],[Famille]]&amp;"-"&amp;Tableau3[[#This Row],[Produit]]&amp;"-"&amp;Tableau3[[#This Row],[Conditionnement]]</f>
        <v>Sels aromatisés-Sel au vin jaune-Vrac 100 g</v>
      </c>
      <c r="E4170" s="10">
        <v>5.5E-2</v>
      </c>
      <c r="F4170" s="16">
        <v>3700897953959</v>
      </c>
      <c r="G4170" s="4">
        <v>2.2999999999999998</v>
      </c>
      <c r="H4170" s="4">
        <v>4.0999999999999996</v>
      </c>
      <c r="I4170" s="4">
        <v>5.1111111111111116</v>
      </c>
    </row>
    <row r="4171" spans="1:9" x14ac:dyDescent="0.2">
      <c r="A4171" t="s">
        <v>498</v>
      </c>
      <c r="B4171" t="s">
        <v>523</v>
      </c>
      <c r="C4171" t="s">
        <v>44</v>
      </c>
      <c r="D4171" t="str">
        <f>Tableau3[[#This Row],[Famille]]&amp;"-"&amp;Tableau3[[#This Row],[Produit]]&amp;"-"&amp;Tableau3[[#This Row],[Conditionnement]]</f>
        <v>Sels aromatisés-Sel au vin jaune-Vrac 1000 g</v>
      </c>
      <c r="E4171" s="10">
        <v>5.5E-2</v>
      </c>
      <c r="F4171" s="16">
        <v>3700897955366</v>
      </c>
      <c r="G4171" s="4">
        <v>10.4</v>
      </c>
      <c r="H4171" s="4">
        <v>18.5</v>
      </c>
      <c r="I4171" s="4">
        <v>23.111111111111111</v>
      </c>
    </row>
    <row r="4172" spans="1:9" x14ac:dyDescent="0.2">
      <c r="A4172" t="s">
        <v>498</v>
      </c>
      <c r="B4172" t="s">
        <v>523</v>
      </c>
      <c r="C4172" t="s">
        <v>45</v>
      </c>
      <c r="D4172" t="str">
        <f>Tableau3[[#This Row],[Famille]]&amp;"-"&amp;Tableau3[[#This Row],[Produit]]&amp;"-"&amp;Tableau3[[#This Row],[Conditionnement]]</f>
        <v>Sels aromatisés-Sel au vin jaune-Vrac 250 g</v>
      </c>
      <c r="E4172" s="10">
        <v>5.5E-2</v>
      </c>
      <c r="F4172" s="16">
        <v>3700897954420</v>
      </c>
      <c r="G4172" s="4">
        <v>3.6</v>
      </c>
      <c r="H4172" s="4">
        <v>6.8999999999999995</v>
      </c>
      <c r="I4172" s="4">
        <v>8.5714285714285712</v>
      </c>
    </row>
    <row r="4173" spans="1:9" x14ac:dyDescent="0.2">
      <c r="A4173" t="s">
        <v>498</v>
      </c>
      <c r="B4173" t="s">
        <v>523</v>
      </c>
      <c r="C4173" t="s">
        <v>46</v>
      </c>
      <c r="D4173" t="str">
        <f>Tableau3[[#This Row],[Famille]]&amp;"-"&amp;Tableau3[[#This Row],[Produit]]&amp;"-"&amp;Tableau3[[#This Row],[Conditionnement]]</f>
        <v>Sels aromatisés-Sel au vin jaune-Vrac 500 g</v>
      </c>
      <c r="E4173" s="10">
        <v>5.5E-2</v>
      </c>
      <c r="F4173" s="16">
        <v>3700897954895</v>
      </c>
      <c r="G4173" s="4">
        <v>5.9</v>
      </c>
      <c r="H4173" s="4">
        <v>11.299999999999999</v>
      </c>
      <c r="I4173" s="4">
        <v>14.047619047619047</v>
      </c>
    </row>
    <row r="4174" spans="1:9" x14ac:dyDescent="0.2">
      <c r="A4174" t="s">
        <v>498</v>
      </c>
      <c r="B4174" t="s">
        <v>524</v>
      </c>
      <c r="C4174" t="s">
        <v>160</v>
      </c>
      <c r="D4174" t="str">
        <f>Tableau3[[#This Row],[Famille]]&amp;"-"&amp;Tableau3[[#This Row],[Produit]]&amp;"-"&amp;Tableau3[[#This Row],[Conditionnement]]</f>
        <v>Sels aromatisés-Sel au Wasabi-Moulin 100 ml</v>
      </c>
      <c r="E4174" s="10">
        <v>5.5E-2</v>
      </c>
      <c r="F4174" s="16">
        <v>3700897925055</v>
      </c>
      <c r="G4174" s="4">
        <v>3.8</v>
      </c>
      <c r="H4174" s="4">
        <v>6.1</v>
      </c>
      <c r="I4174" s="4">
        <v>7.6000000000000005</v>
      </c>
    </row>
    <row r="4175" spans="1:9" x14ac:dyDescent="0.2">
      <c r="A4175" t="s">
        <v>498</v>
      </c>
      <c r="B4175" t="s">
        <v>524</v>
      </c>
      <c r="C4175" t="s">
        <v>39</v>
      </c>
      <c r="D4175" t="str">
        <f>Tableau3[[#This Row],[Famille]]&amp;"-"&amp;Tableau3[[#This Row],[Produit]]&amp;"-"&amp;Tableau3[[#This Row],[Conditionnement]]</f>
        <v>Sels aromatisés-Sel au Wasabi-Saupoudreur 100 ml</v>
      </c>
      <c r="E4175" s="10">
        <v>5.5E-2</v>
      </c>
      <c r="F4175" s="16">
        <v>3700897925314</v>
      </c>
      <c r="G4175" s="4">
        <v>2.7</v>
      </c>
      <c r="H4175" s="4">
        <v>4.3999999999999995</v>
      </c>
      <c r="I4175" s="4">
        <v>5.4</v>
      </c>
    </row>
    <row r="4176" spans="1:9" x14ac:dyDescent="0.2">
      <c r="A4176" t="s">
        <v>498</v>
      </c>
      <c r="B4176" t="s">
        <v>524</v>
      </c>
      <c r="C4176" t="s">
        <v>40</v>
      </c>
      <c r="D4176" t="str">
        <f>Tableau3[[#This Row],[Famille]]&amp;"-"&amp;Tableau3[[#This Row],[Produit]]&amp;"-"&amp;Tableau3[[#This Row],[Conditionnement]]</f>
        <v>Sels aromatisés-Sel au Wasabi-Verrine 116 ml</v>
      </c>
      <c r="E4176" s="10">
        <v>5.5E-2</v>
      </c>
      <c r="F4176" s="16">
        <v>3700897924539</v>
      </c>
      <c r="G4176" s="4">
        <v>2.2999999999999998</v>
      </c>
      <c r="H4176" s="4">
        <v>3.7</v>
      </c>
      <c r="I4176" s="4">
        <v>4.6000000000000005</v>
      </c>
    </row>
    <row r="4177" spans="1:9" x14ac:dyDescent="0.2">
      <c r="A4177" t="s">
        <v>498</v>
      </c>
      <c r="B4177" t="s">
        <v>524</v>
      </c>
      <c r="C4177" t="s">
        <v>41</v>
      </c>
      <c r="D4177" t="str">
        <f>Tableau3[[#This Row],[Famille]]&amp;"-"&amp;Tableau3[[#This Row],[Produit]]&amp;"-"&amp;Tableau3[[#This Row],[Conditionnement]]</f>
        <v>Sels aromatisés-Sel au Wasabi-Verrine 47 ml</v>
      </c>
      <c r="E4177" s="10">
        <v>5.5E-2</v>
      </c>
      <c r="F4177" s="16">
        <v>3700897924799</v>
      </c>
      <c r="G4177" s="4">
        <v>1.6</v>
      </c>
      <c r="H4177" s="4">
        <v>2.6</v>
      </c>
      <c r="I4177" s="4">
        <v>3.2</v>
      </c>
    </row>
    <row r="4178" spans="1:9" x14ac:dyDescent="0.2">
      <c r="A4178" t="s">
        <v>498</v>
      </c>
      <c r="B4178" t="s">
        <v>524</v>
      </c>
      <c r="C4178" t="s">
        <v>42</v>
      </c>
      <c r="D4178" t="str">
        <f>Tableau3[[#This Row],[Famille]]&amp;"-"&amp;Tableau3[[#This Row],[Produit]]&amp;"-"&amp;Tableau3[[#This Row],[Conditionnement]]</f>
        <v>Sels aromatisés-Sel au Wasabi-Vrac</v>
      </c>
      <c r="E4178" s="10">
        <v>5.5E-2</v>
      </c>
      <c r="F4178" s="16">
        <v>3700897938703</v>
      </c>
      <c r="G4178" s="4">
        <v>2.1</v>
      </c>
      <c r="H4178" s="4">
        <v>2.8</v>
      </c>
      <c r="I4178" s="4">
        <v>3.5000000000000004</v>
      </c>
    </row>
    <row r="4179" spans="1:9" x14ac:dyDescent="0.2">
      <c r="A4179" t="s">
        <v>498</v>
      </c>
      <c r="B4179" t="s">
        <v>524</v>
      </c>
      <c r="C4179" t="s">
        <v>43</v>
      </c>
      <c r="D4179" t="str">
        <f>Tableau3[[#This Row],[Famille]]&amp;"-"&amp;Tableau3[[#This Row],[Produit]]&amp;"-"&amp;Tableau3[[#This Row],[Conditionnement]]</f>
        <v>Sels aromatisés-Sel au Wasabi-Vrac 100 g</v>
      </c>
      <c r="E4179" s="10">
        <v>5.5E-2</v>
      </c>
      <c r="F4179" s="16">
        <v>3700897923495</v>
      </c>
      <c r="G4179" s="4">
        <v>2.2999999999999998</v>
      </c>
      <c r="H4179" s="4">
        <v>4.0999999999999996</v>
      </c>
      <c r="I4179" s="4">
        <v>5.1111111111111116</v>
      </c>
    </row>
    <row r="4180" spans="1:9" x14ac:dyDescent="0.2">
      <c r="A4180" t="s">
        <v>498</v>
      </c>
      <c r="B4180" t="s">
        <v>524</v>
      </c>
      <c r="C4180" t="s">
        <v>44</v>
      </c>
      <c r="D4180" t="str">
        <f>Tableau3[[#This Row],[Famille]]&amp;"-"&amp;Tableau3[[#This Row],[Produit]]&amp;"-"&amp;Tableau3[[#This Row],[Conditionnement]]</f>
        <v>Sels aromatisés-Sel au Wasabi-Vrac 1000 g</v>
      </c>
      <c r="E4180" s="10">
        <v>5.5E-2</v>
      </c>
      <c r="F4180" s="16">
        <v>3700897924270</v>
      </c>
      <c r="G4180" s="4">
        <v>10.4</v>
      </c>
      <c r="H4180" s="4">
        <v>18.5</v>
      </c>
      <c r="I4180" s="4">
        <v>23.111111111111111</v>
      </c>
    </row>
    <row r="4181" spans="1:9" x14ac:dyDescent="0.2">
      <c r="A4181" t="s">
        <v>498</v>
      </c>
      <c r="B4181" t="s">
        <v>524</v>
      </c>
      <c r="C4181" t="s">
        <v>45</v>
      </c>
      <c r="D4181" t="str">
        <f>Tableau3[[#This Row],[Famille]]&amp;"-"&amp;Tableau3[[#This Row],[Produit]]&amp;"-"&amp;Tableau3[[#This Row],[Conditionnement]]</f>
        <v>Sels aromatisés-Sel au Wasabi-Vrac 250 g</v>
      </c>
      <c r="E4181" s="10">
        <v>5.5E-2</v>
      </c>
      <c r="F4181" s="16">
        <v>3700897923754</v>
      </c>
      <c r="G4181" s="4">
        <v>3.6</v>
      </c>
      <c r="H4181" s="4">
        <v>6.8999999999999995</v>
      </c>
      <c r="I4181" s="4">
        <v>8.5714285714285712</v>
      </c>
    </row>
    <row r="4182" spans="1:9" x14ac:dyDescent="0.2">
      <c r="A4182" t="s">
        <v>498</v>
      </c>
      <c r="B4182" t="s">
        <v>524</v>
      </c>
      <c r="C4182" t="s">
        <v>46</v>
      </c>
      <c r="D4182" t="str">
        <f>Tableau3[[#This Row],[Famille]]&amp;"-"&amp;Tableau3[[#This Row],[Produit]]&amp;"-"&amp;Tableau3[[#This Row],[Conditionnement]]</f>
        <v>Sels aromatisés-Sel au Wasabi-Vrac 500 g</v>
      </c>
      <c r="E4182" s="10">
        <v>5.5E-2</v>
      </c>
      <c r="F4182" s="16">
        <v>3700897924010</v>
      </c>
      <c r="G4182" s="4">
        <v>5.9</v>
      </c>
      <c r="H4182" s="4">
        <v>11.299999999999999</v>
      </c>
      <c r="I4182" s="4">
        <v>14.047619047619047</v>
      </c>
    </row>
    <row r="4183" spans="1:9" x14ac:dyDescent="0.2">
      <c r="A4183" t="s">
        <v>498</v>
      </c>
      <c r="B4183" t="s">
        <v>525</v>
      </c>
      <c r="C4183" t="s">
        <v>160</v>
      </c>
      <c r="D4183" t="str">
        <f>Tableau3[[#This Row],[Famille]]&amp;"-"&amp;Tableau3[[#This Row],[Produit]]&amp;"-"&amp;Tableau3[[#This Row],[Conditionnement]]</f>
        <v>Sels aromatisés-Sel au Yuzu-Moulin 100 ml</v>
      </c>
      <c r="E4183" s="10">
        <v>5.5E-2</v>
      </c>
      <c r="F4183" s="16">
        <v>3700897925062</v>
      </c>
      <c r="G4183" s="4">
        <v>3.8</v>
      </c>
      <c r="H4183" s="4">
        <v>6.1</v>
      </c>
      <c r="I4183" s="4">
        <v>7.6000000000000005</v>
      </c>
    </row>
    <row r="4184" spans="1:9" x14ac:dyDescent="0.2">
      <c r="A4184" t="s">
        <v>498</v>
      </c>
      <c r="B4184" t="s">
        <v>525</v>
      </c>
      <c r="C4184" t="s">
        <v>39</v>
      </c>
      <c r="D4184" t="str">
        <f>Tableau3[[#This Row],[Famille]]&amp;"-"&amp;Tableau3[[#This Row],[Produit]]&amp;"-"&amp;Tableau3[[#This Row],[Conditionnement]]</f>
        <v>Sels aromatisés-Sel au Yuzu-Saupoudreur 100 ml</v>
      </c>
      <c r="E4184" s="10">
        <v>5.5E-2</v>
      </c>
      <c r="F4184" s="16">
        <v>3700897925321</v>
      </c>
      <c r="G4184" s="4">
        <v>2.7</v>
      </c>
      <c r="H4184" s="4">
        <v>4.3999999999999995</v>
      </c>
      <c r="I4184" s="4">
        <v>5.4</v>
      </c>
    </row>
    <row r="4185" spans="1:9" x14ac:dyDescent="0.2">
      <c r="A4185" t="s">
        <v>498</v>
      </c>
      <c r="B4185" t="s">
        <v>525</v>
      </c>
      <c r="C4185" t="s">
        <v>40</v>
      </c>
      <c r="D4185" t="str">
        <f>Tableau3[[#This Row],[Famille]]&amp;"-"&amp;Tableau3[[#This Row],[Produit]]&amp;"-"&amp;Tableau3[[#This Row],[Conditionnement]]</f>
        <v>Sels aromatisés-Sel au Yuzu-Verrine 116 ml</v>
      </c>
      <c r="E4185" s="10">
        <v>5.5E-2</v>
      </c>
      <c r="F4185" s="16">
        <v>3700897924546</v>
      </c>
      <c r="G4185" s="4">
        <v>2.2999999999999998</v>
      </c>
      <c r="H4185" s="4">
        <v>3.7</v>
      </c>
      <c r="I4185" s="4">
        <v>4.6000000000000005</v>
      </c>
    </row>
    <row r="4186" spans="1:9" x14ac:dyDescent="0.2">
      <c r="A4186" t="s">
        <v>498</v>
      </c>
      <c r="B4186" t="s">
        <v>525</v>
      </c>
      <c r="C4186" t="s">
        <v>41</v>
      </c>
      <c r="D4186" t="str">
        <f>Tableau3[[#This Row],[Famille]]&amp;"-"&amp;Tableau3[[#This Row],[Produit]]&amp;"-"&amp;Tableau3[[#This Row],[Conditionnement]]</f>
        <v>Sels aromatisés-Sel au Yuzu-Verrine 47 ml</v>
      </c>
      <c r="E4186" s="10">
        <v>5.5E-2</v>
      </c>
      <c r="F4186" s="16">
        <v>3700897924805</v>
      </c>
      <c r="G4186" s="4">
        <v>1.6</v>
      </c>
      <c r="H4186" s="4">
        <v>2.6</v>
      </c>
      <c r="I4186" s="4">
        <v>3.2</v>
      </c>
    </row>
    <row r="4187" spans="1:9" x14ac:dyDescent="0.2">
      <c r="A4187" t="s">
        <v>498</v>
      </c>
      <c r="B4187" t="s">
        <v>525</v>
      </c>
      <c r="C4187" t="s">
        <v>42</v>
      </c>
      <c r="D4187" t="str">
        <f>Tableau3[[#This Row],[Famille]]&amp;"-"&amp;Tableau3[[#This Row],[Produit]]&amp;"-"&amp;Tableau3[[#This Row],[Conditionnement]]</f>
        <v>Sels aromatisés-Sel au Yuzu-Vrac</v>
      </c>
      <c r="E4187" s="10">
        <v>5.5E-2</v>
      </c>
      <c r="F4187" s="16">
        <v>3700897938710</v>
      </c>
      <c r="G4187" s="4">
        <v>2.1</v>
      </c>
      <c r="H4187" s="4">
        <v>2.8</v>
      </c>
      <c r="I4187" s="4">
        <v>3.5000000000000004</v>
      </c>
    </row>
    <row r="4188" spans="1:9" x14ac:dyDescent="0.2">
      <c r="A4188" t="s">
        <v>498</v>
      </c>
      <c r="B4188" t="s">
        <v>525</v>
      </c>
      <c r="C4188" t="s">
        <v>43</v>
      </c>
      <c r="D4188" t="str">
        <f>Tableau3[[#This Row],[Famille]]&amp;"-"&amp;Tableau3[[#This Row],[Produit]]&amp;"-"&amp;Tableau3[[#This Row],[Conditionnement]]</f>
        <v>Sels aromatisés-Sel au Yuzu-Vrac 100 g</v>
      </c>
      <c r="E4188" s="10">
        <v>5.5E-2</v>
      </c>
      <c r="F4188" s="16">
        <v>3700897923501</v>
      </c>
      <c r="G4188" s="4">
        <v>2.2999999999999998</v>
      </c>
      <c r="H4188" s="4">
        <v>4.0999999999999996</v>
      </c>
      <c r="I4188" s="4">
        <v>5.1111111111111116</v>
      </c>
    </row>
    <row r="4189" spans="1:9" x14ac:dyDescent="0.2">
      <c r="A4189" t="s">
        <v>498</v>
      </c>
      <c r="B4189" t="s">
        <v>525</v>
      </c>
      <c r="C4189" t="s">
        <v>44</v>
      </c>
      <c r="D4189" t="str">
        <f>Tableau3[[#This Row],[Famille]]&amp;"-"&amp;Tableau3[[#This Row],[Produit]]&amp;"-"&amp;Tableau3[[#This Row],[Conditionnement]]</f>
        <v>Sels aromatisés-Sel au Yuzu-Vrac 1000 g</v>
      </c>
      <c r="E4189" s="10">
        <v>5.5E-2</v>
      </c>
      <c r="F4189" s="16">
        <v>3700897924287</v>
      </c>
      <c r="G4189" s="4">
        <v>10.4</v>
      </c>
      <c r="H4189" s="4">
        <v>18.5</v>
      </c>
      <c r="I4189" s="4">
        <v>23.111111111111111</v>
      </c>
    </row>
    <row r="4190" spans="1:9" x14ac:dyDescent="0.2">
      <c r="A4190" t="s">
        <v>498</v>
      </c>
      <c r="B4190" t="s">
        <v>525</v>
      </c>
      <c r="C4190" t="s">
        <v>45</v>
      </c>
      <c r="D4190" t="str">
        <f>Tableau3[[#This Row],[Famille]]&amp;"-"&amp;Tableau3[[#This Row],[Produit]]&amp;"-"&amp;Tableau3[[#This Row],[Conditionnement]]</f>
        <v>Sels aromatisés-Sel au Yuzu-Vrac 250 g</v>
      </c>
      <c r="E4190" s="10">
        <v>5.5E-2</v>
      </c>
      <c r="F4190" s="16">
        <v>3700897923761</v>
      </c>
      <c r="G4190" s="4">
        <v>3.6</v>
      </c>
      <c r="H4190" s="4">
        <v>6.8999999999999995</v>
      </c>
      <c r="I4190" s="4">
        <v>8.5714285714285712</v>
      </c>
    </row>
    <row r="4191" spans="1:9" x14ac:dyDescent="0.2">
      <c r="A4191" t="s">
        <v>498</v>
      </c>
      <c r="B4191" t="s">
        <v>525</v>
      </c>
      <c r="C4191" t="s">
        <v>46</v>
      </c>
      <c r="D4191" t="str">
        <f>Tableau3[[#This Row],[Famille]]&amp;"-"&amp;Tableau3[[#This Row],[Produit]]&amp;"-"&amp;Tableau3[[#This Row],[Conditionnement]]</f>
        <v>Sels aromatisés-Sel au Yuzu-Vrac 500 g</v>
      </c>
      <c r="E4191" s="10">
        <v>5.5E-2</v>
      </c>
      <c r="F4191" s="16">
        <v>3700897924027</v>
      </c>
      <c r="G4191" s="4">
        <v>5.9</v>
      </c>
      <c r="H4191" s="4">
        <v>11.299999999999999</v>
      </c>
      <c r="I4191" s="4">
        <v>14.047619047619047</v>
      </c>
    </row>
    <row r="4192" spans="1:9" x14ac:dyDescent="0.2">
      <c r="A4192" t="s">
        <v>498</v>
      </c>
      <c r="B4192" t="s">
        <v>526</v>
      </c>
      <c r="C4192" t="s">
        <v>160</v>
      </c>
      <c r="D4192" t="str">
        <f>Tableau3[[#This Row],[Famille]]&amp;"-"&amp;Tableau3[[#This Row],[Produit]]&amp;"-"&amp;Tableau3[[#This Row],[Conditionnement]]</f>
        <v>Sels aromatisés-Sel aux 3 poivres-Moulin 100 ml</v>
      </c>
      <c r="E4192" s="10">
        <v>5.5E-2</v>
      </c>
      <c r="F4192" s="16">
        <v>3700897925116</v>
      </c>
      <c r="G4192" s="4">
        <v>3.8</v>
      </c>
      <c r="H4192" s="4">
        <v>6.1</v>
      </c>
      <c r="I4192" s="4">
        <v>7.6000000000000005</v>
      </c>
    </row>
    <row r="4193" spans="1:9" x14ac:dyDescent="0.2">
      <c r="A4193" t="s">
        <v>498</v>
      </c>
      <c r="B4193" t="s">
        <v>526</v>
      </c>
      <c r="C4193" t="s">
        <v>39</v>
      </c>
      <c r="D4193" t="str">
        <f>Tableau3[[#This Row],[Famille]]&amp;"-"&amp;Tableau3[[#This Row],[Produit]]&amp;"-"&amp;Tableau3[[#This Row],[Conditionnement]]</f>
        <v>Sels aromatisés-Sel aux 3 poivres-Saupoudreur 100 ml</v>
      </c>
      <c r="E4193" s="10">
        <v>5.5E-2</v>
      </c>
      <c r="F4193" s="16">
        <v>3700897925376</v>
      </c>
      <c r="G4193" s="4">
        <v>2.7</v>
      </c>
      <c r="H4193" s="4">
        <v>4.3999999999999995</v>
      </c>
      <c r="I4193" s="4">
        <v>5.4</v>
      </c>
    </row>
    <row r="4194" spans="1:9" x14ac:dyDescent="0.2">
      <c r="A4194" t="s">
        <v>498</v>
      </c>
      <c r="B4194" t="s">
        <v>526</v>
      </c>
      <c r="C4194" t="s">
        <v>40</v>
      </c>
      <c r="D4194" t="str">
        <f>Tableau3[[#This Row],[Famille]]&amp;"-"&amp;Tableau3[[#This Row],[Produit]]&amp;"-"&amp;Tableau3[[#This Row],[Conditionnement]]</f>
        <v>Sels aromatisés-Sel aux 3 poivres-Verrine 116 ml</v>
      </c>
      <c r="E4194" s="10">
        <v>5.5E-2</v>
      </c>
      <c r="F4194" s="16">
        <v>3700897924591</v>
      </c>
      <c r="G4194" s="4">
        <v>2.2999999999999998</v>
      </c>
      <c r="H4194" s="4">
        <v>3.7</v>
      </c>
      <c r="I4194" s="4">
        <v>4.6000000000000005</v>
      </c>
    </row>
    <row r="4195" spans="1:9" x14ac:dyDescent="0.2">
      <c r="A4195" t="s">
        <v>498</v>
      </c>
      <c r="B4195" t="s">
        <v>526</v>
      </c>
      <c r="C4195" t="s">
        <v>41</v>
      </c>
      <c r="D4195" t="str">
        <f>Tableau3[[#This Row],[Famille]]&amp;"-"&amp;Tableau3[[#This Row],[Produit]]&amp;"-"&amp;Tableau3[[#This Row],[Conditionnement]]</f>
        <v>Sels aromatisés-Sel aux 3 poivres-Verrine 47 ml</v>
      </c>
      <c r="E4195" s="10">
        <v>5.5E-2</v>
      </c>
      <c r="F4195" s="16">
        <v>3700897924850</v>
      </c>
      <c r="G4195" s="4">
        <v>1.6</v>
      </c>
      <c r="H4195" s="4">
        <v>2.6</v>
      </c>
      <c r="I4195" s="4">
        <v>3.2</v>
      </c>
    </row>
    <row r="4196" spans="1:9" x14ac:dyDescent="0.2">
      <c r="A4196" t="s">
        <v>498</v>
      </c>
      <c r="B4196" t="s">
        <v>526</v>
      </c>
      <c r="C4196" t="s">
        <v>42</v>
      </c>
      <c r="D4196" t="str">
        <f>Tableau3[[#This Row],[Famille]]&amp;"-"&amp;Tableau3[[#This Row],[Produit]]&amp;"-"&amp;Tableau3[[#This Row],[Conditionnement]]</f>
        <v>Sels aromatisés-Sel aux 3 poivres-Vrac</v>
      </c>
      <c r="E4196" s="10">
        <v>5.5E-2</v>
      </c>
      <c r="F4196" s="16">
        <v>3700897938727</v>
      </c>
      <c r="G4196" s="4">
        <v>2.1</v>
      </c>
      <c r="H4196" s="4">
        <v>2.8</v>
      </c>
      <c r="I4196" s="4">
        <v>3.5000000000000004</v>
      </c>
    </row>
    <row r="4197" spans="1:9" x14ac:dyDescent="0.2">
      <c r="A4197" t="s">
        <v>498</v>
      </c>
      <c r="B4197" t="s">
        <v>526</v>
      </c>
      <c r="C4197" t="s">
        <v>43</v>
      </c>
      <c r="D4197" t="str">
        <f>Tableau3[[#This Row],[Famille]]&amp;"-"&amp;Tableau3[[#This Row],[Produit]]&amp;"-"&amp;Tableau3[[#This Row],[Conditionnement]]</f>
        <v>Sels aromatisés-Sel aux 3 poivres-Vrac 100 g</v>
      </c>
      <c r="E4197" s="10">
        <v>5.5E-2</v>
      </c>
      <c r="F4197" s="16">
        <v>3700897923556</v>
      </c>
      <c r="G4197" s="4">
        <v>2.2999999999999998</v>
      </c>
      <c r="H4197" s="4">
        <v>4.0999999999999996</v>
      </c>
      <c r="I4197" s="4">
        <v>5.1111111111111116</v>
      </c>
    </row>
    <row r="4198" spans="1:9" x14ac:dyDescent="0.2">
      <c r="A4198" t="s">
        <v>498</v>
      </c>
      <c r="B4198" t="s">
        <v>526</v>
      </c>
      <c r="C4198" t="s">
        <v>44</v>
      </c>
      <c r="D4198" t="str">
        <f>Tableau3[[#This Row],[Famille]]&amp;"-"&amp;Tableau3[[#This Row],[Produit]]&amp;"-"&amp;Tableau3[[#This Row],[Conditionnement]]</f>
        <v>Sels aromatisés-Sel aux 3 poivres-Vrac 1000 g</v>
      </c>
      <c r="E4198" s="10">
        <v>5.5E-2</v>
      </c>
      <c r="F4198" s="16">
        <v>3700897924331</v>
      </c>
      <c r="G4198" s="4">
        <v>10.4</v>
      </c>
      <c r="H4198" s="4">
        <v>18.5</v>
      </c>
      <c r="I4198" s="4">
        <v>23.111111111111111</v>
      </c>
    </row>
    <row r="4199" spans="1:9" x14ac:dyDescent="0.2">
      <c r="A4199" t="s">
        <v>498</v>
      </c>
      <c r="B4199" t="s">
        <v>526</v>
      </c>
      <c r="C4199" t="s">
        <v>45</v>
      </c>
      <c r="D4199" t="str">
        <f>Tableau3[[#This Row],[Famille]]&amp;"-"&amp;Tableau3[[#This Row],[Produit]]&amp;"-"&amp;Tableau3[[#This Row],[Conditionnement]]</f>
        <v>Sels aromatisés-Sel aux 3 poivres-Vrac 250 g</v>
      </c>
      <c r="E4199" s="10">
        <v>5.5E-2</v>
      </c>
      <c r="F4199" s="16">
        <v>3700897923815</v>
      </c>
      <c r="G4199" s="4">
        <v>3.6</v>
      </c>
      <c r="H4199" s="4">
        <v>6.8999999999999995</v>
      </c>
      <c r="I4199" s="4">
        <v>8.5714285714285712</v>
      </c>
    </row>
    <row r="4200" spans="1:9" x14ac:dyDescent="0.2">
      <c r="A4200" t="s">
        <v>498</v>
      </c>
      <c r="B4200" t="s">
        <v>526</v>
      </c>
      <c r="C4200" t="s">
        <v>46</v>
      </c>
      <c r="D4200" t="str">
        <f>Tableau3[[#This Row],[Famille]]&amp;"-"&amp;Tableau3[[#This Row],[Produit]]&amp;"-"&amp;Tableau3[[#This Row],[Conditionnement]]</f>
        <v>Sels aromatisés-Sel aux 3 poivres-Vrac 500 g</v>
      </c>
      <c r="E4200" s="10">
        <v>5.5E-2</v>
      </c>
      <c r="F4200" s="16">
        <v>3700897924072</v>
      </c>
      <c r="G4200" s="4">
        <v>5.9</v>
      </c>
      <c r="H4200" s="4">
        <v>11.299999999999999</v>
      </c>
      <c r="I4200" s="4">
        <v>14.047619047619047</v>
      </c>
    </row>
    <row r="4201" spans="1:9" x14ac:dyDescent="0.2">
      <c r="A4201" t="s">
        <v>498</v>
      </c>
      <c r="B4201" t="s">
        <v>527</v>
      </c>
      <c r="C4201" t="s">
        <v>160</v>
      </c>
      <c r="D4201" t="str">
        <f>Tableau3[[#This Row],[Famille]]&amp;"-"&amp;Tableau3[[#This Row],[Produit]]&amp;"-"&amp;Tableau3[[#This Row],[Conditionnement]]</f>
        <v>Sels aromatisés-Sel aux 3 sésames-Moulin 100 ml</v>
      </c>
      <c r="E4201" s="10">
        <v>5.5E-2</v>
      </c>
      <c r="F4201" s="16">
        <v>3700897925130</v>
      </c>
      <c r="G4201" s="4">
        <v>3.8</v>
      </c>
      <c r="H4201" s="4">
        <v>6.1</v>
      </c>
      <c r="I4201" s="4">
        <v>7.6000000000000005</v>
      </c>
    </row>
    <row r="4202" spans="1:9" x14ac:dyDescent="0.2">
      <c r="A4202" t="s">
        <v>498</v>
      </c>
      <c r="B4202" t="s">
        <v>527</v>
      </c>
      <c r="C4202" t="s">
        <v>39</v>
      </c>
      <c r="D4202" t="str">
        <f>Tableau3[[#This Row],[Famille]]&amp;"-"&amp;Tableau3[[#This Row],[Produit]]&amp;"-"&amp;Tableau3[[#This Row],[Conditionnement]]</f>
        <v>Sels aromatisés-Sel aux 3 sésames-Saupoudreur 100 ml</v>
      </c>
      <c r="E4202" s="10">
        <v>5.5E-2</v>
      </c>
      <c r="F4202" s="16">
        <v>3700897925390</v>
      </c>
      <c r="G4202" s="4">
        <v>2.7</v>
      </c>
      <c r="H4202" s="4">
        <v>4.3999999999999995</v>
      </c>
      <c r="I4202" s="4">
        <v>5.4</v>
      </c>
    </row>
    <row r="4203" spans="1:9" x14ac:dyDescent="0.2">
      <c r="A4203" t="s">
        <v>498</v>
      </c>
      <c r="B4203" t="s">
        <v>527</v>
      </c>
      <c r="C4203" t="s">
        <v>40</v>
      </c>
      <c r="D4203" t="str">
        <f>Tableau3[[#This Row],[Famille]]&amp;"-"&amp;Tableau3[[#This Row],[Produit]]&amp;"-"&amp;Tableau3[[#This Row],[Conditionnement]]</f>
        <v>Sels aromatisés-Sel aux 3 sésames-Verrine 116 ml</v>
      </c>
      <c r="E4203" s="10">
        <v>5.5E-2</v>
      </c>
      <c r="F4203" s="16">
        <v>3700897924614</v>
      </c>
      <c r="G4203" s="4">
        <v>2.2999999999999998</v>
      </c>
      <c r="H4203" s="4">
        <v>3.7</v>
      </c>
      <c r="I4203" s="4">
        <v>4.6000000000000005</v>
      </c>
    </row>
    <row r="4204" spans="1:9" x14ac:dyDescent="0.2">
      <c r="A4204" t="s">
        <v>498</v>
      </c>
      <c r="B4204" t="s">
        <v>527</v>
      </c>
      <c r="C4204" t="s">
        <v>41</v>
      </c>
      <c r="D4204" t="str">
        <f>Tableau3[[#This Row],[Famille]]&amp;"-"&amp;Tableau3[[#This Row],[Produit]]&amp;"-"&amp;Tableau3[[#This Row],[Conditionnement]]</f>
        <v>Sels aromatisés-Sel aux 3 sésames-Verrine 47 ml</v>
      </c>
      <c r="E4204" s="10">
        <v>5.5E-2</v>
      </c>
      <c r="F4204" s="16">
        <v>3700897924874</v>
      </c>
      <c r="G4204" s="4">
        <v>1.6</v>
      </c>
      <c r="H4204" s="4">
        <v>2.6</v>
      </c>
      <c r="I4204" s="4">
        <v>3.2</v>
      </c>
    </row>
    <row r="4205" spans="1:9" x14ac:dyDescent="0.2">
      <c r="A4205" t="s">
        <v>498</v>
      </c>
      <c r="B4205" t="s">
        <v>527</v>
      </c>
      <c r="C4205" t="s">
        <v>42</v>
      </c>
      <c r="D4205" t="str">
        <f>Tableau3[[#This Row],[Famille]]&amp;"-"&amp;Tableau3[[#This Row],[Produit]]&amp;"-"&amp;Tableau3[[#This Row],[Conditionnement]]</f>
        <v>Sels aromatisés-Sel aux 3 sésames-Vrac</v>
      </c>
      <c r="E4205" s="10">
        <v>5.5E-2</v>
      </c>
      <c r="F4205" s="16">
        <v>3700897938734</v>
      </c>
      <c r="G4205" s="4">
        <v>2.1</v>
      </c>
      <c r="H4205" s="4">
        <v>2.8</v>
      </c>
      <c r="I4205" s="4">
        <v>3.5000000000000004</v>
      </c>
    </row>
    <row r="4206" spans="1:9" x14ac:dyDescent="0.2">
      <c r="A4206" t="s">
        <v>498</v>
      </c>
      <c r="B4206" t="s">
        <v>527</v>
      </c>
      <c r="C4206" t="s">
        <v>43</v>
      </c>
      <c r="D4206" t="str">
        <f>Tableau3[[#This Row],[Famille]]&amp;"-"&amp;Tableau3[[#This Row],[Produit]]&amp;"-"&amp;Tableau3[[#This Row],[Conditionnement]]</f>
        <v>Sels aromatisés-Sel aux 3 sésames-Vrac 100 g</v>
      </c>
      <c r="E4206" s="10">
        <v>5.5E-2</v>
      </c>
      <c r="F4206" s="16">
        <v>3700897923570</v>
      </c>
      <c r="G4206" s="4">
        <v>2.2999999999999998</v>
      </c>
      <c r="H4206" s="4">
        <v>4.0999999999999996</v>
      </c>
      <c r="I4206" s="4">
        <v>5.1111111111111116</v>
      </c>
    </row>
    <row r="4207" spans="1:9" x14ac:dyDescent="0.2">
      <c r="A4207" t="s">
        <v>498</v>
      </c>
      <c r="B4207" t="s">
        <v>527</v>
      </c>
      <c r="C4207" t="s">
        <v>44</v>
      </c>
      <c r="D4207" t="str">
        <f>Tableau3[[#This Row],[Famille]]&amp;"-"&amp;Tableau3[[#This Row],[Produit]]&amp;"-"&amp;Tableau3[[#This Row],[Conditionnement]]</f>
        <v>Sels aromatisés-Sel aux 3 sésames-Vrac 1000 g</v>
      </c>
      <c r="E4207" s="10">
        <v>5.5E-2</v>
      </c>
      <c r="F4207" s="16">
        <v>3700897924355</v>
      </c>
      <c r="G4207" s="4">
        <v>10.4</v>
      </c>
      <c r="H4207" s="4">
        <v>18.5</v>
      </c>
      <c r="I4207" s="4">
        <v>23.111111111111111</v>
      </c>
    </row>
    <row r="4208" spans="1:9" x14ac:dyDescent="0.2">
      <c r="A4208" t="s">
        <v>498</v>
      </c>
      <c r="B4208" t="s">
        <v>527</v>
      </c>
      <c r="C4208" t="s">
        <v>45</v>
      </c>
      <c r="D4208" t="str">
        <f>Tableau3[[#This Row],[Famille]]&amp;"-"&amp;Tableau3[[#This Row],[Produit]]&amp;"-"&amp;Tableau3[[#This Row],[Conditionnement]]</f>
        <v>Sels aromatisés-Sel aux 3 sésames-Vrac 250 g</v>
      </c>
      <c r="E4208" s="10">
        <v>5.5E-2</v>
      </c>
      <c r="F4208" s="16">
        <v>3700897923839</v>
      </c>
      <c r="G4208" s="4">
        <v>3.6</v>
      </c>
      <c r="H4208" s="4">
        <v>6.8999999999999995</v>
      </c>
      <c r="I4208" s="4">
        <v>8.5714285714285712</v>
      </c>
    </row>
    <row r="4209" spans="1:9" x14ac:dyDescent="0.2">
      <c r="A4209" t="s">
        <v>498</v>
      </c>
      <c r="B4209" t="s">
        <v>527</v>
      </c>
      <c r="C4209" t="s">
        <v>46</v>
      </c>
      <c r="D4209" t="str">
        <f>Tableau3[[#This Row],[Famille]]&amp;"-"&amp;Tableau3[[#This Row],[Produit]]&amp;"-"&amp;Tableau3[[#This Row],[Conditionnement]]</f>
        <v>Sels aromatisés-Sel aux 3 sésames-Vrac 500 g</v>
      </c>
      <c r="E4209" s="10">
        <v>5.5E-2</v>
      </c>
      <c r="F4209" s="16">
        <v>3700897924096</v>
      </c>
      <c r="G4209" s="4">
        <v>5.9</v>
      </c>
      <c r="H4209" s="4">
        <v>11.299999999999999</v>
      </c>
      <c r="I4209" s="4">
        <v>14.047619047619047</v>
      </c>
    </row>
    <row r="4210" spans="1:9" x14ac:dyDescent="0.2">
      <c r="A4210" t="s">
        <v>498</v>
      </c>
      <c r="B4210" t="s">
        <v>528</v>
      </c>
      <c r="C4210" t="s">
        <v>160</v>
      </c>
      <c r="D4210" t="str">
        <f>Tableau3[[#This Row],[Famille]]&amp;"-"&amp;Tableau3[[#This Row],[Produit]]&amp;"-"&amp;Tableau3[[#This Row],[Conditionnement]]</f>
        <v>Sels aromatisés-Sel aux 4 poivres-Moulin 100 ml</v>
      </c>
      <c r="E4210" s="10">
        <v>5.5E-2</v>
      </c>
      <c r="F4210" s="16">
        <v>3700897925123</v>
      </c>
      <c r="G4210" s="4">
        <v>3.8</v>
      </c>
      <c r="H4210" s="4">
        <v>6.1</v>
      </c>
      <c r="I4210" s="4">
        <v>7.6000000000000005</v>
      </c>
    </row>
    <row r="4211" spans="1:9" x14ac:dyDescent="0.2">
      <c r="A4211" t="s">
        <v>498</v>
      </c>
      <c r="B4211" t="s">
        <v>528</v>
      </c>
      <c r="C4211" t="s">
        <v>39</v>
      </c>
      <c r="D4211" t="str">
        <f>Tableau3[[#This Row],[Famille]]&amp;"-"&amp;Tableau3[[#This Row],[Produit]]&amp;"-"&amp;Tableau3[[#This Row],[Conditionnement]]</f>
        <v>Sels aromatisés-Sel aux 4 poivres-Saupoudreur 100 ml</v>
      </c>
      <c r="E4211" s="10">
        <v>5.5E-2</v>
      </c>
      <c r="F4211" s="16">
        <v>3700897925383</v>
      </c>
      <c r="G4211" s="4">
        <v>2.7</v>
      </c>
      <c r="H4211" s="4">
        <v>4.3999999999999995</v>
      </c>
      <c r="I4211" s="4">
        <v>5.4</v>
      </c>
    </row>
    <row r="4212" spans="1:9" x14ac:dyDescent="0.2">
      <c r="A4212" t="s">
        <v>498</v>
      </c>
      <c r="B4212" t="s">
        <v>528</v>
      </c>
      <c r="C4212" t="s">
        <v>40</v>
      </c>
      <c r="D4212" t="str">
        <f>Tableau3[[#This Row],[Famille]]&amp;"-"&amp;Tableau3[[#This Row],[Produit]]&amp;"-"&amp;Tableau3[[#This Row],[Conditionnement]]</f>
        <v>Sels aromatisés-Sel aux 4 poivres-Verrine 116 ml</v>
      </c>
      <c r="E4212" s="10">
        <v>5.5E-2</v>
      </c>
      <c r="F4212" s="16">
        <v>3700897924607</v>
      </c>
      <c r="G4212" s="4">
        <v>2.2999999999999998</v>
      </c>
      <c r="H4212" s="4">
        <v>3.7</v>
      </c>
      <c r="I4212" s="4">
        <v>4.6000000000000005</v>
      </c>
    </row>
    <row r="4213" spans="1:9" x14ac:dyDescent="0.2">
      <c r="A4213" t="s">
        <v>498</v>
      </c>
      <c r="B4213" t="s">
        <v>528</v>
      </c>
      <c r="C4213" t="s">
        <v>41</v>
      </c>
      <c r="D4213" t="str">
        <f>Tableau3[[#This Row],[Famille]]&amp;"-"&amp;Tableau3[[#This Row],[Produit]]&amp;"-"&amp;Tableau3[[#This Row],[Conditionnement]]</f>
        <v>Sels aromatisés-Sel aux 4 poivres-Verrine 47 ml</v>
      </c>
      <c r="E4213" s="10">
        <v>5.5E-2</v>
      </c>
      <c r="F4213" s="16">
        <v>3700897924867</v>
      </c>
      <c r="G4213" s="4">
        <v>1.6</v>
      </c>
      <c r="H4213" s="4">
        <v>2.6</v>
      </c>
      <c r="I4213" s="4">
        <v>3.2</v>
      </c>
    </row>
    <row r="4214" spans="1:9" x14ac:dyDescent="0.2">
      <c r="A4214" t="s">
        <v>498</v>
      </c>
      <c r="B4214" t="s">
        <v>528</v>
      </c>
      <c r="C4214" t="s">
        <v>42</v>
      </c>
      <c r="D4214" t="str">
        <f>Tableau3[[#This Row],[Famille]]&amp;"-"&amp;Tableau3[[#This Row],[Produit]]&amp;"-"&amp;Tableau3[[#This Row],[Conditionnement]]</f>
        <v>Sels aromatisés-Sel aux 4 poivres-Vrac</v>
      </c>
      <c r="E4214" s="10">
        <v>5.5E-2</v>
      </c>
      <c r="F4214" s="16">
        <v>3700897938741</v>
      </c>
      <c r="G4214" s="4">
        <v>2.1</v>
      </c>
      <c r="H4214" s="4">
        <v>2.8</v>
      </c>
      <c r="I4214" s="4">
        <v>3.5000000000000004</v>
      </c>
    </row>
    <row r="4215" spans="1:9" x14ac:dyDescent="0.2">
      <c r="A4215" t="s">
        <v>498</v>
      </c>
      <c r="B4215" t="s">
        <v>528</v>
      </c>
      <c r="C4215" t="s">
        <v>43</v>
      </c>
      <c r="D4215" t="str">
        <f>Tableau3[[#This Row],[Famille]]&amp;"-"&amp;Tableau3[[#This Row],[Produit]]&amp;"-"&amp;Tableau3[[#This Row],[Conditionnement]]</f>
        <v>Sels aromatisés-Sel aux 4 poivres-Vrac 100 g</v>
      </c>
      <c r="E4215" s="10">
        <v>5.5E-2</v>
      </c>
      <c r="F4215" s="16">
        <v>3700897923563</v>
      </c>
      <c r="G4215" s="4">
        <v>2.2999999999999998</v>
      </c>
      <c r="H4215" s="4">
        <v>4.0999999999999996</v>
      </c>
      <c r="I4215" s="4">
        <v>5.1111111111111116</v>
      </c>
    </row>
    <row r="4216" spans="1:9" x14ac:dyDescent="0.2">
      <c r="A4216" t="s">
        <v>498</v>
      </c>
      <c r="B4216" t="s">
        <v>528</v>
      </c>
      <c r="C4216" t="s">
        <v>44</v>
      </c>
      <c r="D4216" t="str">
        <f>Tableau3[[#This Row],[Famille]]&amp;"-"&amp;Tableau3[[#This Row],[Produit]]&amp;"-"&amp;Tableau3[[#This Row],[Conditionnement]]</f>
        <v>Sels aromatisés-Sel aux 4 poivres-Vrac 1000 g</v>
      </c>
      <c r="E4216" s="10">
        <v>5.5E-2</v>
      </c>
      <c r="F4216" s="16">
        <v>3700897924348</v>
      </c>
      <c r="G4216" s="4">
        <v>10.4</v>
      </c>
      <c r="H4216" s="4">
        <v>18.5</v>
      </c>
      <c r="I4216" s="4">
        <v>23.111111111111111</v>
      </c>
    </row>
    <row r="4217" spans="1:9" x14ac:dyDescent="0.2">
      <c r="A4217" t="s">
        <v>498</v>
      </c>
      <c r="B4217" t="s">
        <v>528</v>
      </c>
      <c r="C4217" t="s">
        <v>45</v>
      </c>
      <c r="D4217" t="str">
        <f>Tableau3[[#This Row],[Famille]]&amp;"-"&amp;Tableau3[[#This Row],[Produit]]&amp;"-"&amp;Tableau3[[#This Row],[Conditionnement]]</f>
        <v>Sels aromatisés-Sel aux 4 poivres-Vrac 250 g</v>
      </c>
      <c r="E4217" s="10">
        <v>5.5E-2</v>
      </c>
      <c r="F4217" s="16">
        <v>3700897923822</v>
      </c>
      <c r="G4217" s="4">
        <v>3.6</v>
      </c>
      <c r="H4217" s="4">
        <v>6.8999999999999995</v>
      </c>
      <c r="I4217" s="4">
        <v>8.5714285714285712</v>
      </c>
    </row>
    <row r="4218" spans="1:9" x14ac:dyDescent="0.2">
      <c r="A4218" t="s">
        <v>498</v>
      </c>
      <c r="B4218" t="s">
        <v>528</v>
      </c>
      <c r="C4218" t="s">
        <v>46</v>
      </c>
      <c r="D4218" t="str">
        <f>Tableau3[[#This Row],[Famille]]&amp;"-"&amp;Tableau3[[#This Row],[Produit]]&amp;"-"&amp;Tableau3[[#This Row],[Conditionnement]]</f>
        <v>Sels aromatisés-Sel aux 4 poivres-Vrac 500 g</v>
      </c>
      <c r="E4218" s="10">
        <v>5.5E-2</v>
      </c>
      <c r="F4218" s="16">
        <v>3700897924089</v>
      </c>
      <c r="G4218" s="4">
        <v>5.9</v>
      </c>
      <c r="H4218" s="4">
        <v>11.299999999999999</v>
      </c>
      <c r="I4218" s="4">
        <v>14.047619047619047</v>
      </c>
    </row>
    <row r="4219" spans="1:9" x14ac:dyDescent="0.2">
      <c r="A4219" t="s">
        <v>498</v>
      </c>
      <c r="B4219" t="s">
        <v>529</v>
      </c>
      <c r="C4219" t="s">
        <v>160</v>
      </c>
      <c r="D4219" t="str">
        <f>Tableau3[[#This Row],[Famille]]&amp;"-"&amp;Tableau3[[#This Row],[Produit]]&amp;"-"&amp;Tableau3[[#This Row],[Conditionnement]]</f>
        <v>Sels aromatisés-Sel aux 5 baies-Moulin 100 ml</v>
      </c>
      <c r="E4219" s="10">
        <v>5.5E-2</v>
      </c>
      <c r="F4219" s="16">
        <v>3700897925079</v>
      </c>
      <c r="G4219" s="4">
        <v>3.8</v>
      </c>
      <c r="H4219" s="4">
        <v>6.1</v>
      </c>
      <c r="I4219" s="4">
        <v>7.6000000000000005</v>
      </c>
    </row>
    <row r="4220" spans="1:9" x14ac:dyDescent="0.2">
      <c r="A4220" t="s">
        <v>498</v>
      </c>
      <c r="B4220" t="s">
        <v>529</v>
      </c>
      <c r="C4220" t="s">
        <v>39</v>
      </c>
      <c r="D4220" t="str">
        <f>Tableau3[[#This Row],[Famille]]&amp;"-"&amp;Tableau3[[#This Row],[Produit]]&amp;"-"&amp;Tableau3[[#This Row],[Conditionnement]]</f>
        <v>Sels aromatisés-Sel aux 5 baies-Saupoudreur 100 ml</v>
      </c>
      <c r="E4220" s="10">
        <v>5.5E-2</v>
      </c>
      <c r="F4220" s="16">
        <v>3700897925338</v>
      </c>
      <c r="G4220" s="4">
        <v>2.7</v>
      </c>
      <c r="H4220" s="4">
        <v>4.3999999999999995</v>
      </c>
      <c r="I4220" s="4">
        <v>5.4</v>
      </c>
    </row>
    <row r="4221" spans="1:9" x14ac:dyDescent="0.2">
      <c r="A4221" t="s">
        <v>498</v>
      </c>
      <c r="B4221" t="s">
        <v>529</v>
      </c>
      <c r="C4221" t="s">
        <v>40</v>
      </c>
      <c r="D4221" t="str">
        <f>Tableau3[[#This Row],[Famille]]&amp;"-"&amp;Tableau3[[#This Row],[Produit]]&amp;"-"&amp;Tableau3[[#This Row],[Conditionnement]]</f>
        <v>Sels aromatisés-Sel aux 5 baies-Verrine 116 ml</v>
      </c>
      <c r="E4221" s="10">
        <v>5.5E-2</v>
      </c>
      <c r="F4221" s="16">
        <v>3700897924553</v>
      </c>
      <c r="G4221" s="4">
        <v>2.2999999999999998</v>
      </c>
      <c r="H4221" s="4">
        <v>3.7</v>
      </c>
      <c r="I4221" s="4">
        <v>4.6000000000000005</v>
      </c>
    </row>
    <row r="4222" spans="1:9" x14ac:dyDescent="0.2">
      <c r="A4222" t="s">
        <v>498</v>
      </c>
      <c r="B4222" t="s">
        <v>529</v>
      </c>
      <c r="C4222" t="s">
        <v>41</v>
      </c>
      <c r="D4222" t="str">
        <f>Tableau3[[#This Row],[Famille]]&amp;"-"&amp;Tableau3[[#This Row],[Produit]]&amp;"-"&amp;Tableau3[[#This Row],[Conditionnement]]</f>
        <v>Sels aromatisés-Sel aux 5 baies-Verrine 47 ml</v>
      </c>
      <c r="E4222" s="10">
        <v>5.5E-2</v>
      </c>
      <c r="F4222" s="16">
        <v>3700897924812</v>
      </c>
      <c r="G4222" s="4">
        <v>1.6</v>
      </c>
      <c r="H4222" s="4">
        <v>2.6</v>
      </c>
      <c r="I4222" s="4">
        <v>3.2</v>
      </c>
    </row>
    <row r="4223" spans="1:9" x14ac:dyDescent="0.2">
      <c r="A4223" t="s">
        <v>498</v>
      </c>
      <c r="B4223" t="s">
        <v>529</v>
      </c>
      <c r="C4223" t="s">
        <v>42</v>
      </c>
      <c r="D4223" t="str">
        <f>Tableau3[[#This Row],[Famille]]&amp;"-"&amp;Tableau3[[#This Row],[Produit]]&amp;"-"&amp;Tableau3[[#This Row],[Conditionnement]]</f>
        <v>Sels aromatisés-Sel aux 5 baies-Vrac</v>
      </c>
      <c r="E4223" s="10">
        <v>5.5E-2</v>
      </c>
      <c r="F4223" s="16">
        <v>3700897938758</v>
      </c>
      <c r="G4223" s="4">
        <v>2.1</v>
      </c>
      <c r="H4223" s="4">
        <v>2.8</v>
      </c>
      <c r="I4223" s="4">
        <v>3.5000000000000004</v>
      </c>
    </row>
    <row r="4224" spans="1:9" x14ac:dyDescent="0.2">
      <c r="A4224" t="s">
        <v>498</v>
      </c>
      <c r="B4224" t="s">
        <v>529</v>
      </c>
      <c r="C4224" t="s">
        <v>43</v>
      </c>
      <c r="D4224" t="str">
        <f>Tableau3[[#This Row],[Famille]]&amp;"-"&amp;Tableau3[[#This Row],[Produit]]&amp;"-"&amp;Tableau3[[#This Row],[Conditionnement]]</f>
        <v>Sels aromatisés-Sel aux 5 baies-Vrac 100 g</v>
      </c>
      <c r="E4224" s="10">
        <v>5.5E-2</v>
      </c>
      <c r="F4224" s="16">
        <v>3700897923518</v>
      </c>
      <c r="G4224" s="4">
        <v>2.2999999999999998</v>
      </c>
      <c r="H4224" s="4">
        <v>4.0999999999999996</v>
      </c>
      <c r="I4224" s="4">
        <v>5.1111111111111116</v>
      </c>
    </row>
    <row r="4225" spans="1:9" x14ac:dyDescent="0.2">
      <c r="A4225" t="s">
        <v>498</v>
      </c>
      <c r="B4225" t="s">
        <v>529</v>
      </c>
      <c r="C4225" t="s">
        <v>44</v>
      </c>
      <c r="D4225" t="str">
        <f>Tableau3[[#This Row],[Famille]]&amp;"-"&amp;Tableau3[[#This Row],[Produit]]&amp;"-"&amp;Tableau3[[#This Row],[Conditionnement]]</f>
        <v>Sels aromatisés-Sel aux 5 baies-Vrac 1000 g</v>
      </c>
      <c r="E4225" s="10">
        <v>5.5E-2</v>
      </c>
      <c r="F4225" s="16">
        <v>3700897924294</v>
      </c>
      <c r="G4225" s="4">
        <v>10.4</v>
      </c>
      <c r="H4225" s="4">
        <v>18.5</v>
      </c>
      <c r="I4225" s="4">
        <v>23.111111111111111</v>
      </c>
    </row>
    <row r="4226" spans="1:9" x14ac:dyDescent="0.2">
      <c r="A4226" t="s">
        <v>498</v>
      </c>
      <c r="B4226" t="s">
        <v>529</v>
      </c>
      <c r="C4226" t="s">
        <v>45</v>
      </c>
      <c r="D4226" t="str">
        <f>Tableau3[[#This Row],[Famille]]&amp;"-"&amp;Tableau3[[#This Row],[Produit]]&amp;"-"&amp;Tableau3[[#This Row],[Conditionnement]]</f>
        <v>Sels aromatisés-Sel aux 5 baies-Vrac 250 g</v>
      </c>
      <c r="E4226" s="10">
        <v>5.5E-2</v>
      </c>
      <c r="F4226" s="16">
        <v>3700897923778</v>
      </c>
      <c r="G4226" s="4">
        <v>3.6</v>
      </c>
      <c r="H4226" s="4">
        <v>6.8999999999999995</v>
      </c>
      <c r="I4226" s="4">
        <v>8.5714285714285712</v>
      </c>
    </row>
    <row r="4227" spans="1:9" x14ac:dyDescent="0.2">
      <c r="A4227" t="s">
        <v>498</v>
      </c>
      <c r="B4227" t="s">
        <v>529</v>
      </c>
      <c r="C4227" t="s">
        <v>46</v>
      </c>
      <c r="D4227" t="str">
        <f>Tableau3[[#This Row],[Famille]]&amp;"-"&amp;Tableau3[[#This Row],[Produit]]&amp;"-"&amp;Tableau3[[#This Row],[Conditionnement]]</f>
        <v>Sels aromatisés-Sel aux 5 baies-Vrac 500 g</v>
      </c>
      <c r="E4227" s="10">
        <v>5.5E-2</v>
      </c>
      <c r="F4227" s="16">
        <v>3700897924034</v>
      </c>
      <c r="G4227" s="4">
        <v>5.9</v>
      </c>
      <c r="H4227" s="4">
        <v>11.299999999999999</v>
      </c>
      <c r="I4227" s="4">
        <v>14.047619047619047</v>
      </c>
    </row>
    <row r="4228" spans="1:9" x14ac:dyDescent="0.2">
      <c r="A4228" t="s">
        <v>498</v>
      </c>
      <c r="B4228" t="s">
        <v>530</v>
      </c>
      <c r="C4228" t="s">
        <v>160</v>
      </c>
      <c r="D4228" t="str">
        <f>Tableau3[[#This Row],[Famille]]&amp;"-"&amp;Tableau3[[#This Row],[Produit]]&amp;"-"&amp;Tableau3[[#This Row],[Conditionnement]]</f>
        <v>Sels aromatisés-Sel aux agrumes-Moulin 100 ml</v>
      </c>
      <c r="E4228" s="10">
        <v>5.5E-2</v>
      </c>
      <c r="F4228" s="16">
        <v>3760190103390</v>
      </c>
      <c r="G4228" s="4">
        <v>3.8</v>
      </c>
      <c r="H4228" s="4">
        <v>6.1</v>
      </c>
      <c r="I4228" s="4">
        <v>7.6000000000000005</v>
      </c>
    </row>
    <row r="4229" spans="1:9" x14ac:dyDescent="0.2">
      <c r="A4229" t="s">
        <v>498</v>
      </c>
      <c r="B4229" t="s">
        <v>530</v>
      </c>
      <c r="C4229" t="s">
        <v>39</v>
      </c>
      <c r="D4229" t="str">
        <f>Tableau3[[#This Row],[Famille]]&amp;"-"&amp;Tableau3[[#This Row],[Produit]]&amp;"-"&amp;Tableau3[[#This Row],[Conditionnement]]</f>
        <v>Sels aromatisés-Sel aux agrumes-Saupoudreur 100 ml</v>
      </c>
      <c r="E4229" s="10">
        <v>5.5E-2</v>
      </c>
      <c r="F4229" s="16">
        <v>3760190108517</v>
      </c>
      <c r="G4229" s="4">
        <v>2.7</v>
      </c>
      <c r="H4229" s="4">
        <v>4.3999999999999995</v>
      </c>
      <c r="I4229" s="4">
        <v>5.4</v>
      </c>
    </row>
    <row r="4230" spans="1:9" x14ac:dyDescent="0.2">
      <c r="A4230" t="s">
        <v>498</v>
      </c>
      <c r="B4230" t="s">
        <v>530</v>
      </c>
      <c r="C4230" t="s">
        <v>40</v>
      </c>
      <c r="D4230" t="str">
        <f>Tableau3[[#This Row],[Famille]]&amp;"-"&amp;Tableau3[[#This Row],[Produit]]&amp;"-"&amp;Tableau3[[#This Row],[Conditionnement]]</f>
        <v>Sels aromatisés-Sel aux agrumes-Verrine 116 ml</v>
      </c>
      <c r="E4230" s="10">
        <v>5.5E-2</v>
      </c>
      <c r="F4230" s="16">
        <v>3760190103130</v>
      </c>
      <c r="G4230" s="4">
        <v>2.2999999999999998</v>
      </c>
      <c r="H4230" s="4">
        <v>3.7</v>
      </c>
      <c r="I4230" s="4">
        <v>4.6000000000000005</v>
      </c>
    </row>
    <row r="4231" spans="1:9" x14ac:dyDescent="0.2">
      <c r="A4231" t="s">
        <v>498</v>
      </c>
      <c r="B4231" t="s">
        <v>530</v>
      </c>
      <c r="C4231" t="s">
        <v>41</v>
      </c>
      <c r="D4231" t="str">
        <f>Tableau3[[#This Row],[Famille]]&amp;"-"&amp;Tableau3[[#This Row],[Produit]]&amp;"-"&amp;Tableau3[[#This Row],[Conditionnement]]</f>
        <v>Sels aromatisés-Sel aux agrumes-Verrine 47 ml</v>
      </c>
      <c r="E4231" s="10">
        <v>5.5E-2</v>
      </c>
      <c r="F4231" s="16">
        <v>3700897904494</v>
      </c>
      <c r="G4231" s="4">
        <v>1.6</v>
      </c>
      <c r="H4231" s="4">
        <v>2.6</v>
      </c>
      <c r="I4231" s="4">
        <v>3.2</v>
      </c>
    </row>
    <row r="4232" spans="1:9" x14ac:dyDescent="0.2">
      <c r="A4232" t="s">
        <v>498</v>
      </c>
      <c r="B4232" t="s">
        <v>530</v>
      </c>
      <c r="C4232" t="s">
        <v>42</v>
      </c>
      <c r="D4232" t="str">
        <f>Tableau3[[#This Row],[Famille]]&amp;"-"&amp;Tableau3[[#This Row],[Produit]]&amp;"-"&amp;Tableau3[[#This Row],[Conditionnement]]</f>
        <v>Sels aromatisés-Sel aux agrumes-Vrac</v>
      </c>
      <c r="E4232" s="10">
        <v>5.5E-2</v>
      </c>
      <c r="F4232" s="16">
        <v>3700897938765</v>
      </c>
      <c r="G4232" s="4">
        <v>2.1</v>
      </c>
      <c r="H4232" s="4">
        <v>2.8</v>
      </c>
      <c r="I4232" s="4">
        <v>3.5000000000000004</v>
      </c>
    </row>
    <row r="4233" spans="1:9" x14ac:dyDescent="0.2">
      <c r="A4233" t="s">
        <v>498</v>
      </c>
      <c r="B4233" t="s">
        <v>530</v>
      </c>
      <c r="C4233" t="s">
        <v>43</v>
      </c>
      <c r="D4233" t="str">
        <f>Tableau3[[#This Row],[Famille]]&amp;"-"&amp;Tableau3[[#This Row],[Produit]]&amp;"-"&amp;Tableau3[[#This Row],[Conditionnement]]</f>
        <v>Sels aromatisés-Sel aux agrumes-Vrac 100 g</v>
      </c>
      <c r="E4233" s="10">
        <v>5.5E-2</v>
      </c>
      <c r="F4233" s="16">
        <v>3700897908997</v>
      </c>
      <c r="G4233" s="4">
        <v>2.2999999999999998</v>
      </c>
      <c r="H4233" s="4">
        <v>4.0999999999999996</v>
      </c>
      <c r="I4233" s="4">
        <v>5.1111111111111116</v>
      </c>
    </row>
    <row r="4234" spans="1:9" x14ac:dyDescent="0.2">
      <c r="A4234" t="s">
        <v>498</v>
      </c>
      <c r="B4234" t="s">
        <v>530</v>
      </c>
      <c r="C4234" t="s">
        <v>44</v>
      </c>
      <c r="D4234" t="str">
        <f>Tableau3[[#This Row],[Famille]]&amp;"-"&amp;Tableau3[[#This Row],[Produit]]&amp;"-"&amp;Tableau3[[#This Row],[Conditionnement]]</f>
        <v>Sels aromatisés-Sel aux agrumes-Vrac 1000 g</v>
      </c>
      <c r="E4234" s="10">
        <v>5.5E-2</v>
      </c>
      <c r="F4234" s="16">
        <v>3760190107398</v>
      </c>
      <c r="G4234" s="4">
        <v>10.4</v>
      </c>
      <c r="H4234" s="4">
        <v>18.5</v>
      </c>
      <c r="I4234" s="4">
        <v>23.111111111111111</v>
      </c>
    </row>
    <row r="4235" spans="1:9" x14ac:dyDescent="0.2">
      <c r="A4235" t="s">
        <v>498</v>
      </c>
      <c r="B4235" t="s">
        <v>530</v>
      </c>
      <c r="C4235" t="s">
        <v>45</v>
      </c>
      <c r="D4235" t="str">
        <f>Tableau3[[#This Row],[Famille]]&amp;"-"&amp;Tableau3[[#This Row],[Produit]]&amp;"-"&amp;Tableau3[[#This Row],[Conditionnement]]</f>
        <v>Sels aromatisés-Sel aux agrumes-Vrac 250 g</v>
      </c>
      <c r="E4235" s="10">
        <v>5.5E-2</v>
      </c>
      <c r="F4235" s="16">
        <v>3700897911621</v>
      </c>
      <c r="G4235" s="4">
        <v>3.6</v>
      </c>
      <c r="H4235" s="4">
        <v>6.8999999999999995</v>
      </c>
      <c r="I4235" s="4">
        <v>8.5714285714285712</v>
      </c>
    </row>
    <row r="4236" spans="1:9" x14ac:dyDescent="0.2">
      <c r="A4236" t="s">
        <v>498</v>
      </c>
      <c r="B4236" t="s">
        <v>530</v>
      </c>
      <c r="C4236" t="s">
        <v>46</v>
      </c>
      <c r="D4236" t="str">
        <f>Tableau3[[#This Row],[Famille]]&amp;"-"&amp;Tableau3[[#This Row],[Produit]]&amp;"-"&amp;Tableau3[[#This Row],[Conditionnement]]</f>
        <v>Sels aromatisés-Sel aux agrumes-Vrac 500 g</v>
      </c>
      <c r="E4236" s="10">
        <v>5.5E-2</v>
      </c>
      <c r="F4236" s="16">
        <v>3700897914257</v>
      </c>
      <c r="G4236" s="4">
        <v>5.9</v>
      </c>
      <c r="H4236" s="4">
        <v>11.299999999999999</v>
      </c>
      <c r="I4236" s="4">
        <v>14.047619047619047</v>
      </c>
    </row>
    <row r="4237" spans="1:9" x14ac:dyDescent="0.2">
      <c r="A4237" t="s">
        <v>498</v>
      </c>
      <c r="B4237" t="s">
        <v>531</v>
      </c>
      <c r="C4237" t="s">
        <v>160</v>
      </c>
      <c r="D4237" t="str">
        <f>Tableau3[[#This Row],[Famille]]&amp;"-"&amp;Tableau3[[#This Row],[Produit]]&amp;"-"&amp;Tableau3[[#This Row],[Conditionnement]]</f>
        <v>Sels aromatisés-Sel aux baies roses-Moulin 100 ml</v>
      </c>
      <c r="E4237" s="10">
        <v>5.5E-2</v>
      </c>
      <c r="F4237" s="16">
        <v>3700897925086</v>
      </c>
      <c r="G4237" s="4">
        <v>3.8</v>
      </c>
      <c r="H4237" s="4">
        <v>6.1</v>
      </c>
      <c r="I4237" s="4">
        <v>7.6000000000000005</v>
      </c>
    </row>
    <row r="4238" spans="1:9" x14ac:dyDescent="0.2">
      <c r="A4238" t="s">
        <v>498</v>
      </c>
      <c r="B4238" t="s">
        <v>531</v>
      </c>
      <c r="C4238" t="s">
        <v>39</v>
      </c>
      <c r="D4238" t="str">
        <f>Tableau3[[#This Row],[Famille]]&amp;"-"&amp;Tableau3[[#This Row],[Produit]]&amp;"-"&amp;Tableau3[[#This Row],[Conditionnement]]</f>
        <v>Sels aromatisés-Sel aux baies roses-Saupoudreur 100 ml</v>
      </c>
      <c r="E4238" s="10">
        <v>5.5E-2</v>
      </c>
      <c r="F4238" s="16">
        <v>3700897925345</v>
      </c>
      <c r="G4238" s="4">
        <v>2.7</v>
      </c>
      <c r="H4238" s="4">
        <v>4.3999999999999995</v>
      </c>
      <c r="I4238" s="4">
        <v>5.4</v>
      </c>
    </row>
    <row r="4239" spans="1:9" x14ac:dyDescent="0.2">
      <c r="A4239" t="s">
        <v>498</v>
      </c>
      <c r="B4239" t="s">
        <v>531</v>
      </c>
      <c r="C4239" t="s">
        <v>40</v>
      </c>
      <c r="D4239" t="str">
        <f>Tableau3[[#This Row],[Famille]]&amp;"-"&amp;Tableau3[[#This Row],[Produit]]&amp;"-"&amp;Tableau3[[#This Row],[Conditionnement]]</f>
        <v>Sels aromatisés-Sel aux baies roses-Verrine 116 ml</v>
      </c>
      <c r="E4239" s="10">
        <v>5.5E-2</v>
      </c>
      <c r="F4239" s="16">
        <v>3700897924560</v>
      </c>
      <c r="G4239" s="4">
        <v>2.2999999999999998</v>
      </c>
      <c r="H4239" s="4">
        <v>3.7</v>
      </c>
      <c r="I4239" s="4">
        <v>4.6000000000000005</v>
      </c>
    </row>
    <row r="4240" spans="1:9" x14ac:dyDescent="0.2">
      <c r="A4240" t="s">
        <v>498</v>
      </c>
      <c r="B4240" t="s">
        <v>531</v>
      </c>
      <c r="C4240" t="s">
        <v>41</v>
      </c>
      <c r="D4240" t="str">
        <f>Tableau3[[#This Row],[Famille]]&amp;"-"&amp;Tableau3[[#This Row],[Produit]]&amp;"-"&amp;Tableau3[[#This Row],[Conditionnement]]</f>
        <v>Sels aromatisés-Sel aux baies roses-Verrine 47 ml</v>
      </c>
      <c r="E4240" s="10">
        <v>5.5E-2</v>
      </c>
      <c r="F4240" s="16">
        <v>3700897924829</v>
      </c>
      <c r="G4240" s="4">
        <v>1.6</v>
      </c>
      <c r="H4240" s="4">
        <v>2.6</v>
      </c>
      <c r="I4240" s="4">
        <v>3.2</v>
      </c>
    </row>
    <row r="4241" spans="1:9" x14ac:dyDescent="0.2">
      <c r="A4241" t="s">
        <v>498</v>
      </c>
      <c r="B4241" t="s">
        <v>531</v>
      </c>
      <c r="C4241" t="s">
        <v>42</v>
      </c>
      <c r="D4241" t="str">
        <f>Tableau3[[#This Row],[Famille]]&amp;"-"&amp;Tableau3[[#This Row],[Produit]]&amp;"-"&amp;Tableau3[[#This Row],[Conditionnement]]</f>
        <v>Sels aromatisés-Sel aux baies roses-Vrac</v>
      </c>
      <c r="E4241" s="10">
        <v>5.5E-2</v>
      </c>
      <c r="F4241" s="16">
        <v>3700897938772</v>
      </c>
      <c r="G4241" s="4">
        <v>2.1</v>
      </c>
      <c r="H4241" s="4">
        <v>2.8</v>
      </c>
      <c r="I4241" s="4">
        <v>3.5000000000000004</v>
      </c>
    </row>
    <row r="4242" spans="1:9" x14ac:dyDescent="0.2">
      <c r="A4242" t="s">
        <v>498</v>
      </c>
      <c r="B4242" t="s">
        <v>531</v>
      </c>
      <c r="C4242" t="s">
        <v>43</v>
      </c>
      <c r="D4242" t="str">
        <f>Tableau3[[#This Row],[Famille]]&amp;"-"&amp;Tableau3[[#This Row],[Produit]]&amp;"-"&amp;Tableau3[[#This Row],[Conditionnement]]</f>
        <v>Sels aromatisés-Sel aux baies roses-Vrac 100 g</v>
      </c>
      <c r="E4242" s="10">
        <v>5.5E-2</v>
      </c>
      <c r="F4242" s="16">
        <v>3700897923525</v>
      </c>
      <c r="G4242" s="4">
        <v>2.2999999999999998</v>
      </c>
      <c r="H4242" s="4">
        <v>4.0999999999999996</v>
      </c>
      <c r="I4242" s="4">
        <v>5.1111111111111116</v>
      </c>
    </row>
    <row r="4243" spans="1:9" x14ac:dyDescent="0.2">
      <c r="A4243" t="s">
        <v>498</v>
      </c>
      <c r="B4243" t="s">
        <v>531</v>
      </c>
      <c r="C4243" t="s">
        <v>44</v>
      </c>
      <c r="D4243" t="str">
        <f>Tableau3[[#This Row],[Famille]]&amp;"-"&amp;Tableau3[[#This Row],[Produit]]&amp;"-"&amp;Tableau3[[#This Row],[Conditionnement]]</f>
        <v>Sels aromatisés-Sel aux baies roses-Vrac 1000 g</v>
      </c>
      <c r="E4243" s="10">
        <v>5.5E-2</v>
      </c>
      <c r="F4243" s="16">
        <v>3700897924300</v>
      </c>
      <c r="G4243" s="4">
        <v>10.4</v>
      </c>
      <c r="H4243" s="4">
        <v>18.5</v>
      </c>
      <c r="I4243" s="4">
        <v>23.111111111111111</v>
      </c>
    </row>
    <row r="4244" spans="1:9" x14ac:dyDescent="0.2">
      <c r="A4244" t="s">
        <v>498</v>
      </c>
      <c r="B4244" t="s">
        <v>531</v>
      </c>
      <c r="C4244" t="s">
        <v>45</v>
      </c>
      <c r="D4244" t="str">
        <f>Tableau3[[#This Row],[Famille]]&amp;"-"&amp;Tableau3[[#This Row],[Produit]]&amp;"-"&amp;Tableau3[[#This Row],[Conditionnement]]</f>
        <v>Sels aromatisés-Sel aux baies roses-Vrac 250 g</v>
      </c>
      <c r="E4244" s="10">
        <v>5.5E-2</v>
      </c>
      <c r="F4244" s="16">
        <v>3700897923785</v>
      </c>
      <c r="G4244" s="4">
        <v>3.6</v>
      </c>
      <c r="H4244" s="4">
        <v>6.8999999999999995</v>
      </c>
      <c r="I4244" s="4">
        <v>8.5714285714285712</v>
      </c>
    </row>
    <row r="4245" spans="1:9" x14ac:dyDescent="0.2">
      <c r="A4245" t="s">
        <v>498</v>
      </c>
      <c r="B4245" t="s">
        <v>531</v>
      </c>
      <c r="C4245" t="s">
        <v>46</v>
      </c>
      <c r="D4245" t="str">
        <f>Tableau3[[#This Row],[Famille]]&amp;"-"&amp;Tableau3[[#This Row],[Produit]]&amp;"-"&amp;Tableau3[[#This Row],[Conditionnement]]</f>
        <v>Sels aromatisés-Sel aux baies roses-Vrac 500 g</v>
      </c>
      <c r="E4245" s="10">
        <v>5.5E-2</v>
      </c>
      <c r="F4245" s="16">
        <v>3700897924041</v>
      </c>
      <c r="G4245" s="4">
        <v>5.9</v>
      </c>
      <c r="H4245" s="4">
        <v>11.299999999999999</v>
      </c>
      <c r="I4245" s="4">
        <v>14.047619047619047</v>
      </c>
    </row>
    <row r="4246" spans="1:9" x14ac:dyDescent="0.2">
      <c r="A4246" t="s">
        <v>498</v>
      </c>
      <c r="B4246" t="s">
        <v>532</v>
      </c>
      <c r="C4246" t="s">
        <v>160</v>
      </c>
      <c r="D4246" t="str">
        <f>Tableau3[[#This Row],[Famille]]&amp;"-"&amp;Tableau3[[#This Row],[Produit]]&amp;"-"&amp;Tableau3[[#This Row],[Conditionnement]]</f>
        <v>Sels aromatisés-Sel aux cèpes-Moulin 100 ml</v>
      </c>
      <c r="E4246" s="10">
        <v>5.5E-2</v>
      </c>
      <c r="F4246" s="16">
        <v>3700897925093</v>
      </c>
      <c r="G4246" s="4">
        <v>3.8</v>
      </c>
      <c r="H4246" s="4">
        <v>6.1</v>
      </c>
      <c r="I4246" s="4">
        <v>7.6000000000000005</v>
      </c>
    </row>
    <row r="4247" spans="1:9" x14ac:dyDescent="0.2">
      <c r="A4247" t="s">
        <v>498</v>
      </c>
      <c r="B4247" t="s">
        <v>532</v>
      </c>
      <c r="C4247" t="s">
        <v>39</v>
      </c>
      <c r="D4247" t="str">
        <f>Tableau3[[#This Row],[Famille]]&amp;"-"&amp;Tableau3[[#This Row],[Produit]]&amp;"-"&amp;Tableau3[[#This Row],[Conditionnement]]</f>
        <v>Sels aromatisés-Sel aux cèpes-Saupoudreur 100 ml</v>
      </c>
      <c r="E4247" s="10">
        <v>5.5E-2</v>
      </c>
      <c r="F4247" s="16">
        <v>3700897925352</v>
      </c>
      <c r="G4247" s="4">
        <v>2.7</v>
      </c>
      <c r="H4247" s="4">
        <v>4.3999999999999995</v>
      </c>
      <c r="I4247" s="4">
        <v>5.4</v>
      </c>
    </row>
    <row r="4248" spans="1:9" x14ac:dyDescent="0.2">
      <c r="A4248" t="s">
        <v>498</v>
      </c>
      <c r="B4248" t="s">
        <v>532</v>
      </c>
      <c r="C4248" t="s">
        <v>40</v>
      </c>
      <c r="D4248" t="str">
        <f>Tableau3[[#This Row],[Famille]]&amp;"-"&amp;Tableau3[[#This Row],[Produit]]&amp;"-"&amp;Tableau3[[#This Row],[Conditionnement]]</f>
        <v>Sels aromatisés-Sel aux cèpes-Verrine 116 ml</v>
      </c>
      <c r="E4248" s="10">
        <v>5.5E-2</v>
      </c>
      <c r="F4248" s="16">
        <v>3700897924577</v>
      </c>
      <c r="G4248" s="4">
        <v>2.2999999999999998</v>
      </c>
      <c r="H4248" s="4">
        <v>3.7</v>
      </c>
      <c r="I4248" s="4">
        <v>4.6000000000000005</v>
      </c>
    </row>
    <row r="4249" spans="1:9" x14ac:dyDescent="0.2">
      <c r="A4249" t="s">
        <v>498</v>
      </c>
      <c r="B4249" t="s">
        <v>532</v>
      </c>
      <c r="C4249" t="s">
        <v>41</v>
      </c>
      <c r="D4249" t="str">
        <f>Tableau3[[#This Row],[Famille]]&amp;"-"&amp;Tableau3[[#This Row],[Produit]]&amp;"-"&amp;Tableau3[[#This Row],[Conditionnement]]</f>
        <v>Sels aromatisés-Sel aux cèpes-Verrine 47 ml</v>
      </c>
      <c r="E4249" s="10">
        <v>5.5E-2</v>
      </c>
      <c r="F4249" s="16">
        <v>3700897924836</v>
      </c>
      <c r="G4249" s="4">
        <v>1.6</v>
      </c>
      <c r="H4249" s="4">
        <v>2.6</v>
      </c>
      <c r="I4249" s="4">
        <v>3.2</v>
      </c>
    </row>
    <row r="4250" spans="1:9" x14ac:dyDescent="0.2">
      <c r="A4250" t="s">
        <v>498</v>
      </c>
      <c r="B4250" t="s">
        <v>532</v>
      </c>
      <c r="C4250" t="s">
        <v>42</v>
      </c>
      <c r="D4250" t="str">
        <f>Tableau3[[#This Row],[Famille]]&amp;"-"&amp;Tableau3[[#This Row],[Produit]]&amp;"-"&amp;Tableau3[[#This Row],[Conditionnement]]</f>
        <v>Sels aromatisés-Sel aux cèpes-Vrac</v>
      </c>
      <c r="E4250" s="10">
        <v>5.5E-2</v>
      </c>
      <c r="F4250" s="16">
        <v>3700897938789</v>
      </c>
      <c r="G4250" s="4">
        <v>2.1</v>
      </c>
      <c r="H4250" s="4">
        <v>2.8</v>
      </c>
      <c r="I4250" s="4">
        <v>3.5000000000000004</v>
      </c>
    </row>
    <row r="4251" spans="1:9" x14ac:dyDescent="0.2">
      <c r="A4251" t="s">
        <v>498</v>
      </c>
      <c r="B4251" t="s">
        <v>532</v>
      </c>
      <c r="C4251" t="s">
        <v>43</v>
      </c>
      <c r="D4251" t="str">
        <f>Tableau3[[#This Row],[Famille]]&amp;"-"&amp;Tableau3[[#This Row],[Produit]]&amp;"-"&amp;Tableau3[[#This Row],[Conditionnement]]</f>
        <v>Sels aromatisés-Sel aux cèpes-Vrac 100 g</v>
      </c>
      <c r="E4251" s="10">
        <v>5.5E-2</v>
      </c>
      <c r="F4251" s="16">
        <v>3700897923532</v>
      </c>
      <c r="G4251" s="4">
        <v>2.2999999999999998</v>
      </c>
      <c r="H4251" s="4">
        <v>4.0999999999999996</v>
      </c>
      <c r="I4251" s="4">
        <v>5.1111111111111116</v>
      </c>
    </row>
    <row r="4252" spans="1:9" x14ac:dyDescent="0.2">
      <c r="A4252" t="s">
        <v>498</v>
      </c>
      <c r="B4252" t="s">
        <v>532</v>
      </c>
      <c r="C4252" t="s">
        <v>44</v>
      </c>
      <c r="D4252" t="str">
        <f>Tableau3[[#This Row],[Famille]]&amp;"-"&amp;Tableau3[[#This Row],[Produit]]&amp;"-"&amp;Tableau3[[#This Row],[Conditionnement]]</f>
        <v>Sels aromatisés-Sel aux cèpes-Vrac 1000 g</v>
      </c>
      <c r="E4252" s="10">
        <v>5.5E-2</v>
      </c>
      <c r="F4252" s="16">
        <v>3700897924317</v>
      </c>
      <c r="G4252" s="4">
        <v>10.4</v>
      </c>
      <c r="H4252" s="4">
        <v>18.5</v>
      </c>
      <c r="I4252" s="4">
        <v>23.111111111111111</v>
      </c>
    </row>
    <row r="4253" spans="1:9" x14ac:dyDescent="0.2">
      <c r="A4253" t="s">
        <v>498</v>
      </c>
      <c r="B4253" t="s">
        <v>532</v>
      </c>
      <c r="C4253" t="s">
        <v>45</v>
      </c>
      <c r="D4253" t="str">
        <f>Tableau3[[#This Row],[Famille]]&amp;"-"&amp;Tableau3[[#This Row],[Produit]]&amp;"-"&amp;Tableau3[[#This Row],[Conditionnement]]</f>
        <v>Sels aromatisés-Sel aux cèpes-Vrac 250 g</v>
      </c>
      <c r="E4253" s="10">
        <v>5.5E-2</v>
      </c>
      <c r="F4253" s="16">
        <v>3700897923792</v>
      </c>
      <c r="G4253" s="4">
        <v>3.6</v>
      </c>
      <c r="H4253" s="4">
        <v>6.8999999999999995</v>
      </c>
      <c r="I4253" s="4">
        <v>8.5714285714285712</v>
      </c>
    </row>
    <row r="4254" spans="1:9" x14ac:dyDescent="0.2">
      <c r="A4254" t="s">
        <v>498</v>
      </c>
      <c r="B4254" t="s">
        <v>532</v>
      </c>
      <c r="C4254" t="s">
        <v>46</v>
      </c>
      <c r="D4254" t="str">
        <f>Tableau3[[#This Row],[Famille]]&amp;"-"&amp;Tableau3[[#This Row],[Produit]]&amp;"-"&amp;Tableau3[[#This Row],[Conditionnement]]</f>
        <v>Sels aromatisés-Sel aux cèpes-Vrac 500 g</v>
      </c>
      <c r="E4254" s="10">
        <v>5.5E-2</v>
      </c>
      <c r="F4254" s="16">
        <v>3700897924058</v>
      </c>
      <c r="G4254" s="4">
        <v>5.9</v>
      </c>
      <c r="H4254" s="4">
        <v>11.299999999999999</v>
      </c>
      <c r="I4254" s="4">
        <v>14.047619047619047</v>
      </c>
    </row>
    <row r="4255" spans="1:9" x14ac:dyDescent="0.2">
      <c r="A4255" t="s">
        <v>498</v>
      </c>
      <c r="B4255" t="s">
        <v>533</v>
      </c>
      <c r="C4255" t="s">
        <v>160</v>
      </c>
      <c r="D4255" t="str">
        <f>Tableau3[[#This Row],[Famille]]&amp;"-"&amp;Tableau3[[#This Row],[Produit]]&amp;"-"&amp;Tableau3[[#This Row],[Conditionnement]]</f>
        <v>Sels aromatisés-Sel aux fines herbes-Moulin 100 ml</v>
      </c>
      <c r="E4255" s="10">
        <v>5.5E-2</v>
      </c>
      <c r="F4255" s="16">
        <v>3700897925109</v>
      </c>
      <c r="G4255" s="4">
        <v>3.5</v>
      </c>
      <c r="H4255" s="4">
        <v>5.6</v>
      </c>
      <c r="I4255" s="4">
        <v>7</v>
      </c>
    </row>
    <row r="4256" spans="1:9" x14ac:dyDescent="0.2">
      <c r="A4256" t="s">
        <v>498</v>
      </c>
      <c r="B4256" t="s">
        <v>533</v>
      </c>
      <c r="C4256" t="s">
        <v>39</v>
      </c>
      <c r="D4256" t="str">
        <f>Tableau3[[#This Row],[Famille]]&amp;"-"&amp;Tableau3[[#This Row],[Produit]]&amp;"-"&amp;Tableau3[[#This Row],[Conditionnement]]</f>
        <v>Sels aromatisés-Sel aux fines herbes-Saupoudreur 100 ml</v>
      </c>
      <c r="E4256" s="10">
        <v>5.5E-2</v>
      </c>
      <c r="F4256" s="16">
        <v>3700897925369</v>
      </c>
      <c r="G4256" s="4">
        <v>2.5</v>
      </c>
      <c r="H4256" s="4">
        <v>4</v>
      </c>
      <c r="I4256" s="4">
        <v>5</v>
      </c>
    </row>
    <row r="4257" spans="1:9" x14ac:dyDescent="0.2">
      <c r="A4257" t="s">
        <v>498</v>
      </c>
      <c r="B4257" t="s">
        <v>533</v>
      </c>
      <c r="C4257" t="s">
        <v>40</v>
      </c>
      <c r="D4257" t="str">
        <f>Tableau3[[#This Row],[Famille]]&amp;"-"&amp;Tableau3[[#This Row],[Produit]]&amp;"-"&amp;Tableau3[[#This Row],[Conditionnement]]</f>
        <v>Sels aromatisés-Sel aux fines herbes-Verrine 116 ml</v>
      </c>
      <c r="E4257" s="10">
        <v>5.5E-2</v>
      </c>
      <c r="F4257" s="16">
        <v>3700897924584</v>
      </c>
      <c r="G4257" s="4">
        <v>2</v>
      </c>
      <c r="H4257" s="4">
        <v>3.2</v>
      </c>
      <c r="I4257" s="4">
        <v>4</v>
      </c>
    </row>
    <row r="4258" spans="1:9" x14ac:dyDescent="0.2">
      <c r="A4258" t="s">
        <v>498</v>
      </c>
      <c r="B4258" t="s">
        <v>533</v>
      </c>
      <c r="C4258" t="s">
        <v>41</v>
      </c>
      <c r="D4258" t="str">
        <f>Tableau3[[#This Row],[Famille]]&amp;"-"&amp;Tableau3[[#This Row],[Produit]]&amp;"-"&amp;Tableau3[[#This Row],[Conditionnement]]</f>
        <v>Sels aromatisés-Sel aux fines herbes-Verrine 47 ml</v>
      </c>
      <c r="E4258" s="10">
        <v>5.5E-2</v>
      </c>
      <c r="F4258" s="16">
        <v>3700897924843</v>
      </c>
      <c r="G4258" s="4">
        <v>1.4</v>
      </c>
      <c r="H4258" s="4">
        <v>2.3000000000000003</v>
      </c>
      <c r="I4258" s="4">
        <v>2.8000000000000003</v>
      </c>
    </row>
    <row r="4259" spans="1:9" x14ac:dyDescent="0.2">
      <c r="A4259" t="s">
        <v>498</v>
      </c>
      <c r="B4259" t="s">
        <v>533</v>
      </c>
      <c r="C4259" t="s">
        <v>42</v>
      </c>
      <c r="D4259" t="str">
        <f>Tableau3[[#This Row],[Famille]]&amp;"-"&amp;Tableau3[[#This Row],[Produit]]&amp;"-"&amp;Tableau3[[#This Row],[Conditionnement]]</f>
        <v>Sels aromatisés-Sel aux fines herbes-Vrac</v>
      </c>
      <c r="E4259" s="10">
        <v>5.5E-2</v>
      </c>
      <c r="F4259" s="16">
        <v>3700897938796</v>
      </c>
      <c r="G4259" s="4">
        <v>2.1</v>
      </c>
      <c r="H4259" s="4">
        <v>2.8</v>
      </c>
      <c r="I4259" s="4">
        <v>3.5000000000000004</v>
      </c>
    </row>
    <row r="4260" spans="1:9" x14ac:dyDescent="0.2">
      <c r="A4260" t="s">
        <v>498</v>
      </c>
      <c r="B4260" t="s">
        <v>533</v>
      </c>
      <c r="C4260" t="s">
        <v>43</v>
      </c>
      <c r="D4260" t="str">
        <f>Tableau3[[#This Row],[Famille]]&amp;"-"&amp;Tableau3[[#This Row],[Produit]]&amp;"-"&amp;Tableau3[[#This Row],[Conditionnement]]</f>
        <v>Sels aromatisés-Sel aux fines herbes-Vrac 100 g</v>
      </c>
      <c r="E4260" s="10">
        <v>5.5E-2</v>
      </c>
      <c r="F4260" s="16">
        <v>3700897923549</v>
      </c>
      <c r="G4260" s="4">
        <v>2.2999999999999998</v>
      </c>
      <c r="H4260" s="4">
        <v>4.0999999999999996</v>
      </c>
      <c r="I4260" s="4">
        <v>5.1111111111111116</v>
      </c>
    </row>
    <row r="4261" spans="1:9" x14ac:dyDescent="0.2">
      <c r="A4261" t="s">
        <v>498</v>
      </c>
      <c r="B4261" t="s">
        <v>533</v>
      </c>
      <c r="C4261" t="s">
        <v>44</v>
      </c>
      <c r="D4261" t="str">
        <f>Tableau3[[#This Row],[Famille]]&amp;"-"&amp;Tableau3[[#This Row],[Produit]]&amp;"-"&amp;Tableau3[[#This Row],[Conditionnement]]</f>
        <v>Sels aromatisés-Sel aux fines herbes-Vrac 1000 g</v>
      </c>
      <c r="E4261" s="10">
        <v>5.5E-2</v>
      </c>
      <c r="F4261" s="16">
        <v>3700897924324</v>
      </c>
      <c r="G4261" s="4">
        <v>10.4</v>
      </c>
      <c r="H4261" s="4">
        <v>18.5</v>
      </c>
      <c r="I4261" s="4">
        <v>23.111111111111111</v>
      </c>
    </row>
    <row r="4262" spans="1:9" x14ac:dyDescent="0.2">
      <c r="A4262" t="s">
        <v>498</v>
      </c>
      <c r="B4262" t="s">
        <v>533</v>
      </c>
      <c r="C4262" t="s">
        <v>45</v>
      </c>
      <c r="D4262" t="str">
        <f>Tableau3[[#This Row],[Famille]]&amp;"-"&amp;Tableau3[[#This Row],[Produit]]&amp;"-"&amp;Tableau3[[#This Row],[Conditionnement]]</f>
        <v>Sels aromatisés-Sel aux fines herbes-Vrac 250 g</v>
      </c>
      <c r="E4262" s="10">
        <v>5.5E-2</v>
      </c>
      <c r="F4262" s="16">
        <v>3700897923808</v>
      </c>
      <c r="G4262" s="4">
        <v>3.6</v>
      </c>
      <c r="H4262" s="4">
        <v>6.8999999999999995</v>
      </c>
      <c r="I4262" s="4">
        <v>8.5714285714285712</v>
      </c>
    </row>
    <row r="4263" spans="1:9" x14ac:dyDescent="0.2">
      <c r="A4263" t="s">
        <v>498</v>
      </c>
      <c r="B4263" t="s">
        <v>533</v>
      </c>
      <c r="C4263" t="s">
        <v>46</v>
      </c>
      <c r="D4263" t="str">
        <f>Tableau3[[#This Row],[Famille]]&amp;"-"&amp;Tableau3[[#This Row],[Produit]]&amp;"-"&amp;Tableau3[[#This Row],[Conditionnement]]</f>
        <v>Sels aromatisés-Sel aux fines herbes-Vrac 500 g</v>
      </c>
      <c r="E4263" s="10">
        <v>5.5E-2</v>
      </c>
      <c r="F4263" s="16">
        <v>3700897924065</v>
      </c>
      <c r="G4263" s="4">
        <v>5.9</v>
      </c>
      <c r="H4263" s="4">
        <v>11.299999999999999</v>
      </c>
      <c r="I4263" s="4">
        <v>14.047619047619047</v>
      </c>
    </row>
    <row r="4264" spans="1:9" x14ac:dyDescent="0.2">
      <c r="A4264" t="s">
        <v>498</v>
      </c>
      <c r="B4264" t="s">
        <v>534</v>
      </c>
      <c r="C4264" t="s">
        <v>160</v>
      </c>
      <c r="D4264" t="str">
        <f>Tableau3[[#This Row],[Famille]]&amp;"-"&amp;Tableau3[[#This Row],[Produit]]&amp;"-"&amp;Tableau3[[#This Row],[Conditionnement]]</f>
        <v>Sels aromatisés-Sel aux herbes de garrigue-Moulin 100 ml</v>
      </c>
      <c r="E4264" s="10">
        <v>5.5E-2</v>
      </c>
      <c r="F4264" s="16">
        <v>3760190103406</v>
      </c>
      <c r="G4264" s="4">
        <v>3.8</v>
      </c>
      <c r="H4264" s="4">
        <v>6.1</v>
      </c>
      <c r="I4264" s="4">
        <v>7.6000000000000005</v>
      </c>
    </row>
    <row r="4265" spans="1:9" x14ac:dyDescent="0.2">
      <c r="A4265" t="s">
        <v>498</v>
      </c>
      <c r="B4265" t="s">
        <v>534</v>
      </c>
      <c r="C4265" t="s">
        <v>39</v>
      </c>
      <c r="D4265" t="str">
        <f>Tableau3[[#This Row],[Famille]]&amp;"-"&amp;Tableau3[[#This Row],[Produit]]&amp;"-"&amp;Tableau3[[#This Row],[Conditionnement]]</f>
        <v>Sels aromatisés-Sel aux herbes de garrigue-Saupoudreur 100 ml</v>
      </c>
      <c r="E4265" s="10">
        <v>5.5E-2</v>
      </c>
      <c r="F4265" s="16">
        <v>3760190108524</v>
      </c>
      <c r="G4265" s="4">
        <v>2.7</v>
      </c>
      <c r="H4265" s="4">
        <v>4.3999999999999995</v>
      </c>
      <c r="I4265" s="4">
        <v>5.4</v>
      </c>
    </row>
    <row r="4266" spans="1:9" x14ac:dyDescent="0.2">
      <c r="A4266" t="s">
        <v>498</v>
      </c>
      <c r="B4266" t="s">
        <v>534</v>
      </c>
      <c r="C4266" t="s">
        <v>40</v>
      </c>
      <c r="D4266" t="str">
        <f>Tableau3[[#This Row],[Famille]]&amp;"-"&amp;Tableau3[[#This Row],[Produit]]&amp;"-"&amp;Tableau3[[#This Row],[Conditionnement]]</f>
        <v>Sels aromatisés-Sel aux herbes de garrigue-Verrine 116 ml</v>
      </c>
      <c r="E4266" s="10">
        <v>5.5E-2</v>
      </c>
      <c r="F4266" s="16">
        <v>3760190103147</v>
      </c>
      <c r="G4266" s="4">
        <v>2.2999999999999998</v>
      </c>
      <c r="H4266" s="4">
        <v>3.7</v>
      </c>
      <c r="I4266" s="4">
        <v>4.6000000000000005</v>
      </c>
    </row>
    <row r="4267" spans="1:9" x14ac:dyDescent="0.2">
      <c r="A4267" t="s">
        <v>498</v>
      </c>
      <c r="B4267" t="s">
        <v>534</v>
      </c>
      <c r="C4267" t="s">
        <v>41</v>
      </c>
      <c r="D4267" t="str">
        <f>Tableau3[[#This Row],[Famille]]&amp;"-"&amp;Tableau3[[#This Row],[Produit]]&amp;"-"&amp;Tableau3[[#This Row],[Conditionnement]]</f>
        <v>Sels aromatisés-Sel aux herbes de garrigue-Verrine 47 ml</v>
      </c>
      <c r="E4267" s="10">
        <v>5.5E-2</v>
      </c>
      <c r="F4267" s="16">
        <v>3700897904500</v>
      </c>
      <c r="G4267" s="4">
        <v>1.6</v>
      </c>
      <c r="H4267" s="4">
        <v>2.6</v>
      </c>
      <c r="I4267" s="4">
        <v>3.2</v>
      </c>
    </row>
    <row r="4268" spans="1:9" x14ac:dyDescent="0.2">
      <c r="A4268" t="s">
        <v>498</v>
      </c>
      <c r="B4268" t="s">
        <v>534</v>
      </c>
      <c r="C4268" t="s">
        <v>42</v>
      </c>
      <c r="D4268" t="str">
        <f>Tableau3[[#This Row],[Famille]]&amp;"-"&amp;Tableau3[[#This Row],[Produit]]&amp;"-"&amp;Tableau3[[#This Row],[Conditionnement]]</f>
        <v>Sels aromatisés-Sel aux herbes de garrigue-Vrac</v>
      </c>
      <c r="E4268" s="10">
        <v>5.5E-2</v>
      </c>
      <c r="F4268" s="16">
        <v>3700897938802</v>
      </c>
      <c r="G4268" s="4">
        <v>2.1</v>
      </c>
      <c r="H4268" s="4">
        <v>2.8</v>
      </c>
      <c r="I4268" s="4">
        <v>3.5000000000000004</v>
      </c>
    </row>
    <row r="4269" spans="1:9" x14ac:dyDescent="0.2">
      <c r="A4269" t="s">
        <v>498</v>
      </c>
      <c r="B4269" t="s">
        <v>534</v>
      </c>
      <c r="C4269" t="s">
        <v>43</v>
      </c>
      <c r="D4269" t="str">
        <f>Tableau3[[#This Row],[Famille]]&amp;"-"&amp;Tableau3[[#This Row],[Produit]]&amp;"-"&amp;Tableau3[[#This Row],[Conditionnement]]</f>
        <v>Sels aromatisés-Sel aux herbes de garrigue-Vrac 100 g</v>
      </c>
      <c r="E4269" s="10">
        <v>5.5E-2</v>
      </c>
      <c r="F4269" s="16">
        <v>3700897909000</v>
      </c>
      <c r="G4269" s="4">
        <v>2.2999999999999998</v>
      </c>
      <c r="H4269" s="4">
        <v>4.0999999999999996</v>
      </c>
      <c r="I4269" s="4">
        <v>5.1111111111111116</v>
      </c>
    </row>
    <row r="4270" spans="1:9" x14ac:dyDescent="0.2">
      <c r="A4270" t="s">
        <v>498</v>
      </c>
      <c r="B4270" t="s">
        <v>534</v>
      </c>
      <c r="C4270" t="s">
        <v>44</v>
      </c>
      <c r="D4270" t="str">
        <f>Tableau3[[#This Row],[Famille]]&amp;"-"&amp;Tableau3[[#This Row],[Produit]]&amp;"-"&amp;Tableau3[[#This Row],[Conditionnement]]</f>
        <v>Sels aromatisés-Sel aux herbes de garrigue-Vrac 1000 g</v>
      </c>
      <c r="E4270" s="10">
        <v>5.5E-2</v>
      </c>
      <c r="F4270" s="16">
        <v>3760190107404</v>
      </c>
      <c r="G4270" s="4">
        <v>10.4</v>
      </c>
      <c r="H4270" s="4">
        <v>18.5</v>
      </c>
      <c r="I4270" s="4">
        <v>23.111111111111111</v>
      </c>
    </row>
    <row r="4271" spans="1:9" x14ac:dyDescent="0.2">
      <c r="A4271" t="s">
        <v>498</v>
      </c>
      <c r="B4271" t="s">
        <v>534</v>
      </c>
      <c r="C4271" t="s">
        <v>45</v>
      </c>
      <c r="D4271" t="str">
        <f>Tableau3[[#This Row],[Famille]]&amp;"-"&amp;Tableau3[[#This Row],[Produit]]&amp;"-"&amp;Tableau3[[#This Row],[Conditionnement]]</f>
        <v>Sels aromatisés-Sel aux herbes de garrigue-Vrac 250 g</v>
      </c>
      <c r="E4271" s="10">
        <v>5.5E-2</v>
      </c>
      <c r="F4271" s="16">
        <v>3700897911638</v>
      </c>
      <c r="G4271" s="4">
        <v>3.6</v>
      </c>
      <c r="H4271" s="4">
        <v>6.8999999999999995</v>
      </c>
      <c r="I4271" s="4">
        <v>8.5714285714285712</v>
      </c>
    </row>
    <row r="4272" spans="1:9" x14ac:dyDescent="0.2">
      <c r="A4272" t="s">
        <v>498</v>
      </c>
      <c r="B4272" t="s">
        <v>534</v>
      </c>
      <c r="C4272" t="s">
        <v>46</v>
      </c>
      <c r="D4272" t="str">
        <f>Tableau3[[#This Row],[Famille]]&amp;"-"&amp;Tableau3[[#This Row],[Produit]]&amp;"-"&amp;Tableau3[[#This Row],[Conditionnement]]</f>
        <v>Sels aromatisés-Sel aux herbes de garrigue-Vrac 500 g</v>
      </c>
      <c r="E4272" s="10">
        <v>5.5E-2</v>
      </c>
      <c r="F4272" s="16">
        <v>3700897914264</v>
      </c>
      <c r="G4272" s="4">
        <v>5.9</v>
      </c>
      <c r="H4272" s="4">
        <v>11.299999999999999</v>
      </c>
      <c r="I4272" s="4">
        <v>14.047619047619047</v>
      </c>
    </row>
    <row r="4273" spans="1:9" x14ac:dyDescent="0.2">
      <c r="A4273" t="s">
        <v>498</v>
      </c>
      <c r="B4273" t="s">
        <v>535</v>
      </c>
      <c r="C4273" t="s">
        <v>160</v>
      </c>
      <c r="D4273" t="str">
        <f>Tableau3[[#This Row],[Famille]]&amp;"-"&amp;Tableau3[[#This Row],[Produit]]&amp;"-"&amp;Tableau3[[#This Row],[Conditionnement]]</f>
        <v>Sels aromatisés-Sel aux pétales d'ail-Moulin 100 ml</v>
      </c>
      <c r="E4273" s="10">
        <v>5.5E-2</v>
      </c>
      <c r="F4273" s="16">
        <v>3700897922559</v>
      </c>
      <c r="G4273" s="4">
        <v>3.8</v>
      </c>
      <c r="H4273" s="4">
        <v>6.1</v>
      </c>
      <c r="I4273" s="4">
        <v>7.6000000000000005</v>
      </c>
    </row>
    <row r="4274" spans="1:9" x14ac:dyDescent="0.2">
      <c r="A4274" t="s">
        <v>498</v>
      </c>
      <c r="B4274" t="s">
        <v>535</v>
      </c>
      <c r="C4274" t="s">
        <v>39</v>
      </c>
      <c r="D4274" t="str">
        <f>Tableau3[[#This Row],[Famille]]&amp;"-"&amp;Tableau3[[#This Row],[Produit]]&amp;"-"&amp;Tableau3[[#This Row],[Conditionnement]]</f>
        <v>Sels aromatisés-Sel aux pétales d'ail-Saupoudreur 100 ml</v>
      </c>
      <c r="E4274" s="10">
        <v>5.5E-2</v>
      </c>
      <c r="F4274" s="16">
        <v>3700897922641</v>
      </c>
      <c r="G4274" s="4">
        <v>2.7</v>
      </c>
      <c r="H4274" s="4">
        <v>4.3999999999999995</v>
      </c>
      <c r="I4274" s="4">
        <v>5.4</v>
      </c>
    </row>
    <row r="4275" spans="1:9" x14ac:dyDescent="0.2">
      <c r="A4275" t="s">
        <v>498</v>
      </c>
      <c r="B4275" t="s">
        <v>535</v>
      </c>
      <c r="C4275" t="s">
        <v>40</v>
      </c>
      <c r="D4275" t="str">
        <f>Tableau3[[#This Row],[Famille]]&amp;"-"&amp;Tableau3[[#This Row],[Produit]]&amp;"-"&amp;Tableau3[[#This Row],[Conditionnement]]</f>
        <v>Sels aromatisés-Sel aux pétales d'ail-Verrine 116 ml</v>
      </c>
      <c r="E4275" s="10">
        <v>5.5E-2</v>
      </c>
      <c r="F4275" s="16">
        <v>3700897922375</v>
      </c>
      <c r="G4275" s="4">
        <v>2.2999999999999998</v>
      </c>
      <c r="H4275" s="4">
        <v>3.7</v>
      </c>
      <c r="I4275" s="4">
        <v>4.6000000000000005</v>
      </c>
    </row>
    <row r="4276" spans="1:9" x14ac:dyDescent="0.2">
      <c r="A4276" t="s">
        <v>498</v>
      </c>
      <c r="B4276" t="s">
        <v>535</v>
      </c>
      <c r="C4276" t="s">
        <v>41</v>
      </c>
      <c r="D4276" t="str">
        <f>Tableau3[[#This Row],[Famille]]&amp;"-"&amp;Tableau3[[#This Row],[Produit]]&amp;"-"&amp;Tableau3[[#This Row],[Conditionnement]]</f>
        <v>Sels aromatisés-Sel aux pétales d'ail-Verrine 47 ml</v>
      </c>
      <c r="E4276" s="10">
        <v>5.5E-2</v>
      </c>
      <c r="F4276" s="16">
        <v>3700897922467</v>
      </c>
      <c r="G4276" s="4">
        <v>1.6</v>
      </c>
      <c r="H4276" s="4">
        <v>2.6</v>
      </c>
      <c r="I4276" s="4">
        <v>3.2</v>
      </c>
    </row>
    <row r="4277" spans="1:9" x14ac:dyDescent="0.2">
      <c r="A4277" t="s">
        <v>498</v>
      </c>
      <c r="B4277" t="s">
        <v>535</v>
      </c>
      <c r="C4277" t="s">
        <v>42</v>
      </c>
      <c r="D4277" t="str">
        <f>Tableau3[[#This Row],[Famille]]&amp;"-"&amp;Tableau3[[#This Row],[Produit]]&amp;"-"&amp;Tableau3[[#This Row],[Conditionnement]]</f>
        <v>Sels aromatisés-Sel aux pétales d'ail-Vrac</v>
      </c>
      <c r="E4277" s="10">
        <v>5.5E-2</v>
      </c>
      <c r="F4277" s="16">
        <v>3700897938819</v>
      </c>
      <c r="G4277" s="4">
        <v>2.1</v>
      </c>
      <c r="H4277" s="4">
        <v>2.8</v>
      </c>
      <c r="I4277" s="4">
        <v>3.5000000000000004</v>
      </c>
    </row>
    <row r="4278" spans="1:9" x14ac:dyDescent="0.2">
      <c r="A4278" t="s">
        <v>498</v>
      </c>
      <c r="B4278" t="s">
        <v>535</v>
      </c>
      <c r="C4278" t="s">
        <v>43</v>
      </c>
      <c r="D4278" t="str">
        <f>Tableau3[[#This Row],[Famille]]&amp;"-"&amp;Tableau3[[#This Row],[Produit]]&amp;"-"&amp;Tableau3[[#This Row],[Conditionnement]]</f>
        <v>Sels aromatisés-Sel aux pétales d'ail-Vrac 100 g</v>
      </c>
      <c r="E4278" s="10">
        <v>5.5E-2</v>
      </c>
      <c r="F4278" s="16">
        <v>3700897922016</v>
      </c>
      <c r="G4278" s="4">
        <v>2.2999999999999998</v>
      </c>
      <c r="H4278" s="4">
        <v>4.0999999999999996</v>
      </c>
      <c r="I4278" s="4">
        <v>5.1111111111111116</v>
      </c>
    </row>
    <row r="4279" spans="1:9" x14ac:dyDescent="0.2">
      <c r="A4279" t="s">
        <v>498</v>
      </c>
      <c r="B4279" t="s">
        <v>535</v>
      </c>
      <c r="C4279" t="s">
        <v>44</v>
      </c>
      <c r="D4279" t="str">
        <f>Tableau3[[#This Row],[Famille]]&amp;"-"&amp;Tableau3[[#This Row],[Produit]]&amp;"-"&amp;Tableau3[[#This Row],[Conditionnement]]</f>
        <v>Sels aromatisés-Sel aux pétales d'ail-Vrac 1000 g</v>
      </c>
      <c r="E4279" s="10">
        <v>5.5E-2</v>
      </c>
      <c r="F4279" s="16">
        <v>3700897922283</v>
      </c>
      <c r="G4279" s="4">
        <v>10.4</v>
      </c>
      <c r="H4279" s="4">
        <v>18.5</v>
      </c>
      <c r="I4279" s="4">
        <v>23.111111111111111</v>
      </c>
    </row>
    <row r="4280" spans="1:9" x14ac:dyDescent="0.2">
      <c r="A4280" t="s">
        <v>498</v>
      </c>
      <c r="B4280" t="s">
        <v>535</v>
      </c>
      <c r="C4280" t="s">
        <v>45</v>
      </c>
      <c r="D4280" t="str">
        <f>Tableau3[[#This Row],[Famille]]&amp;"-"&amp;Tableau3[[#This Row],[Produit]]&amp;"-"&amp;Tableau3[[#This Row],[Conditionnement]]</f>
        <v>Sels aromatisés-Sel aux pétales d'ail-Vrac 250 g</v>
      </c>
      <c r="E4280" s="10">
        <v>5.5E-2</v>
      </c>
      <c r="F4280" s="16">
        <v>3700897922108</v>
      </c>
      <c r="G4280" s="4">
        <v>3.6</v>
      </c>
      <c r="H4280" s="4">
        <v>6.8999999999999995</v>
      </c>
      <c r="I4280" s="4">
        <v>8.5714285714285712</v>
      </c>
    </row>
    <row r="4281" spans="1:9" x14ac:dyDescent="0.2">
      <c r="A4281" t="s">
        <v>498</v>
      </c>
      <c r="B4281" t="s">
        <v>535</v>
      </c>
      <c r="C4281" t="s">
        <v>46</v>
      </c>
      <c r="D4281" t="str">
        <f>Tableau3[[#This Row],[Famille]]&amp;"-"&amp;Tableau3[[#This Row],[Produit]]&amp;"-"&amp;Tableau3[[#This Row],[Conditionnement]]</f>
        <v>Sels aromatisés-Sel aux pétales d'ail-Vrac 500 g</v>
      </c>
      <c r="E4281" s="10">
        <v>5.5E-2</v>
      </c>
      <c r="F4281" s="16">
        <v>3700897922191</v>
      </c>
      <c r="G4281" s="4">
        <v>5.9</v>
      </c>
      <c r="H4281" s="4">
        <v>11.299999999999999</v>
      </c>
      <c r="I4281" s="4">
        <v>14.047619047619047</v>
      </c>
    </row>
    <row r="4282" spans="1:9" x14ac:dyDescent="0.2">
      <c r="A4282" t="s">
        <v>498</v>
      </c>
      <c r="B4282" t="s">
        <v>536</v>
      </c>
      <c r="C4282" t="s">
        <v>160</v>
      </c>
      <c r="D4282" t="str">
        <f>Tableau3[[#This Row],[Famille]]&amp;"-"&amp;Tableau3[[#This Row],[Produit]]&amp;"-"&amp;Tableau3[[#This Row],[Conditionnement]]</f>
        <v>Sels aromatisés-Sel Ayurvédique «TRIKATU »-Moulin 100 ml</v>
      </c>
      <c r="E4282" s="10">
        <v>5.5E-2</v>
      </c>
      <c r="F4282" s="16">
        <v>3700897925147</v>
      </c>
      <c r="G4282" s="4">
        <v>3.8</v>
      </c>
      <c r="H4282" s="4">
        <v>6.1</v>
      </c>
      <c r="I4282" s="4">
        <v>7.6000000000000005</v>
      </c>
    </row>
    <row r="4283" spans="1:9" x14ac:dyDescent="0.2">
      <c r="A4283" t="s">
        <v>498</v>
      </c>
      <c r="B4283" t="s">
        <v>536</v>
      </c>
      <c r="C4283" t="s">
        <v>39</v>
      </c>
      <c r="D4283" t="str">
        <f>Tableau3[[#This Row],[Famille]]&amp;"-"&amp;Tableau3[[#This Row],[Produit]]&amp;"-"&amp;Tableau3[[#This Row],[Conditionnement]]</f>
        <v>Sels aromatisés-Sel Ayurvédique «TRIKATU »-Saupoudreur 100 ml</v>
      </c>
      <c r="E4283" s="10">
        <v>5.5E-2</v>
      </c>
      <c r="F4283" s="16">
        <v>3700897925406</v>
      </c>
      <c r="G4283" s="4">
        <v>2.7</v>
      </c>
      <c r="H4283" s="4">
        <v>4.3999999999999995</v>
      </c>
      <c r="I4283" s="4">
        <v>5.4</v>
      </c>
    </row>
    <row r="4284" spans="1:9" x14ac:dyDescent="0.2">
      <c r="A4284" t="s">
        <v>498</v>
      </c>
      <c r="B4284" t="s">
        <v>536</v>
      </c>
      <c r="C4284" t="s">
        <v>40</v>
      </c>
      <c r="D4284" t="str">
        <f>Tableau3[[#This Row],[Famille]]&amp;"-"&amp;Tableau3[[#This Row],[Produit]]&amp;"-"&amp;Tableau3[[#This Row],[Conditionnement]]</f>
        <v>Sels aromatisés-Sel Ayurvédique «TRIKATU »-Verrine 116 ml</v>
      </c>
      <c r="E4284" s="10">
        <v>5.5E-2</v>
      </c>
      <c r="F4284" s="16">
        <v>3700897924621</v>
      </c>
      <c r="G4284" s="4">
        <v>2.2999999999999998</v>
      </c>
      <c r="H4284" s="4">
        <v>3.7</v>
      </c>
      <c r="I4284" s="4">
        <v>4.6000000000000005</v>
      </c>
    </row>
    <row r="4285" spans="1:9" x14ac:dyDescent="0.2">
      <c r="A4285" t="s">
        <v>498</v>
      </c>
      <c r="B4285" t="s">
        <v>536</v>
      </c>
      <c r="C4285" t="s">
        <v>41</v>
      </c>
      <c r="D4285" t="str">
        <f>Tableau3[[#This Row],[Famille]]&amp;"-"&amp;Tableau3[[#This Row],[Produit]]&amp;"-"&amp;Tableau3[[#This Row],[Conditionnement]]</f>
        <v>Sels aromatisés-Sel Ayurvédique «TRIKATU »-Verrine 47 ml</v>
      </c>
      <c r="E4285" s="10">
        <v>5.5E-2</v>
      </c>
      <c r="F4285" s="16">
        <v>3700897924881</v>
      </c>
      <c r="G4285" s="4">
        <v>1.6</v>
      </c>
      <c r="H4285" s="4">
        <v>2.6</v>
      </c>
      <c r="I4285" s="4">
        <v>3.2</v>
      </c>
    </row>
    <row r="4286" spans="1:9" x14ac:dyDescent="0.2">
      <c r="A4286" t="s">
        <v>498</v>
      </c>
      <c r="B4286" t="s">
        <v>536</v>
      </c>
      <c r="C4286" t="s">
        <v>42</v>
      </c>
      <c r="D4286" t="str">
        <f>Tableau3[[#This Row],[Famille]]&amp;"-"&amp;Tableau3[[#This Row],[Produit]]&amp;"-"&amp;Tableau3[[#This Row],[Conditionnement]]</f>
        <v>Sels aromatisés-Sel Ayurvédique «TRIKATU »-Vrac</v>
      </c>
      <c r="E4286" s="10">
        <v>5.5E-2</v>
      </c>
      <c r="F4286" s="16">
        <v>3700897938826</v>
      </c>
      <c r="G4286" s="4">
        <v>2.1</v>
      </c>
      <c r="H4286" s="4">
        <v>2.8</v>
      </c>
      <c r="I4286" s="4">
        <v>3.5000000000000004</v>
      </c>
    </row>
    <row r="4287" spans="1:9" x14ac:dyDescent="0.2">
      <c r="A4287" t="s">
        <v>498</v>
      </c>
      <c r="B4287" t="s">
        <v>536</v>
      </c>
      <c r="C4287" t="s">
        <v>43</v>
      </c>
      <c r="D4287" t="str">
        <f>Tableau3[[#This Row],[Famille]]&amp;"-"&amp;Tableau3[[#This Row],[Produit]]&amp;"-"&amp;Tableau3[[#This Row],[Conditionnement]]</f>
        <v>Sels aromatisés-Sel Ayurvédique «TRIKATU »-Vrac 100 g</v>
      </c>
      <c r="E4287" s="10">
        <v>5.5E-2</v>
      </c>
      <c r="F4287" s="16">
        <v>3700897923587</v>
      </c>
      <c r="G4287" s="4">
        <v>2.2999999999999998</v>
      </c>
      <c r="H4287" s="4">
        <v>4.0999999999999996</v>
      </c>
      <c r="I4287" s="4">
        <v>5.1111111111111116</v>
      </c>
    </row>
    <row r="4288" spans="1:9" x14ac:dyDescent="0.2">
      <c r="A4288" t="s">
        <v>498</v>
      </c>
      <c r="B4288" t="s">
        <v>536</v>
      </c>
      <c r="C4288" t="s">
        <v>44</v>
      </c>
      <c r="D4288" t="str">
        <f>Tableau3[[#This Row],[Famille]]&amp;"-"&amp;Tableau3[[#This Row],[Produit]]&amp;"-"&amp;Tableau3[[#This Row],[Conditionnement]]</f>
        <v>Sels aromatisés-Sel Ayurvédique «TRIKATU »-Vrac 1000 g</v>
      </c>
      <c r="E4288" s="10">
        <v>5.5E-2</v>
      </c>
      <c r="F4288" s="16">
        <v>3700897924362</v>
      </c>
      <c r="G4288" s="4">
        <v>10.4</v>
      </c>
      <c r="H4288" s="4">
        <v>18.5</v>
      </c>
      <c r="I4288" s="4">
        <v>23.111111111111111</v>
      </c>
    </row>
    <row r="4289" spans="1:9" x14ac:dyDescent="0.2">
      <c r="A4289" t="s">
        <v>498</v>
      </c>
      <c r="B4289" t="s">
        <v>536</v>
      </c>
      <c r="C4289" t="s">
        <v>45</v>
      </c>
      <c r="D4289" t="str">
        <f>Tableau3[[#This Row],[Famille]]&amp;"-"&amp;Tableau3[[#This Row],[Produit]]&amp;"-"&amp;Tableau3[[#This Row],[Conditionnement]]</f>
        <v>Sels aromatisés-Sel Ayurvédique «TRIKATU »-Vrac 250 g</v>
      </c>
      <c r="E4289" s="10">
        <v>5.5E-2</v>
      </c>
      <c r="F4289" s="16">
        <v>3700897923846</v>
      </c>
      <c r="G4289" s="4">
        <v>3.6</v>
      </c>
      <c r="H4289" s="4">
        <v>6.8999999999999995</v>
      </c>
      <c r="I4289" s="4">
        <v>8.5714285714285712</v>
      </c>
    </row>
    <row r="4290" spans="1:9" x14ac:dyDescent="0.2">
      <c r="A4290" t="s">
        <v>498</v>
      </c>
      <c r="B4290" t="s">
        <v>536</v>
      </c>
      <c r="C4290" t="s">
        <v>46</v>
      </c>
      <c r="D4290" t="str">
        <f>Tableau3[[#This Row],[Famille]]&amp;"-"&amp;Tableau3[[#This Row],[Produit]]&amp;"-"&amp;Tableau3[[#This Row],[Conditionnement]]</f>
        <v>Sels aromatisés-Sel Ayurvédique «TRIKATU »-Vrac 500 g</v>
      </c>
      <c r="E4290" s="10">
        <v>5.5E-2</v>
      </c>
      <c r="F4290" s="16">
        <v>3700897924102</v>
      </c>
      <c r="G4290" s="4">
        <v>5.9</v>
      </c>
      <c r="H4290" s="4">
        <v>11.299999999999999</v>
      </c>
      <c r="I4290" s="4">
        <v>14.047619047619047</v>
      </c>
    </row>
    <row r="4291" spans="1:9" x14ac:dyDescent="0.2">
      <c r="A4291" t="s">
        <v>498</v>
      </c>
      <c r="B4291" t="s">
        <v>537</v>
      </c>
      <c r="C4291" t="s">
        <v>160</v>
      </c>
      <c r="D4291" t="str">
        <f>Tableau3[[#This Row],[Famille]]&amp;"-"&amp;Tableau3[[#This Row],[Produit]]&amp;"-"&amp;Tableau3[[#This Row],[Conditionnement]]</f>
        <v>Sels aromatisés-Sel Barbecue-Moulin 100 ml</v>
      </c>
      <c r="E4291" s="10">
        <v>5.5E-2</v>
      </c>
      <c r="F4291" s="16">
        <v>3760190103536</v>
      </c>
      <c r="G4291" s="4">
        <v>3.8</v>
      </c>
      <c r="H4291" s="4">
        <v>6.1</v>
      </c>
      <c r="I4291" s="4">
        <v>7.6000000000000005</v>
      </c>
    </row>
    <row r="4292" spans="1:9" x14ac:dyDescent="0.2">
      <c r="A4292" t="s">
        <v>498</v>
      </c>
      <c r="B4292" t="s">
        <v>537</v>
      </c>
      <c r="C4292" t="s">
        <v>39</v>
      </c>
      <c r="D4292" t="str">
        <f>Tableau3[[#This Row],[Famille]]&amp;"-"&amp;Tableau3[[#This Row],[Produit]]&amp;"-"&amp;Tableau3[[#This Row],[Conditionnement]]</f>
        <v>Sels aromatisés-Sel Barbecue-Saupoudreur 100 ml</v>
      </c>
      <c r="E4292" s="10">
        <v>5.5E-2</v>
      </c>
      <c r="F4292" s="16">
        <v>3760190108654</v>
      </c>
      <c r="G4292" s="4">
        <v>2.7</v>
      </c>
      <c r="H4292" s="4">
        <v>4.3999999999999995</v>
      </c>
      <c r="I4292" s="4">
        <v>5.4</v>
      </c>
    </row>
    <row r="4293" spans="1:9" x14ac:dyDescent="0.2">
      <c r="A4293" t="s">
        <v>498</v>
      </c>
      <c r="B4293" t="s">
        <v>537</v>
      </c>
      <c r="C4293" t="s">
        <v>40</v>
      </c>
      <c r="D4293" t="str">
        <f>Tableau3[[#This Row],[Famille]]&amp;"-"&amp;Tableau3[[#This Row],[Produit]]&amp;"-"&amp;Tableau3[[#This Row],[Conditionnement]]</f>
        <v>Sels aromatisés-Sel Barbecue-Verrine 116 ml</v>
      </c>
      <c r="E4293" s="10">
        <v>5.5E-2</v>
      </c>
      <c r="F4293" s="16">
        <v>3760190103277</v>
      </c>
      <c r="G4293" s="4">
        <v>2.2999999999999998</v>
      </c>
      <c r="H4293" s="4">
        <v>3.7</v>
      </c>
      <c r="I4293" s="4">
        <v>4.6000000000000005</v>
      </c>
    </row>
    <row r="4294" spans="1:9" x14ac:dyDescent="0.2">
      <c r="A4294" t="s">
        <v>498</v>
      </c>
      <c r="B4294" t="s">
        <v>537</v>
      </c>
      <c r="C4294" t="s">
        <v>41</v>
      </c>
      <c r="D4294" t="str">
        <f>Tableau3[[#This Row],[Famille]]&amp;"-"&amp;Tableau3[[#This Row],[Produit]]&amp;"-"&amp;Tableau3[[#This Row],[Conditionnement]]</f>
        <v>Sels aromatisés-Sel Barbecue-Verrine 47 ml</v>
      </c>
      <c r="E4294" s="10">
        <v>5.5E-2</v>
      </c>
      <c r="F4294" s="16">
        <v>3700897904630</v>
      </c>
      <c r="G4294" s="4">
        <v>1.6</v>
      </c>
      <c r="H4294" s="4">
        <v>2.6</v>
      </c>
      <c r="I4294" s="4">
        <v>3.2</v>
      </c>
    </row>
    <row r="4295" spans="1:9" x14ac:dyDescent="0.2">
      <c r="A4295" t="s">
        <v>498</v>
      </c>
      <c r="B4295" t="s">
        <v>537</v>
      </c>
      <c r="C4295" t="s">
        <v>42</v>
      </c>
      <c r="D4295" t="str">
        <f>Tableau3[[#This Row],[Famille]]&amp;"-"&amp;Tableau3[[#This Row],[Produit]]&amp;"-"&amp;Tableau3[[#This Row],[Conditionnement]]</f>
        <v>Sels aromatisés-Sel Barbecue-Vrac</v>
      </c>
      <c r="E4295" s="10">
        <v>5.5E-2</v>
      </c>
      <c r="F4295" s="16">
        <v>3700897938833</v>
      </c>
      <c r="G4295" s="4">
        <v>2.1</v>
      </c>
      <c r="H4295" s="4">
        <v>2.8</v>
      </c>
      <c r="I4295" s="4">
        <v>3.5000000000000004</v>
      </c>
    </row>
    <row r="4296" spans="1:9" x14ac:dyDescent="0.2">
      <c r="A4296" t="s">
        <v>498</v>
      </c>
      <c r="B4296" t="s">
        <v>537</v>
      </c>
      <c r="C4296" t="s">
        <v>43</v>
      </c>
      <c r="D4296" t="str">
        <f>Tableau3[[#This Row],[Famille]]&amp;"-"&amp;Tableau3[[#This Row],[Produit]]&amp;"-"&amp;Tableau3[[#This Row],[Conditionnement]]</f>
        <v>Sels aromatisés-Sel Barbecue-Vrac 100 g</v>
      </c>
      <c r="E4296" s="10">
        <v>5.5E-2</v>
      </c>
      <c r="F4296" s="16">
        <v>3700897909024</v>
      </c>
      <c r="G4296" s="4">
        <v>2.2999999999999998</v>
      </c>
      <c r="H4296" s="4">
        <v>4.0999999999999996</v>
      </c>
      <c r="I4296" s="4">
        <v>5.1111111111111116</v>
      </c>
    </row>
    <row r="4297" spans="1:9" x14ac:dyDescent="0.2">
      <c r="A4297" t="s">
        <v>498</v>
      </c>
      <c r="B4297" t="s">
        <v>537</v>
      </c>
      <c r="C4297" t="s">
        <v>44</v>
      </c>
      <c r="D4297" t="str">
        <f>Tableau3[[#This Row],[Famille]]&amp;"-"&amp;Tableau3[[#This Row],[Produit]]&amp;"-"&amp;Tableau3[[#This Row],[Conditionnement]]</f>
        <v>Sels aromatisés-Sel Barbecue-Vrac 1000 g</v>
      </c>
      <c r="E4297" s="10">
        <v>5.5E-2</v>
      </c>
      <c r="F4297" s="16">
        <v>3760190107428</v>
      </c>
      <c r="G4297" s="4">
        <v>10.4</v>
      </c>
      <c r="H4297" s="4">
        <v>18.5</v>
      </c>
      <c r="I4297" s="4">
        <v>23.111111111111111</v>
      </c>
    </row>
    <row r="4298" spans="1:9" x14ac:dyDescent="0.2">
      <c r="A4298" t="s">
        <v>498</v>
      </c>
      <c r="B4298" t="s">
        <v>537</v>
      </c>
      <c r="C4298" t="s">
        <v>45</v>
      </c>
      <c r="D4298" t="str">
        <f>Tableau3[[#This Row],[Famille]]&amp;"-"&amp;Tableau3[[#This Row],[Produit]]&amp;"-"&amp;Tableau3[[#This Row],[Conditionnement]]</f>
        <v>Sels aromatisés-Sel Barbecue-Vrac 250 g</v>
      </c>
      <c r="E4298" s="10">
        <v>5.5E-2</v>
      </c>
      <c r="F4298" s="16">
        <v>3700897911652</v>
      </c>
      <c r="G4298" s="4">
        <v>3.6</v>
      </c>
      <c r="H4298" s="4">
        <v>6.8999999999999995</v>
      </c>
      <c r="I4298" s="4">
        <v>8.5714285714285712</v>
      </c>
    </row>
    <row r="4299" spans="1:9" x14ac:dyDescent="0.2">
      <c r="A4299" t="s">
        <v>498</v>
      </c>
      <c r="B4299" t="s">
        <v>537</v>
      </c>
      <c r="C4299" t="s">
        <v>46</v>
      </c>
      <c r="D4299" t="str">
        <f>Tableau3[[#This Row],[Famille]]&amp;"-"&amp;Tableau3[[#This Row],[Produit]]&amp;"-"&amp;Tableau3[[#This Row],[Conditionnement]]</f>
        <v>Sels aromatisés-Sel Barbecue-Vrac 500 g</v>
      </c>
      <c r="E4299" s="10">
        <v>5.5E-2</v>
      </c>
      <c r="F4299" s="16">
        <v>3700897914288</v>
      </c>
      <c r="G4299" s="4">
        <v>5.9</v>
      </c>
      <c r="H4299" s="4">
        <v>11.299999999999999</v>
      </c>
      <c r="I4299" s="4">
        <v>14.047619047619047</v>
      </c>
    </row>
    <row r="4300" spans="1:9" x14ac:dyDescent="0.2">
      <c r="A4300" t="s">
        <v>498</v>
      </c>
      <c r="B4300" t="s">
        <v>538</v>
      </c>
      <c r="C4300" t="s">
        <v>160</v>
      </c>
      <c r="D4300" t="str">
        <f>Tableau3[[#This Row],[Famille]]&amp;"-"&amp;Tableau3[[#This Row],[Produit]]&amp;"-"&amp;Tableau3[[#This Row],[Conditionnement]]</f>
        <v>Sels aromatisés-Sel du Caribou-Moulin 100 ml</v>
      </c>
      <c r="E4300" s="10">
        <v>5.5E-2</v>
      </c>
      <c r="F4300" s="16">
        <v>3700897925208</v>
      </c>
      <c r="G4300" s="4">
        <v>3.8</v>
      </c>
      <c r="H4300" s="4">
        <v>6.1</v>
      </c>
      <c r="I4300" s="4">
        <v>7.6000000000000005</v>
      </c>
    </row>
    <row r="4301" spans="1:9" x14ac:dyDescent="0.2">
      <c r="A4301" t="s">
        <v>498</v>
      </c>
      <c r="B4301" t="s">
        <v>538</v>
      </c>
      <c r="C4301" t="s">
        <v>39</v>
      </c>
      <c r="D4301" t="str">
        <f>Tableau3[[#This Row],[Famille]]&amp;"-"&amp;Tableau3[[#This Row],[Produit]]&amp;"-"&amp;Tableau3[[#This Row],[Conditionnement]]</f>
        <v>Sels aromatisés-Sel du Caribou-Saupoudreur 100 ml</v>
      </c>
      <c r="E4301" s="10">
        <v>5.5E-2</v>
      </c>
      <c r="F4301" s="16">
        <v>3700897925468</v>
      </c>
      <c r="G4301" s="4">
        <v>2.7</v>
      </c>
      <c r="H4301" s="4">
        <v>4.3999999999999995</v>
      </c>
      <c r="I4301" s="4">
        <v>5.4</v>
      </c>
    </row>
    <row r="4302" spans="1:9" x14ac:dyDescent="0.2">
      <c r="A4302" t="s">
        <v>498</v>
      </c>
      <c r="B4302" t="s">
        <v>538</v>
      </c>
      <c r="C4302" t="s">
        <v>40</v>
      </c>
      <c r="D4302" t="str">
        <f>Tableau3[[#This Row],[Famille]]&amp;"-"&amp;Tableau3[[#This Row],[Produit]]&amp;"-"&amp;Tableau3[[#This Row],[Conditionnement]]</f>
        <v>Sels aromatisés-Sel du Caribou-Verrine 116 ml</v>
      </c>
      <c r="E4302" s="10">
        <v>5.5E-2</v>
      </c>
      <c r="F4302" s="16">
        <v>3700897924683</v>
      </c>
      <c r="G4302" s="4">
        <v>2.2999999999999998</v>
      </c>
      <c r="H4302" s="4">
        <v>3.7</v>
      </c>
      <c r="I4302" s="4">
        <v>4.6000000000000005</v>
      </c>
    </row>
    <row r="4303" spans="1:9" x14ac:dyDescent="0.2">
      <c r="A4303" t="s">
        <v>498</v>
      </c>
      <c r="B4303" t="s">
        <v>538</v>
      </c>
      <c r="C4303" t="s">
        <v>41</v>
      </c>
      <c r="D4303" t="str">
        <f>Tableau3[[#This Row],[Famille]]&amp;"-"&amp;Tableau3[[#This Row],[Produit]]&amp;"-"&amp;Tableau3[[#This Row],[Conditionnement]]</f>
        <v>Sels aromatisés-Sel du Caribou-Verrine 47 ml</v>
      </c>
      <c r="E4303" s="10">
        <v>5.5E-2</v>
      </c>
      <c r="F4303" s="16">
        <v>3700897924942</v>
      </c>
      <c r="G4303" s="4">
        <v>1.6</v>
      </c>
      <c r="H4303" s="4">
        <v>2.6</v>
      </c>
      <c r="I4303" s="4">
        <v>3.2</v>
      </c>
    </row>
    <row r="4304" spans="1:9" x14ac:dyDescent="0.2">
      <c r="A4304" t="s">
        <v>498</v>
      </c>
      <c r="B4304" t="s">
        <v>538</v>
      </c>
      <c r="C4304" t="s">
        <v>42</v>
      </c>
      <c r="D4304" t="str">
        <f>Tableau3[[#This Row],[Famille]]&amp;"-"&amp;Tableau3[[#This Row],[Produit]]&amp;"-"&amp;Tableau3[[#This Row],[Conditionnement]]</f>
        <v>Sels aromatisés-Sel du Caribou-Vrac</v>
      </c>
      <c r="E4304" s="10">
        <v>5.5E-2</v>
      </c>
      <c r="F4304" s="16">
        <v>3700897938895</v>
      </c>
      <c r="G4304" s="4">
        <v>2.1</v>
      </c>
      <c r="H4304" s="4">
        <v>2.8</v>
      </c>
      <c r="I4304" s="4">
        <v>3.5000000000000004</v>
      </c>
    </row>
    <row r="4305" spans="1:9" x14ac:dyDescent="0.2">
      <c r="A4305" t="s">
        <v>498</v>
      </c>
      <c r="B4305" t="s">
        <v>538</v>
      </c>
      <c r="C4305" t="s">
        <v>43</v>
      </c>
      <c r="D4305" t="str">
        <f>Tableau3[[#This Row],[Famille]]&amp;"-"&amp;Tableau3[[#This Row],[Produit]]&amp;"-"&amp;Tableau3[[#This Row],[Conditionnement]]</f>
        <v>Sels aromatisés-Sel du Caribou-Vrac 100 g</v>
      </c>
      <c r="E4305" s="10">
        <v>5.5E-2</v>
      </c>
      <c r="F4305" s="16">
        <v>3700897923648</v>
      </c>
      <c r="G4305" s="4">
        <v>2.2999999999999998</v>
      </c>
      <c r="H4305" s="4">
        <v>4.0999999999999996</v>
      </c>
      <c r="I4305" s="4">
        <v>5.1111111111111116</v>
      </c>
    </row>
    <row r="4306" spans="1:9" x14ac:dyDescent="0.2">
      <c r="A4306" t="s">
        <v>498</v>
      </c>
      <c r="B4306" t="s">
        <v>538</v>
      </c>
      <c r="C4306" t="s">
        <v>44</v>
      </c>
      <c r="D4306" t="str">
        <f>Tableau3[[#This Row],[Famille]]&amp;"-"&amp;Tableau3[[#This Row],[Produit]]&amp;"-"&amp;Tableau3[[#This Row],[Conditionnement]]</f>
        <v>Sels aromatisés-Sel du Caribou-Vrac 1000 g</v>
      </c>
      <c r="E4306" s="10">
        <v>5.5E-2</v>
      </c>
      <c r="F4306" s="16">
        <v>3700897924423</v>
      </c>
      <c r="G4306" s="4">
        <v>10.4</v>
      </c>
      <c r="H4306" s="4">
        <v>18.5</v>
      </c>
      <c r="I4306" s="4">
        <v>23.111111111111111</v>
      </c>
    </row>
    <row r="4307" spans="1:9" x14ac:dyDescent="0.2">
      <c r="A4307" t="s">
        <v>498</v>
      </c>
      <c r="B4307" t="s">
        <v>538</v>
      </c>
      <c r="C4307" t="s">
        <v>45</v>
      </c>
      <c r="D4307" t="str">
        <f>Tableau3[[#This Row],[Famille]]&amp;"-"&amp;Tableau3[[#This Row],[Produit]]&amp;"-"&amp;Tableau3[[#This Row],[Conditionnement]]</f>
        <v>Sels aromatisés-Sel du Caribou-Vrac 250 g</v>
      </c>
      <c r="E4307" s="10">
        <v>5.5E-2</v>
      </c>
      <c r="F4307" s="16">
        <v>3700897923907</v>
      </c>
      <c r="G4307" s="4">
        <v>3.6</v>
      </c>
      <c r="H4307" s="4">
        <v>6.8999999999999995</v>
      </c>
      <c r="I4307" s="4">
        <v>8.5714285714285712</v>
      </c>
    </row>
    <row r="4308" spans="1:9" x14ac:dyDescent="0.2">
      <c r="A4308" t="s">
        <v>498</v>
      </c>
      <c r="B4308" t="s">
        <v>538</v>
      </c>
      <c r="C4308" t="s">
        <v>46</v>
      </c>
      <c r="D4308" t="str">
        <f>Tableau3[[#This Row],[Famille]]&amp;"-"&amp;Tableau3[[#This Row],[Produit]]&amp;"-"&amp;Tableau3[[#This Row],[Conditionnement]]</f>
        <v>Sels aromatisés-Sel du Caribou-Vrac 500 g</v>
      </c>
      <c r="E4308" s="10">
        <v>5.5E-2</v>
      </c>
      <c r="F4308" s="16">
        <v>3700897924164</v>
      </c>
      <c r="G4308" s="4">
        <v>5.9</v>
      </c>
      <c r="H4308" s="4">
        <v>11.299999999999999</v>
      </c>
      <c r="I4308" s="4">
        <v>14.047619047619047</v>
      </c>
    </row>
    <row r="4309" spans="1:9" x14ac:dyDescent="0.2">
      <c r="A4309" t="s">
        <v>498</v>
      </c>
      <c r="B4309" t="s">
        <v>539</v>
      </c>
      <c r="C4309" t="s">
        <v>160</v>
      </c>
      <c r="D4309" t="str">
        <f>Tableau3[[#This Row],[Famille]]&amp;"-"&amp;Tableau3[[#This Row],[Produit]]&amp;"-"&amp;Tableau3[[#This Row],[Conditionnement]]</f>
        <v>Sels aromatisés-Sel du Diable-Moulin 100 ml</v>
      </c>
      <c r="E4309" s="10">
        <v>5.5E-2</v>
      </c>
      <c r="F4309" s="16">
        <v>3700897925215</v>
      </c>
      <c r="G4309" s="4">
        <v>3.8</v>
      </c>
      <c r="H4309" s="4">
        <v>6.1</v>
      </c>
      <c r="I4309" s="4">
        <v>7.6000000000000005</v>
      </c>
    </row>
    <row r="4310" spans="1:9" x14ac:dyDescent="0.2">
      <c r="A4310" t="s">
        <v>498</v>
      </c>
      <c r="B4310" t="s">
        <v>539</v>
      </c>
      <c r="C4310" t="s">
        <v>39</v>
      </c>
      <c r="D4310" t="str">
        <f>Tableau3[[#This Row],[Famille]]&amp;"-"&amp;Tableau3[[#This Row],[Produit]]&amp;"-"&amp;Tableau3[[#This Row],[Conditionnement]]</f>
        <v>Sels aromatisés-Sel du Diable-Saupoudreur 100 ml</v>
      </c>
      <c r="E4310" s="10">
        <v>5.5E-2</v>
      </c>
      <c r="F4310" s="16">
        <v>3700897925475</v>
      </c>
      <c r="G4310" s="4">
        <v>2.7</v>
      </c>
      <c r="H4310" s="4">
        <v>4.3999999999999995</v>
      </c>
      <c r="I4310" s="4">
        <v>5.4</v>
      </c>
    </row>
    <row r="4311" spans="1:9" x14ac:dyDescent="0.2">
      <c r="A4311" t="s">
        <v>498</v>
      </c>
      <c r="B4311" t="s">
        <v>539</v>
      </c>
      <c r="C4311" t="s">
        <v>40</v>
      </c>
      <c r="D4311" t="str">
        <f>Tableau3[[#This Row],[Famille]]&amp;"-"&amp;Tableau3[[#This Row],[Produit]]&amp;"-"&amp;Tableau3[[#This Row],[Conditionnement]]</f>
        <v>Sels aromatisés-Sel du Diable-Verrine 116 ml</v>
      </c>
      <c r="E4311" s="10">
        <v>5.5E-2</v>
      </c>
      <c r="F4311" s="16">
        <v>3700897924690</v>
      </c>
      <c r="G4311" s="4">
        <v>2.2999999999999998</v>
      </c>
      <c r="H4311" s="4">
        <v>3.7</v>
      </c>
      <c r="I4311" s="4">
        <v>4.6000000000000005</v>
      </c>
    </row>
    <row r="4312" spans="1:9" x14ac:dyDescent="0.2">
      <c r="A4312" t="s">
        <v>498</v>
      </c>
      <c r="B4312" t="s">
        <v>539</v>
      </c>
      <c r="C4312" t="s">
        <v>41</v>
      </c>
      <c r="D4312" t="str">
        <f>Tableau3[[#This Row],[Famille]]&amp;"-"&amp;Tableau3[[#This Row],[Produit]]&amp;"-"&amp;Tableau3[[#This Row],[Conditionnement]]</f>
        <v>Sels aromatisés-Sel du Diable-Verrine 47 ml</v>
      </c>
      <c r="E4312" s="10">
        <v>5.5E-2</v>
      </c>
      <c r="F4312" s="16">
        <v>3700897924959</v>
      </c>
      <c r="G4312" s="4">
        <v>1.6</v>
      </c>
      <c r="H4312" s="4">
        <v>2.6</v>
      </c>
      <c r="I4312" s="4">
        <v>3.2</v>
      </c>
    </row>
    <row r="4313" spans="1:9" x14ac:dyDescent="0.2">
      <c r="A4313" t="s">
        <v>498</v>
      </c>
      <c r="B4313" t="s">
        <v>539</v>
      </c>
      <c r="C4313" t="s">
        <v>42</v>
      </c>
      <c r="D4313" t="str">
        <f>Tableau3[[#This Row],[Famille]]&amp;"-"&amp;Tableau3[[#This Row],[Produit]]&amp;"-"&amp;Tableau3[[#This Row],[Conditionnement]]</f>
        <v>Sels aromatisés-Sel du Diable-Vrac</v>
      </c>
      <c r="E4313" s="10">
        <v>5.5E-2</v>
      </c>
      <c r="F4313" s="16">
        <v>3700897938901</v>
      </c>
      <c r="G4313" s="4">
        <v>2.1</v>
      </c>
      <c r="H4313" s="4">
        <v>2.8</v>
      </c>
      <c r="I4313" s="4">
        <v>3.5000000000000004</v>
      </c>
    </row>
    <row r="4314" spans="1:9" x14ac:dyDescent="0.2">
      <c r="A4314" t="s">
        <v>498</v>
      </c>
      <c r="B4314" t="s">
        <v>539</v>
      </c>
      <c r="C4314" t="s">
        <v>43</v>
      </c>
      <c r="D4314" t="str">
        <f>Tableau3[[#This Row],[Famille]]&amp;"-"&amp;Tableau3[[#This Row],[Produit]]&amp;"-"&amp;Tableau3[[#This Row],[Conditionnement]]</f>
        <v>Sels aromatisés-Sel du Diable-Vrac 100 g</v>
      </c>
      <c r="E4314" s="10">
        <v>5.5E-2</v>
      </c>
      <c r="F4314" s="16">
        <v>3700897923655</v>
      </c>
      <c r="G4314" s="4">
        <v>2.2999999999999998</v>
      </c>
      <c r="H4314" s="4">
        <v>4.0999999999999996</v>
      </c>
      <c r="I4314" s="4">
        <v>5.1111111111111116</v>
      </c>
    </row>
    <row r="4315" spans="1:9" x14ac:dyDescent="0.2">
      <c r="A4315" t="s">
        <v>498</v>
      </c>
      <c r="B4315" t="s">
        <v>539</v>
      </c>
      <c r="C4315" t="s">
        <v>44</v>
      </c>
      <c r="D4315" t="str">
        <f>Tableau3[[#This Row],[Famille]]&amp;"-"&amp;Tableau3[[#This Row],[Produit]]&amp;"-"&amp;Tableau3[[#This Row],[Conditionnement]]</f>
        <v>Sels aromatisés-Sel du Diable-Vrac 1000 g</v>
      </c>
      <c r="E4315" s="10">
        <v>5.5E-2</v>
      </c>
      <c r="F4315" s="16">
        <v>3700897924430</v>
      </c>
      <c r="G4315" s="4">
        <v>10.4</v>
      </c>
      <c r="H4315" s="4">
        <v>18.5</v>
      </c>
      <c r="I4315" s="4">
        <v>23.111111111111111</v>
      </c>
    </row>
    <row r="4316" spans="1:9" x14ac:dyDescent="0.2">
      <c r="A4316" t="s">
        <v>498</v>
      </c>
      <c r="B4316" t="s">
        <v>539</v>
      </c>
      <c r="C4316" t="s">
        <v>45</v>
      </c>
      <c r="D4316" t="str">
        <f>Tableau3[[#This Row],[Famille]]&amp;"-"&amp;Tableau3[[#This Row],[Produit]]&amp;"-"&amp;Tableau3[[#This Row],[Conditionnement]]</f>
        <v>Sels aromatisés-Sel du Diable-Vrac 250 g</v>
      </c>
      <c r="E4316" s="10">
        <v>5.5E-2</v>
      </c>
      <c r="F4316" s="16">
        <v>3700897923914</v>
      </c>
      <c r="G4316" s="4">
        <v>3.6</v>
      </c>
      <c r="H4316" s="4">
        <v>6.8999999999999995</v>
      </c>
      <c r="I4316" s="4">
        <v>8.5714285714285712</v>
      </c>
    </row>
    <row r="4317" spans="1:9" x14ac:dyDescent="0.2">
      <c r="A4317" t="s">
        <v>498</v>
      </c>
      <c r="B4317" t="s">
        <v>539</v>
      </c>
      <c r="C4317" t="s">
        <v>46</v>
      </c>
      <c r="D4317" t="str">
        <f>Tableau3[[#This Row],[Famille]]&amp;"-"&amp;Tableau3[[#This Row],[Produit]]&amp;"-"&amp;Tableau3[[#This Row],[Conditionnement]]</f>
        <v>Sels aromatisés-Sel du Diable-Vrac 500 g</v>
      </c>
      <c r="E4317" s="10">
        <v>5.5E-2</v>
      </c>
      <c r="F4317" s="16">
        <v>3700897924171</v>
      </c>
      <c r="G4317" s="4">
        <v>5.9</v>
      </c>
      <c r="H4317" s="4">
        <v>11.299999999999999</v>
      </c>
      <c r="I4317" s="4">
        <v>14.047619047619047</v>
      </c>
    </row>
    <row r="4318" spans="1:9" x14ac:dyDescent="0.2">
      <c r="A4318" t="s">
        <v>498</v>
      </c>
      <c r="B4318" t="s">
        <v>540</v>
      </c>
      <c r="C4318" t="s">
        <v>160</v>
      </c>
      <c r="D4318" t="str">
        <f>Tableau3[[#This Row],[Famille]]&amp;"-"&amp;Tableau3[[#This Row],[Produit]]&amp;"-"&amp;Tableau3[[#This Row],[Conditionnement]]</f>
        <v>Sels aromatisés-Sel Foie gras-Moulin 100 ml</v>
      </c>
      <c r="E4318" s="10">
        <v>5.5E-2</v>
      </c>
      <c r="F4318" s="16">
        <v>3760190103543</v>
      </c>
      <c r="G4318" s="4">
        <v>3.8</v>
      </c>
      <c r="H4318" s="4">
        <v>6.1</v>
      </c>
      <c r="I4318" s="4">
        <v>7.6000000000000005</v>
      </c>
    </row>
    <row r="4319" spans="1:9" x14ac:dyDescent="0.2">
      <c r="A4319" t="s">
        <v>498</v>
      </c>
      <c r="B4319" t="s">
        <v>540</v>
      </c>
      <c r="C4319" t="s">
        <v>39</v>
      </c>
      <c r="D4319" t="str">
        <f>Tableau3[[#This Row],[Famille]]&amp;"-"&amp;Tableau3[[#This Row],[Produit]]&amp;"-"&amp;Tableau3[[#This Row],[Conditionnement]]</f>
        <v>Sels aromatisés-Sel Foie gras-Saupoudreur 100 ml</v>
      </c>
      <c r="E4319" s="10">
        <v>5.5E-2</v>
      </c>
      <c r="F4319" s="16">
        <v>3760190108661</v>
      </c>
      <c r="G4319" s="4">
        <v>2.7</v>
      </c>
      <c r="H4319" s="4">
        <v>4.3999999999999995</v>
      </c>
      <c r="I4319" s="4">
        <v>5.4</v>
      </c>
    </row>
    <row r="4320" spans="1:9" x14ac:dyDescent="0.2">
      <c r="A4320" t="s">
        <v>498</v>
      </c>
      <c r="B4320" t="s">
        <v>540</v>
      </c>
      <c r="C4320" t="s">
        <v>40</v>
      </c>
      <c r="D4320" t="str">
        <f>Tableau3[[#This Row],[Famille]]&amp;"-"&amp;Tableau3[[#This Row],[Produit]]&amp;"-"&amp;Tableau3[[#This Row],[Conditionnement]]</f>
        <v>Sels aromatisés-Sel Foie gras-Verrine 116 ml</v>
      </c>
      <c r="E4320" s="10">
        <v>5.5E-2</v>
      </c>
      <c r="F4320" s="16">
        <v>3760190103284</v>
      </c>
      <c r="G4320" s="4">
        <v>2.2999999999999998</v>
      </c>
      <c r="H4320" s="4">
        <v>3.7</v>
      </c>
      <c r="I4320" s="4">
        <v>4.6000000000000005</v>
      </c>
    </row>
    <row r="4321" spans="1:9" x14ac:dyDescent="0.2">
      <c r="A4321" t="s">
        <v>498</v>
      </c>
      <c r="B4321" t="s">
        <v>540</v>
      </c>
      <c r="C4321" t="s">
        <v>41</v>
      </c>
      <c r="D4321" t="str">
        <f>Tableau3[[#This Row],[Famille]]&amp;"-"&amp;Tableau3[[#This Row],[Produit]]&amp;"-"&amp;Tableau3[[#This Row],[Conditionnement]]</f>
        <v>Sels aromatisés-Sel Foie gras-Verrine 47 ml</v>
      </c>
      <c r="E4321" s="10">
        <v>5.5E-2</v>
      </c>
      <c r="F4321" s="16">
        <v>3700897904647</v>
      </c>
      <c r="G4321" s="4">
        <v>1.6</v>
      </c>
      <c r="H4321" s="4">
        <v>2.6</v>
      </c>
      <c r="I4321" s="4">
        <v>3.2</v>
      </c>
    </row>
    <row r="4322" spans="1:9" x14ac:dyDescent="0.2">
      <c r="A4322" t="s">
        <v>498</v>
      </c>
      <c r="B4322" t="s">
        <v>540</v>
      </c>
      <c r="C4322" t="s">
        <v>42</v>
      </c>
      <c r="D4322" t="str">
        <f>Tableau3[[#This Row],[Famille]]&amp;"-"&amp;Tableau3[[#This Row],[Produit]]&amp;"-"&amp;Tableau3[[#This Row],[Conditionnement]]</f>
        <v>Sels aromatisés-Sel Foie gras-Vrac</v>
      </c>
      <c r="E4322" s="10">
        <v>5.5E-2</v>
      </c>
      <c r="F4322" s="16">
        <v>3700897938918</v>
      </c>
      <c r="G4322" s="4">
        <v>2.1</v>
      </c>
      <c r="H4322" s="4">
        <v>2.8</v>
      </c>
      <c r="I4322" s="4">
        <v>3.5000000000000004</v>
      </c>
    </row>
    <row r="4323" spans="1:9" x14ac:dyDescent="0.2">
      <c r="A4323" t="s">
        <v>498</v>
      </c>
      <c r="B4323" t="s">
        <v>540</v>
      </c>
      <c r="C4323" t="s">
        <v>43</v>
      </c>
      <c r="D4323" t="str">
        <f>Tableau3[[#This Row],[Famille]]&amp;"-"&amp;Tableau3[[#This Row],[Produit]]&amp;"-"&amp;Tableau3[[#This Row],[Conditionnement]]</f>
        <v>Sels aromatisés-Sel Foie gras-Vrac 100 g</v>
      </c>
      <c r="E4323" s="10">
        <v>5.5E-2</v>
      </c>
      <c r="F4323" s="16">
        <v>3700897909031</v>
      </c>
      <c r="G4323" s="4">
        <v>2.2999999999999998</v>
      </c>
      <c r="H4323" s="4">
        <v>4.0999999999999996</v>
      </c>
      <c r="I4323" s="4">
        <v>5.1111111111111116</v>
      </c>
    </row>
    <row r="4324" spans="1:9" x14ac:dyDescent="0.2">
      <c r="A4324" t="s">
        <v>498</v>
      </c>
      <c r="B4324" t="s">
        <v>540</v>
      </c>
      <c r="C4324" t="s">
        <v>44</v>
      </c>
      <c r="D4324" t="str">
        <f>Tableau3[[#This Row],[Famille]]&amp;"-"&amp;Tableau3[[#This Row],[Produit]]&amp;"-"&amp;Tableau3[[#This Row],[Conditionnement]]</f>
        <v>Sels aromatisés-Sel Foie gras-Vrac 1000 g</v>
      </c>
      <c r="E4324" s="10">
        <v>5.5E-2</v>
      </c>
      <c r="F4324" s="16">
        <v>3760190107435</v>
      </c>
      <c r="G4324" s="4">
        <v>10.4</v>
      </c>
      <c r="H4324" s="4">
        <v>18.5</v>
      </c>
      <c r="I4324" s="4">
        <v>23.111111111111111</v>
      </c>
    </row>
    <row r="4325" spans="1:9" x14ac:dyDescent="0.2">
      <c r="A4325" t="s">
        <v>498</v>
      </c>
      <c r="B4325" t="s">
        <v>540</v>
      </c>
      <c r="C4325" t="s">
        <v>45</v>
      </c>
      <c r="D4325" t="str">
        <f>Tableau3[[#This Row],[Famille]]&amp;"-"&amp;Tableau3[[#This Row],[Produit]]&amp;"-"&amp;Tableau3[[#This Row],[Conditionnement]]</f>
        <v>Sels aromatisés-Sel Foie gras-Vrac 250 g</v>
      </c>
      <c r="E4325" s="10">
        <v>5.5E-2</v>
      </c>
      <c r="F4325" s="16">
        <v>3700897911669</v>
      </c>
      <c r="G4325" s="4">
        <v>3.6</v>
      </c>
      <c r="H4325" s="4">
        <v>6.8999999999999995</v>
      </c>
      <c r="I4325" s="4">
        <v>8.5714285714285712</v>
      </c>
    </row>
    <row r="4326" spans="1:9" x14ac:dyDescent="0.2">
      <c r="A4326" t="s">
        <v>498</v>
      </c>
      <c r="B4326" t="s">
        <v>540</v>
      </c>
      <c r="C4326" t="s">
        <v>46</v>
      </c>
      <c r="D4326" t="str">
        <f>Tableau3[[#This Row],[Famille]]&amp;"-"&amp;Tableau3[[#This Row],[Produit]]&amp;"-"&amp;Tableau3[[#This Row],[Conditionnement]]</f>
        <v>Sels aromatisés-Sel Foie gras-Vrac 500 g</v>
      </c>
      <c r="E4326" s="10">
        <v>5.5E-2</v>
      </c>
      <c r="F4326" s="16">
        <v>3700897914295</v>
      </c>
      <c r="G4326" s="4">
        <v>5.9</v>
      </c>
      <c r="H4326" s="4">
        <v>11.299999999999999</v>
      </c>
      <c r="I4326" s="4">
        <v>14.047619047619047</v>
      </c>
    </row>
    <row r="4327" spans="1:9" x14ac:dyDescent="0.2">
      <c r="A4327" t="s">
        <v>498</v>
      </c>
      <c r="B4327" t="s">
        <v>541</v>
      </c>
      <c r="C4327" t="s">
        <v>160</v>
      </c>
      <c r="D4327" t="str">
        <f>Tableau3[[#This Row],[Famille]]&amp;"-"&amp;Tableau3[[#This Row],[Produit]]&amp;"-"&amp;Tableau3[[#This Row],[Conditionnement]]</f>
        <v>Sels aromatisés-Sel Fondue bourguignonne-Moulin 100 ml</v>
      </c>
      <c r="E4327" s="10">
        <v>5.5E-2</v>
      </c>
      <c r="F4327" s="16">
        <v>3760190103550</v>
      </c>
      <c r="G4327" s="4">
        <v>3.8</v>
      </c>
      <c r="H4327" s="4">
        <v>6.1</v>
      </c>
      <c r="I4327" s="4">
        <v>7.6000000000000005</v>
      </c>
    </row>
    <row r="4328" spans="1:9" x14ac:dyDescent="0.2">
      <c r="A4328" t="s">
        <v>498</v>
      </c>
      <c r="B4328" t="s">
        <v>541</v>
      </c>
      <c r="C4328" t="s">
        <v>39</v>
      </c>
      <c r="D4328" t="str">
        <f>Tableau3[[#This Row],[Famille]]&amp;"-"&amp;Tableau3[[#This Row],[Produit]]&amp;"-"&amp;Tableau3[[#This Row],[Conditionnement]]</f>
        <v>Sels aromatisés-Sel Fondue bourguignonne-Saupoudreur 100 ml</v>
      </c>
      <c r="E4328" s="10">
        <v>5.5E-2</v>
      </c>
      <c r="F4328" s="16">
        <v>3760190108678</v>
      </c>
      <c r="G4328" s="4">
        <v>2.7</v>
      </c>
      <c r="H4328" s="4">
        <v>4.3999999999999995</v>
      </c>
      <c r="I4328" s="4">
        <v>5.4</v>
      </c>
    </row>
    <row r="4329" spans="1:9" x14ac:dyDescent="0.2">
      <c r="A4329" t="s">
        <v>498</v>
      </c>
      <c r="B4329" t="s">
        <v>541</v>
      </c>
      <c r="C4329" t="s">
        <v>40</v>
      </c>
      <c r="D4329" t="str">
        <f>Tableau3[[#This Row],[Famille]]&amp;"-"&amp;Tableau3[[#This Row],[Produit]]&amp;"-"&amp;Tableau3[[#This Row],[Conditionnement]]</f>
        <v>Sels aromatisés-Sel Fondue bourguignonne-Verrine 116 ml</v>
      </c>
      <c r="E4329" s="10">
        <v>5.5E-2</v>
      </c>
      <c r="F4329" s="16">
        <v>3760190103291</v>
      </c>
      <c r="G4329" s="4">
        <v>2.2999999999999998</v>
      </c>
      <c r="H4329" s="4">
        <v>3.7</v>
      </c>
      <c r="I4329" s="4">
        <v>4.6000000000000005</v>
      </c>
    </row>
    <row r="4330" spans="1:9" x14ac:dyDescent="0.2">
      <c r="A4330" t="s">
        <v>498</v>
      </c>
      <c r="B4330" t="s">
        <v>541</v>
      </c>
      <c r="C4330" t="s">
        <v>41</v>
      </c>
      <c r="D4330" t="str">
        <f>Tableau3[[#This Row],[Famille]]&amp;"-"&amp;Tableau3[[#This Row],[Produit]]&amp;"-"&amp;Tableau3[[#This Row],[Conditionnement]]</f>
        <v>Sels aromatisés-Sel Fondue bourguignonne-Verrine 47 ml</v>
      </c>
      <c r="E4330" s="10">
        <v>5.5E-2</v>
      </c>
      <c r="F4330" s="16">
        <v>3700897904654</v>
      </c>
      <c r="G4330" s="4">
        <v>1.6</v>
      </c>
      <c r="H4330" s="4">
        <v>2.6</v>
      </c>
      <c r="I4330" s="4">
        <v>3.2</v>
      </c>
    </row>
    <row r="4331" spans="1:9" x14ac:dyDescent="0.2">
      <c r="A4331" t="s">
        <v>498</v>
      </c>
      <c r="B4331" t="s">
        <v>541</v>
      </c>
      <c r="C4331" t="s">
        <v>42</v>
      </c>
      <c r="D4331" t="str">
        <f>Tableau3[[#This Row],[Famille]]&amp;"-"&amp;Tableau3[[#This Row],[Produit]]&amp;"-"&amp;Tableau3[[#This Row],[Conditionnement]]</f>
        <v>Sels aromatisés-Sel Fondue bourguignonne-Vrac</v>
      </c>
      <c r="E4331" s="10">
        <v>5.5E-2</v>
      </c>
      <c r="F4331" s="16">
        <v>3700897938925</v>
      </c>
      <c r="G4331" s="4">
        <v>2.1</v>
      </c>
      <c r="H4331" s="4">
        <v>2.8</v>
      </c>
      <c r="I4331" s="4">
        <v>3.5000000000000004</v>
      </c>
    </row>
    <row r="4332" spans="1:9" x14ac:dyDescent="0.2">
      <c r="A4332" t="s">
        <v>498</v>
      </c>
      <c r="B4332" t="s">
        <v>541</v>
      </c>
      <c r="C4332" t="s">
        <v>43</v>
      </c>
      <c r="D4332" t="str">
        <f>Tableau3[[#This Row],[Famille]]&amp;"-"&amp;Tableau3[[#This Row],[Produit]]&amp;"-"&amp;Tableau3[[#This Row],[Conditionnement]]</f>
        <v>Sels aromatisés-Sel Fondue bourguignonne-Vrac 100 g</v>
      </c>
      <c r="E4332" s="10">
        <v>5.5E-2</v>
      </c>
      <c r="F4332" s="16">
        <v>3700897909048</v>
      </c>
      <c r="G4332" s="4">
        <v>2.2999999999999998</v>
      </c>
      <c r="H4332" s="4">
        <v>4.0999999999999996</v>
      </c>
      <c r="I4332" s="4">
        <v>5.1111111111111116</v>
      </c>
    </row>
    <row r="4333" spans="1:9" x14ac:dyDescent="0.2">
      <c r="A4333" t="s">
        <v>498</v>
      </c>
      <c r="B4333" t="s">
        <v>541</v>
      </c>
      <c r="C4333" t="s">
        <v>44</v>
      </c>
      <c r="D4333" t="str">
        <f>Tableau3[[#This Row],[Famille]]&amp;"-"&amp;Tableau3[[#This Row],[Produit]]&amp;"-"&amp;Tableau3[[#This Row],[Conditionnement]]</f>
        <v>Sels aromatisés-Sel Fondue bourguignonne-Vrac 1000 g</v>
      </c>
      <c r="E4333" s="10">
        <v>5.5E-2</v>
      </c>
      <c r="F4333" s="16">
        <v>3760190107442</v>
      </c>
      <c r="G4333" s="4">
        <v>10.4</v>
      </c>
      <c r="H4333" s="4">
        <v>18.5</v>
      </c>
      <c r="I4333" s="4">
        <v>23.111111111111111</v>
      </c>
    </row>
    <row r="4334" spans="1:9" x14ac:dyDescent="0.2">
      <c r="A4334" t="s">
        <v>498</v>
      </c>
      <c r="B4334" t="s">
        <v>541</v>
      </c>
      <c r="C4334" t="s">
        <v>45</v>
      </c>
      <c r="D4334" t="str">
        <f>Tableau3[[#This Row],[Famille]]&amp;"-"&amp;Tableau3[[#This Row],[Produit]]&amp;"-"&amp;Tableau3[[#This Row],[Conditionnement]]</f>
        <v>Sels aromatisés-Sel Fondue bourguignonne-Vrac 250 g</v>
      </c>
      <c r="E4334" s="10">
        <v>5.5E-2</v>
      </c>
      <c r="F4334" s="16">
        <v>3700897911676</v>
      </c>
      <c r="G4334" s="4">
        <v>3.6</v>
      </c>
      <c r="H4334" s="4">
        <v>6.8999999999999995</v>
      </c>
      <c r="I4334" s="4">
        <v>8.5714285714285712</v>
      </c>
    </row>
    <row r="4335" spans="1:9" x14ac:dyDescent="0.2">
      <c r="A4335" t="s">
        <v>498</v>
      </c>
      <c r="B4335" t="s">
        <v>541</v>
      </c>
      <c r="C4335" t="s">
        <v>46</v>
      </c>
      <c r="D4335" t="str">
        <f>Tableau3[[#This Row],[Famille]]&amp;"-"&amp;Tableau3[[#This Row],[Produit]]&amp;"-"&amp;Tableau3[[#This Row],[Conditionnement]]</f>
        <v>Sels aromatisés-Sel Fondue bourguignonne-Vrac 500 g</v>
      </c>
      <c r="E4335" s="10">
        <v>5.5E-2</v>
      </c>
      <c r="F4335" s="16">
        <v>3700897914301</v>
      </c>
      <c r="G4335" s="4">
        <v>5.9</v>
      </c>
      <c r="H4335" s="4">
        <v>11.299999999999999</v>
      </c>
      <c r="I4335" s="4">
        <v>14.047619047619047</v>
      </c>
    </row>
    <row r="4336" spans="1:9" x14ac:dyDescent="0.2">
      <c r="A4336" t="s">
        <v>498</v>
      </c>
      <c r="B4336" t="s">
        <v>542</v>
      </c>
      <c r="C4336" t="s">
        <v>160</v>
      </c>
      <c r="D4336" t="str">
        <f>Tableau3[[#This Row],[Famille]]&amp;"-"&amp;Tableau3[[#This Row],[Produit]]&amp;"-"&amp;Tableau3[[#This Row],[Conditionnement]]</f>
        <v>Sels aromatisés-Sel Fou des Isles-Moulin 100 ml</v>
      </c>
      <c r="E4336" s="10">
        <v>5.5E-2</v>
      </c>
      <c r="F4336" s="16">
        <v>3760190103451</v>
      </c>
      <c r="G4336" s="4">
        <v>3.8</v>
      </c>
      <c r="H4336" s="4">
        <v>6.1</v>
      </c>
      <c r="I4336" s="4">
        <v>7.6000000000000005</v>
      </c>
    </row>
    <row r="4337" spans="1:9" x14ac:dyDescent="0.2">
      <c r="A4337" t="s">
        <v>498</v>
      </c>
      <c r="B4337" t="s">
        <v>542</v>
      </c>
      <c r="C4337" t="s">
        <v>39</v>
      </c>
      <c r="D4337" t="str">
        <f>Tableau3[[#This Row],[Famille]]&amp;"-"&amp;Tableau3[[#This Row],[Produit]]&amp;"-"&amp;Tableau3[[#This Row],[Conditionnement]]</f>
        <v>Sels aromatisés-Sel Fou des Isles-Saupoudreur 100 ml</v>
      </c>
      <c r="E4337" s="10">
        <v>5.5E-2</v>
      </c>
      <c r="F4337" s="16">
        <v>3760190108579</v>
      </c>
      <c r="G4337" s="4">
        <v>2.8</v>
      </c>
      <c r="H4337" s="4">
        <v>4.5</v>
      </c>
      <c r="I4337" s="4">
        <v>5.6000000000000005</v>
      </c>
    </row>
    <row r="4338" spans="1:9" x14ac:dyDescent="0.2">
      <c r="A4338" t="s">
        <v>498</v>
      </c>
      <c r="B4338" t="s">
        <v>542</v>
      </c>
      <c r="C4338" t="s">
        <v>40</v>
      </c>
      <c r="D4338" t="str">
        <f>Tableau3[[#This Row],[Famille]]&amp;"-"&amp;Tableau3[[#This Row],[Produit]]&amp;"-"&amp;Tableau3[[#This Row],[Conditionnement]]</f>
        <v>Sels aromatisés-Sel Fou des Isles-Verrine 116 ml</v>
      </c>
      <c r="E4338" s="10">
        <v>5.5E-2</v>
      </c>
      <c r="F4338" s="16">
        <v>3760190103192</v>
      </c>
      <c r="G4338" s="4">
        <v>2.4</v>
      </c>
      <c r="H4338" s="4">
        <v>3.9</v>
      </c>
      <c r="I4338" s="4">
        <v>4.8</v>
      </c>
    </row>
    <row r="4339" spans="1:9" x14ac:dyDescent="0.2">
      <c r="A4339" t="s">
        <v>498</v>
      </c>
      <c r="B4339" t="s">
        <v>542</v>
      </c>
      <c r="C4339" t="s">
        <v>41</v>
      </c>
      <c r="D4339" t="str">
        <f>Tableau3[[#This Row],[Famille]]&amp;"-"&amp;Tableau3[[#This Row],[Produit]]&amp;"-"&amp;Tableau3[[#This Row],[Conditionnement]]</f>
        <v>Sels aromatisés-Sel Fou des Isles-Verrine 47 ml</v>
      </c>
      <c r="E4339" s="10">
        <v>5.5E-2</v>
      </c>
      <c r="F4339" s="16">
        <v>3700897904555</v>
      </c>
      <c r="G4339" s="4">
        <v>1.6</v>
      </c>
      <c r="H4339" s="4">
        <v>2.6</v>
      </c>
      <c r="I4339" s="4">
        <v>3.2</v>
      </c>
    </row>
    <row r="4340" spans="1:9" x14ac:dyDescent="0.2">
      <c r="A4340" t="s">
        <v>498</v>
      </c>
      <c r="B4340" t="s">
        <v>542</v>
      </c>
      <c r="C4340" t="s">
        <v>42</v>
      </c>
      <c r="D4340" t="str">
        <f>Tableau3[[#This Row],[Famille]]&amp;"-"&amp;Tableau3[[#This Row],[Produit]]&amp;"-"&amp;Tableau3[[#This Row],[Conditionnement]]</f>
        <v>Sels aromatisés-Sel Fou des Isles-Vrac</v>
      </c>
      <c r="E4340" s="10">
        <v>5.5E-2</v>
      </c>
      <c r="F4340" s="16">
        <v>3700897938932</v>
      </c>
      <c r="G4340" s="4">
        <v>2.1</v>
      </c>
      <c r="H4340" s="4">
        <v>2.8</v>
      </c>
      <c r="I4340" s="4">
        <v>3.5000000000000004</v>
      </c>
    </row>
    <row r="4341" spans="1:9" x14ac:dyDescent="0.2">
      <c r="A4341" t="s">
        <v>498</v>
      </c>
      <c r="B4341" t="s">
        <v>542</v>
      </c>
      <c r="C4341" t="s">
        <v>43</v>
      </c>
      <c r="D4341" t="str">
        <f>Tableau3[[#This Row],[Famille]]&amp;"-"&amp;Tableau3[[#This Row],[Produit]]&amp;"-"&amp;Tableau3[[#This Row],[Conditionnement]]</f>
        <v>Sels aromatisés-Sel Fou des Isles-Vrac 100 g</v>
      </c>
      <c r="E4341" s="10">
        <v>5.5E-2</v>
      </c>
      <c r="F4341" s="16">
        <v>3700897908881</v>
      </c>
      <c r="G4341" s="4">
        <v>2.2999999999999998</v>
      </c>
      <c r="H4341" s="4">
        <v>4.0999999999999996</v>
      </c>
      <c r="I4341" s="4">
        <v>5.1111111111111116</v>
      </c>
    </row>
    <row r="4342" spans="1:9" x14ac:dyDescent="0.2">
      <c r="A4342" t="s">
        <v>498</v>
      </c>
      <c r="B4342" t="s">
        <v>542</v>
      </c>
      <c r="C4342" t="s">
        <v>44</v>
      </c>
      <c r="D4342" t="str">
        <f>Tableau3[[#This Row],[Famille]]&amp;"-"&amp;Tableau3[[#This Row],[Produit]]&amp;"-"&amp;Tableau3[[#This Row],[Conditionnement]]</f>
        <v>Sels aromatisés-Sel Fou des Isles-Vrac 1000 g</v>
      </c>
      <c r="E4342" s="10">
        <v>5.5E-2</v>
      </c>
      <c r="F4342" s="16">
        <v>3760190107282</v>
      </c>
      <c r="G4342" s="4">
        <v>10.4</v>
      </c>
      <c r="H4342" s="4">
        <v>18.5</v>
      </c>
      <c r="I4342" s="4">
        <v>23.111111111111111</v>
      </c>
    </row>
    <row r="4343" spans="1:9" x14ac:dyDescent="0.2">
      <c r="A4343" t="s">
        <v>498</v>
      </c>
      <c r="B4343" t="s">
        <v>542</v>
      </c>
      <c r="C4343" t="s">
        <v>45</v>
      </c>
      <c r="D4343" t="str">
        <f>Tableau3[[#This Row],[Famille]]&amp;"-"&amp;Tableau3[[#This Row],[Produit]]&amp;"-"&amp;Tableau3[[#This Row],[Conditionnement]]</f>
        <v>Sels aromatisés-Sel Fou des Isles-Vrac 250 g</v>
      </c>
      <c r="E4343" s="10">
        <v>5.5E-2</v>
      </c>
      <c r="F4343" s="16">
        <v>3700897911515</v>
      </c>
      <c r="G4343" s="4">
        <v>3.6</v>
      </c>
      <c r="H4343" s="4">
        <v>6.8999999999999995</v>
      </c>
      <c r="I4343" s="4">
        <v>8.5714285714285712</v>
      </c>
    </row>
    <row r="4344" spans="1:9" x14ac:dyDescent="0.2">
      <c r="A4344" t="s">
        <v>498</v>
      </c>
      <c r="B4344" t="s">
        <v>542</v>
      </c>
      <c r="C4344" t="s">
        <v>46</v>
      </c>
      <c r="D4344" t="str">
        <f>Tableau3[[#This Row],[Famille]]&amp;"-"&amp;Tableau3[[#This Row],[Produit]]&amp;"-"&amp;Tableau3[[#This Row],[Conditionnement]]</f>
        <v>Sels aromatisés-Sel Fou des Isles-Vrac 500 g</v>
      </c>
      <c r="E4344" s="10">
        <v>5.5E-2</v>
      </c>
      <c r="F4344" s="16">
        <v>3700897914141</v>
      </c>
      <c r="G4344" s="4">
        <v>5.9</v>
      </c>
      <c r="H4344" s="4">
        <v>11.299999999999999</v>
      </c>
      <c r="I4344" s="4">
        <v>14.047619047619047</v>
      </c>
    </row>
    <row r="4345" spans="1:9" x14ac:dyDescent="0.2">
      <c r="A4345" t="s">
        <v>498</v>
      </c>
      <c r="B4345" t="s">
        <v>543</v>
      </c>
      <c r="C4345" t="s">
        <v>160</v>
      </c>
      <c r="D4345" t="str">
        <f>Tableau3[[#This Row],[Famille]]&amp;"-"&amp;Tableau3[[#This Row],[Produit]]&amp;"-"&amp;Tableau3[[#This Row],[Conditionnement]]</f>
        <v>Sels aromatisés-Sel Persillade et champignons -Moulin 100 ml</v>
      </c>
      <c r="E4345" s="10">
        <v>5.5E-2</v>
      </c>
      <c r="F4345" s="16">
        <v>3760190103475</v>
      </c>
      <c r="G4345" s="4">
        <v>3.8</v>
      </c>
      <c r="H4345" s="4">
        <v>6.1</v>
      </c>
      <c r="I4345" s="4">
        <v>7.6000000000000005</v>
      </c>
    </row>
    <row r="4346" spans="1:9" x14ac:dyDescent="0.2">
      <c r="A4346" t="s">
        <v>498</v>
      </c>
      <c r="B4346" t="s">
        <v>543</v>
      </c>
      <c r="C4346" t="s">
        <v>39</v>
      </c>
      <c r="D4346" t="str">
        <f>Tableau3[[#This Row],[Famille]]&amp;"-"&amp;Tableau3[[#This Row],[Produit]]&amp;"-"&amp;Tableau3[[#This Row],[Conditionnement]]</f>
        <v>Sels aromatisés-Sel Persillade et champignons -Saupoudreur 100 ml</v>
      </c>
      <c r="E4346" s="10">
        <v>5.5E-2</v>
      </c>
      <c r="F4346" s="16">
        <v>3760190108593</v>
      </c>
      <c r="G4346" s="4">
        <v>2.7</v>
      </c>
      <c r="H4346" s="4">
        <v>4.3999999999999995</v>
      </c>
      <c r="I4346" s="4">
        <v>5.4</v>
      </c>
    </row>
    <row r="4347" spans="1:9" x14ac:dyDescent="0.2">
      <c r="A4347" t="s">
        <v>498</v>
      </c>
      <c r="B4347" t="s">
        <v>543</v>
      </c>
      <c r="C4347" t="s">
        <v>40</v>
      </c>
      <c r="D4347" t="str">
        <f>Tableau3[[#This Row],[Famille]]&amp;"-"&amp;Tableau3[[#This Row],[Produit]]&amp;"-"&amp;Tableau3[[#This Row],[Conditionnement]]</f>
        <v>Sels aromatisés-Sel Persillade et champignons -Verrine 116 ml</v>
      </c>
      <c r="E4347" s="10">
        <v>5.5E-2</v>
      </c>
      <c r="F4347" s="16">
        <v>3760190103215</v>
      </c>
      <c r="G4347" s="4">
        <v>2.2999999999999998</v>
      </c>
      <c r="H4347" s="4">
        <v>3.7</v>
      </c>
      <c r="I4347" s="4">
        <v>4.6000000000000005</v>
      </c>
    </row>
    <row r="4348" spans="1:9" x14ac:dyDescent="0.2">
      <c r="A4348" t="s">
        <v>498</v>
      </c>
      <c r="B4348" t="s">
        <v>543</v>
      </c>
      <c r="C4348" t="s">
        <v>41</v>
      </c>
      <c r="D4348" t="str">
        <f>Tableau3[[#This Row],[Famille]]&amp;"-"&amp;Tableau3[[#This Row],[Produit]]&amp;"-"&amp;Tableau3[[#This Row],[Conditionnement]]</f>
        <v>Sels aromatisés-Sel Persillade et champignons -Verrine 47 ml</v>
      </c>
      <c r="E4348" s="10">
        <v>5.5E-2</v>
      </c>
      <c r="F4348" s="16">
        <v>3700897904579</v>
      </c>
      <c r="G4348" s="4">
        <v>1.6</v>
      </c>
      <c r="H4348" s="4">
        <v>2.6</v>
      </c>
      <c r="I4348" s="4">
        <v>3.2</v>
      </c>
    </row>
    <row r="4349" spans="1:9" x14ac:dyDescent="0.2">
      <c r="A4349" t="s">
        <v>498</v>
      </c>
      <c r="B4349" t="s">
        <v>543</v>
      </c>
      <c r="C4349" t="s">
        <v>42</v>
      </c>
      <c r="D4349" t="str">
        <f>Tableau3[[#This Row],[Famille]]&amp;"-"&amp;Tableau3[[#This Row],[Produit]]&amp;"-"&amp;Tableau3[[#This Row],[Conditionnement]]</f>
        <v>Sels aromatisés-Sel Persillade et champignons -Vrac</v>
      </c>
      <c r="E4349" s="10">
        <v>5.5E-2</v>
      </c>
      <c r="F4349" s="16">
        <v>3700897938956</v>
      </c>
      <c r="G4349" s="4">
        <v>2.1</v>
      </c>
      <c r="H4349" s="4">
        <v>2.8</v>
      </c>
      <c r="I4349" s="4">
        <v>3.5000000000000004</v>
      </c>
    </row>
    <row r="4350" spans="1:9" x14ac:dyDescent="0.2">
      <c r="A4350" t="s">
        <v>498</v>
      </c>
      <c r="B4350" t="s">
        <v>543</v>
      </c>
      <c r="C4350" t="s">
        <v>43</v>
      </c>
      <c r="D4350" t="str">
        <f>Tableau3[[#This Row],[Famille]]&amp;"-"&amp;Tableau3[[#This Row],[Produit]]&amp;"-"&amp;Tableau3[[#This Row],[Conditionnement]]</f>
        <v>Sels aromatisés-Sel Persillade et champignons -Vrac 100 g</v>
      </c>
      <c r="E4350" s="10">
        <v>5.5E-2</v>
      </c>
      <c r="F4350" s="16">
        <v>3700897909017</v>
      </c>
      <c r="G4350" s="4">
        <v>2.2999999999999998</v>
      </c>
      <c r="H4350" s="4">
        <v>4.0999999999999996</v>
      </c>
      <c r="I4350" s="4">
        <v>5.1111111111111116</v>
      </c>
    </row>
    <row r="4351" spans="1:9" x14ac:dyDescent="0.2">
      <c r="A4351" t="s">
        <v>498</v>
      </c>
      <c r="B4351" t="s">
        <v>543</v>
      </c>
      <c r="C4351" t="s">
        <v>44</v>
      </c>
      <c r="D4351" t="str">
        <f>Tableau3[[#This Row],[Famille]]&amp;"-"&amp;Tableau3[[#This Row],[Produit]]&amp;"-"&amp;Tableau3[[#This Row],[Conditionnement]]</f>
        <v>Sels aromatisés-Sel Persillade et champignons -Vrac 1000 g</v>
      </c>
      <c r="E4351" s="10">
        <v>5.5E-2</v>
      </c>
      <c r="F4351" s="16">
        <v>3760190107411</v>
      </c>
      <c r="G4351" s="4">
        <v>10.4</v>
      </c>
      <c r="H4351" s="4">
        <v>18.5</v>
      </c>
      <c r="I4351" s="4">
        <v>23.111111111111111</v>
      </c>
    </row>
    <row r="4352" spans="1:9" x14ac:dyDescent="0.2">
      <c r="A4352" t="s">
        <v>498</v>
      </c>
      <c r="B4352" t="s">
        <v>543</v>
      </c>
      <c r="C4352" t="s">
        <v>45</v>
      </c>
      <c r="D4352" t="str">
        <f>Tableau3[[#This Row],[Famille]]&amp;"-"&amp;Tableau3[[#This Row],[Produit]]&amp;"-"&amp;Tableau3[[#This Row],[Conditionnement]]</f>
        <v>Sels aromatisés-Sel Persillade et champignons -Vrac 250 g</v>
      </c>
      <c r="E4352" s="10">
        <v>5.5E-2</v>
      </c>
      <c r="F4352" s="16">
        <v>3700897911645</v>
      </c>
      <c r="G4352" s="4">
        <v>3.6</v>
      </c>
      <c r="H4352" s="4">
        <v>6.8999999999999995</v>
      </c>
      <c r="I4352" s="4">
        <v>8.5714285714285712</v>
      </c>
    </row>
    <row r="4353" spans="1:9" x14ac:dyDescent="0.2">
      <c r="A4353" t="s">
        <v>498</v>
      </c>
      <c r="B4353" t="s">
        <v>543</v>
      </c>
      <c r="C4353" t="s">
        <v>46</v>
      </c>
      <c r="D4353" t="str">
        <f>Tableau3[[#This Row],[Famille]]&amp;"-"&amp;Tableau3[[#This Row],[Produit]]&amp;"-"&amp;Tableau3[[#This Row],[Conditionnement]]</f>
        <v>Sels aromatisés-Sel Persillade et champignons -Vrac 500 g</v>
      </c>
      <c r="E4353" s="10">
        <v>5.5E-2</v>
      </c>
      <c r="F4353" s="16">
        <v>3700897914271</v>
      </c>
      <c r="G4353" s="4">
        <v>5.9</v>
      </c>
      <c r="H4353" s="4">
        <v>11.299999999999999</v>
      </c>
      <c r="I4353" s="4">
        <v>14.047619047619047</v>
      </c>
    </row>
    <row r="4354" spans="1:9" x14ac:dyDescent="0.2">
      <c r="A4354" t="s">
        <v>498</v>
      </c>
      <c r="B4354" t="s">
        <v>544</v>
      </c>
      <c r="C4354" t="s">
        <v>160</v>
      </c>
      <c r="D4354" t="str">
        <f>Tableau3[[#This Row],[Famille]]&amp;"-"&amp;Tableau3[[#This Row],[Produit]]&amp;"-"&amp;Tableau3[[#This Row],[Conditionnement]]</f>
        <v>Sels aromatisés-Sel saveur Antillaise-Moulin 100 ml</v>
      </c>
      <c r="E4354" s="10">
        <v>5.5E-2</v>
      </c>
      <c r="F4354" s="16">
        <v>3700897922610</v>
      </c>
      <c r="G4354" s="4">
        <v>3.8</v>
      </c>
      <c r="H4354" s="4">
        <v>6.1</v>
      </c>
      <c r="I4354" s="4">
        <v>7.6000000000000005</v>
      </c>
    </row>
    <row r="4355" spans="1:9" x14ac:dyDescent="0.2">
      <c r="A4355" t="s">
        <v>498</v>
      </c>
      <c r="B4355" t="s">
        <v>544</v>
      </c>
      <c r="C4355" t="s">
        <v>39</v>
      </c>
      <c r="D4355" t="str">
        <f>Tableau3[[#This Row],[Famille]]&amp;"-"&amp;Tableau3[[#This Row],[Produit]]&amp;"-"&amp;Tableau3[[#This Row],[Conditionnement]]</f>
        <v>Sels aromatisés-Sel saveur Antillaise-Saupoudreur 100 ml</v>
      </c>
      <c r="E4355" s="10">
        <v>5.5E-2</v>
      </c>
      <c r="F4355" s="16">
        <v>3700897922702</v>
      </c>
      <c r="G4355" s="4">
        <v>2.7</v>
      </c>
      <c r="H4355" s="4">
        <v>4.3999999999999995</v>
      </c>
      <c r="I4355" s="4">
        <v>5.4</v>
      </c>
    </row>
    <row r="4356" spans="1:9" x14ac:dyDescent="0.2">
      <c r="A4356" t="s">
        <v>498</v>
      </c>
      <c r="B4356" t="s">
        <v>544</v>
      </c>
      <c r="C4356" t="s">
        <v>40</v>
      </c>
      <c r="D4356" t="str">
        <f>Tableau3[[#This Row],[Famille]]&amp;"-"&amp;Tableau3[[#This Row],[Produit]]&amp;"-"&amp;Tableau3[[#This Row],[Conditionnement]]</f>
        <v>Sels aromatisés-Sel saveur Antillaise-Verrine 116 ml</v>
      </c>
      <c r="E4356" s="10">
        <v>5.5E-2</v>
      </c>
      <c r="F4356" s="16">
        <v>3700897922436</v>
      </c>
      <c r="G4356" s="4">
        <v>2.2999999999999998</v>
      </c>
      <c r="H4356" s="4">
        <v>3.7</v>
      </c>
      <c r="I4356" s="4">
        <v>4.6000000000000005</v>
      </c>
    </row>
    <row r="4357" spans="1:9" x14ac:dyDescent="0.2">
      <c r="A4357" t="s">
        <v>498</v>
      </c>
      <c r="B4357" t="s">
        <v>544</v>
      </c>
      <c r="C4357" t="s">
        <v>41</v>
      </c>
      <c r="D4357" t="str">
        <f>Tableau3[[#This Row],[Famille]]&amp;"-"&amp;Tableau3[[#This Row],[Produit]]&amp;"-"&amp;Tableau3[[#This Row],[Conditionnement]]</f>
        <v>Sels aromatisés-Sel saveur Antillaise-Verrine 47 ml</v>
      </c>
      <c r="E4357" s="10">
        <v>5.5E-2</v>
      </c>
      <c r="F4357" s="16">
        <v>3700897922528</v>
      </c>
      <c r="G4357" s="4">
        <v>1.6</v>
      </c>
      <c r="H4357" s="4">
        <v>2.6</v>
      </c>
      <c r="I4357" s="4">
        <v>3.2</v>
      </c>
    </row>
    <row r="4358" spans="1:9" x14ac:dyDescent="0.2">
      <c r="A4358" t="s">
        <v>498</v>
      </c>
      <c r="B4358" t="s">
        <v>544</v>
      </c>
      <c r="C4358" t="s">
        <v>42</v>
      </c>
      <c r="D4358" t="str">
        <f>Tableau3[[#This Row],[Famille]]&amp;"-"&amp;Tableau3[[#This Row],[Produit]]&amp;"-"&amp;Tableau3[[#This Row],[Conditionnement]]</f>
        <v>Sels aromatisés-Sel saveur Antillaise-Vrac</v>
      </c>
      <c r="E4358" s="10">
        <v>5.5E-2</v>
      </c>
      <c r="F4358" s="16">
        <v>3700897938994</v>
      </c>
      <c r="G4358" s="4">
        <v>2.1</v>
      </c>
      <c r="H4358" s="4">
        <v>2.8</v>
      </c>
      <c r="I4358" s="4">
        <v>3.5000000000000004</v>
      </c>
    </row>
    <row r="4359" spans="1:9" x14ac:dyDescent="0.2">
      <c r="A4359" t="s">
        <v>498</v>
      </c>
      <c r="B4359" t="s">
        <v>544</v>
      </c>
      <c r="C4359" t="s">
        <v>43</v>
      </c>
      <c r="D4359" t="str">
        <f>Tableau3[[#This Row],[Famille]]&amp;"-"&amp;Tableau3[[#This Row],[Produit]]&amp;"-"&amp;Tableau3[[#This Row],[Conditionnement]]</f>
        <v>Sels aromatisés-Sel saveur Antillaise-Vrac 100 g</v>
      </c>
      <c r="E4359" s="10">
        <v>5.5E-2</v>
      </c>
      <c r="F4359" s="16">
        <v>3700897922078</v>
      </c>
      <c r="G4359" s="4">
        <v>2.2999999999999998</v>
      </c>
      <c r="H4359" s="4">
        <v>4.0999999999999996</v>
      </c>
      <c r="I4359" s="4">
        <v>5.1111111111111116</v>
      </c>
    </row>
    <row r="4360" spans="1:9" x14ac:dyDescent="0.2">
      <c r="A4360" t="s">
        <v>498</v>
      </c>
      <c r="B4360" t="s">
        <v>544</v>
      </c>
      <c r="C4360" t="s">
        <v>44</v>
      </c>
      <c r="D4360" t="str">
        <f>Tableau3[[#This Row],[Famille]]&amp;"-"&amp;Tableau3[[#This Row],[Produit]]&amp;"-"&amp;Tableau3[[#This Row],[Conditionnement]]</f>
        <v>Sels aromatisés-Sel saveur Antillaise-Vrac 1000 g</v>
      </c>
      <c r="E4360" s="10">
        <v>5.5E-2</v>
      </c>
      <c r="F4360" s="16">
        <v>3700897922344</v>
      </c>
      <c r="G4360" s="4">
        <v>10.4</v>
      </c>
      <c r="H4360" s="4">
        <v>18.5</v>
      </c>
      <c r="I4360" s="4">
        <v>23.111111111111111</v>
      </c>
    </row>
    <row r="4361" spans="1:9" x14ac:dyDescent="0.2">
      <c r="A4361" t="s">
        <v>498</v>
      </c>
      <c r="B4361" t="s">
        <v>544</v>
      </c>
      <c r="C4361" t="s">
        <v>45</v>
      </c>
      <c r="D4361" t="str">
        <f>Tableau3[[#This Row],[Famille]]&amp;"-"&amp;Tableau3[[#This Row],[Produit]]&amp;"-"&amp;Tableau3[[#This Row],[Conditionnement]]</f>
        <v>Sels aromatisés-Sel saveur Antillaise-Vrac 250 g</v>
      </c>
      <c r="E4361" s="10">
        <v>5.5E-2</v>
      </c>
      <c r="F4361" s="16">
        <v>3700897922160</v>
      </c>
      <c r="G4361" s="4">
        <v>3.6</v>
      </c>
      <c r="H4361" s="4">
        <v>6.8999999999999995</v>
      </c>
      <c r="I4361" s="4">
        <v>8.5714285714285712</v>
      </c>
    </row>
    <row r="4362" spans="1:9" x14ac:dyDescent="0.2">
      <c r="A4362" t="s">
        <v>498</v>
      </c>
      <c r="B4362" t="s">
        <v>544</v>
      </c>
      <c r="C4362" t="s">
        <v>46</v>
      </c>
      <c r="D4362" t="str">
        <f>Tableau3[[#This Row],[Famille]]&amp;"-"&amp;Tableau3[[#This Row],[Produit]]&amp;"-"&amp;Tableau3[[#This Row],[Conditionnement]]</f>
        <v>Sels aromatisés-Sel saveur Antillaise-Vrac 500 g</v>
      </c>
      <c r="E4362" s="10">
        <v>5.5E-2</v>
      </c>
      <c r="F4362" s="16">
        <v>3700897922252</v>
      </c>
      <c r="G4362" s="4">
        <v>5.9</v>
      </c>
      <c r="H4362" s="4">
        <v>11.299999999999999</v>
      </c>
      <c r="I4362" s="4">
        <v>14.047619047619047</v>
      </c>
    </row>
    <row r="4363" spans="1:9" x14ac:dyDescent="0.2">
      <c r="A4363" t="s">
        <v>498</v>
      </c>
      <c r="B4363" t="s">
        <v>545</v>
      </c>
      <c r="C4363" t="s">
        <v>160</v>
      </c>
      <c r="D4363" t="str">
        <f>Tableau3[[#This Row],[Famille]]&amp;"-"&amp;Tableau3[[#This Row],[Produit]]&amp;"-"&amp;Tableau3[[#This Row],[Conditionnement]]</f>
        <v>Sels aromatisés-Sel Saveur Cajun-Moulin 100 ml</v>
      </c>
      <c r="E4363" s="10">
        <v>5.5E-2</v>
      </c>
      <c r="F4363" s="16">
        <v>3700897925154</v>
      </c>
      <c r="G4363" s="4">
        <v>3.8</v>
      </c>
      <c r="H4363" s="4">
        <v>6.1</v>
      </c>
      <c r="I4363" s="4">
        <v>7.6000000000000005</v>
      </c>
    </row>
    <row r="4364" spans="1:9" x14ac:dyDescent="0.2">
      <c r="A4364" t="s">
        <v>498</v>
      </c>
      <c r="B4364" t="s">
        <v>545</v>
      </c>
      <c r="C4364" t="s">
        <v>39</v>
      </c>
      <c r="D4364" t="str">
        <f>Tableau3[[#This Row],[Famille]]&amp;"-"&amp;Tableau3[[#This Row],[Produit]]&amp;"-"&amp;Tableau3[[#This Row],[Conditionnement]]</f>
        <v>Sels aromatisés-Sel Saveur Cajun-Saupoudreur 100 ml</v>
      </c>
      <c r="E4364" s="10">
        <v>5.5E-2</v>
      </c>
      <c r="F4364" s="16">
        <v>3700897925413</v>
      </c>
      <c r="G4364" s="4">
        <v>2.7</v>
      </c>
      <c r="H4364" s="4">
        <v>4.3999999999999995</v>
      </c>
      <c r="I4364" s="4">
        <v>5.4</v>
      </c>
    </row>
    <row r="4365" spans="1:9" x14ac:dyDescent="0.2">
      <c r="A4365" t="s">
        <v>498</v>
      </c>
      <c r="B4365" t="s">
        <v>545</v>
      </c>
      <c r="C4365" t="s">
        <v>40</v>
      </c>
      <c r="D4365" t="str">
        <f>Tableau3[[#This Row],[Famille]]&amp;"-"&amp;Tableau3[[#This Row],[Produit]]&amp;"-"&amp;Tableau3[[#This Row],[Conditionnement]]</f>
        <v>Sels aromatisés-Sel Saveur Cajun-Verrine 116 ml</v>
      </c>
      <c r="E4365" s="10">
        <v>5.5E-2</v>
      </c>
      <c r="F4365" s="16">
        <v>3700897924638</v>
      </c>
      <c r="G4365" s="4">
        <v>2.2999999999999998</v>
      </c>
      <c r="H4365" s="4">
        <v>3.7</v>
      </c>
      <c r="I4365" s="4">
        <v>4.6000000000000005</v>
      </c>
    </row>
    <row r="4366" spans="1:9" x14ac:dyDescent="0.2">
      <c r="A4366" t="s">
        <v>498</v>
      </c>
      <c r="B4366" t="s">
        <v>545</v>
      </c>
      <c r="C4366" t="s">
        <v>41</v>
      </c>
      <c r="D4366" t="str">
        <f>Tableau3[[#This Row],[Famille]]&amp;"-"&amp;Tableau3[[#This Row],[Produit]]&amp;"-"&amp;Tableau3[[#This Row],[Conditionnement]]</f>
        <v>Sels aromatisés-Sel Saveur Cajun-Verrine 47 ml</v>
      </c>
      <c r="E4366" s="10">
        <v>5.5E-2</v>
      </c>
      <c r="F4366" s="16">
        <v>3700897924898</v>
      </c>
      <c r="G4366" s="4">
        <v>1.6</v>
      </c>
      <c r="H4366" s="4">
        <v>2.6</v>
      </c>
      <c r="I4366" s="4">
        <v>3.2</v>
      </c>
    </row>
    <row r="4367" spans="1:9" x14ac:dyDescent="0.2">
      <c r="A4367" t="s">
        <v>498</v>
      </c>
      <c r="B4367" t="s">
        <v>545</v>
      </c>
      <c r="C4367" t="s">
        <v>42</v>
      </c>
      <c r="D4367" t="str">
        <f>Tableau3[[#This Row],[Famille]]&amp;"-"&amp;Tableau3[[#This Row],[Produit]]&amp;"-"&amp;Tableau3[[#This Row],[Conditionnement]]</f>
        <v>Sels aromatisés-Sel Saveur Cajun-Vrac</v>
      </c>
      <c r="E4367" s="10">
        <v>5.5E-2</v>
      </c>
      <c r="F4367" s="16">
        <v>3700897939007</v>
      </c>
      <c r="G4367" s="4">
        <v>2.1</v>
      </c>
      <c r="H4367" s="4">
        <v>2.8</v>
      </c>
      <c r="I4367" s="4">
        <v>3.5000000000000004</v>
      </c>
    </row>
    <row r="4368" spans="1:9" x14ac:dyDescent="0.2">
      <c r="A4368" t="s">
        <v>498</v>
      </c>
      <c r="B4368" t="s">
        <v>545</v>
      </c>
      <c r="C4368" t="s">
        <v>43</v>
      </c>
      <c r="D4368" t="str">
        <f>Tableau3[[#This Row],[Famille]]&amp;"-"&amp;Tableau3[[#This Row],[Produit]]&amp;"-"&amp;Tableau3[[#This Row],[Conditionnement]]</f>
        <v>Sels aromatisés-Sel Saveur Cajun-Vrac 100 g</v>
      </c>
      <c r="E4368" s="10">
        <v>5.5E-2</v>
      </c>
      <c r="F4368" s="16">
        <v>3700897923594</v>
      </c>
      <c r="G4368" s="4">
        <v>2.2999999999999998</v>
      </c>
      <c r="H4368" s="4">
        <v>4.0999999999999996</v>
      </c>
      <c r="I4368" s="4">
        <v>5.1111111111111116</v>
      </c>
    </row>
    <row r="4369" spans="1:9" x14ac:dyDescent="0.2">
      <c r="A4369" t="s">
        <v>498</v>
      </c>
      <c r="B4369" t="s">
        <v>545</v>
      </c>
      <c r="C4369" t="s">
        <v>44</v>
      </c>
      <c r="D4369" t="str">
        <f>Tableau3[[#This Row],[Famille]]&amp;"-"&amp;Tableau3[[#This Row],[Produit]]&amp;"-"&amp;Tableau3[[#This Row],[Conditionnement]]</f>
        <v>Sels aromatisés-Sel Saveur Cajun-Vrac 1000 g</v>
      </c>
      <c r="E4369" s="10">
        <v>5.5E-2</v>
      </c>
      <c r="F4369" s="16">
        <v>3700897924379</v>
      </c>
      <c r="G4369" s="4">
        <v>10.4</v>
      </c>
      <c r="H4369" s="4">
        <v>18.5</v>
      </c>
      <c r="I4369" s="4">
        <v>23.111111111111111</v>
      </c>
    </row>
    <row r="4370" spans="1:9" x14ac:dyDescent="0.2">
      <c r="A4370" t="s">
        <v>498</v>
      </c>
      <c r="B4370" t="s">
        <v>545</v>
      </c>
      <c r="C4370" t="s">
        <v>45</v>
      </c>
      <c r="D4370" t="str">
        <f>Tableau3[[#This Row],[Famille]]&amp;"-"&amp;Tableau3[[#This Row],[Produit]]&amp;"-"&amp;Tableau3[[#This Row],[Conditionnement]]</f>
        <v>Sels aromatisés-Sel Saveur Cajun-Vrac 250 g</v>
      </c>
      <c r="E4370" s="10">
        <v>5.5E-2</v>
      </c>
      <c r="F4370" s="16">
        <v>3700897923853</v>
      </c>
      <c r="G4370" s="4">
        <v>3.6</v>
      </c>
      <c r="H4370" s="4">
        <v>6.8999999999999995</v>
      </c>
      <c r="I4370" s="4">
        <v>8.5714285714285712</v>
      </c>
    </row>
    <row r="4371" spans="1:9" x14ac:dyDescent="0.2">
      <c r="A4371" t="s">
        <v>498</v>
      </c>
      <c r="B4371" t="s">
        <v>545</v>
      </c>
      <c r="C4371" t="s">
        <v>46</v>
      </c>
      <c r="D4371" t="str">
        <f>Tableau3[[#This Row],[Famille]]&amp;"-"&amp;Tableau3[[#This Row],[Produit]]&amp;"-"&amp;Tableau3[[#This Row],[Conditionnement]]</f>
        <v>Sels aromatisés-Sel Saveur Cajun-Vrac 500 g</v>
      </c>
      <c r="E4371" s="10">
        <v>5.5E-2</v>
      </c>
      <c r="F4371" s="16">
        <v>3700897924119</v>
      </c>
      <c r="G4371" s="4">
        <v>5.9</v>
      </c>
      <c r="H4371" s="4">
        <v>11.299999999999999</v>
      </c>
      <c r="I4371" s="4">
        <v>14.047619047619047</v>
      </c>
    </row>
    <row r="4372" spans="1:9" x14ac:dyDescent="0.2">
      <c r="A4372" t="s">
        <v>498</v>
      </c>
      <c r="B4372" t="s">
        <v>546</v>
      </c>
      <c r="C4372" t="s">
        <v>160</v>
      </c>
      <c r="D4372" t="str">
        <f>Tableau3[[#This Row],[Famille]]&amp;"-"&amp;Tableau3[[#This Row],[Produit]]&amp;"-"&amp;Tableau3[[#This Row],[Conditionnement]]</f>
        <v>Sels aromatisés-Sel Saveur Créole-Moulin 100 ml</v>
      </c>
      <c r="E4372" s="10">
        <v>5.5E-2</v>
      </c>
      <c r="F4372" s="16">
        <v>3700897925161</v>
      </c>
      <c r="G4372" s="4">
        <v>3.8</v>
      </c>
      <c r="H4372" s="4">
        <v>6.1</v>
      </c>
      <c r="I4372" s="4">
        <v>7.6000000000000005</v>
      </c>
    </row>
    <row r="4373" spans="1:9" x14ac:dyDescent="0.2">
      <c r="A4373" t="s">
        <v>498</v>
      </c>
      <c r="B4373" t="s">
        <v>546</v>
      </c>
      <c r="C4373" t="s">
        <v>39</v>
      </c>
      <c r="D4373" t="str">
        <f>Tableau3[[#This Row],[Famille]]&amp;"-"&amp;Tableau3[[#This Row],[Produit]]&amp;"-"&amp;Tableau3[[#This Row],[Conditionnement]]</f>
        <v>Sels aromatisés-Sel Saveur Créole-Saupoudreur 100 ml</v>
      </c>
      <c r="E4373" s="10">
        <v>5.5E-2</v>
      </c>
      <c r="F4373" s="16">
        <v>3700897925420</v>
      </c>
      <c r="G4373" s="4">
        <v>2.7</v>
      </c>
      <c r="H4373" s="4">
        <v>4.3999999999999995</v>
      </c>
      <c r="I4373" s="4">
        <v>5.4</v>
      </c>
    </row>
    <row r="4374" spans="1:9" x14ac:dyDescent="0.2">
      <c r="A4374" t="s">
        <v>498</v>
      </c>
      <c r="B4374" t="s">
        <v>546</v>
      </c>
      <c r="C4374" t="s">
        <v>40</v>
      </c>
      <c r="D4374" t="str">
        <f>Tableau3[[#This Row],[Famille]]&amp;"-"&amp;Tableau3[[#This Row],[Produit]]&amp;"-"&amp;Tableau3[[#This Row],[Conditionnement]]</f>
        <v>Sels aromatisés-Sel Saveur Créole-Verrine 116 ml</v>
      </c>
      <c r="E4374" s="10">
        <v>5.5E-2</v>
      </c>
      <c r="F4374" s="16">
        <v>3700897924645</v>
      </c>
      <c r="G4374" s="4">
        <v>2.2999999999999998</v>
      </c>
      <c r="H4374" s="4">
        <v>3.7</v>
      </c>
      <c r="I4374" s="4">
        <v>4.6000000000000005</v>
      </c>
    </row>
    <row r="4375" spans="1:9" x14ac:dyDescent="0.2">
      <c r="A4375" t="s">
        <v>498</v>
      </c>
      <c r="B4375" t="s">
        <v>546</v>
      </c>
      <c r="C4375" t="s">
        <v>41</v>
      </c>
      <c r="D4375" t="str">
        <f>Tableau3[[#This Row],[Famille]]&amp;"-"&amp;Tableau3[[#This Row],[Produit]]&amp;"-"&amp;Tableau3[[#This Row],[Conditionnement]]</f>
        <v>Sels aromatisés-Sel Saveur Créole-Verrine 47 ml</v>
      </c>
      <c r="E4375" s="10">
        <v>5.5E-2</v>
      </c>
      <c r="F4375" s="16">
        <v>3700897924904</v>
      </c>
      <c r="G4375" s="4">
        <v>1.6</v>
      </c>
      <c r="H4375" s="4">
        <v>2.6</v>
      </c>
      <c r="I4375" s="4">
        <v>3.2</v>
      </c>
    </row>
    <row r="4376" spans="1:9" x14ac:dyDescent="0.2">
      <c r="A4376" t="s">
        <v>498</v>
      </c>
      <c r="B4376" t="s">
        <v>546</v>
      </c>
      <c r="C4376" t="s">
        <v>42</v>
      </c>
      <c r="D4376" t="str">
        <f>Tableau3[[#This Row],[Famille]]&amp;"-"&amp;Tableau3[[#This Row],[Produit]]&amp;"-"&amp;Tableau3[[#This Row],[Conditionnement]]</f>
        <v>Sels aromatisés-Sel Saveur Créole-Vrac</v>
      </c>
      <c r="E4376" s="10">
        <v>5.5E-2</v>
      </c>
      <c r="F4376" s="16">
        <v>3700897939014</v>
      </c>
      <c r="G4376" s="4">
        <v>2.1</v>
      </c>
      <c r="H4376" s="4">
        <v>2.8</v>
      </c>
      <c r="I4376" s="4">
        <v>3.5000000000000004</v>
      </c>
    </row>
    <row r="4377" spans="1:9" x14ac:dyDescent="0.2">
      <c r="A4377" t="s">
        <v>498</v>
      </c>
      <c r="B4377" t="s">
        <v>546</v>
      </c>
      <c r="C4377" t="s">
        <v>43</v>
      </c>
      <c r="D4377" t="str">
        <f>Tableau3[[#This Row],[Famille]]&amp;"-"&amp;Tableau3[[#This Row],[Produit]]&amp;"-"&amp;Tableau3[[#This Row],[Conditionnement]]</f>
        <v>Sels aromatisés-Sel Saveur Créole-Vrac 100 g</v>
      </c>
      <c r="E4377" s="10">
        <v>5.5E-2</v>
      </c>
      <c r="F4377" s="16">
        <v>3700897923600</v>
      </c>
      <c r="G4377" s="4">
        <v>2.2999999999999998</v>
      </c>
      <c r="H4377" s="4">
        <v>4.0999999999999996</v>
      </c>
      <c r="I4377" s="4">
        <v>5.1111111111111116</v>
      </c>
    </row>
    <row r="4378" spans="1:9" x14ac:dyDescent="0.2">
      <c r="A4378" t="s">
        <v>498</v>
      </c>
      <c r="B4378" t="s">
        <v>546</v>
      </c>
      <c r="C4378" t="s">
        <v>44</v>
      </c>
      <c r="D4378" t="str">
        <f>Tableau3[[#This Row],[Famille]]&amp;"-"&amp;Tableau3[[#This Row],[Produit]]&amp;"-"&amp;Tableau3[[#This Row],[Conditionnement]]</f>
        <v>Sels aromatisés-Sel Saveur Créole-Vrac 1000 g</v>
      </c>
      <c r="E4378" s="10">
        <v>5.5E-2</v>
      </c>
      <c r="F4378" s="16">
        <v>3700897924386</v>
      </c>
      <c r="G4378" s="4">
        <v>10.4</v>
      </c>
      <c r="H4378" s="4">
        <v>18.5</v>
      </c>
      <c r="I4378" s="4">
        <v>23.111111111111111</v>
      </c>
    </row>
    <row r="4379" spans="1:9" x14ac:dyDescent="0.2">
      <c r="A4379" t="s">
        <v>498</v>
      </c>
      <c r="B4379" t="s">
        <v>546</v>
      </c>
      <c r="C4379" t="s">
        <v>45</v>
      </c>
      <c r="D4379" t="str">
        <f>Tableau3[[#This Row],[Famille]]&amp;"-"&amp;Tableau3[[#This Row],[Produit]]&amp;"-"&amp;Tableau3[[#This Row],[Conditionnement]]</f>
        <v>Sels aromatisés-Sel Saveur Créole-Vrac 250 g</v>
      </c>
      <c r="E4379" s="10">
        <v>5.5E-2</v>
      </c>
      <c r="F4379" s="16">
        <v>3700897923860</v>
      </c>
      <c r="G4379" s="4">
        <v>3.6</v>
      </c>
      <c r="H4379" s="4">
        <v>6.8999999999999995</v>
      </c>
      <c r="I4379" s="4">
        <v>8.5714285714285712</v>
      </c>
    </row>
    <row r="4380" spans="1:9" x14ac:dyDescent="0.2">
      <c r="A4380" t="s">
        <v>498</v>
      </c>
      <c r="B4380" t="s">
        <v>546</v>
      </c>
      <c r="C4380" t="s">
        <v>46</v>
      </c>
      <c r="D4380" t="str">
        <f>Tableau3[[#This Row],[Famille]]&amp;"-"&amp;Tableau3[[#This Row],[Produit]]&amp;"-"&amp;Tableau3[[#This Row],[Conditionnement]]</f>
        <v>Sels aromatisés-Sel Saveur Créole-Vrac 500 g</v>
      </c>
      <c r="E4380" s="10">
        <v>5.5E-2</v>
      </c>
      <c r="F4380" s="16">
        <v>3700897924126</v>
      </c>
      <c r="G4380" s="4">
        <v>5.9</v>
      </c>
      <c r="H4380" s="4">
        <v>11.299999999999999</v>
      </c>
      <c r="I4380" s="4">
        <v>14.047619047619047</v>
      </c>
    </row>
    <row r="4381" spans="1:9" x14ac:dyDescent="0.2">
      <c r="A4381" t="s">
        <v>498</v>
      </c>
      <c r="B4381" t="s">
        <v>547</v>
      </c>
      <c r="C4381" t="s">
        <v>160</v>
      </c>
      <c r="D4381" t="str">
        <f>Tableau3[[#This Row],[Famille]]&amp;"-"&amp;Tableau3[[#This Row],[Produit]]&amp;"-"&amp;Tableau3[[#This Row],[Conditionnement]]</f>
        <v>Sels aromatisés-Sel Saveur Thai-Moulin 100 ml</v>
      </c>
      <c r="E4381" s="10">
        <v>5.5E-2</v>
      </c>
      <c r="F4381" s="16">
        <v>3700897925246</v>
      </c>
      <c r="G4381" s="4">
        <v>3.8</v>
      </c>
      <c r="H4381" s="4">
        <v>6.1</v>
      </c>
      <c r="I4381" s="4">
        <v>7.6000000000000005</v>
      </c>
    </row>
    <row r="4382" spans="1:9" x14ac:dyDescent="0.2">
      <c r="A4382" t="s">
        <v>498</v>
      </c>
      <c r="B4382" t="s">
        <v>547</v>
      </c>
      <c r="C4382" t="s">
        <v>39</v>
      </c>
      <c r="D4382" t="str">
        <f>Tableau3[[#This Row],[Famille]]&amp;"-"&amp;Tableau3[[#This Row],[Produit]]&amp;"-"&amp;Tableau3[[#This Row],[Conditionnement]]</f>
        <v>Sels aromatisés-Sel Saveur Thai-Saupoudreur 100 ml</v>
      </c>
      <c r="E4382" s="10">
        <v>5.5E-2</v>
      </c>
      <c r="F4382" s="16">
        <v>3700897925505</v>
      </c>
      <c r="G4382" s="4">
        <v>2.7</v>
      </c>
      <c r="H4382" s="4">
        <v>4.3999999999999995</v>
      </c>
      <c r="I4382" s="4">
        <v>5.4</v>
      </c>
    </row>
    <row r="4383" spans="1:9" x14ac:dyDescent="0.2">
      <c r="A4383" t="s">
        <v>498</v>
      </c>
      <c r="B4383" t="s">
        <v>547</v>
      </c>
      <c r="C4383" t="s">
        <v>40</v>
      </c>
      <c r="D4383" t="str">
        <f>Tableau3[[#This Row],[Famille]]&amp;"-"&amp;Tableau3[[#This Row],[Produit]]&amp;"-"&amp;Tableau3[[#This Row],[Conditionnement]]</f>
        <v>Sels aromatisés-Sel Saveur Thai-Verrine 116 ml</v>
      </c>
      <c r="E4383" s="10">
        <v>5.5E-2</v>
      </c>
      <c r="F4383" s="16">
        <v>3700897924720</v>
      </c>
      <c r="G4383" s="4">
        <v>2.2999999999999998</v>
      </c>
      <c r="H4383" s="4">
        <v>3.7</v>
      </c>
      <c r="I4383" s="4">
        <v>4.6000000000000005</v>
      </c>
    </row>
    <row r="4384" spans="1:9" x14ac:dyDescent="0.2">
      <c r="A4384" t="s">
        <v>498</v>
      </c>
      <c r="B4384" t="s">
        <v>547</v>
      </c>
      <c r="C4384" t="s">
        <v>41</v>
      </c>
      <c r="D4384" t="str">
        <f>Tableau3[[#This Row],[Famille]]&amp;"-"&amp;Tableau3[[#This Row],[Produit]]&amp;"-"&amp;Tableau3[[#This Row],[Conditionnement]]</f>
        <v>Sels aromatisés-Sel Saveur Thai-Verrine 47 ml</v>
      </c>
      <c r="E4384" s="10">
        <v>5.5E-2</v>
      </c>
      <c r="F4384" s="16">
        <v>3700897924980</v>
      </c>
      <c r="G4384" s="4">
        <v>1.6</v>
      </c>
      <c r="H4384" s="4">
        <v>2.6</v>
      </c>
      <c r="I4384" s="4">
        <v>3.2</v>
      </c>
    </row>
    <row r="4385" spans="1:9" x14ac:dyDescent="0.2">
      <c r="A4385" t="s">
        <v>498</v>
      </c>
      <c r="B4385" t="s">
        <v>547</v>
      </c>
      <c r="C4385" t="s">
        <v>42</v>
      </c>
      <c r="D4385" t="str">
        <f>Tableau3[[#This Row],[Famille]]&amp;"-"&amp;Tableau3[[#This Row],[Produit]]&amp;"-"&amp;Tableau3[[#This Row],[Conditionnement]]</f>
        <v>Sels aromatisés-Sel Saveur Thai-Vrac</v>
      </c>
      <c r="E4385" s="10">
        <v>5.5E-2</v>
      </c>
      <c r="F4385" s="16">
        <v>3700897939021</v>
      </c>
      <c r="G4385" s="4">
        <v>2.1</v>
      </c>
      <c r="H4385" s="4">
        <v>2.8</v>
      </c>
      <c r="I4385" s="4">
        <v>3.5000000000000004</v>
      </c>
    </row>
    <row r="4386" spans="1:9" x14ac:dyDescent="0.2">
      <c r="A4386" t="s">
        <v>498</v>
      </c>
      <c r="B4386" t="s">
        <v>547</v>
      </c>
      <c r="C4386" t="s">
        <v>43</v>
      </c>
      <c r="D4386" t="str">
        <f>Tableau3[[#This Row],[Famille]]&amp;"-"&amp;Tableau3[[#This Row],[Produit]]&amp;"-"&amp;Tableau3[[#This Row],[Conditionnement]]</f>
        <v>Sels aromatisés-Sel Saveur Thai-Vrac 100 g</v>
      </c>
      <c r="E4386" s="10">
        <v>5.5E-2</v>
      </c>
      <c r="F4386" s="16">
        <v>3700897923686</v>
      </c>
      <c r="G4386" s="4">
        <v>2.2999999999999998</v>
      </c>
      <c r="H4386" s="4">
        <v>4.0999999999999996</v>
      </c>
      <c r="I4386" s="4">
        <v>5.1111111111111116</v>
      </c>
    </row>
    <row r="4387" spans="1:9" x14ac:dyDescent="0.2">
      <c r="A4387" t="s">
        <v>498</v>
      </c>
      <c r="B4387" t="s">
        <v>547</v>
      </c>
      <c r="C4387" t="s">
        <v>44</v>
      </c>
      <c r="D4387" t="str">
        <f>Tableau3[[#This Row],[Famille]]&amp;"-"&amp;Tableau3[[#This Row],[Produit]]&amp;"-"&amp;Tableau3[[#This Row],[Conditionnement]]</f>
        <v>Sels aromatisés-Sel Saveur Thai-Vrac 1000 g</v>
      </c>
      <c r="E4387" s="10">
        <v>5.5E-2</v>
      </c>
      <c r="F4387" s="16">
        <v>3700897924461</v>
      </c>
      <c r="G4387" s="4">
        <v>10.4</v>
      </c>
      <c r="H4387" s="4">
        <v>18.5</v>
      </c>
      <c r="I4387" s="4">
        <v>23.111111111111111</v>
      </c>
    </row>
    <row r="4388" spans="1:9" x14ac:dyDescent="0.2">
      <c r="A4388" t="s">
        <v>498</v>
      </c>
      <c r="B4388" t="s">
        <v>547</v>
      </c>
      <c r="C4388" t="s">
        <v>45</v>
      </c>
      <c r="D4388" t="str">
        <f>Tableau3[[#This Row],[Famille]]&amp;"-"&amp;Tableau3[[#This Row],[Produit]]&amp;"-"&amp;Tableau3[[#This Row],[Conditionnement]]</f>
        <v>Sels aromatisés-Sel Saveur Thai-Vrac 250 g</v>
      </c>
      <c r="E4388" s="10">
        <v>5.5E-2</v>
      </c>
      <c r="F4388" s="16">
        <v>3700897923945</v>
      </c>
      <c r="G4388" s="4">
        <v>3.6</v>
      </c>
      <c r="H4388" s="4">
        <v>6.8999999999999995</v>
      </c>
      <c r="I4388" s="4">
        <v>8.5714285714285712</v>
      </c>
    </row>
    <row r="4389" spans="1:9" x14ac:dyDescent="0.2">
      <c r="A4389" t="s">
        <v>498</v>
      </c>
      <c r="B4389" t="s">
        <v>547</v>
      </c>
      <c r="C4389" t="s">
        <v>46</v>
      </c>
      <c r="D4389" t="str">
        <f>Tableau3[[#This Row],[Famille]]&amp;"-"&amp;Tableau3[[#This Row],[Produit]]&amp;"-"&amp;Tableau3[[#This Row],[Conditionnement]]</f>
        <v>Sels aromatisés-Sel Saveur Thai-Vrac 500 g</v>
      </c>
      <c r="E4389" s="10">
        <v>5.5E-2</v>
      </c>
      <c r="F4389" s="16">
        <v>3700897924201</v>
      </c>
      <c r="G4389" s="4">
        <v>5.9</v>
      </c>
      <c r="H4389" s="4">
        <v>11.299999999999999</v>
      </c>
      <c r="I4389" s="4">
        <v>14.047619047619047</v>
      </c>
    </row>
    <row r="4390" spans="1:9" x14ac:dyDescent="0.2">
      <c r="A4390" t="s">
        <v>498</v>
      </c>
      <c r="B4390" t="s">
        <v>548</v>
      </c>
      <c r="C4390" t="s">
        <v>160</v>
      </c>
      <c r="D4390" t="str">
        <f>Tableau3[[#This Row],[Famille]]&amp;"-"&amp;Tableau3[[#This Row],[Produit]]&amp;"-"&amp;Tableau3[[#This Row],[Conditionnement]]</f>
        <v>Sels aromatisés-Sel Spécial fromage-Moulin 100 ml</v>
      </c>
      <c r="E4390" s="10">
        <v>5.5E-2</v>
      </c>
      <c r="F4390" s="16">
        <v>3760190103567</v>
      </c>
      <c r="G4390" s="4">
        <v>3.8</v>
      </c>
      <c r="H4390" s="4">
        <v>6.1</v>
      </c>
      <c r="I4390" s="4">
        <v>7.6000000000000005</v>
      </c>
    </row>
    <row r="4391" spans="1:9" x14ac:dyDescent="0.2">
      <c r="A4391" t="s">
        <v>498</v>
      </c>
      <c r="B4391" t="s">
        <v>548</v>
      </c>
      <c r="C4391" t="s">
        <v>39</v>
      </c>
      <c r="D4391" t="str">
        <f>Tableau3[[#This Row],[Famille]]&amp;"-"&amp;Tableau3[[#This Row],[Produit]]&amp;"-"&amp;Tableau3[[#This Row],[Conditionnement]]</f>
        <v>Sels aromatisés-Sel Spécial fromage-Saupoudreur 100 ml</v>
      </c>
      <c r="E4391" s="10">
        <v>5.5E-2</v>
      </c>
      <c r="F4391" s="16">
        <v>3760190108685</v>
      </c>
      <c r="G4391" s="4">
        <v>2.7</v>
      </c>
      <c r="H4391" s="4">
        <v>4.3999999999999995</v>
      </c>
      <c r="I4391" s="4">
        <v>5.4</v>
      </c>
    </row>
    <row r="4392" spans="1:9" x14ac:dyDescent="0.2">
      <c r="A4392" t="s">
        <v>498</v>
      </c>
      <c r="B4392" t="s">
        <v>548</v>
      </c>
      <c r="C4392" t="s">
        <v>40</v>
      </c>
      <c r="D4392" t="str">
        <f>Tableau3[[#This Row],[Famille]]&amp;"-"&amp;Tableau3[[#This Row],[Produit]]&amp;"-"&amp;Tableau3[[#This Row],[Conditionnement]]</f>
        <v>Sels aromatisés-Sel Spécial fromage-Verrine 116 ml</v>
      </c>
      <c r="E4392" s="10">
        <v>5.5E-2</v>
      </c>
      <c r="F4392" s="16">
        <v>3760190103307</v>
      </c>
      <c r="G4392" s="4">
        <v>2.2999999999999998</v>
      </c>
      <c r="H4392" s="4">
        <v>3.7</v>
      </c>
      <c r="I4392" s="4">
        <v>4.6000000000000005</v>
      </c>
    </row>
    <row r="4393" spans="1:9" x14ac:dyDescent="0.2">
      <c r="A4393" t="s">
        <v>498</v>
      </c>
      <c r="B4393" t="s">
        <v>548</v>
      </c>
      <c r="C4393" t="s">
        <v>41</v>
      </c>
      <c r="D4393" t="str">
        <f>Tableau3[[#This Row],[Famille]]&amp;"-"&amp;Tableau3[[#This Row],[Produit]]&amp;"-"&amp;Tableau3[[#This Row],[Conditionnement]]</f>
        <v>Sels aromatisés-Sel Spécial fromage-Verrine 47 ml</v>
      </c>
      <c r="E4393" s="10">
        <v>5.5E-2</v>
      </c>
      <c r="F4393" s="16">
        <v>3700897904661</v>
      </c>
      <c r="G4393" s="4">
        <v>1.6</v>
      </c>
      <c r="H4393" s="4">
        <v>2.6</v>
      </c>
      <c r="I4393" s="4">
        <v>3.2</v>
      </c>
    </row>
    <row r="4394" spans="1:9" x14ac:dyDescent="0.2">
      <c r="A4394" t="s">
        <v>498</v>
      </c>
      <c r="B4394" t="s">
        <v>548</v>
      </c>
      <c r="C4394" t="s">
        <v>42</v>
      </c>
      <c r="D4394" t="str">
        <f>Tableau3[[#This Row],[Famille]]&amp;"-"&amp;Tableau3[[#This Row],[Produit]]&amp;"-"&amp;Tableau3[[#This Row],[Conditionnement]]</f>
        <v>Sels aromatisés-Sel Spécial fromage-Vrac</v>
      </c>
      <c r="E4394" s="10">
        <v>5.5E-2</v>
      </c>
      <c r="F4394" s="16">
        <v>3700897939038</v>
      </c>
      <c r="G4394" s="4">
        <v>2.1</v>
      </c>
      <c r="H4394" s="4">
        <v>2.8</v>
      </c>
      <c r="I4394" s="4">
        <v>3.5000000000000004</v>
      </c>
    </row>
    <row r="4395" spans="1:9" x14ac:dyDescent="0.2">
      <c r="A4395" t="s">
        <v>498</v>
      </c>
      <c r="B4395" t="s">
        <v>548</v>
      </c>
      <c r="C4395" t="s">
        <v>43</v>
      </c>
      <c r="D4395" t="str">
        <f>Tableau3[[#This Row],[Famille]]&amp;"-"&amp;Tableau3[[#This Row],[Produit]]&amp;"-"&amp;Tableau3[[#This Row],[Conditionnement]]</f>
        <v>Sels aromatisés-Sel Spécial fromage-Vrac 100 g</v>
      </c>
      <c r="E4395" s="10">
        <v>5.5E-2</v>
      </c>
      <c r="F4395" s="16">
        <v>3700897909055</v>
      </c>
      <c r="G4395" s="4">
        <v>2.2999999999999998</v>
      </c>
      <c r="H4395" s="4">
        <v>4.0999999999999996</v>
      </c>
      <c r="I4395" s="4">
        <v>5.1111111111111116</v>
      </c>
    </row>
    <row r="4396" spans="1:9" x14ac:dyDescent="0.2">
      <c r="A4396" t="s">
        <v>498</v>
      </c>
      <c r="B4396" t="s">
        <v>548</v>
      </c>
      <c r="C4396" t="s">
        <v>44</v>
      </c>
      <c r="D4396" t="str">
        <f>Tableau3[[#This Row],[Famille]]&amp;"-"&amp;Tableau3[[#This Row],[Produit]]&amp;"-"&amp;Tableau3[[#This Row],[Conditionnement]]</f>
        <v>Sels aromatisés-Sel Spécial fromage-Vrac 1000 g</v>
      </c>
      <c r="E4396" s="10">
        <v>5.5E-2</v>
      </c>
      <c r="F4396" s="16">
        <v>3760190107459</v>
      </c>
      <c r="G4396" s="4">
        <v>10.4</v>
      </c>
      <c r="H4396" s="4">
        <v>18.5</v>
      </c>
      <c r="I4396" s="4">
        <v>23.111111111111111</v>
      </c>
    </row>
    <row r="4397" spans="1:9" x14ac:dyDescent="0.2">
      <c r="A4397" t="s">
        <v>498</v>
      </c>
      <c r="B4397" t="s">
        <v>548</v>
      </c>
      <c r="C4397" t="s">
        <v>45</v>
      </c>
      <c r="D4397" t="str">
        <f>Tableau3[[#This Row],[Famille]]&amp;"-"&amp;Tableau3[[#This Row],[Produit]]&amp;"-"&amp;Tableau3[[#This Row],[Conditionnement]]</f>
        <v>Sels aromatisés-Sel Spécial fromage-Vrac 250 g</v>
      </c>
      <c r="E4397" s="10">
        <v>5.5E-2</v>
      </c>
      <c r="F4397" s="16">
        <v>3700897911683</v>
      </c>
      <c r="G4397" s="4">
        <v>3.6</v>
      </c>
      <c r="H4397" s="4">
        <v>6.8999999999999995</v>
      </c>
      <c r="I4397" s="4">
        <v>8.5714285714285712</v>
      </c>
    </row>
    <row r="4398" spans="1:9" x14ac:dyDescent="0.2">
      <c r="A4398" t="s">
        <v>498</v>
      </c>
      <c r="B4398" t="s">
        <v>548</v>
      </c>
      <c r="C4398" t="s">
        <v>46</v>
      </c>
      <c r="D4398" t="str">
        <f>Tableau3[[#This Row],[Famille]]&amp;"-"&amp;Tableau3[[#This Row],[Produit]]&amp;"-"&amp;Tableau3[[#This Row],[Conditionnement]]</f>
        <v>Sels aromatisés-Sel Spécial fromage-Vrac 500 g</v>
      </c>
      <c r="E4398" s="10">
        <v>5.5E-2</v>
      </c>
      <c r="F4398" s="16">
        <v>3700897914318</v>
      </c>
      <c r="G4398" s="4">
        <v>5.9</v>
      </c>
      <c r="H4398" s="4">
        <v>11.299999999999999</v>
      </c>
      <c r="I4398" s="4">
        <v>14.047619047619047</v>
      </c>
    </row>
    <row r="4399" spans="1:9" x14ac:dyDescent="0.2">
      <c r="A4399" t="s">
        <v>498</v>
      </c>
      <c r="B4399" t="s">
        <v>549</v>
      </c>
      <c r="C4399" t="s">
        <v>160</v>
      </c>
      <c r="D4399" t="str">
        <f>Tableau3[[#This Row],[Famille]]&amp;"-"&amp;Tableau3[[#This Row],[Produit]]&amp;"-"&amp;Tableau3[[#This Row],[Conditionnement]]</f>
        <v>Sels aromatisés-Sel Spécial poisson-Moulin 100 ml</v>
      </c>
      <c r="E4399" s="10">
        <v>5.5E-2</v>
      </c>
      <c r="F4399" s="16">
        <v>3760190103581</v>
      </c>
      <c r="G4399" s="4">
        <v>3.8</v>
      </c>
      <c r="H4399" s="4">
        <v>6.1</v>
      </c>
      <c r="I4399" s="4">
        <v>7.6000000000000005</v>
      </c>
    </row>
    <row r="4400" spans="1:9" x14ac:dyDescent="0.2">
      <c r="A4400" t="s">
        <v>498</v>
      </c>
      <c r="B4400" t="s">
        <v>549</v>
      </c>
      <c r="C4400" t="s">
        <v>39</v>
      </c>
      <c r="D4400" t="str">
        <f>Tableau3[[#This Row],[Famille]]&amp;"-"&amp;Tableau3[[#This Row],[Produit]]&amp;"-"&amp;Tableau3[[#This Row],[Conditionnement]]</f>
        <v>Sels aromatisés-Sel Spécial poisson-Saupoudreur 100 ml</v>
      </c>
      <c r="E4400" s="10">
        <v>5.5E-2</v>
      </c>
      <c r="F4400" s="16">
        <v>3760190108708</v>
      </c>
      <c r="G4400" s="4">
        <v>2.7</v>
      </c>
      <c r="H4400" s="4">
        <v>4.3999999999999995</v>
      </c>
      <c r="I4400" s="4">
        <v>5.4</v>
      </c>
    </row>
    <row r="4401" spans="1:9" x14ac:dyDescent="0.2">
      <c r="A4401" t="s">
        <v>498</v>
      </c>
      <c r="B4401" t="s">
        <v>549</v>
      </c>
      <c r="C4401" t="s">
        <v>40</v>
      </c>
      <c r="D4401" t="str">
        <f>Tableau3[[#This Row],[Famille]]&amp;"-"&amp;Tableau3[[#This Row],[Produit]]&amp;"-"&amp;Tableau3[[#This Row],[Conditionnement]]</f>
        <v>Sels aromatisés-Sel Spécial poisson-Verrine 116 ml</v>
      </c>
      <c r="E4401" s="10">
        <v>5.5E-2</v>
      </c>
      <c r="F4401" s="16">
        <v>3760190103321</v>
      </c>
      <c r="G4401" s="4">
        <v>2.2999999999999998</v>
      </c>
      <c r="H4401" s="4">
        <v>3.7</v>
      </c>
      <c r="I4401" s="4">
        <v>4.6000000000000005</v>
      </c>
    </row>
    <row r="4402" spans="1:9" x14ac:dyDescent="0.2">
      <c r="A4402" t="s">
        <v>498</v>
      </c>
      <c r="B4402" t="s">
        <v>549</v>
      </c>
      <c r="C4402" t="s">
        <v>41</v>
      </c>
      <c r="D4402" t="str">
        <f>Tableau3[[#This Row],[Famille]]&amp;"-"&amp;Tableau3[[#This Row],[Produit]]&amp;"-"&amp;Tableau3[[#This Row],[Conditionnement]]</f>
        <v>Sels aromatisés-Sel Spécial poisson-Verrine 47 ml</v>
      </c>
      <c r="E4402" s="10">
        <v>5.5E-2</v>
      </c>
      <c r="F4402" s="16">
        <v>3700897904685</v>
      </c>
      <c r="G4402" s="4">
        <v>1.6</v>
      </c>
      <c r="H4402" s="4">
        <v>2.6</v>
      </c>
      <c r="I4402" s="4">
        <v>3.2</v>
      </c>
    </row>
    <row r="4403" spans="1:9" x14ac:dyDescent="0.2">
      <c r="A4403" t="s">
        <v>498</v>
      </c>
      <c r="B4403" t="s">
        <v>549</v>
      </c>
      <c r="C4403" t="s">
        <v>42</v>
      </c>
      <c r="D4403" t="str">
        <f>Tableau3[[#This Row],[Famille]]&amp;"-"&amp;Tableau3[[#This Row],[Produit]]&amp;"-"&amp;Tableau3[[#This Row],[Conditionnement]]</f>
        <v>Sels aromatisés-Sel Spécial poisson-Vrac</v>
      </c>
      <c r="E4403" s="10">
        <v>5.5E-2</v>
      </c>
      <c r="F4403" s="16">
        <v>3700897939045</v>
      </c>
      <c r="G4403" s="4">
        <v>2.1</v>
      </c>
      <c r="H4403" s="4">
        <v>2.8</v>
      </c>
      <c r="I4403" s="4">
        <v>3.5000000000000004</v>
      </c>
    </row>
    <row r="4404" spans="1:9" x14ac:dyDescent="0.2">
      <c r="A4404" t="s">
        <v>498</v>
      </c>
      <c r="B4404" t="s">
        <v>549</v>
      </c>
      <c r="C4404" t="s">
        <v>43</v>
      </c>
      <c r="D4404" t="str">
        <f>Tableau3[[#This Row],[Famille]]&amp;"-"&amp;Tableau3[[#This Row],[Produit]]&amp;"-"&amp;Tableau3[[#This Row],[Conditionnement]]</f>
        <v>Sels aromatisés-Sel Spécial poisson-Vrac 100 g</v>
      </c>
      <c r="E4404" s="10">
        <v>5.5E-2</v>
      </c>
      <c r="F4404" s="16">
        <v>3700897909079</v>
      </c>
      <c r="G4404" s="4">
        <v>2.2999999999999998</v>
      </c>
      <c r="H4404" s="4">
        <v>4.0999999999999996</v>
      </c>
      <c r="I4404" s="4">
        <v>5.1111111111111116</v>
      </c>
    </row>
    <row r="4405" spans="1:9" x14ac:dyDescent="0.2">
      <c r="A4405" t="s">
        <v>498</v>
      </c>
      <c r="B4405" t="s">
        <v>549</v>
      </c>
      <c r="C4405" t="s">
        <v>44</v>
      </c>
      <c r="D4405" t="str">
        <f>Tableau3[[#This Row],[Famille]]&amp;"-"&amp;Tableau3[[#This Row],[Produit]]&amp;"-"&amp;Tableau3[[#This Row],[Conditionnement]]</f>
        <v>Sels aromatisés-Sel Spécial poisson-Vrac 1000 g</v>
      </c>
      <c r="E4405" s="10">
        <v>5.5E-2</v>
      </c>
      <c r="F4405" s="16">
        <v>3760190107473</v>
      </c>
      <c r="G4405" s="4">
        <v>10.4</v>
      </c>
      <c r="H4405" s="4">
        <v>18.5</v>
      </c>
      <c r="I4405" s="4">
        <v>23.111111111111111</v>
      </c>
    </row>
    <row r="4406" spans="1:9" x14ac:dyDescent="0.2">
      <c r="A4406" t="s">
        <v>498</v>
      </c>
      <c r="B4406" t="s">
        <v>549</v>
      </c>
      <c r="C4406" t="s">
        <v>45</v>
      </c>
      <c r="D4406" t="str">
        <f>Tableau3[[#This Row],[Famille]]&amp;"-"&amp;Tableau3[[#This Row],[Produit]]&amp;"-"&amp;Tableau3[[#This Row],[Conditionnement]]</f>
        <v>Sels aromatisés-Sel Spécial poisson-Vrac 250 g</v>
      </c>
      <c r="E4406" s="10">
        <v>5.5E-2</v>
      </c>
      <c r="F4406" s="16">
        <v>3700897911706</v>
      </c>
      <c r="G4406" s="4">
        <v>3.6</v>
      </c>
      <c r="H4406" s="4">
        <v>6.8999999999999995</v>
      </c>
      <c r="I4406" s="4">
        <v>8.5714285714285712</v>
      </c>
    </row>
    <row r="4407" spans="1:9" x14ac:dyDescent="0.2">
      <c r="A4407" t="s">
        <v>498</v>
      </c>
      <c r="B4407" t="s">
        <v>549</v>
      </c>
      <c r="C4407" t="s">
        <v>46</v>
      </c>
      <c r="D4407" t="str">
        <f>Tableau3[[#This Row],[Famille]]&amp;"-"&amp;Tableau3[[#This Row],[Produit]]&amp;"-"&amp;Tableau3[[#This Row],[Conditionnement]]</f>
        <v>Sels aromatisés-Sel Spécial poisson-Vrac 500 g</v>
      </c>
      <c r="E4407" s="10">
        <v>5.5E-2</v>
      </c>
      <c r="F4407" s="16">
        <v>3700897914332</v>
      </c>
      <c r="G4407" s="4">
        <v>5.9</v>
      </c>
      <c r="H4407" s="4">
        <v>11.299999999999999</v>
      </c>
      <c r="I4407" s="4">
        <v>14.047619047619047</v>
      </c>
    </row>
    <row r="4408" spans="1:9" x14ac:dyDescent="0.2">
      <c r="A4408" t="s">
        <v>498</v>
      </c>
      <c r="B4408" t="s">
        <v>550</v>
      </c>
      <c r="C4408" t="s">
        <v>160</v>
      </c>
      <c r="D4408" t="str">
        <f>Tableau3[[#This Row],[Famille]]&amp;"-"&amp;Tableau3[[#This Row],[Produit]]&amp;"-"&amp;Tableau3[[#This Row],[Conditionnement]]</f>
        <v>Sels aromatisés-Sel Spécial viande-Moulin 100 ml</v>
      </c>
      <c r="E4408" s="10">
        <v>5.5E-2</v>
      </c>
      <c r="F4408" s="16">
        <v>3760190103598</v>
      </c>
      <c r="G4408" s="4">
        <v>3.8</v>
      </c>
      <c r="H4408" s="4">
        <v>6.1</v>
      </c>
      <c r="I4408" s="4">
        <v>7.6000000000000005</v>
      </c>
    </row>
    <row r="4409" spans="1:9" x14ac:dyDescent="0.2">
      <c r="A4409" t="s">
        <v>498</v>
      </c>
      <c r="B4409" t="s">
        <v>550</v>
      </c>
      <c r="C4409" t="s">
        <v>39</v>
      </c>
      <c r="D4409" t="str">
        <f>Tableau3[[#This Row],[Famille]]&amp;"-"&amp;Tableau3[[#This Row],[Produit]]&amp;"-"&amp;Tableau3[[#This Row],[Conditionnement]]</f>
        <v>Sels aromatisés-Sel Spécial viande-Saupoudreur 100 ml</v>
      </c>
      <c r="E4409" s="10">
        <v>5.5E-2</v>
      </c>
      <c r="F4409" s="16">
        <v>3760190108715</v>
      </c>
      <c r="G4409" s="4">
        <v>2.7</v>
      </c>
      <c r="H4409" s="4">
        <v>4.3999999999999995</v>
      </c>
      <c r="I4409" s="4">
        <v>5.4</v>
      </c>
    </row>
    <row r="4410" spans="1:9" x14ac:dyDescent="0.2">
      <c r="A4410" t="s">
        <v>498</v>
      </c>
      <c r="B4410" t="s">
        <v>550</v>
      </c>
      <c r="C4410" t="s">
        <v>40</v>
      </c>
      <c r="D4410" t="str">
        <f>Tableau3[[#This Row],[Famille]]&amp;"-"&amp;Tableau3[[#This Row],[Produit]]&amp;"-"&amp;Tableau3[[#This Row],[Conditionnement]]</f>
        <v>Sels aromatisés-Sel Spécial viande-Verrine 116 ml</v>
      </c>
      <c r="E4410" s="10">
        <v>5.5E-2</v>
      </c>
      <c r="F4410" s="16">
        <v>3760190103338</v>
      </c>
      <c r="G4410" s="4">
        <v>2.2999999999999998</v>
      </c>
      <c r="H4410" s="4">
        <v>3.7</v>
      </c>
      <c r="I4410" s="4">
        <v>4.6000000000000005</v>
      </c>
    </row>
    <row r="4411" spans="1:9" x14ac:dyDescent="0.2">
      <c r="A4411" t="s">
        <v>498</v>
      </c>
      <c r="B4411" t="s">
        <v>550</v>
      </c>
      <c r="C4411" t="s">
        <v>41</v>
      </c>
      <c r="D4411" t="str">
        <f>Tableau3[[#This Row],[Famille]]&amp;"-"&amp;Tableau3[[#This Row],[Produit]]&amp;"-"&amp;Tableau3[[#This Row],[Conditionnement]]</f>
        <v>Sels aromatisés-Sel Spécial viande-Verrine 47 ml</v>
      </c>
      <c r="E4411" s="10">
        <v>5.5E-2</v>
      </c>
      <c r="F4411" s="16">
        <v>3700897904692</v>
      </c>
      <c r="G4411" s="4">
        <v>1.6</v>
      </c>
      <c r="H4411" s="4">
        <v>2.6</v>
      </c>
      <c r="I4411" s="4">
        <v>3.2</v>
      </c>
    </row>
    <row r="4412" spans="1:9" x14ac:dyDescent="0.2">
      <c r="A4412" t="s">
        <v>498</v>
      </c>
      <c r="B4412" t="s">
        <v>550</v>
      </c>
      <c r="C4412" t="s">
        <v>42</v>
      </c>
      <c r="D4412" t="str">
        <f>Tableau3[[#This Row],[Famille]]&amp;"-"&amp;Tableau3[[#This Row],[Produit]]&amp;"-"&amp;Tableau3[[#This Row],[Conditionnement]]</f>
        <v>Sels aromatisés-Sel Spécial viande-Vrac</v>
      </c>
      <c r="E4412" s="10">
        <v>5.5E-2</v>
      </c>
      <c r="F4412" s="16">
        <v>3700897939052</v>
      </c>
      <c r="G4412" s="4">
        <v>2.1</v>
      </c>
      <c r="H4412" s="4">
        <v>2.8</v>
      </c>
      <c r="I4412" s="4">
        <v>3.5000000000000004</v>
      </c>
    </row>
    <row r="4413" spans="1:9" x14ac:dyDescent="0.2">
      <c r="A4413" t="s">
        <v>498</v>
      </c>
      <c r="B4413" t="s">
        <v>550</v>
      </c>
      <c r="C4413" t="s">
        <v>43</v>
      </c>
      <c r="D4413" t="str">
        <f>Tableau3[[#This Row],[Famille]]&amp;"-"&amp;Tableau3[[#This Row],[Produit]]&amp;"-"&amp;Tableau3[[#This Row],[Conditionnement]]</f>
        <v>Sels aromatisés-Sel Spécial viande-Vrac 100 g</v>
      </c>
      <c r="E4413" s="10">
        <v>5.5E-2</v>
      </c>
      <c r="F4413" s="16">
        <v>3700897909086</v>
      </c>
      <c r="G4413" s="4">
        <v>2.2999999999999998</v>
      </c>
      <c r="H4413" s="4">
        <v>4.0999999999999996</v>
      </c>
      <c r="I4413" s="4">
        <v>5.1111111111111116</v>
      </c>
    </row>
    <row r="4414" spans="1:9" x14ac:dyDescent="0.2">
      <c r="A4414" t="s">
        <v>498</v>
      </c>
      <c r="B4414" t="s">
        <v>550</v>
      </c>
      <c r="C4414" t="s">
        <v>44</v>
      </c>
      <c r="D4414" t="str">
        <f>Tableau3[[#This Row],[Famille]]&amp;"-"&amp;Tableau3[[#This Row],[Produit]]&amp;"-"&amp;Tableau3[[#This Row],[Conditionnement]]</f>
        <v>Sels aromatisés-Sel Spécial viande-Vrac 1000 g</v>
      </c>
      <c r="E4414" s="10">
        <v>5.5E-2</v>
      </c>
      <c r="F4414" s="16">
        <v>3760190107480</v>
      </c>
      <c r="G4414" s="4">
        <v>10.4</v>
      </c>
      <c r="H4414" s="4">
        <v>18.5</v>
      </c>
      <c r="I4414" s="4">
        <v>23.111111111111111</v>
      </c>
    </row>
    <row r="4415" spans="1:9" x14ac:dyDescent="0.2">
      <c r="A4415" t="s">
        <v>498</v>
      </c>
      <c r="B4415" t="s">
        <v>550</v>
      </c>
      <c r="C4415" t="s">
        <v>45</v>
      </c>
      <c r="D4415" t="str">
        <f>Tableau3[[#This Row],[Famille]]&amp;"-"&amp;Tableau3[[#This Row],[Produit]]&amp;"-"&amp;Tableau3[[#This Row],[Conditionnement]]</f>
        <v>Sels aromatisés-Sel Spécial viande-Vrac 250 g</v>
      </c>
      <c r="E4415" s="10">
        <v>5.5E-2</v>
      </c>
      <c r="F4415" s="16">
        <v>3700897911713</v>
      </c>
      <c r="G4415" s="4">
        <v>3.6</v>
      </c>
      <c r="H4415" s="4">
        <v>6.8999999999999995</v>
      </c>
      <c r="I4415" s="4">
        <v>8.5714285714285712</v>
      </c>
    </row>
    <row r="4416" spans="1:9" x14ac:dyDescent="0.2">
      <c r="A4416" t="s">
        <v>498</v>
      </c>
      <c r="B4416" t="s">
        <v>550</v>
      </c>
      <c r="C4416" t="s">
        <v>46</v>
      </c>
      <c r="D4416" t="str">
        <f>Tableau3[[#This Row],[Famille]]&amp;"-"&amp;Tableau3[[#This Row],[Produit]]&amp;"-"&amp;Tableau3[[#This Row],[Conditionnement]]</f>
        <v>Sels aromatisés-Sel Spécial viande-Vrac 500 g</v>
      </c>
      <c r="E4416" s="10">
        <v>5.5E-2</v>
      </c>
      <c r="F4416" s="16">
        <v>3700897914349</v>
      </c>
      <c r="G4416" s="4">
        <v>5.9</v>
      </c>
      <c r="H4416" s="4">
        <v>11.299999999999999</v>
      </c>
      <c r="I4416" s="4">
        <v>14.047619047619047</v>
      </c>
    </row>
    <row r="4417" spans="1:9" x14ac:dyDescent="0.2">
      <c r="A4417" t="s">
        <v>498</v>
      </c>
      <c r="B4417" t="s">
        <v>551</v>
      </c>
      <c r="C4417" t="s">
        <v>160</v>
      </c>
      <c r="D4417" t="str">
        <f>Tableau3[[#This Row],[Famille]]&amp;"-"&amp;Tableau3[[#This Row],[Produit]]&amp;"-"&amp;Tableau3[[#This Row],[Conditionnement]]</f>
        <v>Sels aromatisés-Sel Spécial volaille -Moulin 100 ml</v>
      </c>
      <c r="E4417" s="10">
        <v>5.5E-2</v>
      </c>
      <c r="F4417" s="16">
        <v>3760190103604</v>
      </c>
      <c r="G4417" s="4">
        <v>3.8</v>
      </c>
      <c r="H4417" s="4">
        <v>6.1</v>
      </c>
      <c r="I4417" s="4">
        <v>7.6000000000000005</v>
      </c>
    </row>
    <row r="4418" spans="1:9" x14ac:dyDescent="0.2">
      <c r="A4418" t="s">
        <v>498</v>
      </c>
      <c r="B4418" t="s">
        <v>551</v>
      </c>
      <c r="C4418" t="s">
        <v>39</v>
      </c>
      <c r="D4418" t="str">
        <f>Tableau3[[#This Row],[Famille]]&amp;"-"&amp;Tableau3[[#This Row],[Produit]]&amp;"-"&amp;Tableau3[[#This Row],[Conditionnement]]</f>
        <v>Sels aromatisés-Sel Spécial volaille -Saupoudreur 100 ml</v>
      </c>
      <c r="E4418" s="10">
        <v>5.5E-2</v>
      </c>
      <c r="F4418" s="16">
        <v>3760190108722</v>
      </c>
      <c r="G4418" s="4">
        <v>2.7</v>
      </c>
      <c r="H4418" s="4">
        <v>4.3999999999999995</v>
      </c>
      <c r="I4418" s="4">
        <v>5.4</v>
      </c>
    </row>
    <row r="4419" spans="1:9" x14ac:dyDescent="0.2">
      <c r="A4419" t="s">
        <v>498</v>
      </c>
      <c r="B4419" t="s">
        <v>551</v>
      </c>
      <c r="C4419" t="s">
        <v>40</v>
      </c>
      <c r="D4419" t="str">
        <f>Tableau3[[#This Row],[Famille]]&amp;"-"&amp;Tableau3[[#This Row],[Produit]]&amp;"-"&amp;Tableau3[[#This Row],[Conditionnement]]</f>
        <v>Sels aromatisés-Sel Spécial volaille -Verrine 116 ml</v>
      </c>
      <c r="E4419" s="10">
        <v>5.5E-2</v>
      </c>
      <c r="F4419" s="16">
        <v>3760190103345</v>
      </c>
      <c r="G4419" s="4">
        <v>2.2999999999999998</v>
      </c>
      <c r="H4419" s="4">
        <v>3.7</v>
      </c>
      <c r="I4419" s="4">
        <v>4.6000000000000005</v>
      </c>
    </row>
    <row r="4420" spans="1:9" x14ac:dyDescent="0.2">
      <c r="A4420" t="s">
        <v>498</v>
      </c>
      <c r="B4420" t="s">
        <v>551</v>
      </c>
      <c r="C4420" t="s">
        <v>41</v>
      </c>
      <c r="D4420" t="str">
        <f>Tableau3[[#This Row],[Famille]]&amp;"-"&amp;Tableau3[[#This Row],[Produit]]&amp;"-"&amp;Tableau3[[#This Row],[Conditionnement]]</f>
        <v>Sels aromatisés-Sel Spécial volaille -Verrine 47 ml</v>
      </c>
      <c r="E4420" s="10">
        <v>5.5E-2</v>
      </c>
      <c r="F4420" s="16">
        <v>3700897904708</v>
      </c>
      <c r="G4420" s="4">
        <v>1.6</v>
      </c>
      <c r="H4420" s="4">
        <v>2.6</v>
      </c>
      <c r="I4420" s="4">
        <v>3.2</v>
      </c>
    </row>
    <row r="4421" spans="1:9" x14ac:dyDescent="0.2">
      <c r="A4421" t="s">
        <v>498</v>
      </c>
      <c r="B4421" t="s">
        <v>551</v>
      </c>
      <c r="C4421" t="s">
        <v>42</v>
      </c>
      <c r="D4421" t="str">
        <f>Tableau3[[#This Row],[Famille]]&amp;"-"&amp;Tableau3[[#This Row],[Produit]]&amp;"-"&amp;Tableau3[[#This Row],[Conditionnement]]</f>
        <v>Sels aromatisés-Sel Spécial volaille -Vrac</v>
      </c>
      <c r="E4421" s="10">
        <v>5.5E-2</v>
      </c>
      <c r="F4421" s="16">
        <v>3700897939069</v>
      </c>
      <c r="G4421" s="4">
        <v>2.1</v>
      </c>
      <c r="H4421" s="4">
        <v>2.8</v>
      </c>
      <c r="I4421" s="4">
        <v>3.5000000000000004</v>
      </c>
    </row>
    <row r="4422" spans="1:9" x14ac:dyDescent="0.2">
      <c r="A4422" t="s">
        <v>498</v>
      </c>
      <c r="B4422" t="s">
        <v>551</v>
      </c>
      <c r="C4422" t="s">
        <v>43</v>
      </c>
      <c r="D4422" t="str">
        <f>Tableau3[[#This Row],[Famille]]&amp;"-"&amp;Tableau3[[#This Row],[Produit]]&amp;"-"&amp;Tableau3[[#This Row],[Conditionnement]]</f>
        <v>Sels aromatisés-Sel Spécial volaille -Vrac 100 g</v>
      </c>
      <c r="E4422" s="10">
        <v>5.5E-2</v>
      </c>
      <c r="F4422" s="16">
        <v>3700897909093</v>
      </c>
      <c r="G4422" s="4">
        <v>2.2999999999999998</v>
      </c>
      <c r="H4422" s="4">
        <v>4.0999999999999996</v>
      </c>
      <c r="I4422" s="4">
        <v>5.1111111111111116</v>
      </c>
    </row>
    <row r="4423" spans="1:9" x14ac:dyDescent="0.2">
      <c r="A4423" t="s">
        <v>498</v>
      </c>
      <c r="B4423" t="s">
        <v>551</v>
      </c>
      <c r="C4423" t="s">
        <v>44</v>
      </c>
      <c r="D4423" t="str">
        <f>Tableau3[[#This Row],[Famille]]&amp;"-"&amp;Tableau3[[#This Row],[Produit]]&amp;"-"&amp;Tableau3[[#This Row],[Conditionnement]]</f>
        <v>Sels aromatisés-Sel Spécial volaille -Vrac 1000 g</v>
      </c>
      <c r="E4423" s="10">
        <v>5.5E-2</v>
      </c>
      <c r="F4423" s="16">
        <v>3760190107497</v>
      </c>
      <c r="G4423" s="4">
        <v>10.4</v>
      </c>
      <c r="H4423" s="4">
        <v>18.5</v>
      </c>
      <c r="I4423" s="4">
        <v>23.111111111111111</v>
      </c>
    </row>
    <row r="4424" spans="1:9" x14ac:dyDescent="0.2">
      <c r="A4424" t="s">
        <v>498</v>
      </c>
      <c r="B4424" t="s">
        <v>551</v>
      </c>
      <c r="C4424" t="s">
        <v>45</v>
      </c>
      <c r="D4424" t="str">
        <f>Tableau3[[#This Row],[Famille]]&amp;"-"&amp;Tableau3[[#This Row],[Produit]]&amp;"-"&amp;Tableau3[[#This Row],[Conditionnement]]</f>
        <v>Sels aromatisés-Sel Spécial volaille -Vrac 250 g</v>
      </c>
      <c r="E4424" s="10">
        <v>5.5E-2</v>
      </c>
      <c r="F4424" s="16">
        <v>3700897911720</v>
      </c>
      <c r="G4424" s="4">
        <v>3.6</v>
      </c>
      <c r="H4424" s="4">
        <v>6.8999999999999995</v>
      </c>
      <c r="I4424" s="4">
        <v>8.5714285714285712</v>
      </c>
    </row>
    <row r="4425" spans="1:9" x14ac:dyDescent="0.2">
      <c r="A4425" t="s">
        <v>498</v>
      </c>
      <c r="B4425" t="s">
        <v>551</v>
      </c>
      <c r="C4425" t="s">
        <v>46</v>
      </c>
      <c r="D4425" t="str">
        <f>Tableau3[[#This Row],[Famille]]&amp;"-"&amp;Tableau3[[#This Row],[Produit]]&amp;"-"&amp;Tableau3[[#This Row],[Conditionnement]]</f>
        <v>Sels aromatisés-Sel Spécial volaille -Vrac 500 g</v>
      </c>
      <c r="E4425" s="10">
        <v>5.5E-2</v>
      </c>
      <c r="F4425" s="16">
        <v>3700897914356</v>
      </c>
      <c r="G4425" s="4">
        <v>5.9</v>
      </c>
      <c r="H4425" s="4">
        <v>11.299999999999999</v>
      </c>
      <c r="I4425" s="4">
        <v>14.047619047619047</v>
      </c>
    </row>
    <row r="4426" spans="1:9" x14ac:dyDescent="0.2">
      <c r="A4426" t="s">
        <v>498</v>
      </c>
      <c r="B4426" t="s">
        <v>552</v>
      </c>
      <c r="C4426" t="s">
        <v>160</v>
      </c>
      <c r="D4426" t="str">
        <f>Tableau3[[#This Row],[Famille]]&amp;"-"&amp;Tableau3[[#This Row],[Produit]]&amp;"-"&amp;Tableau3[[#This Row],[Conditionnement]]</f>
        <v>Sels aromatisés-Sel Tandoori-Moulin 100 ml</v>
      </c>
      <c r="E4426" s="10">
        <v>5.5E-2</v>
      </c>
      <c r="F4426" s="16">
        <v>3700897925222</v>
      </c>
      <c r="G4426" s="4">
        <v>3.8</v>
      </c>
      <c r="H4426" s="4">
        <v>6.1</v>
      </c>
      <c r="I4426" s="4">
        <v>7.6000000000000005</v>
      </c>
    </row>
    <row r="4427" spans="1:9" x14ac:dyDescent="0.2">
      <c r="A4427" t="s">
        <v>498</v>
      </c>
      <c r="B4427" t="s">
        <v>552</v>
      </c>
      <c r="C4427" t="s">
        <v>39</v>
      </c>
      <c r="D4427" t="str">
        <f>Tableau3[[#This Row],[Famille]]&amp;"-"&amp;Tableau3[[#This Row],[Produit]]&amp;"-"&amp;Tableau3[[#This Row],[Conditionnement]]</f>
        <v>Sels aromatisés-Sel Tandoori-Saupoudreur 100 ml</v>
      </c>
      <c r="E4427" s="10">
        <v>5.5E-2</v>
      </c>
      <c r="F4427" s="16">
        <v>3700897925482</v>
      </c>
      <c r="G4427" s="4">
        <v>2.7</v>
      </c>
      <c r="H4427" s="4">
        <v>4.3999999999999995</v>
      </c>
      <c r="I4427" s="4">
        <v>5.4</v>
      </c>
    </row>
    <row r="4428" spans="1:9" x14ac:dyDescent="0.2">
      <c r="A4428" t="s">
        <v>498</v>
      </c>
      <c r="B4428" t="s">
        <v>552</v>
      </c>
      <c r="C4428" t="s">
        <v>40</v>
      </c>
      <c r="D4428" t="str">
        <f>Tableau3[[#This Row],[Famille]]&amp;"-"&amp;Tableau3[[#This Row],[Produit]]&amp;"-"&amp;Tableau3[[#This Row],[Conditionnement]]</f>
        <v>Sels aromatisés-Sel Tandoori-Verrine 116 ml</v>
      </c>
      <c r="E4428" s="10">
        <v>5.5E-2</v>
      </c>
      <c r="F4428" s="16">
        <v>3700897924706</v>
      </c>
      <c r="G4428" s="4">
        <v>2.2999999999999998</v>
      </c>
      <c r="H4428" s="4">
        <v>3.7</v>
      </c>
      <c r="I4428" s="4">
        <v>4.6000000000000005</v>
      </c>
    </row>
    <row r="4429" spans="1:9" x14ac:dyDescent="0.2">
      <c r="A4429" t="s">
        <v>498</v>
      </c>
      <c r="B4429" t="s">
        <v>552</v>
      </c>
      <c r="C4429" t="s">
        <v>41</v>
      </c>
      <c r="D4429" t="str">
        <f>Tableau3[[#This Row],[Famille]]&amp;"-"&amp;Tableau3[[#This Row],[Produit]]&amp;"-"&amp;Tableau3[[#This Row],[Conditionnement]]</f>
        <v>Sels aromatisés-Sel Tandoori-Verrine 47 ml</v>
      </c>
      <c r="E4429" s="10">
        <v>5.5E-2</v>
      </c>
      <c r="F4429" s="16">
        <v>3700897924966</v>
      </c>
      <c r="G4429" s="4">
        <v>1.6</v>
      </c>
      <c r="H4429" s="4">
        <v>2.6</v>
      </c>
      <c r="I4429" s="4">
        <v>3.2</v>
      </c>
    </row>
    <row r="4430" spans="1:9" x14ac:dyDescent="0.2">
      <c r="A4430" t="s">
        <v>498</v>
      </c>
      <c r="B4430" t="s">
        <v>552</v>
      </c>
      <c r="C4430" t="s">
        <v>42</v>
      </c>
      <c r="D4430" t="str">
        <f>Tableau3[[#This Row],[Famille]]&amp;"-"&amp;Tableau3[[#This Row],[Produit]]&amp;"-"&amp;Tableau3[[#This Row],[Conditionnement]]</f>
        <v>Sels aromatisés-Sel Tandoori-Vrac</v>
      </c>
      <c r="E4430" s="10">
        <v>5.5E-2</v>
      </c>
      <c r="F4430" s="16">
        <v>3700897939076</v>
      </c>
      <c r="G4430" s="4">
        <v>2.1</v>
      </c>
      <c r="H4430" s="4">
        <v>2.8</v>
      </c>
      <c r="I4430" s="4">
        <v>3.5000000000000004</v>
      </c>
    </row>
    <row r="4431" spans="1:9" x14ac:dyDescent="0.2">
      <c r="A4431" t="s">
        <v>498</v>
      </c>
      <c r="B4431" t="s">
        <v>552</v>
      </c>
      <c r="C4431" t="s">
        <v>43</v>
      </c>
      <c r="D4431" t="str">
        <f>Tableau3[[#This Row],[Famille]]&amp;"-"&amp;Tableau3[[#This Row],[Produit]]&amp;"-"&amp;Tableau3[[#This Row],[Conditionnement]]</f>
        <v>Sels aromatisés-Sel Tandoori-Vrac 100 g</v>
      </c>
      <c r="E4431" s="10">
        <v>5.5E-2</v>
      </c>
      <c r="F4431" s="16">
        <v>3700897923662</v>
      </c>
      <c r="G4431" s="4">
        <v>2.2999999999999998</v>
      </c>
      <c r="H4431" s="4">
        <v>4.0999999999999996</v>
      </c>
      <c r="I4431" s="4">
        <v>5.1111111111111116</v>
      </c>
    </row>
    <row r="4432" spans="1:9" x14ac:dyDescent="0.2">
      <c r="A4432" t="s">
        <v>498</v>
      </c>
      <c r="B4432" t="s">
        <v>552</v>
      </c>
      <c r="C4432" t="s">
        <v>44</v>
      </c>
      <c r="D4432" t="str">
        <f>Tableau3[[#This Row],[Famille]]&amp;"-"&amp;Tableau3[[#This Row],[Produit]]&amp;"-"&amp;Tableau3[[#This Row],[Conditionnement]]</f>
        <v>Sels aromatisés-Sel Tandoori-Vrac 1000 g</v>
      </c>
      <c r="E4432" s="10">
        <v>5.5E-2</v>
      </c>
      <c r="F4432" s="16">
        <v>3700897924447</v>
      </c>
      <c r="G4432" s="4">
        <v>10.4</v>
      </c>
      <c r="H4432" s="4">
        <v>18.5</v>
      </c>
      <c r="I4432" s="4">
        <v>23.111111111111111</v>
      </c>
    </row>
    <row r="4433" spans="1:9" x14ac:dyDescent="0.2">
      <c r="A4433" t="s">
        <v>498</v>
      </c>
      <c r="B4433" t="s">
        <v>552</v>
      </c>
      <c r="C4433" t="s">
        <v>45</v>
      </c>
      <c r="D4433" t="str">
        <f>Tableau3[[#This Row],[Famille]]&amp;"-"&amp;Tableau3[[#This Row],[Produit]]&amp;"-"&amp;Tableau3[[#This Row],[Conditionnement]]</f>
        <v>Sels aromatisés-Sel Tandoori-Vrac 250 g</v>
      </c>
      <c r="E4433" s="10">
        <v>5.5E-2</v>
      </c>
      <c r="F4433" s="16">
        <v>3700897923921</v>
      </c>
      <c r="G4433" s="4">
        <v>3.6</v>
      </c>
      <c r="H4433" s="4">
        <v>6.8999999999999995</v>
      </c>
      <c r="I4433" s="4">
        <v>8.5714285714285712</v>
      </c>
    </row>
    <row r="4434" spans="1:9" x14ac:dyDescent="0.2">
      <c r="A4434" t="s">
        <v>498</v>
      </c>
      <c r="B4434" t="s">
        <v>552</v>
      </c>
      <c r="C4434" t="s">
        <v>46</v>
      </c>
      <c r="D4434" t="str">
        <f>Tableau3[[#This Row],[Famille]]&amp;"-"&amp;Tableau3[[#This Row],[Produit]]&amp;"-"&amp;Tableau3[[#This Row],[Conditionnement]]</f>
        <v>Sels aromatisés-Sel Tandoori-Vrac 500 g</v>
      </c>
      <c r="E4434" s="10">
        <v>5.5E-2</v>
      </c>
      <c r="F4434" s="16">
        <v>3700897924188</v>
      </c>
      <c r="G4434" s="4">
        <v>5.9</v>
      </c>
      <c r="H4434" s="4">
        <v>11.299999999999999</v>
      </c>
      <c r="I4434" s="4">
        <v>14.047619047619047</v>
      </c>
    </row>
    <row r="4435" spans="1:9" x14ac:dyDescent="0.2">
      <c r="A4435" t="s">
        <v>498</v>
      </c>
      <c r="B4435" t="s">
        <v>553</v>
      </c>
      <c r="C4435" t="s">
        <v>160</v>
      </c>
      <c r="D4435" t="str">
        <f>Tableau3[[#This Row],[Famille]]&amp;"-"&amp;Tableau3[[#This Row],[Produit]]&amp;"-"&amp;Tableau3[[#This Row],[Conditionnement]]</f>
        <v>Sels aromatisés-Sel Tex mex-Moulin 100 ml</v>
      </c>
      <c r="E4435" s="10">
        <v>5.5E-2</v>
      </c>
      <c r="F4435" s="16">
        <v>3700897925239</v>
      </c>
      <c r="G4435" s="4">
        <v>3.8</v>
      </c>
      <c r="H4435" s="4">
        <v>6.1</v>
      </c>
      <c r="I4435" s="4">
        <v>7.6000000000000005</v>
      </c>
    </row>
    <row r="4436" spans="1:9" x14ac:dyDescent="0.2">
      <c r="A4436" t="s">
        <v>498</v>
      </c>
      <c r="B4436" t="s">
        <v>553</v>
      </c>
      <c r="C4436" t="s">
        <v>39</v>
      </c>
      <c r="D4436" t="str">
        <f>Tableau3[[#This Row],[Famille]]&amp;"-"&amp;Tableau3[[#This Row],[Produit]]&amp;"-"&amp;Tableau3[[#This Row],[Conditionnement]]</f>
        <v>Sels aromatisés-Sel Tex mex-Saupoudreur 100 ml</v>
      </c>
      <c r="E4436" s="10">
        <v>5.5E-2</v>
      </c>
      <c r="F4436" s="16">
        <v>3700897925499</v>
      </c>
      <c r="G4436" s="4">
        <v>2.7</v>
      </c>
      <c r="H4436" s="4">
        <v>4.3999999999999995</v>
      </c>
      <c r="I4436" s="4">
        <v>5.4</v>
      </c>
    </row>
    <row r="4437" spans="1:9" x14ac:dyDescent="0.2">
      <c r="A4437" t="s">
        <v>498</v>
      </c>
      <c r="B4437" t="s">
        <v>553</v>
      </c>
      <c r="C4437" t="s">
        <v>40</v>
      </c>
      <c r="D4437" t="str">
        <f>Tableau3[[#This Row],[Famille]]&amp;"-"&amp;Tableau3[[#This Row],[Produit]]&amp;"-"&amp;Tableau3[[#This Row],[Conditionnement]]</f>
        <v>Sels aromatisés-Sel Tex mex-Verrine 116 ml</v>
      </c>
      <c r="E4437" s="10">
        <v>5.5E-2</v>
      </c>
      <c r="F4437" s="16">
        <v>3700897924713</v>
      </c>
      <c r="G4437" s="4">
        <v>2.2999999999999998</v>
      </c>
      <c r="H4437" s="4">
        <v>3.7</v>
      </c>
      <c r="I4437" s="4">
        <v>4.6000000000000005</v>
      </c>
    </row>
    <row r="4438" spans="1:9" x14ac:dyDescent="0.2">
      <c r="A4438" t="s">
        <v>498</v>
      </c>
      <c r="B4438" t="s">
        <v>553</v>
      </c>
      <c r="C4438" t="s">
        <v>41</v>
      </c>
      <c r="D4438" t="str">
        <f>Tableau3[[#This Row],[Famille]]&amp;"-"&amp;Tableau3[[#This Row],[Produit]]&amp;"-"&amp;Tableau3[[#This Row],[Conditionnement]]</f>
        <v>Sels aromatisés-Sel Tex mex-Verrine 47 ml</v>
      </c>
      <c r="E4438" s="10">
        <v>5.5E-2</v>
      </c>
      <c r="F4438" s="16">
        <v>3700897924973</v>
      </c>
      <c r="G4438" s="4">
        <v>1.6</v>
      </c>
      <c r="H4438" s="4">
        <v>2.6</v>
      </c>
      <c r="I4438" s="4">
        <v>3.2</v>
      </c>
    </row>
    <row r="4439" spans="1:9" x14ac:dyDescent="0.2">
      <c r="A4439" t="s">
        <v>498</v>
      </c>
      <c r="B4439" t="s">
        <v>553</v>
      </c>
      <c r="C4439" t="s">
        <v>42</v>
      </c>
      <c r="D4439" t="str">
        <f>Tableau3[[#This Row],[Famille]]&amp;"-"&amp;Tableau3[[#This Row],[Produit]]&amp;"-"&amp;Tableau3[[#This Row],[Conditionnement]]</f>
        <v>Sels aromatisés-Sel Tex mex-Vrac</v>
      </c>
      <c r="E4439" s="10">
        <v>5.5E-2</v>
      </c>
      <c r="F4439" s="16">
        <v>3700897939083</v>
      </c>
      <c r="G4439" s="4">
        <v>2.1</v>
      </c>
      <c r="H4439" s="4">
        <v>2.8</v>
      </c>
      <c r="I4439" s="4">
        <v>3.5000000000000004</v>
      </c>
    </row>
    <row r="4440" spans="1:9" x14ac:dyDescent="0.2">
      <c r="A4440" t="s">
        <v>498</v>
      </c>
      <c r="B4440" t="s">
        <v>553</v>
      </c>
      <c r="C4440" t="s">
        <v>43</v>
      </c>
      <c r="D4440" t="str">
        <f>Tableau3[[#This Row],[Famille]]&amp;"-"&amp;Tableau3[[#This Row],[Produit]]&amp;"-"&amp;Tableau3[[#This Row],[Conditionnement]]</f>
        <v>Sels aromatisés-Sel Tex mex-Vrac 100 g</v>
      </c>
      <c r="E4440" s="10">
        <v>5.5E-2</v>
      </c>
      <c r="F4440" s="16">
        <v>3700897923679</v>
      </c>
      <c r="G4440" s="4">
        <v>2.2999999999999998</v>
      </c>
      <c r="H4440" s="4">
        <v>4.0999999999999996</v>
      </c>
      <c r="I4440" s="4">
        <v>5.1111111111111116</v>
      </c>
    </row>
    <row r="4441" spans="1:9" x14ac:dyDescent="0.2">
      <c r="A4441" t="s">
        <v>498</v>
      </c>
      <c r="B4441" t="s">
        <v>553</v>
      </c>
      <c r="C4441" t="s">
        <v>44</v>
      </c>
      <c r="D4441" t="str">
        <f>Tableau3[[#This Row],[Famille]]&amp;"-"&amp;Tableau3[[#This Row],[Produit]]&amp;"-"&amp;Tableau3[[#This Row],[Conditionnement]]</f>
        <v>Sels aromatisés-Sel Tex mex-Vrac 1000 g</v>
      </c>
      <c r="E4441" s="10">
        <v>5.5E-2</v>
      </c>
      <c r="F4441" s="16">
        <v>3700897924454</v>
      </c>
      <c r="G4441" s="4">
        <v>10.4</v>
      </c>
      <c r="H4441" s="4">
        <v>18.5</v>
      </c>
      <c r="I4441" s="4">
        <v>23.111111111111111</v>
      </c>
    </row>
    <row r="4442" spans="1:9" x14ac:dyDescent="0.2">
      <c r="A4442" t="s">
        <v>498</v>
      </c>
      <c r="B4442" t="s">
        <v>553</v>
      </c>
      <c r="C4442" t="s">
        <v>45</v>
      </c>
      <c r="D4442" t="str">
        <f>Tableau3[[#This Row],[Famille]]&amp;"-"&amp;Tableau3[[#This Row],[Produit]]&amp;"-"&amp;Tableau3[[#This Row],[Conditionnement]]</f>
        <v>Sels aromatisés-Sel Tex mex-Vrac 250 g</v>
      </c>
      <c r="E4442" s="10">
        <v>5.5E-2</v>
      </c>
      <c r="F4442" s="16">
        <v>3700897923938</v>
      </c>
      <c r="G4442" s="4">
        <v>3.6</v>
      </c>
      <c r="H4442" s="4">
        <v>6.8999999999999995</v>
      </c>
      <c r="I4442" s="4">
        <v>8.5714285714285712</v>
      </c>
    </row>
    <row r="4443" spans="1:9" x14ac:dyDescent="0.2">
      <c r="A4443" t="s">
        <v>498</v>
      </c>
      <c r="B4443" t="s">
        <v>553</v>
      </c>
      <c r="C4443" t="s">
        <v>46</v>
      </c>
      <c r="D4443" t="str">
        <f>Tableau3[[#This Row],[Famille]]&amp;"-"&amp;Tableau3[[#This Row],[Produit]]&amp;"-"&amp;Tableau3[[#This Row],[Conditionnement]]</f>
        <v>Sels aromatisés-Sel Tex mex-Vrac 500 g</v>
      </c>
      <c r="E4443" s="10">
        <v>5.5E-2</v>
      </c>
      <c r="F4443" s="16">
        <v>3700897924195</v>
      </c>
      <c r="G4443" s="4">
        <v>5.9</v>
      </c>
      <c r="H4443" s="4">
        <v>11.299999999999999</v>
      </c>
      <c r="I4443" s="4">
        <v>14.047619047619047</v>
      </c>
    </row>
    <row r="4444" spans="1:9" x14ac:dyDescent="0.2">
      <c r="A4444" t="s">
        <v>498</v>
      </c>
      <c r="B4444" t="s">
        <v>554</v>
      </c>
      <c r="C4444" t="s">
        <v>160</v>
      </c>
      <c r="D4444" t="str">
        <f>Tableau3[[#This Row],[Famille]]&amp;"-"&amp;Tableau3[[#This Row],[Produit]]&amp;"-"&amp;Tableau3[[#This Row],[Conditionnement]]</f>
        <v>Sels aromatisés-Sel Viking-Moulin 100 ml</v>
      </c>
      <c r="E4444" s="10">
        <v>5.5E-2</v>
      </c>
      <c r="F4444" s="16">
        <v>3700897926045</v>
      </c>
      <c r="G4444" s="4">
        <v>3.8</v>
      </c>
      <c r="H4444" s="4">
        <v>6.1</v>
      </c>
      <c r="I4444" s="4">
        <v>7.6000000000000005</v>
      </c>
    </row>
    <row r="4445" spans="1:9" x14ac:dyDescent="0.2">
      <c r="A4445" t="s">
        <v>498</v>
      </c>
      <c r="B4445" t="s">
        <v>554</v>
      </c>
      <c r="C4445" t="s">
        <v>39</v>
      </c>
      <c r="D4445" t="str">
        <f>Tableau3[[#This Row],[Famille]]&amp;"-"&amp;Tableau3[[#This Row],[Produit]]&amp;"-"&amp;Tableau3[[#This Row],[Conditionnement]]</f>
        <v>Sels aromatisés-Sel Viking-Saupoudreur 100 ml</v>
      </c>
      <c r="E4445" s="10">
        <v>5.5E-2</v>
      </c>
      <c r="F4445" s="16">
        <v>3700897907303</v>
      </c>
      <c r="G4445" s="4">
        <v>2.7</v>
      </c>
      <c r="H4445" s="4">
        <v>4.3999999999999995</v>
      </c>
      <c r="I4445" s="4">
        <v>5.4</v>
      </c>
    </row>
    <row r="4446" spans="1:9" x14ac:dyDescent="0.2">
      <c r="A4446" t="s">
        <v>498</v>
      </c>
      <c r="B4446" t="s">
        <v>554</v>
      </c>
      <c r="C4446" t="s">
        <v>40</v>
      </c>
      <c r="D4446" t="str">
        <f>Tableau3[[#This Row],[Famille]]&amp;"-"&amp;Tableau3[[#This Row],[Produit]]&amp;"-"&amp;Tableau3[[#This Row],[Conditionnement]]</f>
        <v>Sels aromatisés-Sel Viking-Verrine 116 ml</v>
      </c>
      <c r="E4446" s="10">
        <v>5.5E-2</v>
      </c>
      <c r="F4446" s="16">
        <v>3700897907266</v>
      </c>
      <c r="G4446" s="4">
        <v>2.2999999999999998</v>
      </c>
      <c r="H4446" s="4">
        <v>3.7</v>
      </c>
      <c r="I4446" s="4">
        <v>4.6000000000000005</v>
      </c>
    </row>
    <row r="4447" spans="1:9" x14ac:dyDescent="0.2">
      <c r="A4447" t="s">
        <v>498</v>
      </c>
      <c r="B4447" t="s">
        <v>554</v>
      </c>
      <c r="C4447" t="s">
        <v>41</v>
      </c>
      <c r="D4447" t="str">
        <f>Tableau3[[#This Row],[Famille]]&amp;"-"&amp;Tableau3[[#This Row],[Produit]]&amp;"-"&amp;Tableau3[[#This Row],[Conditionnement]]</f>
        <v>Sels aromatisés-Sel Viking-Verrine 47 ml</v>
      </c>
      <c r="E4447" s="10">
        <v>5.5E-2</v>
      </c>
      <c r="F4447" s="16">
        <v>3700897907297</v>
      </c>
      <c r="G4447" s="4">
        <v>1.6</v>
      </c>
      <c r="H4447" s="4">
        <v>2.6</v>
      </c>
      <c r="I4447" s="4">
        <v>3.2</v>
      </c>
    </row>
    <row r="4448" spans="1:9" x14ac:dyDescent="0.2">
      <c r="A4448" t="s">
        <v>498</v>
      </c>
      <c r="B4448" t="s">
        <v>554</v>
      </c>
      <c r="C4448" t="s">
        <v>42</v>
      </c>
      <c r="D4448" t="str">
        <f>Tableau3[[#This Row],[Famille]]&amp;"-"&amp;Tableau3[[#This Row],[Produit]]&amp;"-"&amp;Tableau3[[#This Row],[Conditionnement]]</f>
        <v>Sels aromatisés-Sel Viking-Vrac</v>
      </c>
      <c r="E4448" s="10">
        <v>5.5E-2</v>
      </c>
      <c r="F4448" s="16">
        <v>3700897939090</v>
      </c>
      <c r="G4448" s="4">
        <v>2.1</v>
      </c>
      <c r="H4448" s="4">
        <v>2.8</v>
      </c>
      <c r="I4448" s="4">
        <v>3.5000000000000004</v>
      </c>
    </row>
    <row r="4449" spans="1:9" x14ac:dyDescent="0.2">
      <c r="A4449" t="s">
        <v>498</v>
      </c>
      <c r="B4449" t="s">
        <v>554</v>
      </c>
      <c r="C4449" t="s">
        <v>43</v>
      </c>
      <c r="D4449" t="str">
        <f>Tableau3[[#This Row],[Famille]]&amp;"-"&amp;Tableau3[[#This Row],[Produit]]&amp;"-"&amp;Tableau3[[#This Row],[Conditionnement]]</f>
        <v>Sels aromatisés-Sel Viking-Vrac 100 g</v>
      </c>
      <c r="E4449" s="10">
        <v>5.5E-2</v>
      </c>
      <c r="F4449" s="16">
        <v>3700897909949</v>
      </c>
      <c r="G4449" s="4">
        <v>2.2999999999999998</v>
      </c>
      <c r="H4449" s="4">
        <v>4.0999999999999996</v>
      </c>
      <c r="I4449" s="4">
        <v>5.1111111111111116</v>
      </c>
    </row>
    <row r="4450" spans="1:9" x14ac:dyDescent="0.2">
      <c r="A4450" t="s">
        <v>498</v>
      </c>
      <c r="B4450" t="s">
        <v>554</v>
      </c>
      <c r="C4450" t="s">
        <v>44</v>
      </c>
      <c r="D4450" t="str">
        <f>Tableau3[[#This Row],[Famille]]&amp;"-"&amp;Tableau3[[#This Row],[Produit]]&amp;"-"&amp;Tableau3[[#This Row],[Conditionnement]]</f>
        <v>Sels aromatisés-Sel Viking-Vrac 1000 g</v>
      </c>
      <c r="E4450" s="10">
        <v>5.5E-2</v>
      </c>
      <c r="F4450" s="16">
        <v>3700897907259</v>
      </c>
      <c r="G4450" s="4">
        <v>10.4</v>
      </c>
      <c r="H4450" s="4">
        <v>18.5</v>
      </c>
      <c r="I4450" s="4">
        <v>23.111111111111111</v>
      </c>
    </row>
    <row r="4451" spans="1:9" x14ac:dyDescent="0.2">
      <c r="A4451" t="s">
        <v>498</v>
      </c>
      <c r="B4451" t="s">
        <v>554</v>
      </c>
      <c r="C4451" t="s">
        <v>45</v>
      </c>
      <c r="D4451" t="str">
        <f>Tableau3[[#This Row],[Famille]]&amp;"-"&amp;Tableau3[[#This Row],[Produit]]&amp;"-"&amp;Tableau3[[#This Row],[Conditionnement]]</f>
        <v>Sels aromatisés-Sel Viking-Vrac 250 g</v>
      </c>
      <c r="E4451" s="10">
        <v>5.5E-2</v>
      </c>
      <c r="F4451" s="16">
        <v>3700897912574</v>
      </c>
      <c r="G4451" s="4">
        <v>3.6</v>
      </c>
      <c r="H4451" s="4">
        <v>6.8999999999999995</v>
      </c>
      <c r="I4451" s="4">
        <v>8.5714285714285712</v>
      </c>
    </row>
    <row r="4452" spans="1:9" x14ac:dyDescent="0.2">
      <c r="A4452" t="s">
        <v>498</v>
      </c>
      <c r="B4452" t="s">
        <v>554</v>
      </c>
      <c r="C4452" t="s">
        <v>46</v>
      </c>
      <c r="D4452" t="str">
        <f>Tableau3[[#This Row],[Famille]]&amp;"-"&amp;Tableau3[[#This Row],[Produit]]&amp;"-"&amp;Tableau3[[#This Row],[Conditionnement]]</f>
        <v>Sels aromatisés-Sel Viking-Vrac 500 g</v>
      </c>
      <c r="E4452" s="10">
        <v>5.5E-2</v>
      </c>
      <c r="F4452" s="16">
        <v>3700897915209</v>
      </c>
      <c r="G4452" s="4">
        <v>5.9</v>
      </c>
      <c r="H4452" s="4">
        <v>11.299999999999999</v>
      </c>
      <c r="I4452" s="4">
        <v>14.047619047619047</v>
      </c>
    </row>
    <row r="4453" spans="1:9" x14ac:dyDescent="0.2">
      <c r="A4453" t="s">
        <v>498</v>
      </c>
      <c r="B4453" t="s">
        <v>555</v>
      </c>
      <c r="C4453" t="s">
        <v>160</v>
      </c>
      <c r="D4453" t="str">
        <f>Tableau3[[#This Row],[Famille]]&amp;"-"&amp;Tableau3[[#This Row],[Produit]]&amp;"-"&amp;Tableau3[[#This Row],[Conditionnement]]</f>
        <v>Sels aromatisés-Sel Zaatar-Moulin 100 ml</v>
      </c>
      <c r="E4453" s="10">
        <v>5.5E-2</v>
      </c>
      <c r="F4453" s="16">
        <v>3700897925253</v>
      </c>
      <c r="G4453" s="4">
        <v>3.8</v>
      </c>
      <c r="H4453" s="4">
        <v>6.1</v>
      </c>
      <c r="I4453" s="4">
        <v>7.6000000000000005</v>
      </c>
    </row>
    <row r="4454" spans="1:9" x14ac:dyDescent="0.2">
      <c r="A4454" t="s">
        <v>498</v>
      </c>
      <c r="B4454" t="s">
        <v>555</v>
      </c>
      <c r="C4454" t="s">
        <v>39</v>
      </c>
      <c r="D4454" t="str">
        <f>Tableau3[[#This Row],[Famille]]&amp;"-"&amp;Tableau3[[#This Row],[Produit]]&amp;"-"&amp;Tableau3[[#This Row],[Conditionnement]]</f>
        <v>Sels aromatisés-Sel Zaatar-Saupoudreur 100 ml</v>
      </c>
      <c r="E4454" s="10">
        <v>5.5E-2</v>
      </c>
      <c r="F4454" s="16">
        <v>3700897925512</v>
      </c>
      <c r="G4454" s="4">
        <v>2.7</v>
      </c>
      <c r="H4454" s="4">
        <v>4.3999999999999995</v>
      </c>
      <c r="I4454" s="4">
        <v>5.4</v>
      </c>
    </row>
    <row r="4455" spans="1:9" x14ac:dyDescent="0.2">
      <c r="A4455" t="s">
        <v>498</v>
      </c>
      <c r="B4455" t="s">
        <v>555</v>
      </c>
      <c r="C4455" t="s">
        <v>40</v>
      </c>
      <c r="D4455" t="str">
        <f>Tableau3[[#This Row],[Famille]]&amp;"-"&amp;Tableau3[[#This Row],[Produit]]&amp;"-"&amp;Tableau3[[#This Row],[Conditionnement]]</f>
        <v>Sels aromatisés-Sel Zaatar-Verrine 116 ml</v>
      </c>
      <c r="E4455" s="10">
        <v>5.5E-2</v>
      </c>
      <c r="F4455" s="16">
        <v>3700897924737</v>
      </c>
      <c r="G4455" s="4">
        <v>2.2999999999999998</v>
      </c>
      <c r="H4455" s="4">
        <v>3.7</v>
      </c>
      <c r="I4455" s="4">
        <v>4.6000000000000005</v>
      </c>
    </row>
    <row r="4456" spans="1:9" x14ac:dyDescent="0.2">
      <c r="A4456" t="s">
        <v>498</v>
      </c>
      <c r="B4456" t="s">
        <v>555</v>
      </c>
      <c r="C4456" t="s">
        <v>41</v>
      </c>
      <c r="D4456" t="str">
        <f>Tableau3[[#This Row],[Famille]]&amp;"-"&amp;Tableau3[[#This Row],[Produit]]&amp;"-"&amp;Tableau3[[#This Row],[Conditionnement]]</f>
        <v>Sels aromatisés-Sel Zaatar-Verrine 47 ml</v>
      </c>
      <c r="E4456" s="10">
        <v>5.5E-2</v>
      </c>
      <c r="F4456" s="16">
        <v>3700897924997</v>
      </c>
      <c r="G4456" s="4">
        <v>1.6</v>
      </c>
      <c r="H4456" s="4">
        <v>2.6</v>
      </c>
      <c r="I4456" s="4">
        <v>3.2</v>
      </c>
    </row>
    <row r="4457" spans="1:9" x14ac:dyDescent="0.2">
      <c r="A4457" t="s">
        <v>498</v>
      </c>
      <c r="B4457" t="s">
        <v>555</v>
      </c>
      <c r="C4457" t="s">
        <v>42</v>
      </c>
      <c r="D4457" t="str">
        <f>Tableau3[[#This Row],[Famille]]&amp;"-"&amp;Tableau3[[#This Row],[Produit]]&amp;"-"&amp;Tableau3[[#This Row],[Conditionnement]]</f>
        <v>Sels aromatisés-Sel Zaatar-Vrac</v>
      </c>
      <c r="E4457" s="10">
        <v>5.5E-2</v>
      </c>
      <c r="F4457" s="16">
        <v>3700897939106</v>
      </c>
      <c r="G4457" s="4">
        <v>2.1</v>
      </c>
      <c r="H4457" s="4">
        <v>2.8</v>
      </c>
      <c r="I4457" s="4">
        <v>3.5000000000000004</v>
      </c>
    </row>
    <row r="4458" spans="1:9" x14ac:dyDescent="0.2">
      <c r="A4458" t="s">
        <v>498</v>
      </c>
      <c r="B4458" t="s">
        <v>555</v>
      </c>
      <c r="C4458" t="s">
        <v>43</v>
      </c>
      <c r="D4458" t="str">
        <f>Tableau3[[#This Row],[Famille]]&amp;"-"&amp;Tableau3[[#This Row],[Produit]]&amp;"-"&amp;Tableau3[[#This Row],[Conditionnement]]</f>
        <v>Sels aromatisés-Sel Zaatar-Vrac 100 g</v>
      </c>
      <c r="E4458" s="10">
        <v>5.5E-2</v>
      </c>
      <c r="F4458" s="16">
        <v>3700897923693</v>
      </c>
      <c r="G4458" s="4">
        <v>2.2999999999999998</v>
      </c>
      <c r="H4458" s="4">
        <v>4.0999999999999996</v>
      </c>
      <c r="I4458" s="4">
        <v>5.1111111111111116</v>
      </c>
    </row>
    <row r="4459" spans="1:9" x14ac:dyDescent="0.2">
      <c r="A4459" t="s">
        <v>498</v>
      </c>
      <c r="B4459" t="s">
        <v>555</v>
      </c>
      <c r="C4459" t="s">
        <v>44</v>
      </c>
      <c r="D4459" t="str">
        <f>Tableau3[[#This Row],[Famille]]&amp;"-"&amp;Tableau3[[#This Row],[Produit]]&amp;"-"&amp;Tableau3[[#This Row],[Conditionnement]]</f>
        <v>Sels aromatisés-Sel Zaatar-Vrac 1000 g</v>
      </c>
      <c r="E4459" s="10">
        <v>5.5E-2</v>
      </c>
      <c r="F4459" s="16">
        <v>3700897924478</v>
      </c>
      <c r="G4459" s="4">
        <v>10.4</v>
      </c>
      <c r="H4459" s="4">
        <v>18.5</v>
      </c>
      <c r="I4459" s="4">
        <v>23.111111111111111</v>
      </c>
    </row>
    <row r="4460" spans="1:9" x14ac:dyDescent="0.2">
      <c r="A4460" t="s">
        <v>498</v>
      </c>
      <c r="B4460" t="s">
        <v>555</v>
      </c>
      <c r="C4460" t="s">
        <v>45</v>
      </c>
      <c r="D4460" t="str">
        <f>Tableau3[[#This Row],[Famille]]&amp;"-"&amp;Tableau3[[#This Row],[Produit]]&amp;"-"&amp;Tableau3[[#This Row],[Conditionnement]]</f>
        <v>Sels aromatisés-Sel Zaatar-Vrac 250 g</v>
      </c>
      <c r="E4460" s="10">
        <v>5.5E-2</v>
      </c>
      <c r="F4460" s="16">
        <v>3700897923952</v>
      </c>
      <c r="G4460" s="4">
        <v>3.6</v>
      </c>
      <c r="H4460" s="4">
        <v>6.8999999999999995</v>
      </c>
      <c r="I4460" s="4">
        <v>8.5714285714285712</v>
      </c>
    </row>
    <row r="4461" spans="1:9" x14ac:dyDescent="0.2">
      <c r="A4461" t="s">
        <v>498</v>
      </c>
      <c r="B4461" t="s">
        <v>555</v>
      </c>
      <c r="C4461" t="s">
        <v>46</v>
      </c>
      <c r="D4461" t="str">
        <f>Tableau3[[#This Row],[Famille]]&amp;"-"&amp;Tableau3[[#This Row],[Produit]]&amp;"-"&amp;Tableau3[[#This Row],[Conditionnement]]</f>
        <v>Sels aromatisés-Sel Zaatar-Vrac 500 g</v>
      </c>
      <c r="E4461" s="10">
        <v>5.5E-2</v>
      </c>
      <c r="F4461" s="16">
        <v>3700897924218</v>
      </c>
      <c r="G4461" s="4">
        <v>5.9</v>
      </c>
      <c r="H4461" s="4">
        <v>11.299999999999999</v>
      </c>
      <c r="I4461" s="4">
        <v>14.047619047619047</v>
      </c>
    </row>
    <row r="4462" spans="1:9" x14ac:dyDescent="0.2">
      <c r="A4462" t="s">
        <v>595</v>
      </c>
      <c r="B4462" t="s">
        <v>600</v>
      </c>
      <c r="C4462" t="s">
        <v>160</v>
      </c>
      <c r="D4462" t="str">
        <f>Tableau3[[#This Row],[Famille]]&amp;"-"&amp;Tableau3[[#This Row],[Produit]]&amp;"-"&amp;Tableau3[[#This Row],[Conditionnement]]</f>
        <v>Sels d'Origines-Sel bleu cristaux-Moulin 100 ml</v>
      </c>
      <c r="E4462" s="10">
        <v>5.5E-2</v>
      </c>
      <c r="F4462" s="16">
        <v>3760190103413</v>
      </c>
      <c r="G4462" s="4">
        <v>6.5</v>
      </c>
      <c r="H4462" s="4">
        <v>10.4</v>
      </c>
      <c r="I4462" s="4">
        <v>13</v>
      </c>
    </row>
    <row r="4463" spans="1:9" x14ac:dyDescent="0.2">
      <c r="A4463" t="s">
        <v>595</v>
      </c>
      <c r="B4463" t="s">
        <v>600</v>
      </c>
      <c r="C4463" t="s">
        <v>39</v>
      </c>
      <c r="D4463" t="str">
        <f>Tableau3[[#This Row],[Famille]]&amp;"-"&amp;Tableau3[[#This Row],[Produit]]&amp;"-"&amp;Tableau3[[#This Row],[Conditionnement]]</f>
        <v>Sels d'Origines-Sel bleu cristaux-Saupoudreur 100 ml</v>
      </c>
      <c r="E4463" s="10">
        <v>5.5E-2</v>
      </c>
      <c r="F4463" s="16">
        <v>3760190108531</v>
      </c>
      <c r="G4463" s="4">
        <v>5.4</v>
      </c>
      <c r="H4463" s="4">
        <v>8.6999999999999993</v>
      </c>
      <c r="I4463" s="4">
        <v>10.799999999999999</v>
      </c>
    </row>
    <row r="4464" spans="1:9" x14ac:dyDescent="0.2">
      <c r="A4464" t="s">
        <v>595</v>
      </c>
      <c r="B4464" t="s">
        <v>600</v>
      </c>
      <c r="C4464" t="s">
        <v>40</v>
      </c>
      <c r="D4464" t="str">
        <f>Tableau3[[#This Row],[Famille]]&amp;"-"&amp;Tableau3[[#This Row],[Produit]]&amp;"-"&amp;Tableau3[[#This Row],[Conditionnement]]</f>
        <v>Sels d'Origines-Sel bleu cristaux-Verrine 116 ml</v>
      </c>
      <c r="E4464" s="10">
        <v>5.5E-2</v>
      </c>
      <c r="F4464" s="16">
        <v>3760190103154</v>
      </c>
      <c r="G4464" s="4">
        <v>5.5</v>
      </c>
      <c r="H4464" s="4">
        <v>8.8000000000000007</v>
      </c>
      <c r="I4464" s="4">
        <v>11</v>
      </c>
    </row>
    <row r="4465" spans="1:9" x14ac:dyDescent="0.2">
      <c r="A4465" t="s">
        <v>595</v>
      </c>
      <c r="B4465" t="s">
        <v>600</v>
      </c>
      <c r="C4465" t="s">
        <v>41</v>
      </c>
      <c r="D4465" t="str">
        <f>Tableau3[[#This Row],[Famille]]&amp;"-"&amp;Tableau3[[#This Row],[Produit]]&amp;"-"&amp;Tableau3[[#This Row],[Conditionnement]]</f>
        <v>Sels d'Origines-Sel bleu cristaux-Verrine 47 ml</v>
      </c>
      <c r="E4465" s="10">
        <v>5.5E-2</v>
      </c>
      <c r="F4465" s="16">
        <v>3700897904517</v>
      </c>
      <c r="G4465" s="4">
        <v>2.9</v>
      </c>
      <c r="H4465" s="4">
        <v>4.6999999999999993</v>
      </c>
      <c r="I4465" s="4">
        <v>5.8</v>
      </c>
    </row>
    <row r="4466" spans="1:9" x14ac:dyDescent="0.2">
      <c r="A4466" t="s">
        <v>595</v>
      </c>
      <c r="B4466" t="s">
        <v>600</v>
      </c>
      <c r="C4466" t="s">
        <v>42</v>
      </c>
      <c r="D4466" t="str">
        <f>Tableau3[[#This Row],[Famille]]&amp;"-"&amp;Tableau3[[#This Row],[Produit]]&amp;"-"&amp;Tableau3[[#This Row],[Conditionnement]]</f>
        <v>Sels d'Origines-Sel bleu cristaux-Vrac</v>
      </c>
      <c r="E4466" s="10">
        <v>5.5E-2</v>
      </c>
      <c r="F4466" s="16">
        <v>3700897938840</v>
      </c>
      <c r="G4466" s="4">
        <v>2.2000000000000002</v>
      </c>
      <c r="H4466" s="4">
        <v>3</v>
      </c>
      <c r="I4466" s="4">
        <v>3.666666666666667</v>
      </c>
    </row>
    <row r="4467" spans="1:9" x14ac:dyDescent="0.2">
      <c r="A4467" t="s">
        <v>595</v>
      </c>
      <c r="B4467" t="s">
        <v>600</v>
      </c>
      <c r="C4467" t="s">
        <v>43</v>
      </c>
      <c r="D4467" t="str">
        <f>Tableau3[[#This Row],[Famille]]&amp;"-"&amp;Tableau3[[#This Row],[Produit]]&amp;"-"&amp;Tableau3[[#This Row],[Conditionnement]]</f>
        <v>Sels d'Origines-Sel bleu cristaux-Vrac 100 g</v>
      </c>
      <c r="E4467" s="10">
        <v>5.5E-2</v>
      </c>
      <c r="F4467" s="16">
        <v>3700897908843</v>
      </c>
      <c r="G4467" s="4">
        <v>3.7</v>
      </c>
      <c r="H4467" s="4">
        <v>6.6</v>
      </c>
      <c r="I4467" s="4">
        <v>8.2222222222222232</v>
      </c>
    </row>
    <row r="4468" spans="1:9" x14ac:dyDescent="0.2">
      <c r="A4468" t="s">
        <v>595</v>
      </c>
      <c r="B4468" t="s">
        <v>600</v>
      </c>
      <c r="C4468" t="s">
        <v>44</v>
      </c>
      <c r="D4468" t="str">
        <f>Tableau3[[#This Row],[Famille]]&amp;"-"&amp;Tableau3[[#This Row],[Produit]]&amp;"-"&amp;Tableau3[[#This Row],[Conditionnement]]</f>
        <v>Sels d'Origines-Sel bleu cristaux-Vrac 1000 g</v>
      </c>
      <c r="E4468" s="10">
        <v>5.5E-2</v>
      </c>
      <c r="F4468" s="16">
        <v>3760190107244</v>
      </c>
      <c r="G4468" s="4">
        <v>27</v>
      </c>
      <c r="H4468" s="4">
        <v>48</v>
      </c>
      <c r="I4468" s="4">
        <v>60</v>
      </c>
    </row>
    <row r="4469" spans="1:9" x14ac:dyDescent="0.2">
      <c r="A4469" t="s">
        <v>595</v>
      </c>
      <c r="B4469" t="s">
        <v>600</v>
      </c>
      <c r="C4469" t="s">
        <v>45</v>
      </c>
      <c r="D4469" t="str">
        <f>Tableau3[[#This Row],[Famille]]&amp;"-"&amp;Tableau3[[#This Row],[Produit]]&amp;"-"&amp;Tableau3[[#This Row],[Conditionnement]]</f>
        <v>Sels d'Origines-Sel bleu cristaux-Vrac 250 g</v>
      </c>
      <c r="E4469" s="10">
        <v>5.5E-2</v>
      </c>
      <c r="F4469" s="16">
        <v>3700897911478</v>
      </c>
      <c r="G4469" s="4">
        <v>7.6</v>
      </c>
      <c r="H4469" s="4">
        <v>14.5</v>
      </c>
      <c r="I4469" s="4">
        <v>18.095238095238095</v>
      </c>
    </row>
    <row r="4470" spans="1:9" x14ac:dyDescent="0.2">
      <c r="A4470" t="s">
        <v>595</v>
      </c>
      <c r="B4470" t="s">
        <v>600</v>
      </c>
      <c r="C4470" t="s">
        <v>46</v>
      </c>
      <c r="D4470" t="str">
        <f>Tableau3[[#This Row],[Famille]]&amp;"-"&amp;Tableau3[[#This Row],[Produit]]&amp;"-"&amp;Tableau3[[#This Row],[Conditionnement]]</f>
        <v>Sels d'Origines-Sel bleu cristaux-Vrac 500 g</v>
      </c>
      <c r="E4470" s="10">
        <v>5.5E-2</v>
      </c>
      <c r="F4470" s="16">
        <v>3700897914103</v>
      </c>
      <c r="G4470" s="4">
        <v>14.1</v>
      </c>
      <c r="H4470" s="4">
        <v>26.900000000000002</v>
      </c>
      <c r="I4470" s="4">
        <v>33.571428571428569</v>
      </c>
    </row>
    <row r="4471" spans="1:9" x14ac:dyDescent="0.2">
      <c r="A4471" t="s">
        <v>595</v>
      </c>
      <c r="B4471" t="s">
        <v>596</v>
      </c>
      <c r="C4471" t="s">
        <v>160</v>
      </c>
      <c r="D4471" t="str">
        <f>Tableau3[[#This Row],[Famille]]&amp;"-"&amp;Tableau3[[#This Row],[Produit]]&amp;"-"&amp;Tableau3[[#This Row],[Conditionnement]]</f>
        <v>Sels d'Origines-Sel de Bayonne -Moulin 100 ml</v>
      </c>
      <c r="E4471" s="10">
        <v>5.5E-2</v>
      </c>
      <c r="F4471" s="16">
        <v>3760190103420</v>
      </c>
      <c r="G4471" s="4">
        <v>3.5</v>
      </c>
      <c r="H4471" s="4">
        <v>5.6</v>
      </c>
      <c r="I4471" s="4">
        <v>7</v>
      </c>
    </row>
    <row r="4472" spans="1:9" x14ac:dyDescent="0.2">
      <c r="A4472" t="s">
        <v>595</v>
      </c>
      <c r="B4472" t="s">
        <v>596</v>
      </c>
      <c r="C4472" t="s">
        <v>39</v>
      </c>
      <c r="D4472" t="str">
        <f>Tableau3[[#This Row],[Famille]]&amp;"-"&amp;Tableau3[[#This Row],[Produit]]&amp;"-"&amp;Tableau3[[#This Row],[Conditionnement]]</f>
        <v>Sels d'Origines-Sel de Bayonne -Saupoudreur 100 ml</v>
      </c>
      <c r="E4472" s="10">
        <v>5.5E-2</v>
      </c>
      <c r="F4472" s="16">
        <v>3760190108548</v>
      </c>
      <c r="G4472" s="4">
        <v>2.4</v>
      </c>
      <c r="H4472" s="4">
        <v>3.9</v>
      </c>
      <c r="I4472" s="4">
        <v>4.8</v>
      </c>
    </row>
    <row r="4473" spans="1:9" x14ac:dyDescent="0.2">
      <c r="A4473" t="s">
        <v>595</v>
      </c>
      <c r="B4473" t="s">
        <v>596</v>
      </c>
      <c r="C4473" t="s">
        <v>40</v>
      </c>
      <c r="D4473" t="str">
        <f>Tableau3[[#This Row],[Famille]]&amp;"-"&amp;Tableau3[[#This Row],[Produit]]&amp;"-"&amp;Tableau3[[#This Row],[Conditionnement]]</f>
        <v>Sels d'Origines-Sel de Bayonne -Verrine 116 ml</v>
      </c>
      <c r="E4473" s="10">
        <v>5.5E-2</v>
      </c>
      <c r="F4473" s="16">
        <v>3760190103161</v>
      </c>
      <c r="G4473" s="4">
        <v>2</v>
      </c>
      <c r="H4473" s="4">
        <v>3.2</v>
      </c>
      <c r="I4473" s="4">
        <v>4</v>
      </c>
    </row>
    <row r="4474" spans="1:9" x14ac:dyDescent="0.2">
      <c r="A4474" t="s">
        <v>595</v>
      </c>
      <c r="B4474" t="s">
        <v>596</v>
      </c>
      <c r="C4474" t="s">
        <v>41</v>
      </c>
      <c r="D4474" t="str">
        <f>Tableau3[[#This Row],[Famille]]&amp;"-"&amp;Tableau3[[#This Row],[Produit]]&amp;"-"&amp;Tableau3[[#This Row],[Conditionnement]]</f>
        <v>Sels d'Origines-Sel de Bayonne -Verrine 47 ml</v>
      </c>
      <c r="E4474" s="10">
        <v>5.5E-2</v>
      </c>
      <c r="F4474" s="16">
        <v>3700897904524</v>
      </c>
      <c r="G4474" s="4">
        <v>1.4</v>
      </c>
      <c r="H4474" s="4">
        <v>2.3000000000000003</v>
      </c>
      <c r="I4474" s="4">
        <v>2.8000000000000003</v>
      </c>
    </row>
    <row r="4475" spans="1:9" x14ac:dyDescent="0.2">
      <c r="A4475" t="s">
        <v>595</v>
      </c>
      <c r="B4475" t="s">
        <v>596</v>
      </c>
      <c r="C4475" t="s">
        <v>42</v>
      </c>
      <c r="D4475" t="str">
        <f>Tableau3[[#This Row],[Famille]]&amp;"-"&amp;Tableau3[[#This Row],[Produit]]&amp;"-"&amp;Tableau3[[#This Row],[Conditionnement]]</f>
        <v>Sels d'Origines-Sel de Bayonne -Vrac</v>
      </c>
      <c r="E4475" s="10">
        <v>5.5E-2</v>
      </c>
      <c r="F4475" s="16">
        <v>3700897938857</v>
      </c>
      <c r="G4475" s="4">
        <v>1.5</v>
      </c>
      <c r="H4475" s="4">
        <v>2</v>
      </c>
      <c r="I4475" s="4">
        <v>2.5</v>
      </c>
    </row>
    <row r="4476" spans="1:9" x14ac:dyDescent="0.2">
      <c r="A4476" t="s">
        <v>595</v>
      </c>
      <c r="B4476" t="s">
        <v>596</v>
      </c>
      <c r="C4476" t="s">
        <v>43</v>
      </c>
      <c r="D4476" t="str">
        <f>Tableau3[[#This Row],[Famille]]&amp;"-"&amp;Tableau3[[#This Row],[Produit]]&amp;"-"&amp;Tableau3[[#This Row],[Conditionnement]]</f>
        <v>Sels d'Origines-Sel de Bayonne -Vrac 100 g</v>
      </c>
      <c r="E4476" s="10">
        <v>5.5E-2</v>
      </c>
      <c r="F4476" s="16">
        <v>3700897908850</v>
      </c>
      <c r="G4476" s="4">
        <v>1.6</v>
      </c>
      <c r="H4476" s="4">
        <v>2.9</v>
      </c>
      <c r="I4476" s="4">
        <v>3.5555555555555558</v>
      </c>
    </row>
    <row r="4477" spans="1:9" x14ac:dyDescent="0.2">
      <c r="A4477" t="s">
        <v>595</v>
      </c>
      <c r="B4477" t="s">
        <v>596</v>
      </c>
      <c r="C4477" t="s">
        <v>44</v>
      </c>
      <c r="D4477" t="str">
        <f>Tableau3[[#This Row],[Famille]]&amp;"-"&amp;Tableau3[[#This Row],[Produit]]&amp;"-"&amp;Tableau3[[#This Row],[Conditionnement]]</f>
        <v>Sels d'Origines-Sel de Bayonne -Vrac 1000 g</v>
      </c>
      <c r="E4477" s="10">
        <v>5.5E-2</v>
      </c>
      <c r="F4477" s="16">
        <v>3760190107251</v>
      </c>
      <c r="G4477" s="4">
        <v>5.3</v>
      </c>
      <c r="H4477" s="4">
        <v>9.5</v>
      </c>
      <c r="I4477" s="4">
        <v>11.777777777777777</v>
      </c>
    </row>
    <row r="4478" spans="1:9" x14ac:dyDescent="0.2">
      <c r="A4478" t="s">
        <v>595</v>
      </c>
      <c r="B4478" t="s">
        <v>596</v>
      </c>
      <c r="C4478" t="s">
        <v>45</v>
      </c>
      <c r="D4478" t="str">
        <f>Tableau3[[#This Row],[Famille]]&amp;"-"&amp;Tableau3[[#This Row],[Produit]]&amp;"-"&amp;Tableau3[[#This Row],[Conditionnement]]</f>
        <v>Sels d'Origines-Sel de Bayonne -Vrac 250 g</v>
      </c>
      <c r="E4478" s="10">
        <v>5.5E-2</v>
      </c>
      <c r="F4478" s="16">
        <v>3700897911485</v>
      </c>
      <c r="G4478" s="4">
        <v>2.2000000000000002</v>
      </c>
      <c r="H4478" s="4">
        <v>4.1999999999999993</v>
      </c>
      <c r="I4478" s="4">
        <v>5.238095238095239</v>
      </c>
    </row>
    <row r="4479" spans="1:9" x14ac:dyDescent="0.2">
      <c r="A4479" t="s">
        <v>595</v>
      </c>
      <c r="B4479" t="s">
        <v>596</v>
      </c>
      <c r="C4479" t="s">
        <v>46</v>
      </c>
      <c r="D4479" t="str">
        <f>Tableau3[[#This Row],[Famille]]&amp;"-"&amp;Tableau3[[#This Row],[Produit]]&amp;"-"&amp;Tableau3[[#This Row],[Conditionnement]]</f>
        <v>Sels d'Origines-Sel de Bayonne -Vrac 500 g</v>
      </c>
      <c r="E4479" s="10">
        <v>5.5E-2</v>
      </c>
      <c r="F4479" s="16">
        <v>3700897914110</v>
      </c>
      <c r="G4479" s="4">
        <v>3.2</v>
      </c>
      <c r="H4479" s="4">
        <v>6.1</v>
      </c>
      <c r="I4479" s="4">
        <v>7.6190476190476195</v>
      </c>
    </row>
    <row r="4480" spans="1:9" x14ac:dyDescent="0.2">
      <c r="A4480" t="s">
        <v>595</v>
      </c>
      <c r="B4480" t="s">
        <v>597</v>
      </c>
      <c r="C4480" t="s">
        <v>160</v>
      </c>
      <c r="D4480" t="str">
        <f>Tableau3[[#This Row],[Famille]]&amp;"-"&amp;Tableau3[[#This Row],[Produit]]&amp;"-"&amp;Tableau3[[#This Row],[Conditionnement]]</f>
        <v>Sels d'Origines-Sel de Camargue-Moulin 100 ml</v>
      </c>
      <c r="E4480" s="10">
        <v>5.5E-2</v>
      </c>
      <c r="F4480" s="16">
        <v>3760190103437</v>
      </c>
      <c r="G4480" s="4">
        <v>3.6</v>
      </c>
      <c r="H4480" s="4">
        <v>5.8</v>
      </c>
      <c r="I4480" s="4">
        <v>7.2</v>
      </c>
    </row>
    <row r="4481" spans="1:9" x14ac:dyDescent="0.2">
      <c r="A4481" t="s">
        <v>595</v>
      </c>
      <c r="B4481" t="s">
        <v>597</v>
      </c>
      <c r="C4481" t="s">
        <v>39</v>
      </c>
      <c r="D4481" t="str">
        <f>Tableau3[[#This Row],[Famille]]&amp;"-"&amp;Tableau3[[#This Row],[Produit]]&amp;"-"&amp;Tableau3[[#This Row],[Conditionnement]]</f>
        <v>Sels d'Origines-Sel de Camargue-Saupoudreur 100 ml</v>
      </c>
      <c r="E4481" s="10">
        <v>5.5E-2</v>
      </c>
      <c r="F4481" s="16">
        <v>3760190108555</v>
      </c>
      <c r="G4481" s="4">
        <v>2.5</v>
      </c>
      <c r="H4481" s="4">
        <v>4</v>
      </c>
      <c r="I4481" s="4">
        <v>5</v>
      </c>
    </row>
    <row r="4482" spans="1:9" x14ac:dyDescent="0.2">
      <c r="A4482" t="s">
        <v>595</v>
      </c>
      <c r="B4482" t="s">
        <v>597</v>
      </c>
      <c r="C4482" t="s">
        <v>40</v>
      </c>
      <c r="D4482" t="str">
        <f>Tableau3[[#This Row],[Famille]]&amp;"-"&amp;Tableau3[[#This Row],[Produit]]&amp;"-"&amp;Tableau3[[#This Row],[Conditionnement]]</f>
        <v>Sels d'Origines-Sel de Camargue-Verrine 116 ml</v>
      </c>
      <c r="E4482" s="10">
        <v>5.5E-2</v>
      </c>
      <c r="F4482" s="16">
        <v>3760190103178</v>
      </c>
      <c r="G4482" s="4">
        <v>2.1</v>
      </c>
      <c r="H4482" s="4">
        <v>3.4</v>
      </c>
      <c r="I4482" s="4">
        <v>4.2</v>
      </c>
    </row>
    <row r="4483" spans="1:9" x14ac:dyDescent="0.2">
      <c r="A4483" t="s">
        <v>595</v>
      </c>
      <c r="B4483" t="s">
        <v>597</v>
      </c>
      <c r="C4483" t="s">
        <v>41</v>
      </c>
      <c r="D4483" t="str">
        <f>Tableau3[[#This Row],[Famille]]&amp;"-"&amp;Tableau3[[#This Row],[Produit]]&amp;"-"&amp;Tableau3[[#This Row],[Conditionnement]]</f>
        <v>Sels d'Origines-Sel de Camargue-Verrine 47 ml</v>
      </c>
      <c r="E4483" s="10">
        <v>5.5E-2</v>
      </c>
      <c r="F4483" s="16">
        <v>3700897904531</v>
      </c>
      <c r="G4483" s="4">
        <v>1.5</v>
      </c>
      <c r="H4483" s="4">
        <v>2.4</v>
      </c>
      <c r="I4483" s="4">
        <v>3</v>
      </c>
    </row>
    <row r="4484" spans="1:9" x14ac:dyDescent="0.2">
      <c r="A4484" t="s">
        <v>595</v>
      </c>
      <c r="B4484" t="s">
        <v>597</v>
      </c>
      <c r="C4484" t="s">
        <v>42</v>
      </c>
      <c r="D4484" t="str">
        <f>Tableau3[[#This Row],[Famille]]&amp;"-"&amp;Tableau3[[#This Row],[Produit]]&amp;"-"&amp;Tableau3[[#This Row],[Conditionnement]]</f>
        <v>Sels d'Origines-Sel de Camargue-Vrac</v>
      </c>
      <c r="E4484" s="10">
        <v>5.5E-2</v>
      </c>
      <c r="F4484" s="16">
        <v>3700897938864</v>
      </c>
      <c r="G4484" s="4">
        <v>1.5</v>
      </c>
      <c r="H4484" s="4">
        <v>2</v>
      </c>
      <c r="I4484" s="4">
        <v>2.5</v>
      </c>
    </row>
    <row r="4485" spans="1:9" x14ac:dyDescent="0.2">
      <c r="A4485" t="s">
        <v>595</v>
      </c>
      <c r="B4485" t="s">
        <v>597</v>
      </c>
      <c r="C4485" t="s">
        <v>43</v>
      </c>
      <c r="D4485" t="str">
        <f>Tableau3[[#This Row],[Famille]]&amp;"-"&amp;Tableau3[[#This Row],[Produit]]&amp;"-"&amp;Tableau3[[#This Row],[Conditionnement]]</f>
        <v>Sels d'Origines-Sel de Camargue-Vrac 100 g</v>
      </c>
      <c r="E4485" s="10">
        <v>5.5E-2</v>
      </c>
      <c r="F4485" s="16">
        <v>3700897908867</v>
      </c>
      <c r="G4485" s="4">
        <v>1.6</v>
      </c>
      <c r="H4485" s="4">
        <v>2.9</v>
      </c>
      <c r="I4485" s="4">
        <v>3.5555555555555558</v>
      </c>
    </row>
    <row r="4486" spans="1:9" x14ac:dyDescent="0.2">
      <c r="A4486" t="s">
        <v>595</v>
      </c>
      <c r="B4486" t="s">
        <v>597</v>
      </c>
      <c r="C4486" t="s">
        <v>44</v>
      </c>
      <c r="D4486" t="str">
        <f>Tableau3[[#This Row],[Famille]]&amp;"-"&amp;Tableau3[[#This Row],[Produit]]&amp;"-"&amp;Tableau3[[#This Row],[Conditionnement]]</f>
        <v>Sels d'Origines-Sel de Camargue-Vrac 1000 g</v>
      </c>
      <c r="E4486" s="10">
        <v>5.5E-2</v>
      </c>
      <c r="F4486" s="16">
        <v>3760190107268</v>
      </c>
      <c r="G4486" s="4">
        <v>5.3</v>
      </c>
      <c r="H4486" s="4">
        <v>9.5</v>
      </c>
      <c r="I4486" s="4">
        <v>11.777777777777777</v>
      </c>
    </row>
    <row r="4487" spans="1:9" x14ac:dyDescent="0.2">
      <c r="A4487" t="s">
        <v>595</v>
      </c>
      <c r="B4487" t="s">
        <v>597</v>
      </c>
      <c r="C4487" t="s">
        <v>45</v>
      </c>
      <c r="D4487" t="str">
        <f>Tableau3[[#This Row],[Famille]]&amp;"-"&amp;Tableau3[[#This Row],[Produit]]&amp;"-"&amp;Tableau3[[#This Row],[Conditionnement]]</f>
        <v>Sels d'Origines-Sel de Camargue-Vrac 250 g</v>
      </c>
      <c r="E4487" s="10">
        <v>5.5E-2</v>
      </c>
      <c r="F4487" s="16">
        <v>3700897911492</v>
      </c>
      <c r="G4487" s="4">
        <v>2.2000000000000002</v>
      </c>
      <c r="H4487" s="4">
        <v>4.1999999999999993</v>
      </c>
      <c r="I4487" s="4">
        <v>5.238095238095239</v>
      </c>
    </row>
    <row r="4488" spans="1:9" x14ac:dyDescent="0.2">
      <c r="A4488" t="s">
        <v>595</v>
      </c>
      <c r="B4488" t="s">
        <v>597</v>
      </c>
      <c r="C4488" t="s">
        <v>46</v>
      </c>
      <c r="D4488" t="str">
        <f>Tableau3[[#This Row],[Famille]]&amp;"-"&amp;Tableau3[[#This Row],[Produit]]&amp;"-"&amp;Tableau3[[#This Row],[Conditionnement]]</f>
        <v>Sels d'Origines-Sel de Camargue-Vrac 500 g</v>
      </c>
      <c r="E4488" s="10">
        <v>5.5E-2</v>
      </c>
      <c r="F4488" s="16">
        <v>3700897914127</v>
      </c>
      <c r="G4488" s="4">
        <v>3.2</v>
      </c>
      <c r="H4488" s="4">
        <v>6.1</v>
      </c>
      <c r="I4488" s="4">
        <v>7.6190476190476195</v>
      </c>
    </row>
    <row r="4489" spans="1:9" x14ac:dyDescent="0.2">
      <c r="A4489" t="s">
        <v>595</v>
      </c>
      <c r="B4489" t="s">
        <v>598</v>
      </c>
      <c r="C4489" t="s">
        <v>160</v>
      </c>
      <c r="D4489" t="str">
        <f>Tableau3[[#This Row],[Famille]]&amp;"-"&amp;Tableau3[[#This Row],[Produit]]&amp;"-"&amp;Tableau3[[#This Row],[Conditionnement]]</f>
        <v>Sels d'Origines-Sel de Guérande sec-Moulin 100 ml</v>
      </c>
      <c r="E4489" s="10">
        <v>5.5E-2</v>
      </c>
      <c r="F4489" s="16">
        <v>3760190103444</v>
      </c>
      <c r="G4489" s="4">
        <v>3.3</v>
      </c>
      <c r="H4489" s="4">
        <v>5.3</v>
      </c>
      <c r="I4489" s="4">
        <v>6.6000000000000005</v>
      </c>
    </row>
    <row r="4490" spans="1:9" x14ac:dyDescent="0.2">
      <c r="A4490" t="s">
        <v>595</v>
      </c>
      <c r="B4490" t="s">
        <v>598</v>
      </c>
      <c r="C4490" t="s">
        <v>39</v>
      </c>
      <c r="D4490" t="str">
        <f>Tableau3[[#This Row],[Famille]]&amp;"-"&amp;Tableau3[[#This Row],[Produit]]&amp;"-"&amp;Tableau3[[#This Row],[Conditionnement]]</f>
        <v>Sels d'Origines-Sel de Guérande sec-Saupoudreur 100 ml</v>
      </c>
      <c r="E4490" s="10">
        <v>5.5E-2</v>
      </c>
      <c r="F4490" s="16">
        <v>3760190108562</v>
      </c>
      <c r="G4490" s="4">
        <v>2.2999999999999998</v>
      </c>
      <c r="H4490" s="4">
        <v>3.7</v>
      </c>
      <c r="I4490" s="4">
        <v>4.6000000000000005</v>
      </c>
    </row>
    <row r="4491" spans="1:9" x14ac:dyDescent="0.2">
      <c r="A4491" t="s">
        <v>595</v>
      </c>
      <c r="B4491" t="s">
        <v>598</v>
      </c>
      <c r="C4491" t="s">
        <v>40</v>
      </c>
      <c r="D4491" t="str">
        <f>Tableau3[[#This Row],[Famille]]&amp;"-"&amp;Tableau3[[#This Row],[Produit]]&amp;"-"&amp;Tableau3[[#This Row],[Conditionnement]]</f>
        <v>Sels d'Origines-Sel de Guérande sec-Verrine 116 ml</v>
      </c>
      <c r="E4491" s="10">
        <v>5.5E-2</v>
      </c>
      <c r="F4491" s="16">
        <v>3760190103185</v>
      </c>
      <c r="G4491" s="4">
        <v>1.8</v>
      </c>
      <c r="H4491" s="4">
        <v>2.9</v>
      </c>
      <c r="I4491" s="4">
        <v>3.6</v>
      </c>
    </row>
    <row r="4492" spans="1:9" x14ac:dyDescent="0.2">
      <c r="A4492" t="s">
        <v>595</v>
      </c>
      <c r="B4492" t="s">
        <v>598</v>
      </c>
      <c r="C4492" t="s">
        <v>41</v>
      </c>
      <c r="D4492" t="str">
        <f>Tableau3[[#This Row],[Famille]]&amp;"-"&amp;Tableau3[[#This Row],[Produit]]&amp;"-"&amp;Tableau3[[#This Row],[Conditionnement]]</f>
        <v>Sels d'Origines-Sel de Guérande sec-Verrine 47 ml</v>
      </c>
      <c r="E4492" s="10">
        <v>5.5E-2</v>
      </c>
      <c r="F4492" s="16">
        <v>3700897904548</v>
      </c>
      <c r="G4492" s="4">
        <v>1.4</v>
      </c>
      <c r="H4492" s="4">
        <v>2.3000000000000003</v>
      </c>
      <c r="I4492" s="4">
        <v>2.8000000000000003</v>
      </c>
    </row>
    <row r="4493" spans="1:9" x14ac:dyDescent="0.2">
      <c r="A4493" t="s">
        <v>595</v>
      </c>
      <c r="B4493" t="s">
        <v>598</v>
      </c>
      <c r="C4493" t="s">
        <v>42</v>
      </c>
      <c r="D4493" t="str">
        <f>Tableau3[[#This Row],[Famille]]&amp;"-"&amp;Tableau3[[#This Row],[Produit]]&amp;"-"&amp;Tableau3[[#This Row],[Conditionnement]]</f>
        <v>Sels d'Origines-Sel de Guérande sec-Vrac</v>
      </c>
      <c r="E4493" s="10">
        <v>5.5E-2</v>
      </c>
      <c r="F4493" s="16">
        <v>3700897938871</v>
      </c>
      <c r="G4493" s="4">
        <v>1.3</v>
      </c>
      <c r="H4493" s="4">
        <v>1.8</v>
      </c>
      <c r="I4493" s="4">
        <v>2.166666666666667</v>
      </c>
    </row>
    <row r="4494" spans="1:9" x14ac:dyDescent="0.2">
      <c r="A4494" t="s">
        <v>595</v>
      </c>
      <c r="B4494" t="s">
        <v>598</v>
      </c>
      <c r="C4494" t="s">
        <v>43</v>
      </c>
      <c r="D4494" t="str">
        <f>Tableau3[[#This Row],[Famille]]&amp;"-"&amp;Tableau3[[#This Row],[Produit]]&amp;"-"&amp;Tableau3[[#This Row],[Conditionnement]]</f>
        <v>Sels d'Origines-Sel de Guérande sec-Vrac 100 g</v>
      </c>
      <c r="E4494" s="10">
        <v>5.5E-2</v>
      </c>
      <c r="F4494" s="16">
        <v>3700897908874</v>
      </c>
      <c r="G4494" s="4">
        <v>1.4</v>
      </c>
      <c r="H4494" s="4">
        <v>2.5</v>
      </c>
      <c r="I4494" s="4">
        <v>3.1111111111111112</v>
      </c>
    </row>
    <row r="4495" spans="1:9" x14ac:dyDescent="0.2">
      <c r="A4495" t="s">
        <v>595</v>
      </c>
      <c r="B4495" t="s">
        <v>598</v>
      </c>
      <c r="C4495" t="s">
        <v>44</v>
      </c>
      <c r="D4495" t="str">
        <f>Tableau3[[#This Row],[Famille]]&amp;"-"&amp;Tableau3[[#This Row],[Produit]]&amp;"-"&amp;Tableau3[[#This Row],[Conditionnement]]</f>
        <v>Sels d'Origines-Sel de Guérande sec-Vrac 1000 g</v>
      </c>
      <c r="E4495" s="10">
        <v>5.5E-2</v>
      </c>
      <c r="F4495" s="16">
        <v>3760190107275</v>
      </c>
      <c r="G4495" s="4">
        <v>3.6</v>
      </c>
      <c r="H4495" s="4">
        <v>6.4</v>
      </c>
      <c r="I4495" s="4">
        <v>8</v>
      </c>
    </row>
    <row r="4496" spans="1:9" x14ac:dyDescent="0.2">
      <c r="A4496" t="s">
        <v>595</v>
      </c>
      <c r="B4496" t="s">
        <v>598</v>
      </c>
      <c r="C4496" t="s">
        <v>45</v>
      </c>
      <c r="D4496" t="str">
        <f>Tableau3[[#This Row],[Famille]]&amp;"-"&amp;Tableau3[[#This Row],[Produit]]&amp;"-"&amp;Tableau3[[#This Row],[Conditionnement]]</f>
        <v>Sels d'Origines-Sel de Guérande sec-Vrac 250 g</v>
      </c>
      <c r="E4496" s="10">
        <v>5.5E-2</v>
      </c>
      <c r="F4496" s="16">
        <v>3700897911508</v>
      </c>
      <c r="G4496" s="4">
        <v>1.8</v>
      </c>
      <c r="H4496" s="4">
        <v>3.5</v>
      </c>
      <c r="I4496" s="4">
        <v>4.2857142857142856</v>
      </c>
    </row>
    <row r="4497" spans="1:9" x14ac:dyDescent="0.2">
      <c r="A4497" t="s">
        <v>595</v>
      </c>
      <c r="B4497" t="s">
        <v>598</v>
      </c>
      <c r="C4497" t="s">
        <v>46</v>
      </c>
      <c r="D4497" t="str">
        <f>Tableau3[[#This Row],[Famille]]&amp;"-"&amp;Tableau3[[#This Row],[Produit]]&amp;"-"&amp;Tableau3[[#This Row],[Conditionnement]]</f>
        <v>Sels d'Origines-Sel de Guérande sec-Vrac 500 g</v>
      </c>
      <c r="E4497" s="10">
        <v>5.5E-2</v>
      </c>
      <c r="F4497" s="16">
        <v>3700897914134</v>
      </c>
      <c r="G4497" s="4">
        <v>2.4</v>
      </c>
      <c r="H4497" s="4">
        <v>4.5999999999999996</v>
      </c>
      <c r="I4497" s="4">
        <v>5.7142857142857144</v>
      </c>
    </row>
    <row r="4498" spans="1:9" x14ac:dyDescent="0.2">
      <c r="A4498" t="s">
        <v>595</v>
      </c>
      <c r="B4498" t="s">
        <v>599</v>
      </c>
      <c r="C4498" t="s">
        <v>160</v>
      </c>
      <c r="D4498" t="str">
        <f>Tableau3[[#This Row],[Famille]]&amp;"-"&amp;Tableau3[[#This Row],[Produit]]&amp;"-"&amp;Tableau3[[#This Row],[Conditionnement]]</f>
        <v>Sels d'Origines-Sel de Noirmoutier-Moulin 100 ml</v>
      </c>
      <c r="E4498" s="10">
        <v>5.5E-2</v>
      </c>
      <c r="F4498" s="16">
        <v>3700897925192</v>
      </c>
      <c r="G4498" s="4">
        <v>3.3</v>
      </c>
      <c r="H4498" s="4">
        <v>5.3</v>
      </c>
      <c r="I4498" s="4">
        <v>6.6000000000000005</v>
      </c>
    </row>
    <row r="4499" spans="1:9" x14ac:dyDescent="0.2">
      <c r="A4499" t="s">
        <v>595</v>
      </c>
      <c r="B4499" t="s">
        <v>599</v>
      </c>
      <c r="C4499" t="s">
        <v>39</v>
      </c>
      <c r="D4499" t="str">
        <f>Tableau3[[#This Row],[Famille]]&amp;"-"&amp;Tableau3[[#This Row],[Produit]]&amp;"-"&amp;Tableau3[[#This Row],[Conditionnement]]</f>
        <v>Sels d'Origines-Sel de Noirmoutier-Saupoudreur 100 ml</v>
      </c>
      <c r="E4499" s="10">
        <v>5.5E-2</v>
      </c>
      <c r="F4499" s="16">
        <v>3700897925451</v>
      </c>
      <c r="G4499" s="4">
        <v>2.2999999999999998</v>
      </c>
      <c r="H4499" s="4">
        <v>3.7</v>
      </c>
      <c r="I4499" s="4">
        <v>4.6000000000000005</v>
      </c>
    </row>
    <row r="4500" spans="1:9" x14ac:dyDescent="0.2">
      <c r="A4500" t="s">
        <v>595</v>
      </c>
      <c r="B4500" t="s">
        <v>599</v>
      </c>
      <c r="C4500" t="s">
        <v>40</v>
      </c>
      <c r="D4500" t="str">
        <f>Tableau3[[#This Row],[Famille]]&amp;"-"&amp;Tableau3[[#This Row],[Produit]]&amp;"-"&amp;Tableau3[[#This Row],[Conditionnement]]</f>
        <v>Sels d'Origines-Sel de Noirmoutier-Verrine 116 ml</v>
      </c>
      <c r="E4500" s="10">
        <v>5.5E-2</v>
      </c>
      <c r="F4500" s="16">
        <v>3700897924676</v>
      </c>
      <c r="G4500" s="4">
        <v>1.8</v>
      </c>
      <c r="H4500" s="4">
        <v>2.9</v>
      </c>
      <c r="I4500" s="4">
        <v>3.6</v>
      </c>
    </row>
    <row r="4501" spans="1:9" x14ac:dyDescent="0.2">
      <c r="A4501" t="s">
        <v>595</v>
      </c>
      <c r="B4501" t="s">
        <v>599</v>
      </c>
      <c r="C4501" t="s">
        <v>41</v>
      </c>
      <c r="D4501" t="str">
        <f>Tableau3[[#This Row],[Famille]]&amp;"-"&amp;Tableau3[[#This Row],[Produit]]&amp;"-"&amp;Tableau3[[#This Row],[Conditionnement]]</f>
        <v>Sels d'Origines-Sel de Noirmoutier-Verrine 47 ml</v>
      </c>
      <c r="E4501" s="10">
        <v>5.5E-2</v>
      </c>
      <c r="F4501" s="16">
        <v>3700897924935</v>
      </c>
      <c r="G4501" s="4">
        <v>1.4</v>
      </c>
      <c r="H4501" s="4">
        <v>2.3000000000000003</v>
      </c>
      <c r="I4501" s="4">
        <v>2.8000000000000003</v>
      </c>
    </row>
    <row r="4502" spans="1:9" x14ac:dyDescent="0.2">
      <c r="A4502" t="s">
        <v>595</v>
      </c>
      <c r="B4502" t="s">
        <v>599</v>
      </c>
      <c r="C4502" t="s">
        <v>42</v>
      </c>
      <c r="D4502" t="str">
        <f>Tableau3[[#This Row],[Famille]]&amp;"-"&amp;Tableau3[[#This Row],[Produit]]&amp;"-"&amp;Tableau3[[#This Row],[Conditionnement]]</f>
        <v>Sels d'Origines-Sel de Noirmoutier-Vrac</v>
      </c>
      <c r="E4502" s="10">
        <v>5.5E-2</v>
      </c>
      <c r="F4502" s="16">
        <v>3700897938888</v>
      </c>
      <c r="G4502" s="4">
        <v>1.3</v>
      </c>
      <c r="H4502" s="4">
        <v>1.8</v>
      </c>
      <c r="I4502" s="4">
        <v>2.166666666666667</v>
      </c>
    </row>
    <row r="4503" spans="1:9" x14ac:dyDescent="0.2">
      <c r="A4503" t="s">
        <v>595</v>
      </c>
      <c r="B4503" t="s">
        <v>599</v>
      </c>
      <c r="C4503" t="s">
        <v>43</v>
      </c>
      <c r="D4503" t="str">
        <f>Tableau3[[#This Row],[Famille]]&amp;"-"&amp;Tableau3[[#This Row],[Produit]]&amp;"-"&amp;Tableau3[[#This Row],[Conditionnement]]</f>
        <v>Sels d'Origines-Sel de Noirmoutier-Vrac 100 g</v>
      </c>
      <c r="E4503" s="10">
        <v>5.5E-2</v>
      </c>
      <c r="F4503" s="16">
        <v>3700897923631</v>
      </c>
      <c r="G4503" s="4">
        <v>1.4</v>
      </c>
      <c r="H4503" s="4">
        <v>2.5</v>
      </c>
      <c r="I4503" s="4">
        <v>3.1111111111111112</v>
      </c>
    </row>
    <row r="4504" spans="1:9" x14ac:dyDescent="0.2">
      <c r="A4504" t="s">
        <v>595</v>
      </c>
      <c r="B4504" t="s">
        <v>599</v>
      </c>
      <c r="C4504" t="s">
        <v>44</v>
      </c>
      <c r="D4504" t="str">
        <f>Tableau3[[#This Row],[Famille]]&amp;"-"&amp;Tableau3[[#This Row],[Produit]]&amp;"-"&amp;Tableau3[[#This Row],[Conditionnement]]</f>
        <v>Sels d'Origines-Sel de Noirmoutier-Vrac 1000 g</v>
      </c>
      <c r="E4504" s="10">
        <v>5.5E-2</v>
      </c>
      <c r="F4504" s="16">
        <v>3700897924416</v>
      </c>
      <c r="G4504" s="4">
        <v>3.6</v>
      </c>
      <c r="H4504" s="4">
        <v>6.4</v>
      </c>
      <c r="I4504" s="4">
        <v>8</v>
      </c>
    </row>
    <row r="4505" spans="1:9" x14ac:dyDescent="0.2">
      <c r="A4505" t="s">
        <v>595</v>
      </c>
      <c r="B4505" t="s">
        <v>599</v>
      </c>
      <c r="C4505" t="s">
        <v>45</v>
      </c>
      <c r="D4505" t="str">
        <f>Tableau3[[#This Row],[Famille]]&amp;"-"&amp;Tableau3[[#This Row],[Produit]]&amp;"-"&amp;Tableau3[[#This Row],[Conditionnement]]</f>
        <v>Sels d'Origines-Sel de Noirmoutier-Vrac 250 g</v>
      </c>
      <c r="E4505" s="10">
        <v>5.5E-2</v>
      </c>
      <c r="F4505" s="16">
        <v>3700897923891</v>
      </c>
      <c r="G4505" s="4">
        <v>1.8</v>
      </c>
      <c r="H4505" s="4">
        <v>3.5</v>
      </c>
      <c r="I4505" s="4">
        <v>4.2857142857142856</v>
      </c>
    </row>
    <row r="4506" spans="1:9" x14ac:dyDescent="0.2">
      <c r="A4506" t="s">
        <v>595</v>
      </c>
      <c r="B4506" t="s">
        <v>599</v>
      </c>
      <c r="C4506" t="s">
        <v>46</v>
      </c>
      <c r="D4506" t="str">
        <f>Tableau3[[#This Row],[Famille]]&amp;"-"&amp;Tableau3[[#This Row],[Produit]]&amp;"-"&amp;Tableau3[[#This Row],[Conditionnement]]</f>
        <v>Sels d'Origines-Sel de Noirmoutier-Vrac 500 g</v>
      </c>
      <c r="E4506" s="10">
        <v>5.5E-2</v>
      </c>
      <c r="F4506" s="16">
        <v>3700897924157</v>
      </c>
      <c r="G4506" s="4">
        <v>2.4</v>
      </c>
      <c r="H4506" s="4">
        <v>4.5999999999999996</v>
      </c>
      <c r="I4506" s="4">
        <v>5.7142857142857144</v>
      </c>
    </row>
    <row r="4507" spans="1:9" x14ac:dyDescent="0.2">
      <c r="A4507" t="s">
        <v>595</v>
      </c>
      <c r="B4507" t="s">
        <v>601</v>
      </c>
      <c r="C4507" t="s">
        <v>160</v>
      </c>
      <c r="D4507" t="str">
        <f>Tableau3[[#This Row],[Famille]]&amp;"-"&amp;Tableau3[[#This Row],[Produit]]&amp;"-"&amp;Tableau3[[#This Row],[Conditionnement]]</f>
        <v>Sels d'Origines-Sel Noir de lave-Moulin 100 ml</v>
      </c>
      <c r="E4507" s="10">
        <v>5.5E-2</v>
      </c>
      <c r="F4507" s="16">
        <v>3760190103468</v>
      </c>
      <c r="G4507" s="4">
        <v>5</v>
      </c>
      <c r="H4507" s="4">
        <v>8</v>
      </c>
      <c r="I4507" s="4">
        <v>10</v>
      </c>
    </row>
    <row r="4508" spans="1:9" x14ac:dyDescent="0.2">
      <c r="A4508" t="s">
        <v>595</v>
      </c>
      <c r="B4508" t="s">
        <v>601</v>
      </c>
      <c r="C4508" t="s">
        <v>39</v>
      </c>
      <c r="D4508" t="str">
        <f>Tableau3[[#This Row],[Famille]]&amp;"-"&amp;Tableau3[[#This Row],[Produit]]&amp;"-"&amp;Tableau3[[#This Row],[Conditionnement]]</f>
        <v>Sels d'Origines-Sel Noir de lave-Saupoudreur 100 ml</v>
      </c>
      <c r="E4508" s="10">
        <v>5.5E-2</v>
      </c>
      <c r="F4508" s="16">
        <v>3760190108586</v>
      </c>
      <c r="G4508" s="4">
        <v>4</v>
      </c>
      <c r="H4508" s="4">
        <v>6.4</v>
      </c>
      <c r="I4508" s="4">
        <v>8</v>
      </c>
    </row>
    <row r="4509" spans="1:9" x14ac:dyDescent="0.2">
      <c r="A4509" t="s">
        <v>595</v>
      </c>
      <c r="B4509" t="s">
        <v>601</v>
      </c>
      <c r="C4509" t="s">
        <v>40</v>
      </c>
      <c r="D4509" t="str">
        <f>Tableau3[[#This Row],[Famille]]&amp;"-"&amp;Tableau3[[#This Row],[Produit]]&amp;"-"&amp;Tableau3[[#This Row],[Conditionnement]]</f>
        <v>Sels d'Origines-Sel Noir de lave-Verrine 116 ml</v>
      </c>
      <c r="E4509" s="10">
        <v>5.5E-2</v>
      </c>
      <c r="F4509" s="16">
        <v>3760190103208</v>
      </c>
      <c r="G4509" s="4">
        <v>3.8</v>
      </c>
      <c r="H4509" s="4">
        <v>6.1</v>
      </c>
      <c r="I4509" s="4">
        <v>7.6000000000000005</v>
      </c>
    </row>
    <row r="4510" spans="1:9" x14ac:dyDescent="0.2">
      <c r="A4510" t="s">
        <v>595</v>
      </c>
      <c r="B4510" t="s">
        <v>601</v>
      </c>
      <c r="C4510" t="s">
        <v>41</v>
      </c>
      <c r="D4510" t="str">
        <f>Tableau3[[#This Row],[Famille]]&amp;"-"&amp;Tableau3[[#This Row],[Produit]]&amp;"-"&amp;Tableau3[[#This Row],[Conditionnement]]</f>
        <v>Sels d'Origines-Sel Noir de lave-Verrine 47 ml</v>
      </c>
      <c r="E4510" s="10">
        <v>5.5E-2</v>
      </c>
      <c r="F4510" s="16">
        <v>3700897904562</v>
      </c>
      <c r="G4510" s="4">
        <v>2.2000000000000002</v>
      </c>
      <c r="H4510" s="4">
        <v>3.6</v>
      </c>
      <c r="I4510" s="4">
        <v>4.4000000000000004</v>
      </c>
    </row>
    <row r="4511" spans="1:9" x14ac:dyDescent="0.2">
      <c r="A4511" t="s">
        <v>595</v>
      </c>
      <c r="B4511" t="s">
        <v>601</v>
      </c>
      <c r="C4511" t="s">
        <v>42</v>
      </c>
      <c r="D4511" t="str">
        <f>Tableau3[[#This Row],[Famille]]&amp;"-"&amp;Tableau3[[#This Row],[Produit]]&amp;"-"&amp;Tableau3[[#This Row],[Conditionnement]]</f>
        <v>Sels d'Origines-Sel Noir de lave-Vrac</v>
      </c>
      <c r="E4511" s="10">
        <v>5.5E-2</v>
      </c>
      <c r="F4511" s="16">
        <v>3700897938949</v>
      </c>
      <c r="G4511" s="4">
        <v>1.9</v>
      </c>
      <c r="H4511" s="4">
        <v>2.6</v>
      </c>
      <c r="I4511" s="4">
        <v>3.166666666666667</v>
      </c>
    </row>
    <row r="4512" spans="1:9" x14ac:dyDescent="0.2">
      <c r="A4512" t="s">
        <v>595</v>
      </c>
      <c r="B4512" t="s">
        <v>601</v>
      </c>
      <c r="C4512" t="s">
        <v>43</v>
      </c>
      <c r="D4512" t="str">
        <f>Tableau3[[#This Row],[Famille]]&amp;"-"&amp;Tableau3[[#This Row],[Produit]]&amp;"-"&amp;Tableau3[[#This Row],[Conditionnement]]</f>
        <v>Sels d'Origines-Sel Noir de lave-Vrac 100 g</v>
      </c>
      <c r="E4512" s="10">
        <v>5.5E-2</v>
      </c>
      <c r="F4512" s="16">
        <v>3700897908898</v>
      </c>
      <c r="G4512" s="4">
        <v>3.1</v>
      </c>
      <c r="H4512" s="4">
        <v>5.6</v>
      </c>
      <c r="I4512" s="4">
        <v>6.8888888888888893</v>
      </c>
    </row>
    <row r="4513" spans="1:9" x14ac:dyDescent="0.2">
      <c r="A4513" t="s">
        <v>595</v>
      </c>
      <c r="B4513" t="s">
        <v>601</v>
      </c>
      <c r="C4513" t="s">
        <v>44</v>
      </c>
      <c r="D4513" t="str">
        <f>Tableau3[[#This Row],[Famille]]&amp;"-"&amp;Tableau3[[#This Row],[Produit]]&amp;"-"&amp;Tableau3[[#This Row],[Conditionnement]]</f>
        <v>Sels d'Origines-Sel Noir de lave-Vrac 1000 g</v>
      </c>
      <c r="E4513" s="10">
        <v>5.5E-2</v>
      </c>
      <c r="F4513" s="16">
        <v>3760190107299</v>
      </c>
      <c r="G4513" s="4">
        <v>20.3</v>
      </c>
      <c r="H4513" s="4">
        <v>36.1</v>
      </c>
      <c r="I4513" s="4">
        <v>45.111111111111114</v>
      </c>
    </row>
    <row r="4514" spans="1:9" x14ac:dyDescent="0.2">
      <c r="A4514" t="s">
        <v>595</v>
      </c>
      <c r="B4514" t="s">
        <v>601</v>
      </c>
      <c r="C4514" t="s">
        <v>45</v>
      </c>
      <c r="D4514" t="str">
        <f>Tableau3[[#This Row],[Famille]]&amp;"-"&amp;Tableau3[[#This Row],[Produit]]&amp;"-"&amp;Tableau3[[#This Row],[Conditionnement]]</f>
        <v>Sels d'Origines-Sel Noir de lave-Vrac 250 g</v>
      </c>
      <c r="E4514" s="10">
        <v>5.5E-2</v>
      </c>
      <c r="F4514" s="16">
        <v>3700897911522</v>
      </c>
      <c r="G4514" s="4">
        <v>5.9</v>
      </c>
      <c r="H4514" s="4">
        <v>11.299999999999999</v>
      </c>
      <c r="I4514" s="4">
        <v>14.047619047619047</v>
      </c>
    </row>
    <row r="4515" spans="1:9" x14ac:dyDescent="0.2">
      <c r="A4515" t="s">
        <v>595</v>
      </c>
      <c r="B4515" t="s">
        <v>601</v>
      </c>
      <c r="C4515" t="s">
        <v>46</v>
      </c>
      <c r="D4515" t="str">
        <f>Tableau3[[#This Row],[Famille]]&amp;"-"&amp;Tableau3[[#This Row],[Produit]]&amp;"-"&amp;Tableau3[[#This Row],[Conditionnement]]</f>
        <v>Sels d'Origines-Sel Noir de lave-Vrac 500 g</v>
      </c>
      <c r="E4515" s="10">
        <v>5.5E-2</v>
      </c>
      <c r="F4515" s="16">
        <v>3700897914158</v>
      </c>
      <c r="G4515" s="4">
        <v>10.7</v>
      </c>
      <c r="H4515" s="4">
        <v>20.400000000000002</v>
      </c>
      <c r="I4515" s="4">
        <v>25.476190476190474</v>
      </c>
    </row>
    <row r="4516" spans="1:9" x14ac:dyDescent="0.2">
      <c r="A4516" t="s">
        <v>595</v>
      </c>
      <c r="B4516" t="s">
        <v>602</v>
      </c>
      <c r="C4516" t="s">
        <v>160</v>
      </c>
      <c r="D4516" t="str">
        <f>Tableau3[[#This Row],[Famille]]&amp;"-"&amp;Tableau3[[#This Row],[Produit]]&amp;"-"&amp;Tableau3[[#This Row],[Conditionnement]]</f>
        <v>Sels d'Origines-Sel Pyramide-Moulin 100 ml</v>
      </c>
      <c r="E4516" s="10">
        <v>5.5E-2</v>
      </c>
      <c r="F4516" s="16">
        <v>3760190103482</v>
      </c>
      <c r="G4516" s="4">
        <v>4.7</v>
      </c>
      <c r="H4516" s="4">
        <v>7.6</v>
      </c>
      <c r="I4516" s="4">
        <v>9.3999999999999986</v>
      </c>
    </row>
    <row r="4517" spans="1:9" x14ac:dyDescent="0.2">
      <c r="A4517" t="s">
        <v>595</v>
      </c>
      <c r="B4517" t="s">
        <v>602</v>
      </c>
      <c r="C4517" t="s">
        <v>39</v>
      </c>
      <c r="D4517" t="str">
        <f>Tableau3[[#This Row],[Famille]]&amp;"-"&amp;Tableau3[[#This Row],[Produit]]&amp;"-"&amp;Tableau3[[#This Row],[Conditionnement]]</f>
        <v>Sels d'Origines-Sel Pyramide-Saupoudreur 100 ml</v>
      </c>
      <c r="E4517" s="10">
        <v>5.5E-2</v>
      </c>
      <c r="F4517" s="16">
        <v>3760190108609</v>
      </c>
      <c r="G4517" s="4">
        <v>3.6</v>
      </c>
      <c r="H4517" s="4">
        <v>5.8</v>
      </c>
      <c r="I4517" s="4">
        <v>7.2</v>
      </c>
    </row>
    <row r="4518" spans="1:9" x14ac:dyDescent="0.2">
      <c r="A4518" t="s">
        <v>595</v>
      </c>
      <c r="B4518" t="s">
        <v>602</v>
      </c>
      <c r="C4518" t="s">
        <v>40</v>
      </c>
      <c r="D4518" t="str">
        <f>Tableau3[[#This Row],[Famille]]&amp;"-"&amp;Tableau3[[#This Row],[Produit]]&amp;"-"&amp;Tableau3[[#This Row],[Conditionnement]]</f>
        <v>Sels d'Origines-Sel Pyramide-Verrine 116 ml</v>
      </c>
      <c r="E4518" s="10">
        <v>5.5E-2</v>
      </c>
      <c r="F4518" s="16">
        <v>3760190103222</v>
      </c>
      <c r="G4518" s="4">
        <v>3.4</v>
      </c>
      <c r="H4518" s="4">
        <v>5.5</v>
      </c>
      <c r="I4518" s="4">
        <v>6.8</v>
      </c>
    </row>
    <row r="4519" spans="1:9" x14ac:dyDescent="0.2">
      <c r="A4519" t="s">
        <v>595</v>
      </c>
      <c r="B4519" t="s">
        <v>602</v>
      </c>
      <c r="C4519" t="s">
        <v>41</v>
      </c>
      <c r="D4519" t="str">
        <f>Tableau3[[#This Row],[Famille]]&amp;"-"&amp;Tableau3[[#This Row],[Produit]]&amp;"-"&amp;Tableau3[[#This Row],[Conditionnement]]</f>
        <v>Sels d'Origines-Sel Pyramide-Verrine 47 ml</v>
      </c>
      <c r="E4519" s="10">
        <v>5.5E-2</v>
      </c>
      <c r="F4519" s="16">
        <v>3700897904586</v>
      </c>
      <c r="G4519" s="4">
        <v>2</v>
      </c>
      <c r="H4519" s="4">
        <v>3.2</v>
      </c>
      <c r="I4519" s="4">
        <v>4</v>
      </c>
    </row>
    <row r="4520" spans="1:9" x14ac:dyDescent="0.2">
      <c r="A4520" t="s">
        <v>595</v>
      </c>
      <c r="B4520" t="s">
        <v>602</v>
      </c>
      <c r="C4520" t="s">
        <v>42</v>
      </c>
      <c r="D4520" t="str">
        <f>Tableau3[[#This Row],[Famille]]&amp;"-"&amp;Tableau3[[#This Row],[Produit]]&amp;"-"&amp;Tableau3[[#This Row],[Conditionnement]]</f>
        <v>Sels d'Origines-Sel Pyramide-Vrac</v>
      </c>
      <c r="E4520" s="10">
        <v>5.5E-2</v>
      </c>
      <c r="F4520" s="16">
        <v>3700897938963</v>
      </c>
      <c r="G4520" s="4">
        <v>2.2000000000000002</v>
      </c>
      <c r="H4520" s="4">
        <v>3</v>
      </c>
      <c r="I4520" s="4">
        <v>3.666666666666667</v>
      </c>
    </row>
    <row r="4521" spans="1:9" x14ac:dyDescent="0.2">
      <c r="A4521" t="s">
        <v>595</v>
      </c>
      <c r="B4521" t="s">
        <v>602</v>
      </c>
      <c r="C4521" t="s">
        <v>43</v>
      </c>
      <c r="D4521" t="str">
        <f>Tableau3[[#This Row],[Famille]]&amp;"-"&amp;Tableau3[[#This Row],[Produit]]&amp;"-"&amp;Tableau3[[#This Row],[Conditionnement]]</f>
        <v>Sels d'Origines-Sel Pyramide-Vrac 100 g</v>
      </c>
      <c r="E4521" s="10">
        <v>5.5E-2</v>
      </c>
      <c r="F4521" s="16">
        <v>3700897908904</v>
      </c>
      <c r="G4521" s="4">
        <v>3.8</v>
      </c>
      <c r="H4521" s="4">
        <v>6.8</v>
      </c>
      <c r="I4521" s="4">
        <v>8.4444444444444446</v>
      </c>
    </row>
    <row r="4522" spans="1:9" x14ac:dyDescent="0.2">
      <c r="A4522" t="s">
        <v>595</v>
      </c>
      <c r="B4522" t="s">
        <v>602</v>
      </c>
      <c r="C4522" t="s">
        <v>44</v>
      </c>
      <c r="D4522" t="str">
        <f>Tableau3[[#This Row],[Famille]]&amp;"-"&amp;Tableau3[[#This Row],[Produit]]&amp;"-"&amp;Tableau3[[#This Row],[Conditionnement]]</f>
        <v>Sels d'Origines-Sel Pyramide-Vrac 1000 g</v>
      </c>
      <c r="E4522" s="10">
        <v>5.5E-2</v>
      </c>
      <c r="F4522" s="16">
        <v>3760190107305</v>
      </c>
      <c r="G4522" s="4">
        <v>27.8</v>
      </c>
      <c r="H4522" s="4">
        <v>49.5</v>
      </c>
      <c r="I4522" s="4">
        <v>61.777777777777779</v>
      </c>
    </row>
    <row r="4523" spans="1:9" x14ac:dyDescent="0.2">
      <c r="A4523" t="s">
        <v>595</v>
      </c>
      <c r="B4523" t="s">
        <v>602</v>
      </c>
      <c r="C4523" t="s">
        <v>45</v>
      </c>
      <c r="D4523" t="str">
        <f>Tableau3[[#This Row],[Famille]]&amp;"-"&amp;Tableau3[[#This Row],[Produit]]&amp;"-"&amp;Tableau3[[#This Row],[Conditionnement]]</f>
        <v>Sels d'Origines-Sel Pyramide-Vrac 250 g</v>
      </c>
      <c r="E4523" s="10">
        <v>5.5E-2</v>
      </c>
      <c r="F4523" s="16">
        <v>3700897911539</v>
      </c>
      <c r="G4523" s="4">
        <v>7.8</v>
      </c>
      <c r="H4523" s="4">
        <v>14.9</v>
      </c>
      <c r="I4523" s="4">
        <v>18.571428571428573</v>
      </c>
    </row>
    <row r="4524" spans="1:9" x14ac:dyDescent="0.2">
      <c r="A4524" t="s">
        <v>595</v>
      </c>
      <c r="B4524" t="s">
        <v>602</v>
      </c>
      <c r="C4524" t="s">
        <v>46</v>
      </c>
      <c r="D4524" t="str">
        <f>Tableau3[[#This Row],[Famille]]&amp;"-"&amp;Tableau3[[#This Row],[Produit]]&amp;"-"&amp;Tableau3[[#This Row],[Conditionnement]]</f>
        <v>Sels d'Origines-Sel Pyramide-Vrac 500 g</v>
      </c>
      <c r="E4524" s="10">
        <v>5.5E-2</v>
      </c>
      <c r="F4524" s="16">
        <v>3700897914165</v>
      </c>
      <c r="G4524" s="4">
        <v>14.5</v>
      </c>
      <c r="H4524" s="4">
        <v>27.700000000000003</v>
      </c>
      <c r="I4524" s="4">
        <v>34.523809523809526</v>
      </c>
    </row>
    <row r="4525" spans="1:9" x14ac:dyDescent="0.2">
      <c r="A4525" t="s">
        <v>595</v>
      </c>
      <c r="B4525" t="s">
        <v>603</v>
      </c>
      <c r="C4525" t="s">
        <v>160</v>
      </c>
      <c r="D4525" t="str">
        <f>Tableau3[[#This Row],[Famille]]&amp;"-"&amp;Tableau3[[#This Row],[Produit]]&amp;"-"&amp;Tableau3[[#This Row],[Conditionnement]]</f>
        <v>Sels d'Origines-Sel Rose de l'Himalaya -Moulin 100 ml</v>
      </c>
      <c r="E4525" s="10">
        <v>5.5E-2</v>
      </c>
      <c r="F4525" s="16">
        <v>3760190103499</v>
      </c>
      <c r="G4525" s="4">
        <v>4.2</v>
      </c>
      <c r="H4525" s="4">
        <v>6.8</v>
      </c>
      <c r="I4525" s="4">
        <v>8.3999999999999986</v>
      </c>
    </row>
    <row r="4526" spans="1:9" x14ac:dyDescent="0.2">
      <c r="A4526" t="s">
        <v>595</v>
      </c>
      <c r="B4526" t="s">
        <v>603</v>
      </c>
      <c r="C4526" t="s">
        <v>39</v>
      </c>
      <c r="D4526" t="str">
        <f>Tableau3[[#This Row],[Famille]]&amp;"-"&amp;Tableau3[[#This Row],[Produit]]&amp;"-"&amp;Tableau3[[#This Row],[Conditionnement]]</f>
        <v>Sels d'Origines-Sel Rose de l'Himalaya -Saupoudreur 100 ml</v>
      </c>
      <c r="E4526" s="10">
        <v>5.5E-2</v>
      </c>
      <c r="F4526" s="16">
        <v>3760190108616</v>
      </c>
      <c r="G4526" s="4">
        <v>3.1</v>
      </c>
      <c r="H4526" s="4">
        <v>5</v>
      </c>
      <c r="I4526" s="4">
        <v>6.2</v>
      </c>
    </row>
    <row r="4527" spans="1:9" x14ac:dyDescent="0.2">
      <c r="A4527" t="s">
        <v>595</v>
      </c>
      <c r="B4527" t="s">
        <v>603</v>
      </c>
      <c r="C4527" t="s">
        <v>40</v>
      </c>
      <c r="D4527" t="str">
        <f>Tableau3[[#This Row],[Famille]]&amp;"-"&amp;Tableau3[[#This Row],[Produit]]&amp;"-"&amp;Tableau3[[#This Row],[Conditionnement]]</f>
        <v>Sels d'Origines-Sel Rose de l'Himalaya -Verrine 116 ml</v>
      </c>
      <c r="E4527" s="10">
        <v>5.5E-2</v>
      </c>
      <c r="F4527" s="16">
        <v>3760190103239</v>
      </c>
      <c r="G4527" s="4">
        <v>2.8</v>
      </c>
      <c r="H4527" s="4">
        <v>4.5</v>
      </c>
      <c r="I4527" s="4">
        <v>5.6000000000000005</v>
      </c>
    </row>
    <row r="4528" spans="1:9" x14ac:dyDescent="0.2">
      <c r="A4528" t="s">
        <v>595</v>
      </c>
      <c r="B4528" t="s">
        <v>603</v>
      </c>
      <c r="C4528" t="s">
        <v>41</v>
      </c>
      <c r="D4528" t="str">
        <f>Tableau3[[#This Row],[Famille]]&amp;"-"&amp;Tableau3[[#This Row],[Produit]]&amp;"-"&amp;Tableau3[[#This Row],[Conditionnement]]</f>
        <v>Sels d'Origines-Sel Rose de l'Himalaya -Verrine 47 ml</v>
      </c>
      <c r="E4528" s="10">
        <v>5.5E-2</v>
      </c>
      <c r="F4528" s="16">
        <v>3700897904593</v>
      </c>
      <c r="G4528" s="4">
        <v>1.8</v>
      </c>
      <c r="H4528" s="4">
        <v>2.9</v>
      </c>
      <c r="I4528" s="4">
        <v>3.6</v>
      </c>
    </row>
    <row r="4529" spans="1:9" x14ac:dyDescent="0.2">
      <c r="A4529" t="s">
        <v>595</v>
      </c>
      <c r="B4529" t="s">
        <v>603</v>
      </c>
      <c r="C4529" t="s">
        <v>42</v>
      </c>
      <c r="D4529" t="str">
        <f>Tableau3[[#This Row],[Famille]]&amp;"-"&amp;Tableau3[[#This Row],[Produit]]&amp;"-"&amp;Tableau3[[#This Row],[Conditionnement]]</f>
        <v>Sels d'Origines-Sel Rose de l'Himalaya -Vrac</v>
      </c>
      <c r="E4529" s="10">
        <v>5.5E-2</v>
      </c>
      <c r="F4529" s="16">
        <v>3700897938970</v>
      </c>
      <c r="G4529" s="4">
        <v>1.8</v>
      </c>
      <c r="H4529" s="4">
        <v>2.4</v>
      </c>
      <c r="I4529" s="4">
        <v>3</v>
      </c>
    </row>
    <row r="4530" spans="1:9" x14ac:dyDescent="0.2">
      <c r="A4530" t="s">
        <v>595</v>
      </c>
      <c r="B4530" t="s">
        <v>603</v>
      </c>
      <c r="C4530" t="s">
        <v>43</v>
      </c>
      <c r="D4530" t="str">
        <f>Tableau3[[#This Row],[Famille]]&amp;"-"&amp;Tableau3[[#This Row],[Produit]]&amp;"-"&amp;Tableau3[[#This Row],[Conditionnement]]</f>
        <v>Sels d'Origines-Sel Rose de l'Himalaya -Vrac 100 g</v>
      </c>
      <c r="E4530" s="10">
        <v>5.5E-2</v>
      </c>
      <c r="F4530" s="16">
        <v>3700897908935</v>
      </c>
      <c r="G4530" s="4">
        <v>2</v>
      </c>
      <c r="H4530" s="4">
        <v>3.6</v>
      </c>
      <c r="I4530" s="4">
        <v>4.4444444444444446</v>
      </c>
    </row>
    <row r="4531" spans="1:9" x14ac:dyDescent="0.2">
      <c r="A4531" t="s">
        <v>595</v>
      </c>
      <c r="B4531" t="s">
        <v>603</v>
      </c>
      <c r="C4531" t="s">
        <v>44</v>
      </c>
      <c r="D4531" t="str">
        <f>Tableau3[[#This Row],[Famille]]&amp;"-"&amp;Tableau3[[#This Row],[Produit]]&amp;"-"&amp;Tableau3[[#This Row],[Conditionnement]]</f>
        <v>Sels d'Origines-Sel Rose de l'Himalaya -Vrac 1000 g</v>
      </c>
      <c r="E4531" s="10">
        <v>5.5E-2</v>
      </c>
      <c r="F4531" s="16">
        <v>3760190107336</v>
      </c>
      <c r="G4531" s="4">
        <v>9.4</v>
      </c>
      <c r="H4531" s="4">
        <v>16.8</v>
      </c>
      <c r="I4531" s="4">
        <v>20.888888888888889</v>
      </c>
    </row>
    <row r="4532" spans="1:9" x14ac:dyDescent="0.2">
      <c r="A4532" t="s">
        <v>595</v>
      </c>
      <c r="B4532" t="s">
        <v>603</v>
      </c>
      <c r="C4532" t="s">
        <v>45</v>
      </c>
      <c r="D4532" t="str">
        <f>Tableau3[[#This Row],[Famille]]&amp;"-"&amp;Tableau3[[#This Row],[Produit]]&amp;"-"&amp;Tableau3[[#This Row],[Conditionnement]]</f>
        <v>Sels d'Origines-Sel Rose de l'Himalaya -Vrac 250 g</v>
      </c>
      <c r="E4532" s="10">
        <v>5.5E-2</v>
      </c>
      <c r="F4532" s="16">
        <v>3700897911560</v>
      </c>
      <c r="G4532" s="4">
        <v>3.2</v>
      </c>
      <c r="H4532" s="4">
        <v>6.1</v>
      </c>
      <c r="I4532" s="4">
        <v>7.6190476190476195</v>
      </c>
    </row>
    <row r="4533" spans="1:9" x14ac:dyDescent="0.2">
      <c r="A4533" t="s">
        <v>595</v>
      </c>
      <c r="B4533" t="s">
        <v>603</v>
      </c>
      <c r="C4533" t="s">
        <v>46</v>
      </c>
      <c r="D4533" t="str">
        <f>Tableau3[[#This Row],[Famille]]&amp;"-"&amp;Tableau3[[#This Row],[Produit]]&amp;"-"&amp;Tableau3[[#This Row],[Conditionnement]]</f>
        <v>Sels d'Origines-Sel Rose de l'Himalaya -Vrac 500 g</v>
      </c>
      <c r="E4533" s="10">
        <v>5.5E-2</v>
      </c>
      <c r="F4533" s="16">
        <v>3700897914196</v>
      </c>
      <c r="G4533" s="4">
        <v>5.3</v>
      </c>
      <c r="H4533" s="4">
        <v>10.1</v>
      </c>
      <c r="I4533" s="4">
        <v>12.619047619047619</v>
      </c>
    </row>
    <row r="4534" spans="1:9" x14ac:dyDescent="0.2">
      <c r="A4534" t="s">
        <v>595</v>
      </c>
      <c r="B4534" t="s">
        <v>604</v>
      </c>
      <c r="C4534" t="s">
        <v>160</v>
      </c>
      <c r="D4534" t="str">
        <f>Tableau3[[#This Row],[Famille]]&amp;"-"&amp;Tableau3[[#This Row],[Produit]]&amp;"-"&amp;Tableau3[[#This Row],[Conditionnement]]</f>
        <v>Sels d'Origines-Sel Rouge cristaux-Moulin 100 ml</v>
      </c>
      <c r="E4534" s="10">
        <v>5.5E-2</v>
      </c>
      <c r="F4534" s="16">
        <v>3760190103512</v>
      </c>
      <c r="G4534" s="4">
        <v>5.7</v>
      </c>
      <c r="H4534" s="4">
        <v>9.1999999999999993</v>
      </c>
      <c r="I4534" s="4">
        <v>11.399999999999999</v>
      </c>
    </row>
    <row r="4535" spans="1:9" x14ac:dyDescent="0.2">
      <c r="A4535" t="s">
        <v>595</v>
      </c>
      <c r="B4535" t="s">
        <v>604</v>
      </c>
      <c r="C4535" t="s">
        <v>39</v>
      </c>
      <c r="D4535" t="str">
        <f>Tableau3[[#This Row],[Famille]]&amp;"-"&amp;Tableau3[[#This Row],[Produit]]&amp;"-"&amp;Tableau3[[#This Row],[Conditionnement]]</f>
        <v>Sels d'Origines-Sel Rouge cristaux-Saupoudreur 100 ml</v>
      </c>
      <c r="E4535" s="10">
        <v>5.5E-2</v>
      </c>
      <c r="F4535" s="16">
        <v>3760190108630</v>
      </c>
      <c r="G4535" s="4">
        <v>4.5999999999999996</v>
      </c>
      <c r="H4535" s="4">
        <v>7.3999999999999995</v>
      </c>
      <c r="I4535" s="4">
        <v>9.1999999999999993</v>
      </c>
    </row>
    <row r="4536" spans="1:9" x14ac:dyDescent="0.2">
      <c r="A4536" t="s">
        <v>595</v>
      </c>
      <c r="B4536" t="s">
        <v>604</v>
      </c>
      <c r="C4536" t="s">
        <v>40</v>
      </c>
      <c r="D4536" t="str">
        <f>Tableau3[[#This Row],[Famille]]&amp;"-"&amp;Tableau3[[#This Row],[Produit]]&amp;"-"&amp;Tableau3[[#This Row],[Conditionnement]]</f>
        <v>Sels d'Origines-Sel Rouge cristaux-Verrine 116 ml</v>
      </c>
      <c r="E4536" s="10">
        <v>5.5E-2</v>
      </c>
      <c r="F4536" s="16">
        <v>3760190103253</v>
      </c>
      <c r="G4536" s="4">
        <v>4.5999999999999996</v>
      </c>
      <c r="H4536" s="4">
        <v>7.3999999999999995</v>
      </c>
      <c r="I4536" s="4">
        <v>9.1999999999999993</v>
      </c>
    </row>
    <row r="4537" spans="1:9" x14ac:dyDescent="0.2">
      <c r="A4537" t="s">
        <v>595</v>
      </c>
      <c r="B4537" t="s">
        <v>604</v>
      </c>
      <c r="C4537" t="s">
        <v>41</v>
      </c>
      <c r="D4537" t="str">
        <f>Tableau3[[#This Row],[Famille]]&amp;"-"&amp;Tableau3[[#This Row],[Produit]]&amp;"-"&amp;Tableau3[[#This Row],[Conditionnement]]</f>
        <v>Sels d'Origines-Sel Rouge cristaux-Verrine 47 ml</v>
      </c>
      <c r="E4537" s="10">
        <v>5.5E-2</v>
      </c>
      <c r="F4537" s="16">
        <v>3700897904616</v>
      </c>
      <c r="G4537" s="4">
        <v>2.5</v>
      </c>
      <c r="H4537" s="4">
        <v>4</v>
      </c>
      <c r="I4537" s="4">
        <v>5</v>
      </c>
    </row>
    <row r="4538" spans="1:9" x14ac:dyDescent="0.2">
      <c r="A4538" t="s">
        <v>595</v>
      </c>
      <c r="B4538" t="s">
        <v>604</v>
      </c>
      <c r="C4538" t="s">
        <v>42</v>
      </c>
      <c r="D4538" t="str">
        <f>Tableau3[[#This Row],[Famille]]&amp;"-"&amp;Tableau3[[#This Row],[Produit]]&amp;"-"&amp;Tableau3[[#This Row],[Conditionnement]]</f>
        <v>Sels d'Origines-Sel Rouge cristaux-Vrac</v>
      </c>
      <c r="E4538" s="10">
        <v>5.5E-2</v>
      </c>
      <c r="F4538" s="16">
        <v>3700897938987</v>
      </c>
      <c r="G4538" s="4">
        <v>2</v>
      </c>
      <c r="H4538" s="4">
        <v>2.7</v>
      </c>
      <c r="I4538" s="4">
        <v>3.3333333333333335</v>
      </c>
    </row>
    <row r="4539" spans="1:9" x14ac:dyDescent="0.2">
      <c r="A4539" t="s">
        <v>595</v>
      </c>
      <c r="B4539" t="s">
        <v>604</v>
      </c>
      <c r="C4539" t="s">
        <v>43</v>
      </c>
      <c r="D4539" t="str">
        <f>Tableau3[[#This Row],[Famille]]&amp;"-"&amp;Tableau3[[#This Row],[Produit]]&amp;"-"&amp;Tableau3[[#This Row],[Conditionnement]]</f>
        <v>Sels d'Origines-Sel Rouge cristaux-Vrac 100 g</v>
      </c>
      <c r="E4539" s="10">
        <v>5.5E-2</v>
      </c>
      <c r="F4539" s="16">
        <v>3700897908942</v>
      </c>
      <c r="G4539" s="4">
        <v>3.4</v>
      </c>
      <c r="H4539" s="4">
        <v>6.1</v>
      </c>
      <c r="I4539" s="4">
        <v>7.5555555555555554</v>
      </c>
    </row>
    <row r="4540" spans="1:9" x14ac:dyDescent="0.2">
      <c r="A4540" t="s">
        <v>595</v>
      </c>
      <c r="B4540" t="s">
        <v>604</v>
      </c>
      <c r="C4540" t="s">
        <v>44</v>
      </c>
      <c r="D4540" t="str">
        <f>Tableau3[[#This Row],[Famille]]&amp;"-"&amp;Tableau3[[#This Row],[Produit]]&amp;"-"&amp;Tableau3[[#This Row],[Conditionnement]]</f>
        <v>Sels d'Origines-Sel Rouge cristaux-Vrac 1000 g</v>
      </c>
      <c r="E4540" s="10">
        <v>5.5E-2</v>
      </c>
      <c r="F4540" s="16">
        <v>3760190107343</v>
      </c>
      <c r="G4540" s="4">
        <v>23.7</v>
      </c>
      <c r="H4540" s="4">
        <v>42.2</v>
      </c>
      <c r="I4540" s="4">
        <v>52.666666666666671</v>
      </c>
    </row>
    <row r="4541" spans="1:9" x14ac:dyDescent="0.2">
      <c r="A4541" t="s">
        <v>595</v>
      </c>
      <c r="B4541" t="s">
        <v>604</v>
      </c>
      <c r="C4541" t="s">
        <v>45</v>
      </c>
      <c r="D4541" t="str">
        <f>Tableau3[[#This Row],[Famille]]&amp;"-"&amp;Tableau3[[#This Row],[Produit]]&amp;"-"&amp;Tableau3[[#This Row],[Conditionnement]]</f>
        <v>Sels d'Origines-Sel Rouge cristaux-Vrac 250 g</v>
      </c>
      <c r="E4541" s="10">
        <v>5.5E-2</v>
      </c>
      <c r="F4541" s="16">
        <v>3700897911577</v>
      </c>
      <c r="G4541" s="4">
        <v>6.8</v>
      </c>
      <c r="H4541" s="4">
        <v>13</v>
      </c>
      <c r="I4541" s="4">
        <v>16.19047619047619</v>
      </c>
    </row>
    <row r="4542" spans="1:9" x14ac:dyDescent="0.2">
      <c r="A4542" t="s">
        <v>595</v>
      </c>
      <c r="B4542" t="s">
        <v>604</v>
      </c>
      <c r="C4542" t="s">
        <v>46</v>
      </c>
      <c r="D4542" t="str">
        <f>Tableau3[[#This Row],[Famille]]&amp;"-"&amp;Tableau3[[#This Row],[Produit]]&amp;"-"&amp;Tableau3[[#This Row],[Conditionnement]]</f>
        <v>Sels d'Origines-Sel Rouge cristaux-Vrac 500 g</v>
      </c>
      <c r="E4542" s="10">
        <v>5.5E-2</v>
      </c>
      <c r="F4542" s="16">
        <v>3700897914202</v>
      </c>
      <c r="G4542" s="4">
        <v>12.4</v>
      </c>
      <c r="H4542" s="4">
        <v>23.700000000000003</v>
      </c>
      <c r="I4542" s="4">
        <v>29.523809523809526</v>
      </c>
    </row>
    <row r="4543" spans="1:9" x14ac:dyDescent="0.2">
      <c r="A4543" t="s">
        <v>617</v>
      </c>
      <c r="B4543" t="s">
        <v>618</v>
      </c>
      <c r="C4543" t="s">
        <v>619</v>
      </c>
      <c r="D4543" t="str">
        <f>Tableau3[[#This Row],[Famille]]&amp;"-"&amp;Tableau3[[#This Row],[Produit]]&amp;"-"&amp;Tableau3[[#This Row],[Conditionnement]]</f>
        <v>Soupes-Moulinée 7 légumes-Weck 0,5 l</v>
      </c>
      <c r="E4543" s="10">
        <v>5.5E-2</v>
      </c>
      <c r="F4543" s="16">
        <v>3700897951924</v>
      </c>
      <c r="G4543" s="4">
        <v>3.3</v>
      </c>
      <c r="H4543" s="4">
        <v>3.8000000000000003</v>
      </c>
      <c r="I4543" s="4">
        <v>4.7142857142857153</v>
      </c>
    </row>
    <row r="4544" spans="1:9" x14ac:dyDescent="0.2">
      <c r="A4544" t="s">
        <v>617</v>
      </c>
      <c r="B4544" t="s">
        <v>618</v>
      </c>
      <c r="C4544" t="s">
        <v>620</v>
      </c>
      <c r="D4544" t="str">
        <f>Tableau3[[#This Row],[Famille]]&amp;"-"&amp;Tableau3[[#This Row],[Produit]]&amp;"-"&amp;Tableau3[[#This Row],[Conditionnement]]</f>
        <v>Soupes-Moulinée 7 légumes-Weck 1 l</v>
      </c>
      <c r="E4544" s="10">
        <v>5.5E-2</v>
      </c>
      <c r="F4544" s="16">
        <v>3700897951917</v>
      </c>
      <c r="G4544" s="4">
        <v>5.3</v>
      </c>
      <c r="H4544" s="4">
        <v>6.1</v>
      </c>
      <c r="I4544" s="4">
        <v>7.5714285714285721</v>
      </c>
    </row>
    <row r="4545" spans="1:9" x14ac:dyDescent="0.2">
      <c r="A4545" t="s">
        <v>617</v>
      </c>
      <c r="B4545" t="s">
        <v>621</v>
      </c>
      <c r="C4545" t="s">
        <v>619</v>
      </c>
      <c r="D4545" t="str">
        <f>Tableau3[[#This Row],[Famille]]&amp;"-"&amp;Tableau3[[#This Row],[Produit]]&amp;"-"&amp;Tableau3[[#This Row],[Conditionnement]]</f>
        <v>Soupes-Soupe à la carotte-Weck 0,5 l</v>
      </c>
      <c r="E4545" s="10">
        <v>5.5E-2</v>
      </c>
      <c r="F4545" s="16">
        <v>3700897951948</v>
      </c>
      <c r="G4545" s="4">
        <v>3.3</v>
      </c>
      <c r="H4545" s="4">
        <v>3.8000000000000003</v>
      </c>
      <c r="I4545" s="4">
        <v>4.7142857142857153</v>
      </c>
    </row>
    <row r="4546" spans="1:9" x14ac:dyDescent="0.2">
      <c r="A4546" t="s">
        <v>617</v>
      </c>
      <c r="B4546" t="s">
        <v>621</v>
      </c>
      <c r="C4546" t="s">
        <v>620</v>
      </c>
      <c r="D4546" t="str">
        <f>Tableau3[[#This Row],[Famille]]&amp;"-"&amp;Tableau3[[#This Row],[Produit]]&amp;"-"&amp;Tableau3[[#This Row],[Conditionnement]]</f>
        <v>Soupes-Soupe à la carotte-Weck 1 l</v>
      </c>
      <c r="E4546" s="10">
        <v>5.5E-2</v>
      </c>
      <c r="F4546" s="16">
        <v>3700897951931</v>
      </c>
      <c r="G4546" s="4">
        <v>5.3</v>
      </c>
      <c r="H4546" s="4">
        <v>6.1</v>
      </c>
      <c r="I4546" s="4">
        <v>7.5714285714285721</v>
      </c>
    </row>
    <row r="4547" spans="1:9" x14ac:dyDescent="0.2">
      <c r="A4547" t="s">
        <v>617</v>
      </c>
      <c r="B4547" t="s">
        <v>622</v>
      </c>
      <c r="C4547" t="s">
        <v>619</v>
      </c>
      <c r="D4547" t="str">
        <f>Tableau3[[#This Row],[Famille]]&amp;"-"&amp;Tableau3[[#This Row],[Produit]]&amp;"-"&amp;Tableau3[[#This Row],[Conditionnement]]</f>
        <v>Soupes-Soupe à la Courgette-Weck 0,5 l</v>
      </c>
      <c r="E4547" s="10">
        <v>5.5E-2</v>
      </c>
      <c r="F4547" s="16">
        <v>3700897951887</v>
      </c>
      <c r="G4547" s="4">
        <v>3.3</v>
      </c>
      <c r="H4547" s="4">
        <v>3.8000000000000003</v>
      </c>
      <c r="I4547" s="4">
        <v>4.7142857142857153</v>
      </c>
    </row>
    <row r="4548" spans="1:9" x14ac:dyDescent="0.2">
      <c r="A4548" t="s">
        <v>617</v>
      </c>
      <c r="B4548" t="s">
        <v>622</v>
      </c>
      <c r="C4548" t="s">
        <v>620</v>
      </c>
      <c r="D4548" t="str">
        <f>Tableau3[[#This Row],[Famille]]&amp;"-"&amp;Tableau3[[#This Row],[Produit]]&amp;"-"&amp;Tableau3[[#This Row],[Conditionnement]]</f>
        <v>Soupes-Soupe à la Courgette-Weck 1 l</v>
      </c>
      <c r="E4548" s="10">
        <v>5.5E-2</v>
      </c>
      <c r="F4548" s="16">
        <v>3700897951870</v>
      </c>
      <c r="G4548" s="4">
        <v>5.3</v>
      </c>
      <c r="H4548" s="4">
        <v>6.1</v>
      </c>
      <c r="I4548" s="4">
        <v>7.5714285714285721</v>
      </c>
    </row>
    <row r="4549" spans="1:9" x14ac:dyDescent="0.2">
      <c r="A4549" t="s">
        <v>617</v>
      </c>
      <c r="B4549" t="s">
        <v>623</v>
      </c>
      <c r="C4549" t="s">
        <v>619</v>
      </c>
      <c r="D4549" t="str">
        <f>Tableau3[[#This Row],[Famille]]&amp;"-"&amp;Tableau3[[#This Row],[Produit]]&amp;"-"&amp;Tableau3[[#This Row],[Conditionnement]]</f>
        <v>Soupes-Soupe aux potirons et à l'Hibiscus-Weck 0,5 l</v>
      </c>
      <c r="E4549" s="10">
        <v>5.5E-2</v>
      </c>
      <c r="F4549" s="16">
        <v>3700897951986</v>
      </c>
      <c r="G4549" s="4">
        <v>3.3</v>
      </c>
      <c r="H4549" s="4">
        <v>3.8000000000000003</v>
      </c>
      <c r="I4549" s="4">
        <v>4.7142857142857153</v>
      </c>
    </row>
    <row r="4550" spans="1:9" x14ac:dyDescent="0.2">
      <c r="A4550" t="s">
        <v>617</v>
      </c>
      <c r="B4550" t="s">
        <v>623</v>
      </c>
      <c r="C4550" t="s">
        <v>620</v>
      </c>
      <c r="D4550" t="str">
        <f>Tableau3[[#This Row],[Famille]]&amp;"-"&amp;Tableau3[[#This Row],[Produit]]&amp;"-"&amp;Tableau3[[#This Row],[Conditionnement]]</f>
        <v>Soupes-Soupe aux potirons et à l'Hibiscus-Weck 1 l</v>
      </c>
      <c r="E4550" s="10">
        <v>5.5E-2</v>
      </c>
      <c r="F4550" s="16">
        <v>3700897951979</v>
      </c>
      <c r="G4550" s="4">
        <v>5.3</v>
      </c>
      <c r="H4550" s="4">
        <v>6.1</v>
      </c>
      <c r="I4550" s="4">
        <v>7.5714285714285721</v>
      </c>
    </row>
    <row r="4551" spans="1:9" x14ac:dyDescent="0.2">
      <c r="A4551" t="s">
        <v>617</v>
      </c>
      <c r="B4551" t="s">
        <v>624</v>
      </c>
      <c r="C4551" t="s">
        <v>619</v>
      </c>
      <c r="D4551" t="str">
        <f>Tableau3[[#This Row],[Famille]]&amp;"-"&amp;Tableau3[[#This Row],[Produit]]&amp;"-"&amp;Tableau3[[#This Row],[Conditionnement]]</f>
        <v>Soupes-Soupe de courgettes à l'indienne-Weck 0,5 l</v>
      </c>
      <c r="E4551" s="10">
        <v>5.5E-2</v>
      </c>
      <c r="F4551" s="16">
        <v>3700897951900</v>
      </c>
      <c r="G4551" s="4">
        <v>3.3</v>
      </c>
      <c r="H4551" s="4">
        <v>3.8000000000000003</v>
      </c>
      <c r="I4551" s="4">
        <v>4.7142857142857153</v>
      </c>
    </row>
    <row r="4552" spans="1:9" x14ac:dyDescent="0.2">
      <c r="A4552" t="s">
        <v>617</v>
      </c>
      <c r="B4552" t="s">
        <v>624</v>
      </c>
      <c r="C4552" t="s">
        <v>620</v>
      </c>
      <c r="D4552" t="str">
        <f>Tableau3[[#This Row],[Famille]]&amp;"-"&amp;Tableau3[[#This Row],[Produit]]&amp;"-"&amp;Tableau3[[#This Row],[Conditionnement]]</f>
        <v>Soupes-Soupe de courgettes à l'indienne-Weck 1 l</v>
      </c>
      <c r="E4552" s="10">
        <v>5.5E-2</v>
      </c>
      <c r="F4552" s="16">
        <v>3700897951894</v>
      </c>
      <c r="G4552" s="4">
        <v>5.3</v>
      </c>
      <c r="H4552" s="4">
        <v>6.1</v>
      </c>
      <c r="I4552" s="4">
        <v>7.5714285714285721</v>
      </c>
    </row>
    <row r="4553" spans="1:9" x14ac:dyDescent="0.2">
      <c r="A4553" t="s">
        <v>803</v>
      </c>
      <c r="B4553" t="s">
        <v>815</v>
      </c>
      <c r="C4553" t="s">
        <v>39</v>
      </c>
      <c r="D4553" t="str">
        <f>Tableau3[[#This Row],[Famille]]&amp;"-"&amp;Tableau3[[#This Row],[Produit]]&amp;"-"&amp;Tableau3[[#This Row],[Conditionnement]]</f>
        <v>Sucres-Sucre blanc à la fleur d'hibiscus-Saupoudreur 100 ml</v>
      </c>
      <c r="E4553" s="10">
        <v>5.5E-2</v>
      </c>
      <c r="F4553" s="16">
        <v>3700897904722</v>
      </c>
      <c r="G4553" s="4">
        <v>2.1</v>
      </c>
      <c r="H4553" s="4">
        <v>3.4</v>
      </c>
      <c r="I4553" s="4">
        <v>4.2</v>
      </c>
    </row>
    <row r="4554" spans="1:9" x14ac:dyDescent="0.2">
      <c r="A4554" t="s">
        <v>803</v>
      </c>
      <c r="B4554" t="s">
        <v>815</v>
      </c>
      <c r="C4554" t="s">
        <v>40</v>
      </c>
      <c r="D4554" t="str">
        <f>Tableau3[[#This Row],[Famille]]&amp;"-"&amp;Tableau3[[#This Row],[Produit]]&amp;"-"&amp;Tableau3[[#This Row],[Conditionnement]]</f>
        <v>Sucres-Sucre blanc à la fleur d'hibiscus-Verrine 116 ml</v>
      </c>
      <c r="E4554" s="10">
        <v>5.5E-2</v>
      </c>
      <c r="F4554" s="16">
        <v>3760190108159</v>
      </c>
      <c r="G4554" s="4">
        <v>1.8</v>
      </c>
      <c r="H4554" s="4">
        <v>2.9</v>
      </c>
      <c r="I4554" s="4">
        <v>3.6</v>
      </c>
    </row>
    <row r="4555" spans="1:9" x14ac:dyDescent="0.2">
      <c r="A4555" t="s">
        <v>803</v>
      </c>
      <c r="B4555" t="s">
        <v>815</v>
      </c>
      <c r="C4555" t="s">
        <v>41</v>
      </c>
      <c r="D4555" t="str">
        <f>Tableau3[[#This Row],[Famille]]&amp;"-"&amp;Tableau3[[#This Row],[Produit]]&amp;"-"&amp;Tableau3[[#This Row],[Conditionnement]]</f>
        <v>Sucres-Sucre blanc à la fleur d'hibiscus-Verrine 47 ml</v>
      </c>
      <c r="E4555" s="10">
        <v>5.5E-2</v>
      </c>
      <c r="F4555" s="16">
        <v>3700897904906</v>
      </c>
      <c r="G4555" s="4">
        <v>1.2</v>
      </c>
      <c r="H4555" s="4">
        <v>2</v>
      </c>
      <c r="I4555" s="4">
        <v>2.4000000000000004</v>
      </c>
    </row>
    <row r="4556" spans="1:9" x14ac:dyDescent="0.2">
      <c r="A4556" t="s">
        <v>803</v>
      </c>
      <c r="B4556" t="s">
        <v>815</v>
      </c>
      <c r="C4556" t="s">
        <v>42</v>
      </c>
      <c r="D4556" t="str">
        <f>Tableau3[[#This Row],[Famille]]&amp;"-"&amp;Tableau3[[#This Row],[Produit]]&amp;"-"&amp;Tableau3[[#This Row],[Conditionnement]]</f>
        <v>Sucres-Sucre blanc à la fleur d'hibiscus-Vrac</v>
      </c>
      <c r="E4556" s="10">
        <v>5.5E-2</v>
      </c>
      <c r="F4556" s="16">
        <v>3700897959234</v>
      </c>
      <c r="G4556" s="4">
        <v>1.4</v>
      </c>
      <c r="H4556" s="4">
        <v>1.9000000000000001</v>
      </c>
      <c r="I4556" s="4">
        <v>2.3333333333333335</v>
      </c>
    </row>
    <row r="4557" spans="1:9" x14ac:dyDescent="0.2">
      <c r="A4557" t="s">
        <v>803</v>
      </c>
      <c r="B4557" t="s">
        <v>815</v>
      </c>
      <c r="C4557" t="s">
        <v>43</v>
      </c>
      <c r="D4557" t="str">
        <f>Tableau3[[#This Row],[Famille]]&amp;"-"&amp;Tableau3[[#This Row],[Produit]]&amp;"-"&amp;Tableau3[[#This Row],[Conditionnement]]</f>
        <v>Sucres-Sucre blanc à la fleur d'hibiscus-Vrac 100 g</v>
      </c>
      <c r="E4557" s="10">
        <v>5.5E-2</v>
      </c>
      <c r="F4557" s="16">
        <v>3700897926670</v>
      </c>
      <c r="G4557" s="4">
        <v>1.7</v>
      </c>
      <c r="H4557" s="4">
        <v>3.1</v>
      </c>
      <c r="I4557" s="4">
        <v>3.7777777777777781</v>
      </c>
    </row>
    <row r="4558" spans="1:9" x14ac:dyDescent="0.2">
      <c r="A4558" t="s">
        <v>803</v>
      </c>
      <c r="B4558" t="s">
        <v>815</v>
      </c>
      <c r="C4558" t="s">
        <v>44</v>
      </c>
      <c r="D4558" t="str">
        <f>Tableau3[[#This Row],[Famille]]&amp;"-"&amp;Tableau3[[#This Row],[Produit]]&amp;"-"&amp;Tableau3[[#This Row],[Conditionnement]]</f>
        <v>Sucres-Sucre blanc à la fleur d'hibiscus-Vrac 1000 g</v>
      </c>
      <c r="E4558" s="10">
        <v>5.5E-2</v>
      </c>
      <c r="F4558" s="16">
        <v>3700897926946</v>
      </c>
      <c r="G4558" s="4">
        <v>7.2</v>
      </c>
      <c r="H4558" s="4">
        <v>12.8</v>
      </c>
      <c r="I4558" s="4">
        <v>15.999999999999998</v>
      </c>
    </row>
    <row r="4559" spans="1:9" x14ac:dyDescent="0.2">
      <c r="A4559" t="s">
        <v>803</v>
      </c>
      <c r="B4559" t="s">
        <v>815</v>
      </c>
      <c r="C4559" t="s">
        <v>45</v>
      </c>
      <c r="D4559" t="str">
        <f>Tableau3[[#This Row],[Famille]]&amp;"-"&amp;Tableau3[[#This Row],[Produit]]&amp;"-"&amp;Tableau3[[#This Row],[Conditionnement]]</f>
        <v>Sucres-Sucre blanc à la fleur d'hibiscus-Vrac 250 g</v>
      </c>
      <c r="E4559" s="10">
        <v>5.5E-2</v>
      </c>
      <c r="F4559" s="16">
        <v>3700897926762</v>
      </c>
      <c r="G4559" s="4">
        <v>2.6</v>
      </c>
      <c r="H4559" s="4">
        <v>5</v>
      </c>
      <c r="I4559" s="4">
        <v>6.1904761904761907</v>
      </c>
    </row>
    <row r="4560" spans="1:9" x14ac:dyDescent="0.2">
      <c r="A4560" t="s">
        <v>803</v>
      </c>
      <c r="B4560" t="s">
        <v>815</v>
      </c>
      <c r="C4560" t="s">
        <v>46</v>
      </c>
      <c r="D4560" t="str">
        <f>Tableau3[[#This Row],[Famille]]&amp;"-"&amp;Tableau3[[#This Row],[Produit]]&amp;"-"&amp;Tableau3[[#This Row],[Conditionnement]]</f>
        <v>Sucres-Sucre blanc à la fleur d'hibiscus-Vrac 500 g</v>
      </c>
      <c r="E4560" s="10">
        <v>5.5E-2</v>
      </c>
      <c r="F4560" s="16">
        <v>3700897926854</v>
      </c>
      <c r="G4560" s="4">
        <v>4.0999999999999996</v>
      </c>
      <c r="H4560" s="4">
        <v>7.8999999999999995</v>
      </c>
      <c r="I4560" s="4">
        <v>9.761904761904761</v>
      </c>
    </row>
    <row r="4561" spans="1:9" x14ac:dyDescent="0.2">
      <c r="A4561" t="s">
        <v>803</v>
      </c>
      <c r="B4561" t="s">
        <v>816</v>
      </c>
      <c r="C4561" t="s">
        <v>39</v>
      </c>
      <c r="D4561" t="str">
        <f>Tableau3[[#This Row],[Famille]]&amp;"-"&amp;Tableau3[[#This Row],[Produit]]&amp;"-"&amp;Tableau3[[#This Row],[Conditionnement]]</f>
        <v>Sucres-Sucre blanc au gingembre -Saupoudreur 100 ml</v>
      </c>
      <c r="E4561" s="10">
        <v>5.5E-2</v>
      </c>
      <c r="F4561" s="16">
        <v>3700897904791</v>
      </c>
      <c r="G4561" s="4">
        <v>2.1</v>
      </c>
      <c r="H4561" s="4">
        <v>3.4</v>
      </c>
      <c r="I4561" s="4">
        <v>4.2</v>
      </c>
    </row>
    <row r="4562" spans="1:9" x14ac:dyDescent="0.2">
      <c r="A4562" t="s">
        <v>803</v>
      </c>
      <c r="B4562" t="s">
        <v>816</v>
      </c>
      <c r="C4562" t="s">
        <v>40</v>
      </c>
      <c r="D4562" t="str">
        <f>Tableau3[[#This Row],[Famille]]&amp;"-"&amp;Tableau3[[#This Row],[Produit]]&amp;"-"&amp;Tableau3[[#This Row],[Conditionnement]]</f>
        <v>Sucres-Sucre blanc au gingembre -Verrine 116 ml</v>
      </c>
      <c r="E4562" s="10">
        <v>5.5E-2</v>
      </c>
      <c r="F4562" s="16">
        <v>3760190108388</v>
      </c>
      <c r="G4562" s="4">
        <v>1.8</v>
      </c>
      <c r="H4562" s="4">
        <v>2.9</v>
      </c>
      <c r="I4562" s="4">
        <v>3.6</v>
      </c>
    </row>
    <row r="4563" spans="1:9" x14ac:dyDescent="0.2">
      <c r="A4563" t="s">
        <v>803</v>
      </c>
      <c r="B4563" t="s">
        <v>816</v>
      </c>
      <c r="C4563" t="s">
        <v>41</v>
      </c>
      <c r="D4563" t="str">
        <f>Tableau3[[#This Row],[Famille]]&amp;"-"&amp;Tableau3[[#This Row],[Produit]]&amp;"-"&amp;Tableau3[[#This Row],[Conditionnement]]</f>
        <v>Sucres-Sucre blanc au gingembre -Verrine 47 ml</v>
      </c>
      <c r="E4563" s="10">
        <v>5.5E-2</v>
      </c>
      <c r="F4563" s="16">
        <v>3700897904975</v>
      </c>
      <c r="G4563" s="4">
        <v>1.2</v>
      </c>
      <c r="H4563" s="4">
        <v>2</v>
      </c>
      <c r="I4563" s="4">
        <v>2.4000000000000004</v>
      </c>
    </row>
    <row r="4564" spans="1:9" x14ac:dyDescent="0.2">
      <c r="A4564" t="s">
        <v>803</v>
      </c>
      <c r="B4564" t="s">
        <v>816</v>
      </c>
      <c r="C4564" t="s">
        <v>42</v>
      </c>
      <c r="D4564" t="str">
        <f>Tableau3[[#This Row],[Famille]]&amp;"-"&amp;Tableau3[[#This Row],[Produit]]&amp;"-"&amp;Tableau3[[#This Row],[Conditionnement]]</f>
        <v>Sucres-Sucre blanc au gingembre -Vrac</v>
      </c>
      <c r="E4564" s="10">
        <v>5.5E-2</v>
      </c>
      <c r="F4564" s="16">
        <v>3700897959241</v>
      </c>
      <c r="G4564" s="4">
        <v>1.4</v>
      </c>
      <c r="H4564" s="4">
        <v>1.9000000000000001</v>
      </c>
      <c r="I4564" s="4">
        <v>2.3333333333333335</v>
      </c>
    </row>
    <row r="4565" spans="1:9" x14ac:dyDescent="0.2">
      <c r="A4565" t="s">
        <v>803</v>
      </c>
      <c r="B4565" t="s">
        <v>816</v>
      </c>
      <c r="C4565" t="s">
        <v>43</v>
      </c>
      <c r="D4565" t="str">
        <f>Tableau3[[#This Row],[Famille]]&amp;"-"&amp;Tableau3[[#This Row],[Produit]]&amp;"-"&amp;Tableau3[[#This Row],[Conditionnement]]</f>
        <v>Sucres-Sucre blanc au gingembre -Vrac 100 g</v>
      </c>
      <c r="E4565" s="10">
        <v>5.5E-2</v>
      </c>
      <c r="F4565" s="16">
        <v>3700897926687</v>
      </c>
      <c r="G4565" s="4">
        <v>1.7</v>
      </c>
      <c r="H4565" s="4">
        <v>3.1</v>
      </c>
      <c r="I4565" s="4">
        <v>3.7777777777777781</v>
      </c>
    </row>
    <row r="4566" spans="1:9" x14ac:dyDescent="0.2">
      <c r="A4566" t="s">
        <v>803</v>
      </c>
      <c r="B4566" t="s">
        <v>816</v>
      </c>
      <c r="C4566" t="s">
        <v>44</v>
      </c>
      <c r="D4566" t="str">
        <f>Tableau3[[#This Row],[Famille]]&amp;"-"&amp;Tableau3[[#This Row],[Produit]]&amp;"-"&amp;Tableau3[[#This Row],[Conditionnement]]</f>
        <v>Sucres-Sucre blanc au gingembre -Vrac 1000 g</v>
      </c>
      <c r="E4566" s="10">
        <v>5.5E-2</v>
      </c>
      <c r="F4566" s="16">
        <v>3700897926953</v>
      </c>
      <c r="G4566" s="4">
        <v>7.2</v>
      </c>
      <c r="H4566" s="4">
        <v>12.8</v>
      </c>
      <c r="I4566" s="4">
        <v>15.999999999999998</v>
      </c>
    </row>
    <row r="4567" spans="1:9" x14ac:dyDescent="0.2">
      <c r="A4567" t="s">
        <v>803</v>
      </c>
      <c r="B4567" t="s">
        <v>816</v>
      </c>
      <c r="C4567" t="s">
        <v>45</v>
      </c>
      <c r="D4567" t="str">
        <f>Tableau3[[#This Row],[Famille]]&amp;"-"&amp;Tableau3[[#This Row],[Produit]]&amp;"-"&amp;Tableau3[[#This Row],[Conditionnement]]</f>
        <v>Sucres-Sucre blanc au gingembre -Vrac 250 g</v>
      </c>
      <c r="E4567" s="10">
        <v>5.5E-2</v>
      </c>
      <c r="F4567" s="16">
        <v>3700897926779</v>
      </c>
      <c r="G4567" s="4">
        <v>2.6</v>
      </c>
      <c r="H4567" s="4">
        <v>5</v>
      </c>
      <c r="I4567" s="4">
        <v>6.1904761904761907</v>
      </c>
    </row>
    <row r="4568" spans="1:9" x14ac:dyDescent="0.2">
      <c r="A4568" t="s">
        <v>803</v>
      </c>
      <c r="B4568" t="s">
        <v>816</v>
      </c>
      <c r="C4568" t="s">
        <v>46</v>
      </c>
      <c r="D4568" t="str">
        <f>Tableau3[[#This Row],[Famille]]&amp;"-"&amp;Tableau3[[#This Row],[Produit]]&amp;"-"&amp;Tableau3[[#This Row],[Conditionnement]]</f>
        <v>Sucres-Sucre blanc au gingembre -Vrac 500 g</v>
      </c>
      <c r="E4568" s="10">
        <v>5.5E-2</v>
      </c>
      <c r="F4568" s="16">
        <v>3700897926861</v>
      </c>
      <c r="G4568" s="4">
        <v>4.0999999999999996</v>
      </c>
      <c r="H4568" s="4">
        <v>7.8999999999999995</v>
      </c>
      <c r="I4568" s="4">
        <v>9.761904761904761</v>
      </c>
    </row>
    <row r="4569" spans="1:9" x14ac:dyDescent="0.2">
      <c r="A4569" t="s">
        <v>803</v>
      </c>
      <c r="B4569" t="s">
        <v>817</v>
      </c>
      <c r="C4569" t="s">
        <v>39</v>
      </c>
      <c r="D4569" t="str">
        <f>Tableau3[[#This Row],[Famille]]&amp;"-"&amp;Tableau3[[#This Row],[Produit]]&amp;"-"&amp;Tableau3[[#This Row],[Conditionnement]]</f>
        <v>Sucres-Sucre blanc aux épices à pain d'épices-Saupoudreur 100 ml</v>
      </c>
      <c r="E4569" s="10">
        <v>5.5E-2</v>
      </c>
      <c r="F4569" s="16">
        <v>3700897904739</v>
      </c>
      <c r="G4569" s="4">
        <v>2.1</v>
      </c>
      <c r="H4569" s="4">
        <v>3.4</v>
      </c>
      <c r="I4569" s="4">
        <v>4.2</v>
      </c>
    </row>
    <row r="4570" spans="1:9" x14ac:dyDescent="0.2">
      <c r="A4570" t="s">
        <v>803</v>
      </c>
      <c r="B4570" t="s">
        <v>817</v>
      </c>
      <c r="C4570" t="s">
        <v>40</v>
      </c>
      <c r="D4570" t="str">
        <f>Tableau3[[#This Row],[Famille]]&amp;"-"&amp;Tableau3[[#This Row],[Produit]]&amp;"-"&amp;Tableau3[[#This Row],[Conditionnement]]</f>
        <v>Sucres-Sucre blanc aux épices à pain d'épices-Verrine 116 ml</v>
      </c>
      <c r="E4570" s="10">
        <v>5.5E-2</v>
      </c>
      <c r="F4570" s="16">
        <v>3760190108166</v>
      </c>
      <c r="G4570" s="4">
        <v>1.8</v>
      </c>
      <c r="H4570" s="4">
        <v>2.9</v>
      </c>
      <c r="I4570" s="4">
        <v>3.6</v>
      </c>
    </row>
    <row r="4571" spans="1:9" x14ac:dyDescent="0.2">
      <c r="A4571" t="s">
        <v>803</v>
      </c>
      <c r="B4571" t="s">
        <v>817</v>
      </c>
      <c r="C4571" t="s">
        <v>41</v>
      </c>
      <c r="D4571" t="str">
        <f>Tableau3[[#This Row],[Famille]]&amp;"-"&amp;Tableau3[[#This Row],[Produit]]&amp;"-"&amp;Tableau3[[#This Row],[Conditionnement]]</f>
        <v>Sucres-Sucre blanc aux épices à pain d'épices-Verrine 47 ml</v>
      </c>
      <c r="E4571" s="10">
        <v>5.5E-2</v>
      </c>
      <c r="F4571" s="16">
        <v>3700897904913</v>
      </c>
      <c r="G4571" s="4">
        <v>1.2</v>
      </c>
      <c r="H4571" s="4">
        <v>2</v>
      </c>
      <c r="I4571" s="4">
        <v>2.4000000000000004</v>
      </c>
    </row>
    <row r="4572" spans="1:9" x14ac:dyDescent="0.2">
      <c r="A4572" t="s">
        <v>803</v>
      </c>
      <c r="B4572" t="s">
        <v>817</v>
      </c>
      <c r="C4572" t="s">
        <v>42</v>
      </c>
      <c r="D4572" t="str">
        <f>Tableau3[[#This Row],[Famille]]&amp;"-"&amp;Tableau3[[#This Row],[Produit]]&amp;"-"&amp;Tableau3[[#This Row],[Conditionnement]]</f>
        <v>Sucres-Sucre blanc aux épices à pain d'épices-Vrac</v>
      </c>
      <c r="E4572" s="10">
        <v>5.5E-2</v>
      </c>
      <c r="F4572" s="16">
        <v>3700897959258</v>
      </c>
      <c r="G4572" s="4">
        <v>1.4</v>
      </c>
      <c r="H4572" s="4">
        <v>1.9000000000000001</v>
      </c>
      <c r="I4572" s="4">
        <v>2.3333333333333335</v>
      </c>
    </row>
    <row r="4573" spans="1:9" x14ac:dyDescent="0.2">
      <c r="A4573" t="s">
        <v>803</v>
      </c>
      <c r="B4573" t="s">
        <v>817</v>
      </c>
      <c r="C4573" t="s">
        <v>43</v>
      </c>
      <c r="D4573" t="str">
        <f>Tableau3[[#This Row],[Famille]]&amp;"-"&amp;Tableau3[[#This Row],[Produit]]&amp;"-"&amp;Tableau3[[#This Row],[Conditionnement]]</f>
        <v>Sucres-Sucre blanc aux épices à pain d'épices-Vrac 100 g</v>
      </c>
      <c r="E4573" s="10">
        <v>5.5E-2</v>
      </c>
      <c r="F4573" s="16">
        <v>3700897926694</v>
      </c>
      <c r="G4573" s="4">
        <v>1.7</v>
      </c>
      <c r="H4573" s="4">
        <v>3.1</v>
      </c>
      <c r="I4573" s="4">
        <v>3.7777777777777781</v>
      </c>
    </row>
    <row r="4574" spans="1:9" x14ac:dyDescent="0.2">
      <c r="A4574" t="s">
        <v>803</v>
      </c>
      <c r="B4574" t="s">
        <v>817</v>
      </c>
      <c r="C4574" t="s">
        <v>44</v>
      </c>
      <c r="D4574" t="str">
        <f>Tableau3[[#This Row],[Famille]]&amp;"-"&amp;Tableau3[[#This Row],[Produit]]&amp;"-"&amp;Tableau3[[#This Row],[Conditionnement]]</f>
        <v>Sucres-Sucre blanc aux épices à pain d'épices-Vrac 1000 g</v>
      </c>
      <c r="E4574" s="10">
        <v>5.5E-2</v>
      </c>
      <c r="F4574" s="16">
        <v>3700897926960</v>
      </c>
      <c r="G4574" s="4">
        <v>7.2</v>
      </c>
      <c r="H4574" s="4">
        <v>12.8</v>
      </c>
      <c r="I4574" s="4">
        <v>15.999999999999998</v>
      </c>
    </row>
    <row r="4575" spans="1:9" x14ac:dyDescent="0.2">
      <c r="A4575" t="s">
        <v>803</v>
      </c>
      <c r="B4575" t="s">
        <v>817</v>
      </c>
      <c r="C4575" t="s">
        <v>45</v>
      </c>
      <c r="D4575" t="str">
        <f>Tableau3[[#This Row],[Famille]]&amp;"-"&amp;Tableau3[[#This Row],[Produit]]&amp;"-"&amp;Tableau3[[#This Row],[Conditionnement]]</f>
        <v>Sucres-Sucre blanc aux épices à pain d'épices-Vrac 250 g</v>
      </c>
      <c r="E4575" s="10">
        <v>5.5E-2</v>
      </c>
      <c r="F4575" s="16">
        <v>3700897926786</v>
      </c>
      <c r="G4575" s="4">
        <v>2.6</v>
      </c>
      <c r="H4575" s="4">
        <v>5</v>
      </c>
      <c r="I4575" s="4">
        <v>6.1904761904761907</v>
      </c>
    </row>
    <row r="4576" spans="1:9" x14ac:dyDescent="0.2">
      <c r="A4576" t="s">
        <v>803</v>
      </c>
      <c r="B4576" t="s">
        <v>817</v>
      </c>
      <c r="C4576" t="s">
        <v>46</v>
      </c>
      <c r="D4576" t="str">
        <f>Tableau3[[#This Row],[Famille]]&amp;"-"&amp;Tableau3[[#This Row],[Produit]]&amp;"-"&amp;Tableau3[[#This Row],[Conditionnement]]</f>
        <v>Sucres-Sucre blanc aux épices à pain d'épices-Vrac 500 g</v>
      </c>
      <c r="E4576" s="10">
        <v>5.5E-2</v>
      </c>
      <c r="F4576" s="16">
        <v>3700897926878</v>
      </c>
      <c r="G4576" s="4">
        <v>4.0999999999999996</v>
      </c>
      <c r="H4576" s="4">
        <v>7.8999999999999995</v>
      </c>
      <c r="I4576" s="4">
        <v>9.761904761904761</v>
      </c>
    </row>
    <row r="4577" spans="1:9" x14ac:dyDescent="0.2">
      <c r="A4577" t="s">
        <v>803</v>
      </c>
      <c r="B4577" t="s">
        <v>818</v>
      </c>
      <c r="C4577" t="s">
        <v>39</v>
      </c>
      <c r="D4577" t="str">
        <f>Tableau3[[#This Row],[Famille]]&amp;"-"&amp;Tableau3[[#This Row],[Produit]]&amp;"-"&amp;Tableau3[[#This Row],[Conditionnement]]</f>
        <v>Sucres-Sucre blanc vanille des Iles-Saupoudreur 100 ml</v>
      </c>
      <c r="E4577" s="10">
        <v>5.5E-2</v>
      </c>
      <c r="F4577" s="16">
        <v>3700897904715</v>
      </c>
      <c r="G4577" s="4">
        <v>2.1</v>
      </c>
      <c r="H4577" s="4">
        <v>3.4</v>
      </c>
      <c r="I4577" s="4">
        <v>4.2</v>
      </c>
    </row>
    <row r="4578" spans="1:9" x14ac:dyDescent="0.2">
      <c r="A4578" t="s">
        <v>803</v>
      </c>
      <c r="B4578" t="s">
        <v>818</v>
      </c>
      <c r="C4578" t="s">
        <v>40</v>
      </c>
      <c r="D4578" t="str">
        <f>Tableau3[[#This Row],[Famille]]&amp;"-"&amp;Tableau3[[#This Row],[Produit]]&amp;"-"&amp;Tableau3[[#This Row],[Conditionnement]]</f>
        <v>Sucres-Sucre blanc vanille des Iles-Verrine 116 ml</v>
      </c>
      <c r="E4578" s="10">
        <v>5.5E-2</v>
      </c>
      <c r="F4578" s="16">
        <v>3760190108142</v>
      </c>
      <c r="G4578" s="4">
        <v>1.8</v>
      </c>
      <c r="H4578" s="4">
        <v>2.9</v>
      </c>
      <c r="I4578" s="4">
        <v>3.6</v>
      </c>
    </row>
    <row r="4579" spans="1:9" x14ac:dyDescent="0.2">
      <c r="A4579" t="s">
        <v>803</v>
      </c>
      <c r="B4579" t="s">
        <v>818</v>
      </c>
      <c r="C4579" t="s">
        <v>41</v>
      </c>
      <c r="D4579" t="str">
        <f>Tableau3[[#This Row],[Famille]]&amp;"-"&amp;Tableau3[[#This Row],[Produit]]&amp;"-"&amp;Tableau3[[#This Row],[Conditionnement]]</f>
        <v>Sucres-Sucre blanc vanille des Iles-Verrine 47 ml</v>
      </c>
      <c r="E4579" s="10">
        <v>5.5E-2</v>
      </c>
      <c r="F4579" s="16">
        <v>3700897904890</v>
      </c>
      <c r="G4579" s="4">
        <v>1.2</v>
      </c>
      <c r="H4579" s="4">
        <v>2</v>
      </c>
      <c r="I4579" s="4">
        <v>2.4000000000000004</v>
      </c>
    </row>
    <row r="4580" spans="1:9" x14ac:dyDescent="0.2">
      <c r="A4580" t="s">
        <v>803</v>
      </c>
      <c r="B4580" t="s">
        <v>818</v>
      </c>
      <c r="C4580" t="s">
        <v>42</v>
      </c>
      <c r="D4580" t="str">
        <f>Tableau3[[#This Row],[Famille]]&amp;"-"&amp;Tableau3[[#This Row],[Produit]]&amp;"-"&amp;Tableau3[[#This Row],[Conditionnement]]</f>
        <v>Sucres-Sucre blanc vanille des Iles-Vrac</v>
      </c>
      <c r="E4580" s="10">
        <v>5.5E-2</v>
      </c>
      <c r="F4580" s="16">
        <v>3700897959265</v>
      </c>
      <c r="G4580" s="4">
        <v>1.4</v>
      </c>
      <c r="H4580" s="4">
        <v>1.9000000000000001</v>
      </c>
      <c r="I4580" s="4">
        <v>2.3333333333333335</v>
      </c>
    </row>
    <row r="4581" spans="1:9" x14ac:dyDescent="0.2">
      <c r="A4581" t="s">
        <v>803</v>
      </c>
      <c r="B4581" t="s">
        <v>818</v>
      </c>
      <c r="C4581" t="s">
        <v>43</v>
      </c>
      <c r="D4581" t="str">
        <f>Tableau3[[#This Row],[Famille]]&amp;"-"&amp;Tableau3[[#This Row],[Produit]]&amp;"-"&amp;Tableau3[[#This Row],[Conditionnement]]</f>
        <v>Sucres-Sucre blanc vanille des Iles-Vrac 100 g</v>
      </c>
      <c r="E4581" s="10">
        <v>5.5E-2</v>
      </c>
      <c r="F4581" s="16">
        <v>3700897926700</v>
      </c>
      <c r="G4581" s="4">
        <v>1.7</v>
      </c>
      <c r="H4581" s="4">
        <v>3.1</v>
      </c>
      <c r="I4581" s="4">
        <v>3.7777777777777781</v>
      </c>
    </row>
    <row r="4582" spans="1:9" x14ac:dyDescent="0.2">
      <c r="A4582" t="s">
        <v>803</v>
      </c>
      <c r="B4582" t="s">
        <v>818</v>
      </c>
      <c r="C4582" t="s">
        <v>44</v>
      </c>
      <c r="D4582" t="str">
        <f>Tableau3[[#This Row],[Famille]]&amp;"-"&amp;Tableau3[[#This Row],[Produit]]&amp;"-"&amp;Tableau3[[#This Row],[Conditionnement]]</f>
        <v>Sucres-Sucre blanc vanille des Iles-Vrac 1000 g</v>
      </c>
      <c r="E4582" s="10">
        <v>5.5E-2</v>
      </c>
      <c r="F4582" s="16">
        <v>3700897926977</v>
      </c>
      <c r="G4582" s="4">
        <v>7.2</v>
      </c>
      <c r="H4582" s="4">
        <v>12.8</v>
      </c>
      <c r="I4582" s="4">
        <v>15.999999999999998</v>
      </c>
    </row>
    <row r="4583" spans="1:9" x14ac:dyDescent="0.2">
      <c r="A4583" t="s">
        <v>803</v>
      </c>
      <c r="B4583" t="s">
        <v>818</v>
      </c>
      <c r="C4583" t="s">
        <v>45</v>
      </c>
      <c r="D4583" t="str">
        <f>Tableau3[[#This Row],[Famille]]&amp;"-"&amp;Tableau3[[#This Row],[Produit]]&amp;"-"&amp;Tableau3[[#This Row],[Conditionnement]]</f>
        <v>Sucres-Sucre blanc vanille des Iles-Vrac 250 g</v>
      </c>
      <c r="E4583" s="10">
        <v>5.5E-2</v>
      </c>
      <c r="F4583" s="16">
        <v>3700897926793</v>
      </c>
      <c r="G4583" s="4">
        <v>2.6</v>
      </c>
      <c r="H4583" s="4">
        <v>5</v>
      </c>
      <c r="I4583" s="4">
        <v>6.1904761904761907</v>
      </c>
    </row>
    <row r="4584" spans="1:9" x14ac:dyDescent="0.2">
      <c r="A4584" t="s">
        <v>803</v>
      </c>
      <c r="B4584" t="s">
        <v>818</v>
      </c>
      <c r="C4584" t="s">
        <v>46</v>
      </c>
      <c r="D4584" t="str">
        <f>Tableau3[[#This Row],[Famille]]&amp;"-"&amp;Tableau3[[#This Row],[Produit]]&amp;"-"&amp;Tableau3[[#This Row],[Conditionnement]]</f>
        <v>Sucres-Sucre blanc vanille des Iles-Vrac 500 g</v>
      </c>
      <c r="E4584" s="10">
        <v>5.5E-2</v>
      </c>
      <c r="F4584" s="16">
        <v>3700897926885</v>
      </c>
      <c r="G4584" s="4">
        <v>4.0999999999999996</v>
      </c>
      <c r="H4584" s="4">
        <v>7.8999999999999995</v>
      </c>
      <c r="I4584" s="4">
        <v>9.761904761904761</v>
      </c>
    </row>
    <row r="4585" spans="1:9" x14ac:dyDescent="0.2">
      <c r="A4585" t="s">
        <v>803</v>
      </c>
      <c r="B4585" t="s">
        <v>819</v>
      </c>
      <c r="C4585" t="s">
        <v>39</v>
      </c>
      <c r="D4585" t="str">
        <f>Tableau3[[#This Row],[Famille]]&amp;"-"&amp;Tableau3[[#This Row],[Produit]]&amp;"-"&amp;Tableau3[[#This Row],[Conditionnement]]</f>
        <v>Sucres-Sucre bleu coco des Antilles-Saupoudreur 100 ml</v>
      </c>
      <c r="E4585" s="10">
        <v>5.5E-2</v>
      </c>
      <c r="F4585" s="16">
        <v>3700897904746</v>
      </c>
      <c r="G4585" s="4">
        <v>2.1</v>
      </c>
      <c r="H4585" s="4">
        <v>3.4</v>
      </c>
      <c r="I4585" s="4">
        <v>4.2</v>
      </c>
    </row>
    <row r="4586" spans="1:9" x14ac:dyDescent="0.2">
      <c r="A4586" t="s">
        <v>803</v>
      </c>
      <c r="B4586" t="s">
        <v>819</v>
      </c>
      <c r="C4586" t="s">
        <v>40</v>
      </c>
      <c r="D4586" t="str">
        <f>Tableau3[[#This Row],[Famille]]&amp;"-"&amp;Tableau3[[#This Row],[Produit]]&amp;"-"&amp;Tableau3[[#This Row],[Conditionnement]]</f>
        <v>Sucres-Sucre bleu coco des Antilles-Verrine 116 ml</v>
      </c>
      <c r="E4586" s="10">
        <v>5.5E-2</v>
      </c>
      <c r="F4586" s="16">
        <v>3760190108173</v>
      </c>
      <c r="G4586" s="4">
        <v>1.8</v>
      </c>
      <c r="H4586" s="4">
        <v>2.9</v>
      </c>
      <c r="I4586" s="4">
        <v>3.6</v>
      </c>
    </row>
    <row r="4587" spans="1:9" x14ac:dyDescent="0.2">
      <c r="A4587" t="s">
        <v>803</v>
      </c>
      <c r="B4587" t="s">
        <v>819</v>
      </c>
      <c r="C4587" t="s">
        <v>41</v>
      </c>
      <c r="D4587" t="str">
        <f>Tableau3[[#This Row],[Famille]]&amp;"-"&amp;Tableau3[[#This Row],[Produit]]&amp;"-"&amp;Tableau3[[#This Row],[Conditionnement]]</f>
        <v>Sucres-Sucre bleu coco des Antilles-Verrine 47 ml</v>
      </c>
      <c r="E4587" s="10">
        <v>5.5E-2</v>
      </c>
      <c r="F4587" s="16">
        <v>3700897904920</v>
      </c>
      <c r="G4587" s="4">
        <v>1.2</v>
      </c>
      <c r="H4587" s="4">
        <v>2</v>
      </c>
      <c r="I4587" s="4">
        <v>2.4000000000000004</v>
      </c>
    </row>
    <row r="4588" spans="1:9" x14ac:dyDescent="0.2">
      <c r="A4588" t="s">
        <v>803</v>
      </c>
      <c r="B4588" t="s">
        <v>819</v>
      </c>
      <c r="C4588" t="s">
        <v>42</v>
      </c>
      <c r="D4588" t="str">
        <f>Tableau3[[#This Row],[Famille]]&amp;"-"&amp;Tableau3[[#This Row],[Produit]]&amp;"-"&amp;Tableau3[[#This Row],[Conditionnement]]</f>
        <v>Sucres-Sucre bleu coco des Antilles-Vrac</v>
      </c>
      <c r="E4588" s="10">
        <v>5.5E-2</v>
      </c>
      <c r="F4588" s="16">
        <v>0</v>
      </c>
      <c r="G4588" s="4">
        <v>1.1000000000000001</v>
      </c>
      <c r="H4588" s="4">
        <v>1.5</v>
      </c>
      <c r="I4588" s="4">
        <v>1.8333333333333335</v>
      </c>
    </row>
    <row r="4589" spans="1:9" x14ac:dyDescent="0.2">
      <c r="A4589" t="s">
        <v>803</v>
      </c>
      <c r="B4589" t="s">
        <v>819</v>
      </c>
      <c r="C4589" t="s">
        <v>43</v>
      </c>
      <c r="D4589" t="str">
        <f>Tableau3[[#This Row],[Famille]]&amp;"-"&amp;Tableau3[[#This Row],[Produit]]&amp;"-"&amp;Tableau3[[#This Row],[Conditionnement]]</f>
        <v>Sucres-Sucre bleu coco des Antilles-Vrac 100 g</v>
      </c>
      <c r="E4589" s="10">
        <v>5.5E-2</v>
      </c>
      <c r="F4589" s="16">
        <v>3700897926717</v>
      </c>
      <c r="G4589" s="4">
        <v>1.7</v>
      </c>
      <c r="H4589" s="4">
        <v>3.1</v>
      </c>
      <c r="I4589" s="4">
        <v>3.7777777777777781</v>
      </c>
    </row>
    <row r="4590" spans="1:9" x14ac:dyDescent="0.2">
      <c r="A4590" t="s">
        <v>803</v>
      </c>
      <c r="B4590" t="s">
        <v>819</v>
      </c>
      <c r="C4590" t="s">
        <v>44</v>
      </c>
      <c r="D4590" t="str">
        <f>Tableau3[[#This Row],[Famille]]&amp;"-"&amp;Tableau3[[#This Row],[Produit]]&amp;"-"&amp;Tableau3[[#This Row],[Conditionnement]]</f>
        <v>Sucres-Sucre bleu coco des Antilles-Vrac 1000 g</v>
      </c>
      <c r="E4590" s="10">
        <v>5.5E-2</v>
      </c>
      <c r="F4590" s="16">
        <v>3700897926984</v>
      </c>
      <c r="G4590" s="4">
        <v>7.2</v>
      </c>
      <c r="H4590" s="4">
        <v>12.8</v>
      </c>
      <c r="I4590" s="4">
        <v>15.999999999999998</v>
      </c>
    </row>
    <row r="4591" spans="1:9" x14ac:dyDescent="0.2">
      <c r="A4591" t="s">
        <v>803</v>
      </c>
      <c r="B4591" t="s">
        <v>819</v>
      </c>
      <c r="C4591" t="s">
        <v>45</v>
      </c>
      <c r="D4591" t="str">
        <f>Tableau3[[#This Row],[Famille]]&amp;"-"&amp;Tableau3[[#This Row],[Produit]]&amp;"-"&amp;Tableau3[[#This Row],[Conditionnement]]</f>
        <v>Sucres-Sucre bleu coco des Antilles-Vrac 250 g</v>
      </c>
      <c r="E4591" s="10">
        <v>5.5E-2</v>
      </c>
      <c r="F4591" s="16">
        <v>3700897926809</v>
      </c>
      <c r="G4591" s="4">
        <v>2.6</v>
      </c>
      <c r="H4591" s="4">
        <v>5</v>
      </c>
      <c r="I4591" s="4">
        <v>6.1904761904761907</v>
      </c>
    </row>
    <row r="4592" spans="1:9" x14ac:dyDescent="0.2">
      <c r="A4592" t="s">
        <v>803</v>
      </c>
      <c r="B4592" t="s">
        <v>819</v>
      </c>
      <c r="C4592" t="s">
        <v>46</v>
      </c>
      <c r="D4592" t="str">
        <f>Tableau3[[#This Row],[Famille]]&amp;"-"&amp;Tableau3[[#This Row],[Produit]]&amp;"-"&amp;Tableau3[[#This Row],[Conditionnement]]</f>
        <v>Sucres-Sucre bleu coco des Antilles-Vrac 500 g</v>
      </c>
      <c r="E4592" s="10">
        <v>5.5E-2</v>
      </c>
      <c r="F4592" s="16">
        <v>3700897926892</v>
      </c>
      <c r="G4592" s="4">
        <v>4.0999999999999996</v>
      </c>
      <c r="H4592" s="4">
        <v>7.8999999999999995</v>
      </c>
      <c r="I4592" s="4">
        <v>9.761904761904761</v>
      </c>
    </row>
    <row r="4593" spans="1:9" x14ac:dyDescent="0.2">
      <c r="A4593" t="s">
        <v>803</v>
      </c>
      <c r="B4593" t="s">
        <v>806</v>
      </c>
      <c r="C4593" t="s">
        <v>39</v>
      </c>
      <c r="D4593" t="str">
        <f>Tableau3[[#This Row],[Famille]]&amp;"-"&amp;Tableau3[[#This Row],[Produit]]&amp;"-"&amp;Tableau3[[#This Row],[Conditionnement]]</f>
        <v>Sucres-Sucre coloré bleu-Saupoudreur 100 ml</v>
      </c>
      <c r="E4593" s="10">
        <v>5.5E-2</v>
      </c>
      <c r="F4593" s="16">
        <v>3700897927134</v>
      </c>
      <c r="G4593" s="4">
        <v>2.1</v>
      </c>
      <c r="H4593" s="4">
        <v>3.4</v>
      </c>
      <c r="I4593" s="4">
        <v>4.2</v>
      </c>
    </row>
    <row r="4594" spans="1:9" x14ac:dyDescent="0.2">
      <c r="A4594" t="s">
        <v>803</v>
      </c>
      <c r="B4594" t="s">
        <v>806</v>
      </c>
      <c r="C4594" t="s">
        <v>40</v>
      </c>
      <c r="D4594" t="str">
        <f>Tableau3[[#This Row],[Famille]]&amp;"-"&amp;Tableau3[[#This Row],[Produit]]&amp;"-"&amp;Tableau3[[#This Row],[Conditionnement]]</f>
        <v>Sucres-Sucre coloré bleu-Verrine 116 ml</v>
      </c>
      <c r="E4594" s="10">
        <v>5.5E-2</v>
      </c>
      <c r="F4594" s="16">
        <v>3700897927035</v>
      </c>
      <c r="G4594" s="4">
        <v>1.8</v>
      </c>
      <c r="H4594" s="4">
        <v>2.9</v>
      </c>
      <c r="I4594" s="4">
        <v>3.6</v>
      </c>
    </row>
    <row r="4595" spans="1:9" x14ac:dyDescent="0.2">
      <c r="A4595" t="s">
        <v>803</v>
      </c>
      <c r="B4595" t="s">
        <v>806</v>
      </c>
      <c r="C4595" t="s">
        <v>41</v>
      </c>
      <c r="D4595" t="str">
        <f>Tableau3[[#This Row],[Famille]]&amp;"-"&amp;Tableau3[[#This Row],[Produit]]&amp;"-"&amp;Tableau3[[#This Row],[Conditionnement]]</f>
        <v>Sucres-Sucre coloré bleu-Verrine 47 ml</v>
      </c>
      <c r="E4595" s="10">
        <v>5.5E-2</v>
      </c>
      <c r="F4595" s="16">
        <v>3700897927080</v>
      </c>
      <c r="G4595" s="4">
        <v>1.2</v>
      </c>
      <c r="H4595" s="4">
        <v>2</v>
      </c>
      <c r="I4595" s="4">
        <v>2.4000000000000004</v>
      </c>
    </row>
    <row r="4596" spans="1:9" x14ac:dyDescent="0.2">
      <c r="A4596" t="s">
        <v>803</v>
      </c>
      <c r="B4596" t="s">
        <v>806</v>
      </c>
      <c r="C4596" t="s">
        <v>42</v>
      </c>
      <c r="D4596" t="str">
        <f>Tableau3[[#This Row],[Famille]]&amp;"-"&amp;Tableau3[[#This Row],[Produit]]&amp;"-"&amp;Tableau3[[#This Row],[Conditionnement]]</f>
        <v>Sucres-Sucre coloré bleu-Vrac</v>
      </c>
      <c r="E4596" s="10">
        <v>5.5E-2</v>
      </c>
      <c r="F4596" s="16">
        <v>0</v>
      </c>
      <c r="G4596" s="4">
        <v>1.1000000000000001</v>
      </c>
      <c r="H4596" s="4">
        <v>1.5</v>
      </c>
      <c r="I4596" s="4">
        <v>1.8333333333333335</v>
      </c>
    </row>
    <row r="4597" spans="1:9" x14ac:dyDescent="0.2">
      <c r="A4597" t="s">
        <v>803</v>
      </c>
      <c r="B4597" t="s">
        <v>806</v>
      </c>
      <c r="C4597" t="s">
        <v>43</v>
      </c>
      <c r="D4597" t="str">
        <f>Tableau3[[#This Row],[Famille]]&amp;"-"&amp;Tableau3[[#This Row],[Produit]]&amp;"-"&amp;Tableau3[[#This Row],[Conditionnement]]</f>
        <v>Sucres-Sucre coloré bleu-Vrac 100 g</v>
      </c>
      <c r="E4597" s="10">
        <v>5.5E-2</v>
      </c>
      <c r="F4597" s="16">
        <v>3700897909796</v>
      </c>
      <c r="G4597" s="4">
        <v>1.7</v>
      </c>
      <c r="H4597" s="4">
        <v>3.1</v>
      </c>
      <c r="I4597" s="4">
        <v>3.7777777777777781</v>
      </c>
    </row>
    <row r="4598" spans="1:9" x14ac:dyDescent="0.2">
      <c r="A4598" t="s">
        <v>803</v>
      </c>
      <c r="B4598" t="s">
        <v>806</v>
      </c>
      <c r="C4598" t="s">
        <v>44</v>
      </c>
      <c r="D4598" t="str">
        <f>Tableau3[[#This Row],[Famille]]&amp;"-"&amp;Tableau3[[#This Row],[Produit]]&amp;"-"&amp;Tableau3[[#This Row],[Conditionnement]]</f>
        <v>Sucres-Sucre coloré bleu-Vrac 1000 g</v>
      </c>
      <c r="E4598" s="10">
        <v>5.5E-2</v>
      </c>
      <c r="F4598" s="16">
        <v>3700897902445</v>
      </c>
      <c r="G4598" s="4">
        <v>7.2</v>
      </c>
      <c r="H4598" s="4">
        <v>12.8</v>
      </c>
      <c r="I4598" s="4">
        <v>15.999999999999998</v>
      </c>
    </row>
    <row r="4599" spans="1:9" x14ac:dyDescent="0.2">
      <c r="A4599" t="s">
        <v>803</v>
      </c>
      <c r="B4599" t="s">
        <v>806</v>
      </c>
      <c r="C4599" t="s">
        <v>45</v>
      </c>
      <c r="D4599" t="str">
        <f>Tableau3[[#This Row],[Famille]]&amp;"-"&amp;Tableau3[[#This Row],[Produit]]&amp;"-"&amp;Tableau3[[#This Row],[Conditionnement]]</f>
        <v>Sucres-Sucre coloré bleu-Vrac 250 g</v>
      </c>
      <c r="E4599" s="10">
        <v>5.5E-2</v>
      </c>
      <c r="F4599" s="16">
        <v>3700897912420</v>
      </c>
      <c r="G4599" s="4">
        <v>2.6</v>
      </c>
      <c r="H4599" s="4">
        <v>5</v>
      </c>
      <c r="I4599" s="4">
        <v>6.1904761904761907</v>
      </c>
    </row>
    <row r="4600" spans="1:9" x14ac:dyDescent="0.2">
      <c r="A4600" t="s">
        <v>803</v>
      </c>
      <c r="B4600" t="s">
        <v>806</v>
      </c>
      <c r="C4600" t="s">
        <v>46</v>
      </c>
      <c r="D4600" t="str">
        <f>Tableau3[[#This Row],[Famille]]&amp;"-"&amp;Tableau3[[#This Row],[Produit]]&amp;"-"&amp;Tableau3[[#This Row],[Conditionnement]]</f>
        <v>Sucres-Sucre coloré bleu-Vrac 500 g</v>
      </c>
      <c r="E4600" s="10">
        <v>5.5E-2</v>
      </c>
      <c r="F4600" s="16">
        <v>3700897915056</v>
      </c>
      <c r="G4600" s="4">
        <v>4.0999999999999996</v>
      </c>
      <c r="H4600" s="4">
        <v>7.8999999999999995</v>
      </c>
      <c r="I4600" s="4">
        <v>9.761904761904761</v>
      </c>
    </row>
    <row r="4601" spans="1:9" x14ac:dyDescent="0.2">
      <c r="A4601" t="s">
        <v>803</v>
      </c>
      <c r="B4601" t="s">
        <v>807</v>
      </c>
      <c r="C4601" t="s">
        <v>39</v>
      </c>
      <c r="D4601" t="str">
        <f>Tableau3[[#This Row],[Famille]]&amp;"-"&amp;Tableau3[[#This Row],[Produit]]&amp;"-"&amp;Tableau3[[#This Row],[Conditionnement]]</f>
        <v>Sucres-Sucre coloré orange-Saupoudreur 100 ml</v>
      </c>
      <c r="E4601" s="10">
        <v>5.5E-2</v>
      </c>
      <c r="F4601" s="16">
        <v>3700897927141</v>
      </c>
      <c r="G4601" s="4">
        <v>2.1</v>
      </c>
      <c r="H4601" s="4">
        <v>3.4</v>
      </c>
      <c r="I4601" s="4">
        <v>4.2</v>
      </c>
    </row>
    <row r="4602" spans="1:9" x14ac:dyDescent="0.2">
      <c r="A4602" t="s">
        <v>803</v>
      </c>
      <c r="B4602" t="s">
        <v>807</v>
      </c>
      <c r="C4602" t="s">
        <v>40</v>
      </c>
      <c r="D4602" t="str">
        <f>Tableau3[[#This Row],[Famille]]&amp;"-"&amp;Tableau3[[#This Row],[Produit]]&amp;"-"&amp;Tableau3[[#This Row],[Conditionnement]]</f>
        <v>Sucres-Sucre coloré orange-Verrine 116 ml</v>
      </c>
      <c r="E4602" s="10">
        <v>5.5E-2</v>
      </c>
      <c r="F4602" s="16">
        <v>3700897927042</v>
      </c>
      <c r="G4602" s="4">
        <v>1.8</v>
      </c>
      <c r="H4602" s="4">
        <v>2.9</v>
      </c>
      <c r="I4602" s="4">
        <v>3.6</v>
      </c>
    </row>
    <row r="4603" spans="1:9" x14ac:dyDescent="0.2">
      <c r="A4603" t="s">
        <v>803</v>
      </c>
      <c r="B4603" t="s">
        <v>807</v>
      </c>
      <c r="C4603" t="s">
        <v>41</v>
      </c>
      <c r="D4603" t="str">
        <f>Tableau3[[#This Row],[Famille]]&amp;"-"&amp;Tableau3[[#This Row],[Produit]]&amp;"-"&amp;Tableau3[[#This Row],[Conditionnement]]</f>
        <v>Sucres-Sucre coloré orange-Verrine 47 ml</v>
      </c>
      <c r="E4603" s="10">
        <v>5.5E-2</v>
      </c>
      <c r="F4603" s="16">
        <v>3700897927097</v>
      </c>
      <c r="G4603" s="4">
        <v>1.2</v>
      </c>
      <c r="H4603" s="4">
        <v>2</v>
      </c>
      <c r="I4603" s="4">
        <v>2.4000000000000004</v>
      </c>
    </row>
    <row r="4604" spans="1:9" x14ac:dyDescent="0.2">
      <c r="A4604" t="s">
        <v>803</v>
      </c>
      <c r="B4604" t="s">
        <v>807</v>
      </c>
      <c r="C4604" t="s">
        <v>42</v>
      </c>
      <c r="D4604" t="str">
        <f>Tableau3[[#This Row],[Famille]]&amp;"-"&amp;Tableau3[[#This Row],[Produit]]&amp;"-"&amp;Tableau3[[#This Row],[Conditionnement]]</f>
        <v>Sucres-Sucre coloré orange-Vrac</v>
      </c>
      <c r="E4604" s="10">
        <v>5.5E-2</v>
      </c>
      <c r="F4604" s="16">
        <v>0</v>
      </c>
      <c r="G4604" s="4">
        <v>1.1000000000000001</v>
      </c>
      <c r="H4604" s="4">
        <v>1.5</v>
      </c>
      <c r="I4604" s="4">
        <v>1.8333333333333335</v>
      </c>
    </row>
    <row r="4605" spans="1:9" x14ac:dyDescent="0.2">
      <c r="A4605" t="s">
        <v>803</v>
      </c>
      <c r="B4605" t="s">
        <v>807</v>
      </c>
      <c r="C4605" t="s">
        <v>43</v>
      </c>
      <c r="D4605" t="str">
        <f>Tableau3[[#This Row],[Famille]]&amp;"-"&amp;Tableau3[[#This Row],[Produit]]&amp;"-"&amp;Tableau3[[#This Row],[Conditionnement]]</f>
        <v>Sucres-Sucre coloré orange-Vrac 100 g</v>
      </c>
      <c r="E4605" s="10">
        <v>5.5E-2</v>
      </c>
      <c r="F4605" s="16">
        <v>3700897909802</v>
      </c>
      <c r="G4605" s="4">
        <v>1.7</v>
      </c>
      <c r="H4605" s="4">
        <v>3.1</v>
      </c>
      <c r="I4605" s="4">
        <v>3.7777777777777781</v>
      </c>
    </row>
    <row r="4606" spans="1:9" x14ac:dyDescent="0.2">
      <c r="A4606" t="s">
        <v>803</v>
      </c>
      <c r="B4606" t="s">
        <v>807</v>
      </c>
      <c r="C4606" t="s">
        <v>44</v>
      </c>
      <c r="D4606" t="str">
        <f>Tableau3[[#This Row],[Famille]]&amp;"-"&amp;Tableau3[[#This Row],[Produit]]&amp;"-"&amp;Tableau3[[#This Row],[Conditionnement]]</f>
        <v>Sucres-Sucre coloré orange-Vrac 1000 g</v>
      </c>
      <c r="E4606" s="10">
        <v>5.5E-2</v>
      </c>
      <c r="F4606" s="16">
        <v>3700897902452</v>
      </c>
      <c r="G4606" s="4">
        <v>7.2</v>
      </c>
      <c r="H4606" s="4">
        <v>12.8</v>
      </c>
      <c r="I4606" s="4">
        <v>15.999999999999998</v>
      </c>
    </row>
    <row r="4607" spans="1:9" x14ac:dyDescent="0.2">
      <c r="A4607" t="s">
        <v>803</v>
      </c>
      <c r="B4607" t="s">
        <v>807</v>
      </c>
      <c r="C4607" t="s">
        <v>45</v>
      </c>
      <c r="D4607" t="str">
        <f>Tableau3[[#This Row],[Famille]]&amp;"-"&amp;Tableau3[[#This Row],[Produit]]&amp;"-"&amp;Tableau3[[#This Row],[Conditionnement]]</f>
        <v>Sucres-Sucre coloré orange-Vrac 250 g</v>
      </c>
      <c r="E4607" s="10">
        <v>5.5E-2</v>
      </c>
      <c r="F4607" s="16">
        <v>3700897912437</v>
      </c>
      <c r="G4607" s="4">
        <v>2.6</v>
      </c>
      <c r="H4607" s="4">
        <v>5</v>
      </c>
      <c r="I4607" s="4">
        <v>6.1904761904761907</v>
      </c>
    </row>
    <row r="4608" spans="1:9" x14ac:dyDescent="0.2">
      <c r="A4608" t="s">
        <v>803</v>
      </c>
      <c r="B4608" t="s">
        <v>807</v>
      </c>
      <c r="C4608" t="s">
        <v>46</v>
      </c>
      <c r="D4608" t="str">
        <f>Tableau3[[#This Row],[Famille]]&amp;"-"&amp;Tableau3[[#This Row],[Produit]]&amp;"-"&amp;Tableau3[[#This Row],[Conditionnement]]</f>
        <v>Sucres-Sucre coloré orange-Vrac 500 g</v>
      </c>
      <c r="E4608" s="10">
        <v>5.5E-2</v>
      </c>
      <c r="F4608" s="16">
        <v>3700897915063</v>
      </c>
      <c r="G4608" s="4">
        <v>4.0999999999999996</v>
      </c>
      <c r="H4608" s="4">
        <v>7.8999999999999995</v>
      </c>
      <c r="I4608" s="4">
        <v>9.761904761904761</v>
      </c>
    </row>
    <row r="4609" spans="1:9" x14ac:dyDescent="0.2">
      <c r="A4609" t="s">
        <v>803</v>
      </c>
      <c r="B4609" t="s">
        <v>808</v>
      </c>
      <c r="C4609" t="s">
        <v>39</v>
      </c>
      <c r="D4609" t="str">
        <f>Tableau3[[#This Row],[Famille]]&amp;"-"&amp;Tableau3[[#This Row],[Produit]]&amp;"-"&amp;Tableau3[[#This Row],[Conditionnement]]</f>
        <v>Sucres-Sucre coloré rose-Saupoudreur 100 ml</v>
      </c>
      <c r="E4609" s="10">
        <v>5.5E-2</v>
      </c>
      <c r="F4609" s="16">
        <v>3700897927158</v>
      </c>
      <c r="G4609" s="4">
        <v>2.1</v>
      </c>
      <c r="H4609" s="4">
        <v>3.4</v>
      </c>
      <c r="I4609" s="4">
        <v>4.2</v>
      </c>
    </row>
    <row r="4610" spans="1:9" x14ac:dyDescent="0.2">
      <c r="A4610" t="s">
        <v>803</v>
      </c>
      <c r="B4610" t="s">
        <v>808</v>
      </c>
      <c r="C4610" t="s">
        <v>40</v>
      </c>
      <c r="D4610" t="str">
        <f>Tableau3[[#This Row],[Famille]]&amp;"-"&amp;Tableau3[[#This Row],[Produit]]&amp;"-"&amp;Tableau3[[#This Row],[Conditionnement]]</f>
        <v>Sucres-Sucre coloré rose-Verrine 116 ml</v>
      </c>
      <c r="E4610" s="10">
        <v>5.5E-2</v>
      </c>
      <c r="F4610" s="16">
        <v>3700897927059</v>
      </c>
      <c r="G4610" s="4">
        <v>1.8</v>
      </c>
      <c r="H4610" s="4">
        <v>2.9</v>
      </c>
      <c r="I4610" s="4">
        <v>3.6</v>
      </c>
    </row>
    <row r="4611" spans="1:9" x14ac:dyDescent="0.2">
      <c r="A4611" t="s">
        <v>803</v>
      </c>
      <c r="B4611" t="s">
        <v>808</v>
      </c>
      <c r="C4611" t="s">
        <v>41</v>
      </c>
      <c r="D4611" t="str">
        <f>Tableau3[[#This Row],[Famille]]&amp;"-"&amp;Tableau3[[#This Row],[Produit]]&amp;"-"&amp;Tableau3[[#This Row],[Conditionnement]]</f>
        <v>Sucres-Sucre coloré rose-Verrine 47 ml</v>
      </c>
      <c r="E4611" s="10">
        <v>5.5E-2</v>
      </c>
      <c r="F4611" s="16">
        <v>3700897927103</v>
      </c>
      <c r="G4611" s="4">
        <v>1.2</v>
      </c>
      <c r="H4611" s="4">
        <v>2</v>
      </c>
      <c r="I4611" s="4">
        <v>2.4000000000000004</v>
      </c>
    </row>
    <row r="4612" spans="1:9" x14ac:dyDescent="0.2">
      <c r="A4612" t="s">
        <v>803</v>
      </c>
      <c r="B4612" t="s">
        <v>808</v>
      </c>
      <c r="C4612" t="s">
        <v>42</v>
      </c>
      <c r="D4612" t="str">
        <f>Tableau3[[#This Row],[Famille]]&amp;"-"&amp;Tableau3[[#This Row],[Produit]]&amp;"-"&amp;Tableau3[[#This Row],[Conditionnement]]</f>
        <v>Sucres-Sucre coloré rose-Vrac</v>
      </c>
      <c r="E4612" s="10">
        <v>5.5E-2</v>
      </c>
      <c r="F4612" s="16">
        <v>0</v>
      </c>
      <c r="G4612" s="4">
        <v>1.1000000000000001</v>
      </c>
      <c r="H4612" s="4">
        <v>1.5</v>
      </c>
      <c r="I4612" s="4">
        <v>1.8333333333333335</v>
      </c>
    </row>
    <row r="4613" spans="1:9" x14ac:dyDescent="0.2">
      <c r="A4613" t="s">
        <v>803</v>
      </c>
      <c r="B4613" t="s">
        <v>808</v>
      </c>
      <c r="C4613" t="s">
        <v>43</v>
      </c>
      <c r="D4613" t="str">
        <f>Tableau3[[#This Row],[Famille]]&amp;"-"&amp;Tableau3[[#This Row],[Produit]]&amp;"-"&amp;Tableau3[[#This Row],[Conditionnement]]</f>
        <v>Sucres-Sucre coloré rose-Vrac 100 g</v>
      </c>
      <c r="E4613" s="10">
        <v>5.5E-2</v>
      </c>
      <c r="F4613" s="16">
        <v>3700897909819</v>
      </c>
      <c r="G4613" s="4">
        <v>1.7</v>
      </c>
      <c r="H4613" s="4">
        <v>3.1</v>
      </c>
      <c r="I4613" s="4">
        <v>3.7777777777777781</v>
      </c>
    </row>
    <row r="4614" spans="1:9" x14ac:dyDescent="0.2">
      <c r="A4614" t="s">
        <v>803</v>
      </c>
      <c r="B4614" t="s">
        <v>808</v>
      </c>
      <c r="C4614" t="s">
        <v>44</v>
      </c>
      <c r="D4614" t="str">
        <f>Tableau3[[#This Row],[Famille]]&amp;"-"&amp;Tableau3[[#This Row],[Produit]]&amp;"-"&amp;Tableau3[[#This Row],[Conditionnement]]</f>
        <v>Sucres-Sucre coloré rose-Vrac 1000 g</v>
      </c>
      <c r="E4614" s="10">
        <v>5.5E-2</v>
      </c>
      <c r="F4614" s="16">
        <v>3700897902469</v>
      </c>
      <c r="G4614" s="4">
        <v>7.2</v>
      </c>
      <c r="H4614" s="4">
        <v>12.8</v>
      </c>
      <c r="I4614" s="4">
        <v>15.999999999999998</v>
      </c>
    </row>
    <row r="4615" spans="1:9" x14ac:dyDescent="0.2">
      <c r="A4615" t="s">
        <v>803</v>
      </c>
      <c r="B4615" t="s">
        <v>808</v>
      </c>
      <c r="C4615" t="s">
        <v>45</v>
      </c>
      <c r="D4615" t="str">
        <f>Tableau3[[#This Row],[Famille]]&amp;"-"&amp;Tableau3[[#This Row],[Produit]]&amp;"-"&amp;Tableau3[[#This Row],[Conditionnement]]</f>
        <v>Sucres-Sucre coloré rose-Vrac 250 g</v>
      </c>
      <c r="E4615" s="10">
        <v>5.5E-2</v>
      </c>
      <c r="F4615" s="16">
        <v>3700897912444</v>
      </c>
      <c r="G4615" s="4">
        <v>2.6</v>
      </c>
      <c r="H4615" s="4">
        <v>5</v>
      </c>
      <c r="I4615" s="4">
        <v>6.1904761904761907</v>
      </c>
    </row>
    <row r="4616" spans="1:9" x14ac:dyDescent="0.2">
      <c r="A4616" t="s">
        <v>803</v>
      </c>
      <c r="B4616" t="s">
        <v>808</v>
      </c>
      <c r="C4616" t="s">
        <v>46</v>
      </c>
      <c r="D4616" t="str">
        <f>Tableau3[[#This Row],[Famille]]&amp;"-"&amp;Tableau3[[#This Row],[Produit]]&amp;"-"&amp;Tableau3[[#This Row],[Conditionnement]]</f>
        <v>Sucres-Sucre coloré rose-Vrac 500 g</v>
      </c>
      <c r="E4616" s="10">
        <v>5.5E-2</v>
      </c>
      <c r="F4616" s="16">
        <v>3700897915070</v>
      </c>
      <c r="G4616" s="4">
        <v>4.0999999999999996</v>
      </c>
      <c r="H4616" s="4">
        <v>7.8999999999999995</v>
      </c>
      <c r="I4616" s="4">
        <v>9.761904761904761</v>
      </c>
    </row>
    <row r="4617" spans="1:9" x14ac:dyDescent="0.2">
      <c r="A4617" t="s">
        <v>803</v>
      </c>
      <c r="B4617" t="s">
        <v>809</v>
      </c>
      <c r="C4617" t="s">
        <v>39</v>
      </c>
      <c r="D4617" t="str">
        <f>Tableau3[[#This Row],[Famille]]&amp;"-"&amp;Tableau3[[#This Row],[Produit]]&amp;"-"&amp;Tableau3[[#This Row],[Conditionnement]]</f>
        <v>Sucres-Sucre coloré vert-Saupoudreur 100 ml</v>
      </c>
      <c r="E4617" s="10">
        <v>5.5E-2</v>
      </c>
      <c r="F4617" s="16">
        <v>3700897927165</v>
      </c>
      <c r="G4617" s="4">
        <v>2.1</v>
      </c>
      <c r="H4617" s="4">
        <v>3.4</v>
      </c>
      <c r="I4617" s="4">
        <v>4.2</v>
      </c>
    </row>
    <row r="4618" spans="1:9" x14ac:dyDescent="0.2">
      <c r="A4618" t="s">
        <v>803</v>
      </c>
      <c r="B4618" t="s">
        <v>809</v>
      </c>
      <c r="C4618" t="s">
        <v>40</v>
      </c>
      <c r="D4618" t="str">
        <f>Tableau3[[#This Row],[Famille]]&amp;"-"&amp;Tableau3[[#This Row],[Produit]]&amp;"-"&amp;Tableau3[[#This Row],[Conditionnement]]</f>
        <v>Sucres-Sucre coloré vert-Verrine 116 ml</v>
      </c>
      <c r="E4618" s="10">
        <v>5.5E-2</v>
      </c>
      <c r="F4618" s="16">
        <v>3700897927066</v>
      </c>
      <c r="G4618" s="4">
        <v>1.8</v>
      </c>
      <c r="H4618" s="4">
        <v>2.9</v>
      </c>
      <c r="I4618" s="4">
        <v>3.6</v>
      </c>
    </row>
    <row r="4619" spans="1:9" x14ac:dyDescent="0.2">
      <c r="A4619" t="s">
        <v>803</v>
      </c>
      <c r="B4619" t="s">
        <v>809</v>
      </c>
      <c r="C4619" t="s">
        <v>41</v>
      </c>
      <c r="D4619" t="str">
        <f>Tableau3[[#This Row],[Famille]]&amp;"-"&amp;Tableau3[[#This Row],[Produit]]&amp;"-"&amp;Tableau3[[#This Row],[Conditionnement]]</f>
        <v>Sucres-Sucre coloré vert-Verrine 47 ml</v>
      </c>
      <c r="E4619" s="10">
        <v>5.5E-2</v>
      </c>
      <c r="F4619" s="16">
        <v>3700897927110</v>
      </c>
      <c r="G4619" s="4">
        <v>1.2</v>
      </c>
      <c r="H4619" s="4">
        <v>2</v>
      </c>
      <c r="I4619" s="4">
        <v>2.4000000000000004</v>
      </c>
    </row>
    <row r="4620" spans="1:9" x14ac:dyDescent="0.2">
      <c r="A4620" t="s">
        <v>803</v>
      </c>
      <c r="B4620" t="s">
        <v>809</v>
      </c>
      <c r="C4620" t="s">
        <v>42</v>
      </c>
      <c r="D4620" t="str">
        <f>Tableau3[[#This Row],[Famille]]&amp;"-"&amp;Tableau3[[#This Row],[Produit]]&amp;"-"&amp;Tableau3[[#This Row],[Conditionnement]]</f>
        <v>Sucres-Sucre coloré vert-Vrac</v>
      </c>
      <c r="E4620" s="10">
        <v>5.5E-2</v>
      </c>
      <c r="F4620" s="16">
        <v>0</v>
      </c>
      <c r="G4620" s="4">
        <v>1.1000000000000001</v>
      </c>
      <c r="H4620" s="4">
        <v>1.5</v>
      </c>
      <c r="I4620" s="4">
        <v>1.8333333333333335</v>
      </c>
    </row>
    <row r="4621" spans="1:9" x14ac:dyDescent="0.2">
      <c r="A4621" t="s">
        <v>803</v>
      </c>
      <c r="B4621" t="s">
        <v>809</v>
      </c>
      <c r="C4621" t="s">
        <v>43</v>
      </c>
      <c r="D4621" t="str">
        <f>Tableau3[[#This Row],[Famille]]&amp;"-"&amp;Tableau3[[#This Row],[Produit]]&amp;"-"&amp;Tableau3[[#This Row],[Conditionnement]]</f>
        <v>Sucres-Sucre coloré vert-Vrac 100 g</v>
      </c>
      <c r="E4621" s="10">
        <v>5.5E-2</v>
      </c>
      <c r="F4621" s="16">
        <v>3700897909789</v>
      </c>
      <c r="G4621" s="4">
        <v>1.7</v>
      </c>
      <c r="H4621" s="4">
        <v>3.1</v>
      </c>
      <c r="I4621" s="4">
        <v>3.7777777777777781</v>
      </c>
    </row>
    <row r="4622" spans="1:9" x14ac:dyDescent="0.2">
      <c r="A4622" t="s">
        <v>803</v>
      </c>
      <c r="B4622" t="s">
        <v>809</v>
      </c>
      <c r="C4622" t="s">
        <v>44</v>
      </c>
      <c r="D4622" t="str">
        <f>Tableau3[[#This Row],[Famille]]&amp;"-"&amp;Tableau3[[#This Row],[Produit]]&amp;"-"&amp;Tableau3[[#This Row],[Conditionnement]]</f>
        <v>Sucres-Sucre coloré vert-Vrac 1000 g</v>
      </c>
      <c r="E4622" s="10">
        <v>5.5E-2</v>
      </c>
      <c r="F4622" s="16">
        <v>3700897902438</v>
      </c>
      <c r="G4622" s="4">
        <v>7.2</v>
      </c>
      <c r="H4622" s="4">
        <v>12.8</v>
      </c>
      <c r="I4622" s="4">
        <v>15.999999999999998</v>
      </c>
    </row>
    <row r="4623" spans="1:9" x14ac:dyDescent="0.2">
      <c r="A4623" t="s">
        <v>803</v>
      </c>
      <c r="B4623" t="s">
        <v>809</v>
      </c>
      <c r="C4623" t="s">
        <v>45</v>
      </c>
      <c r="D4623" t="str">
        <f>Tableau3[[#This Row],[Famille]]&amp;"-"&amp;Tableau3[[#This Row],[Produit]]&amp;"-"&amp;Tableau3[[#This Row],[Conditionnement]]</f>
        <v>Sucres-Sucre coloré vert-Vrac 250 g</v>
      </c>
      <c r="E4623" s="10">
        <v>5.5E-2</v>
      </c>
      <c r="F4623" s="16">
        <v>3700897912413</v>
      </c>
      <c r="G4623" s="4">
        <v>2.6</v>
      </c>
      <c r="H4623" s="4">
        <v>5</v>
      </c>
      <c r="I4623" s="4">
        <v>6.1904761904761907</v>
      </c>
    </row>
    <row r="4624" spans="1:9" x14ac:dyDescent="0.2">
      <c r="A4624" t="s">
        <v>803</v>
      </c>
      <c r="B4624" t="s">
        <v>809</v>
      </c>
      <c r="C4624" t="s">
        <v>46</v>
      </c>
      <c r="D4624" t="str">
        <f>Tableau3[[#This Row],[Famille]]&amp;"-"&amp;Tableau3[[#This Row],[Produit]]&amp;"-"&amp;Tableau3[[#This Row],[Conditionnement]]</f>
        <v>Sucres-Sucre coloré vert-Vrac 500 g</v>
      </c>
      <c r="E4624" s="10">
        <v>5.5E-2</v>
      </c>
      <c r="F4624" s="16">
        <v>3700897915049</v>
      </c>
      <c r="G4624" s="4">
        <v>4.0999999999999996</v>
      </c>
      <c r="H4624" s="4">
        <v>7.8999999999999995</v>
      </c>
      <c r="I4624" s="4">
        <v>9.761904761904761</v>
      </c>
    </row>
    <row r="4625" spans="1:9" x14ac:dyDescent="0.2">
      <c r="A4625" t="s">
        <v>803</v>
      </c>
      <c r="B4625" t="s">
        <v>810</v>
      </c>
      <c r="C4625" t="s">
        <v>39</v>
      </c>
      <c r="D4625" t="str">
        <f>Tableau3[[#This Row],[Famille]]&amp;"-"&amp;Tableau3[[#This Row],[Produit]]&amp;"-"&amp;Tableau3[[#This Row],[Conditionnement]]</f>
        <v>Sucres-Sucre coloré violet-Saupoudreur 100 ml</v>
      </c>
      <c r="E4625" s="10">
        <v>5.5E-2</v>
      </c>
      <c r="F4625" s="16">
        <v>3700897927172</v>
      </c>
      <c r="G4625" s="4">
        <v>2.1</v>
      </c>
      <c r="H4625" s="4">
        <v>3.4</v>
      </c>
      <c r="I4625" s="4">
        <v>4.2</v>
      </c>
    </row>
    <row r="4626" spans="1:9" x14ac:dyDescent="0.2">
      <c r="A4626" t="s">
        <v>803</v>
      </c>
      <c r="B4626" t="s">
        <v>810</v>
      </c>
      <c r="C4626" t="s">
        <v>40</v>
      </c>
      <c r="D4626" t="str">
        <f>Tableau3[[#This Row],[Famille]]&amp;"-"&amp;Tableau3[[#This Row],[Produit]]&amp;"-"&amp;Tableau3[[#This Row],[Conditionnement]]</f>
        <v>Sucres-Sucre coloré violet-Verrine 116 ml</v>
      </c>
      <c r="E4626" s="10">
        <v>5.5E-2</v>
      </c>
      <c r="F4626" s="16">
        <v>3700897927073</v>
      </c>
      <c r="G4626" s="4">
        <v>1.8</v>
      </c>
      <c r="H4626" s="4">
        <v>2.9</v>
      </c>
      <c r="I4626" s="4">
        <v>3.6</v>
      </c>
    </row>
    <row r="4627" spans="1:9" x14ac:dyDescent="0.2">
      <c r="A4627" t="s">
        <v>803</v>
      </c>
      <c r="B4627" t="s">
        <v>810</v>
      </c>
      <c r="C4627" t="s">
        <v>41</v>
      </c>
      <c r="D4627" t="str">
        <f>Tableau3[[#This Row],[Famille]]&amp;"-"&amp;Tableau3[[#This Row],[Produit]]&amp;"-"&amp;Tableau3[[#This Row],[Conditionnement]]</f>
        <v>Sucres-Sucre coloré violet-Verrine 47 ml</v>
      </c>
      <c r="E4627" s="10">
        <v>5.5E-2</v>
      </c>
      <c r="F4627" s="16">
        <v>3700897927127</v>
      </c>
      <c r="G4627" s="4">
        <v>1.2</v>
      </c>
      <c r="H4627" s="4">
        <v>2</v>
      </c>
      <c r="I4627" s="4">
        <v>2.4000000000000004</v>
      </c>
    </row>
    <row r="4628" spans="1:9" x14ac:dyDescent="0.2">
      <c r="A4628" t="s">
        <v>803</v>
      </c>
      <c r="B4628" t="s">
        <v>810</v>
      </c>
      <c r="C4628" t="s">
        <v>42</v>
      </c>
      <c r="D4628" t="str">
        <f>Tableau3[[#This Row],[Famille]]&amp;"-"&amp;Tableau3[[#This Row],[Produit]]&amp;"-"&amp;Tableau3[[#This Row],[Conditionnement]]</f>
        <v>Sucres-Sucre coloré violet-Vrac</v>
      </c>
      <c r="E4628" s="10">
        <v>5.5E-2</v>
      </c>
      <c r="F4628" s="16">
        <v>0</v>
      </c>
      <c r="G4628" s="4">
        <v>1.1000000000000001</v>
      </c>
      <c r="H4628" s="4">
        <v>1.5</v>
      </c>
      <c r="I4628" s="4">
        <v>1.8333333333333335</v>
      </c>
    </row>
    <row r="4629" spans="1:9" x14ac:dyDescent="0.2">
      <c r="A4629" t="s">
        <v>803</v>
      </c>
      <c r="B4629" t="s">
        <v>810</v>
      </c>
      <c r="C4629" t="s">
        <v>43</v>
      </c>
      <c r="D4629" t="str">
        <f>Tableau3[[#This Row],[Famille]]&amp;"-"&amp;Tableau3[[#This Row],[Produit]]&amp;"-"&amp;Tableau3[[#This Row],[Conditionnement]]</f>
        <v>Sucres-Sucre coloré violet-Vrac 100 g</v>
      </c>
      <c r="E4629" s="10">
        <v>5.5E-2</v>
      </c>
      <c r="F4629" s="16">
        <v>3700897909826</v>
      </c>
      <c r="G4629" s="4">
        <v>1.7</v>
      </c>
      <c r="H4629" s="4">
        <v>3.1</v>
      </c>
      <c r="I4629" s="4">
        <v>3.7777777777777781</v>
      </c>
    </row>
    <row r="4630" spans="1:9" x14ac:dyDescent="0.2">
      <c r="A4630" t="s">
        <v>803</v>
      </c>
      <c r="B4630" t="s">
        <v>810</v>
      </c>
      <c r="C4630" t="s">
        <v>44</v>
      </c>
      <c r="D4630" t="str">
        <f>Tableau3[[#This Row],[Famille]]&amp;"-"&amp;Tableau3[[#This Row],[Produit]]&amp;"-"&amp;Tableau3[[#This Row],[Conditionnement]]</f>
        <v>Sucres-Sucre coloré violet-Vrac 1000 g</v>
      </c>
      <c r="E4630" s="10">
        <v>5.5E-2</v>
      </c>
      <c r="F4630" s="16">
        <v>3700897902476</v>
      </c>
      <c r="G4630" s="4">
        <v>7.2</v>
      </c>
      <c r="H4630" s="4">
        <v>12.8</v>
      </c>
      <c r="I4630" s="4">
        <v>15.999999999999998</v>
      </c>
    </row>
    <row r="4631" spans="1:9" x14ac:dyDescent="0.2">
      <c r="A4631" t="s">
        <v>803</v>
      </c>
      <c r="B4631" t="s">
        <v>810</v>
      </c>
      <c r="C4631" t="s">
        <v>45</v>
      </c>
      <c r="D4631" t="str">
        <f>Tableau3[[#This Row],[Famille]]&amp;"-"&amp;Tableau3[[#This Row],[Produit]]&amp;"-"&amp;Tableau3[[#This Row],[Conditionnement]]</f>
        <v>Sucres-Sucre coloré violet-Vrac 250 g</v>
      </c>
      <c r="E4631" s="10">
        <v>5.5E-2</v>
      </c>
      <c r="F4631" s="16">
        <v>3700897912451</v>
      </c>
      <c r="G4631" s="4">
        <v>2.6</v>
      </c>
      <c r="H4631" s="4">
        <v>5</v>
      </c>
      <c r="I4631" s="4">
        <v>6.1904761904761907</v>
      </c>
    </row>
    <row r="4632" spans="1:9" x14ac:dyDescent="0.2">
      <c r="A4632" t="s">
        <v>803</v>
      </c>
      <c r="B4632" t="s">
        <v>810</v>
      </c>
      <c r="C4632" t="s">
        <v>46</v>
      </c>
      <c r="D4632" t="str">
        <f>Tableau3[[#This Row],[Famille]]&amp;"-"&amp;Tableau3[[#This Row],[Produit]]&amp;"-"&amp;Tableau3[[#This Row],[Conditionnement]]</f>
        <v>Sucres-Sucre coloré violet-Vrac 500 g</v>
      </c>
      <c r="E4632" s="10">
        <v>5.5E-2</v>
      </c>
      <c r="F4632" s="16">
        <v>3700897915087</v>
      </c>
      <c r="G4632" s="4">
        <v>4.0999999999999996</v>
      </c>
      <c r="H4632" s="4">
        <v>7.8999999999999995</v>
      </c>
      <c r="I4632" s="4">
        <v>9.761904761904761</v>
      </c>
    </row>
    <row r="4633" spans="1:9" x14ac:dyDescent="0.2">
      <c r="A4633" t="s">
        <v>803</v>
      </c>
      <c r="B4633" t="s">
        <v>811</v>
      </c>
      <c r="C4633" t="s">
        <v>39</v>
      </c>
      <c r="D4633" t="str">
        <f>Tableau3[[#This Row],[Famille]]&amp;"-"&amp;Tableau3[[#This Row],[Produit]]&amp;"-"&amp;Tableau3[[#This Row],[Conditionnement]]</f>
        <v>Sucres-Sucre de canne morceaux-Saupoudreur 100 ml</v>
      </c>
      <c r="E4633" s="10">
        <v>5.5E-2</v>
      </c>
      <c r="F4633" s="16">
        <v>0</v>
      </c>
      <c r="G4633" s="4">
        <v>1.6</v>
      </c>
      <c r="H4633" s="4">
        <v>2.6</v>
      </c>
      <c r="I4633" s="4">
        <v>3.2</v>
      </c>
    </row>
    <row r="4634" spans="1:9" x14ac:dyDescent="0.2">
      <c r="A4634" t="s">
        <v>803</v>
      </c>
      <c r="B4634" t="s">
        <v>811</v>
      </c>
      <c r="C4634" t="s">
        <v>42</v>
      </c>
      <c r="D4634" t="str">
        <f>Tableau3[[#This Row],[Famille]]&amp;"-"&amp;Tableau3[[#This Row],[Produit]]&amp;"-"&amp;Tableau3[[#This Row],[Conditionnement]]</f>
        <v>Sucres-Sucre de canne morceaux-Vrac</v>
      </c>
      <c r="E4634" s="10">
        <v>5.5E-2</v>
      </c>
      <c r="F4634" s="16">
        <v>0</v>
      </c>
      <c r="G4634" s="4">
        <v>1.1000000000000001</v>
      </c>
      <c r="H4634" s="4">
        <v>1.5</v>
      </c>
      <c r="I4634" s="4">
        <v>1.8333333333333335</v>
      </c>
    </row>
    <row r="4635" spans="1:9" x14ac:dyDescent="0.2">
      <c r="A4635" t="s">
        <v>803</v>
      </c>
      <c r="B4635" t="s">
        <v>812</v>
      </c>
      <c r="C4635" t="s">
        <v>39</v>
      </c>
      <c r="D4635" t="str">
        <f>Tableau3[[#This Row],[Famille]]&amp;"-"&amp;Tableau3[[#This Row],[Produit]]&amp;"-"&amp;Tableau3[[#This Row],[Conditionnement]]</f>
        <v>Sucres-Sucre de canne poudre-Saupoudreur 100 ml</v>
      </c>
      <c r="E4635" s="10">
        <v>5.5E-2</v>
      </c>
      <c r="F4635" s="16">
        <v>0</v>
      </c>
      <c r="G4635" s="4">
        <v>1.6</v>
      </c>
      <c r="H4635" s="4">
        <v>2.6</v>
      </c>
      <c r="I4635" s="4">
        <v>3.2</v>
      </c>
    </row>
    <row r="4636" spans="1:9" x14ac:dyDescent="0.2">
      <c r="A4636" t="s">
        <v>803</v>
      </c>
      <c r="B4636" t="s">
        <v>812</v>
      </c>
      <c r="C4636" t="s">
        <v>42</v>
      </c>
      <c r="D4636" t="str">
        <f>Tableau3[[#This Row],[Famille]]&amp;"-"&amp;Tableau3[[#This Row],[Produit]]&amp;"-"&amp;Tableau3[[#This Row],[Conditionnement]]</f>
        <v>Sucres-Sucre de canne poudre-Vrac</v>
      </c>
      <c r="E4636" s="10">
        <v>5.5E-2</v>
      </c>
      <c r="F4636" s="16">
        <v>3700897959272</v>
      </c>
      <c r="G4636" s="4">
        <v>1.3</v>
      </c>
      <c r="H4636" s="4">
        <v>1.8</v>
      </c>
      <c r="I4636" s="4">
        <v>2.166666666666667</v>
      </c>
    </row>
    <row r="4637" spans="1:9" x14ac:dyDescent="0.2">
      <c r="A4637" t="s">
        <v>803</v>
      </c>
      <c r="B4637" t="s">
        <v>813</v>
      </c>
      <c r="C4637" t="s">
        <v>39</v>
      </c>
      <c r="D4637" t="str">
        <f>Tableau3[[#This Row],[Famille]]&amp;"-"&amp;Tableau3[[#This Row],[Produit]]&amp;"-"&amp;Tableau3[[#This Row],[Conditionnement]]</f>
        <v>Sucres-Sucre glace-Saupoudreur 100 ml</v>
      </c>
      <c r="E4637" s="10">
        <v>5.5E-2</v>
      </c>
      <c r="F4637" s="16">
        <v>3700897904166</v>
      </c>
      <c r="G4637" s="4">
        <v>1.6</v>
      </c>
      <c r="H4637" s="4">
        <v>2.6</v>
      </c>
      <c r="I4637" s="4">
        <v>3.2</v>
      </c>
    </row>
    <row r="4638" spans="1:9" x14ac:dyDescent="0.2">
      <c r="A4638" t="s">
        <v>803</v>
      </c>
      <c r="B4638" t="s">
        <v>813</v>
      </c>
      <c r="C4638" t="s">
        <v>40</v>
      </c>
      <c r="D4638" t="str">
        <f>Tableau3[[#This Row],[Famille]]&amp;"-"&amp;Tableau3[[#This Row],[Produit]]&amp;"-"&amp;Tableau3[[#This Row],[Conditionnement]]</f>
        <v>Sucres-Sucre glace-Verrine 116 ml</v>
      </c>
      <c r="E4638" s="10">
        <v>5.5E-2</v>
      </c>
      <c r="F4638" s="16">
        <v>3700897904128</v>
      </c>
      <c r="G4638" s="4">
        <v>1.3</v>
      </c>
      <c r="H4638" s="4">
        <v>2.1</v>
      </c>
      <c r="I4638" s="4">
        <v>2.6</v>
      </c>
    </row>
    <row r="4639" spans="1:9" x14ac:dyDescent="0.2">
      <c r="A4639" t="s">
        <v>803</v>
      </c>
      <c r="B4639" t="s">
        <v>813</v>
      </c>
      <c r="C4639" t="s">
        <v>41</v>
      </c>
      <c r="D4639" t="str">
        <f>Tableau3[[#This Row],[Famille]]&amp;"-"&amp;Tableau3[[#This Row],[Produit]]&amp;"-"&amp;Tableau3[[#This Row],[Conditionnement]]</f>
        <v>Sucres-Sucre glace-Verrine 47 ml</v>
      </c>
      <c r="E4639" s="10">
        <v>5.5E-2</v>
      </c>
      <c r="F4639" s="16">
        <v>3700897904241</v>
      </c>
      <c r="G4639" s="4">
        <v>1</v>
      </c>
      <c r="H4639" s="4">
        <v>1.6</v>
      </c>
      <c r="I4639" s="4">
        <v>2</v>
      </c>
    </row>
    <row r="4640" spans="1:9" x14ac:dyDescent="0.2">
      <c r="A4640" t="s">
        <v>803</v>
      </c>
      <c r="B4640" t="s">
        <v>813</v>
      </c>
      <c r="C4640" t="s">
        <v>42</v>
      </c>
      <c r="D4640" t="str">
        <f>Tableau3[[#This Row],[Famille]]&amp;"-"&amp;Tableau3[[#This Row],[Produit]]&amp;"-"&amp;Tableau3[[#This Row],[Conditionnement]]</f>
        <v>Sucres-Sucre glace-Vrac</v>
      </c>
      <c r="E4640" s="10">
        <v>5.5E-2</v>
      </c>
      <c r="F4640" s="16">
        <v>3700897959289</v>
      </c>
      <c r="G4640" s="4">
        <v>1.2</v>
      </c>
      <c r="H4640" s="4">
        <v>1.6</v>
      </c>
      <c r="I4640" s="4">
        <v>2.0000000000000004</v>
      </c>
    </row>
    <row r="4641" spans="1:9" x14ac:dyDescent="0.2">
      <c r="A4641" t="s">
        <v>803</v>
      </c>
      <c r="B4641" t="s">
        <v>813</v>
      </c>
      <c r="C4641" t="s">
        <v>43</v>
      </c>
      <c r="D4641" t="str">
        <f>Tableau3[[#This Row],[Famille]]&amp;"-"&amp;Tableau3[[#This Row],[Produit]]&amp;"-"&amp;Tableau3[[#This Row],[Conditionnement]]</f>
        <v>Sucres-Sucre glace-Vrac 100 g</v>
      </c>
      <c r="E4641" s="10">
        <v>5.5E-2</v>
      </c>
      <c r="F4641" s="16">
        <v>3700897909482</v>
      </c>
      <c r="G4641" s="4">
        <v>1.3</v>
      </c>
      <c r="H4641" s="4">
        <v>2.4</v>
      </c>
      <c r="I4641" s="4">
        <v>2.8888888888888888</v>
      </c>
    </row>
    <row r="4642" spans="1:9" x14ac:dyDescent="0.2">
      <c r="A4642" t="s">
        <v>803</v>
      </c>
      <c r="B4642" t="s">
        <v>813</v>
      </c>
      <c r="C4642" t="s">
        <v>44</v>
      </c>
      <c r="D4642" t="str">
        <f>Tableau3[[#This Row],[Famille]]&amp;"-"&amp;Tableau3[[#This Row],[Produit]]&amp;"-"&amp;Tableau3[[#This Row],[Conditionnement]]</f>
        <v>Sucres-Sucre glace-Vrac 1000 g</v>
      </c>
      <c r="E4642" s="10">
        <v>5.5E-2</v>
      </c>
      <c r="F4642" s="16">
        <v>3700897902131</v>
      </c>
      <c r="G4642" s="4">
        <v>3.5</v>
      </c>
      <c r="H4642" s="4">
        <v>6.3</v>
      </c>
      <c r="I4642" s="4">
        <v>7.7777777777777777</v>
      </c>
    </row>
    <row r="4643" spans="1:9" x14ac:dyDescent="0.2">
      <c r="A4643" t="s">
        <v>803</v>
      </c>
      <c r="B4643" t="s">
        <v>813</v>
      </c>
      <c r="C4643" t="s">
        <v>45</v>
      </c>
      <c r="D4643" t="str">
        <f>Tableau3[[#This Row],[Famille]]&amp;"-"&amp;Tableau3[[#This Row],[Produit]]&amp;"-"&amp;Tableau3[[#This Row],[Conditionnement]]</f>
        <v>Sucres-Sucre glace-Vrac 250 g</v>
      </c>
      <c r="E4643" s="10">
        <v>5.5E-2</v>
      </c>
      <c r="F4643" s="16">
        <v>3700897912116</v>
      </c>
      <c r="G4643" s="4">
        <v>1.7</v>
      </c>
      <c r="H4643" s="4">
        <v>3.3000000000000003</v>
      </c>
      <c r="I4643" s="4">
        <v>4.0476190476190483</v>
      </c>
    </row>
    <row r="4644" spans="1:9" x14ac:dyDescent="0.2">
      <c r="A4644" t="s">
        <v>803</v>
      </c>
      <c r="B4644" t="s">
        <v>813</v>
      </c>
      <c r="C4644" t="s">
        <v>46</v>
      </c>
      <c r="D4644" t="str">
        <f>Tableau3[[#This Row],[Famille]]&amp;"-"&amp;Tableau3[[#This Row],[Produit]]&amp;"-"&amp;Tableau3[[#This Row],[Conditionnement]]</f>
        <v>Sucres-Sucre glace-Vrac 500 g</v>
      </c>
      <c r="E4644" s="10">
        <v>5.5E-2</v>
      </c>
      <c r="F4644" s="16">
        <v>3700897914745</v>
      </c>
      <c r="G4644" s="4">
        <v>2.2999999999999998</v>
      </c>
      <c r="H4644" s="4">
        <v>4.3999999999999995</v>
      </c>
      <c r="I4644" s="4">
        <v>5.4761904761904772</v>
      </c>
    </row>
    <row r="4645" spans="1:9" x14ac:dyDescent="0.2">
      <c r="A4645" t="s">
        <v>803</v>
      </c>
      <c r="B4645" t="s">
        <v>820</v>
      </c>
      <c r="C4645" t="s">
        <v>39</v>
      </c>
      <c r="D4645" t="str">
        <f>Tableau3[[#This Row],[Famille]]&amp;"-"&amp;Tableau3[[#This Row],[Produit]]&amp;"-"&amp;Tableau3[[#This Row],[Conditionnement]]</f>
        <v>Sucres-Sucre orange à la badiane-Saupoudreur 100 ml</v>
      </c>
      <c r="E4645" s="10">
        <v>5.5E-2</v>
      </c>
      <c r="F4645" s="16">
        <v>3700897904760</v>
      </c>
      <c r="G4645" s="4">
        <v>2.1</v>
      </c>
      <c r="H4645" s="4">
        <v>3.4</v>
      </c>
      <c r="I4645" s="4">
        <v>4.2</v>
      </c>
    </row>
    <row r="4646" spans="1:9" x14ac:dyDescent="0.2">
      <c r="A4646" t="s">
        <v>803</v>
      </c>
      <c r="B4646" t="s">
        <v>820</v>
      </c>
      <c r="C4646" t="s">
        <v>40</v>
      </c>
      <c r="D4646" t="str">
        <f>Tableau3[[#This Row],[Famille]]&amp;"-"&amp;Tableau3[[#This Row],[Produit]]&amp;"-"&amp;Tableau3[[#This Row],[Conditionnement]]</f>
        <v>Sucres-Sucre orange à la badiane-Verrine 116 ml</v>
      </c>
      <c r="E4646" s="10">
        <v>5.5E-2</v>
      </c>
      <c r="F4646" s="16">
        <v>3760190108197</v>
      </c>
      <c r="G4646" s="4">
        <v>1.8</v>
      </c>
      <c r="H4646" s="4">
        <v>2.9</v>
      </c>
      <c r="I4646" s="4">
        <v>3.6</v>
      </c>
    </row>
    <row r="4647" spans="1:9" x14ac:dyDescent="0.2">
      <c r="A4647" t="s">
        <v>803</v>
      </c>
      <c r="B4647" t="s">
        <v>820</v>
      </c>
      <c r="C4647" t="s">
        <v>41</v>
      </c>
      <c r="D4647" t="str">
        <f>Tableau3[[#This Row],[Famille]]&amp;"-"&amp;Tableau3[[#This Row],[Produit]]&amp;"-"&amp;Tableau3[[#This Row],[Conditionnement]]</f>
        <v>Sucres-Sucre orange à la badiane-Verrine 47 ml</v>
      </c>
      <c r="E4647" s="10">
        <v>5.5E-2</v>
      </c>
      <c r="F4647" s="16">
        <v>3700897904944</v>
      </c>
      <c r="G4647" s="4">
        <v>1.2</v>
      </c>
      <c r="H4647" s="4">
        <v>2</v>
      </c>
      <c r="I4647" s="4">
        <v>2.4000000000000004</v>
      </c>
    </row>
    <row r="4648" spans="1:9" x14ac:dyDescent="0.2">
      <c r="A4648" t="s">
        <v>803</v>
      </c>
      <c r="B4648" t="s">
        <v>820</v>
      </c>
      <c r="C4648" t="s">
        <v>42</v>
      </c>
      <c r="D4648" t="str">
        <f>Tableau3[[#This Row],[Famille]]&amp;"-"&amp;Tableau3[[#This Row],[Produit]]&amp;"-"&amp;Tableau3[[#This Row],[Conditionnement]]</f>
        <v>Sucres-Sucre orange à la badiane-Vrac</v>
      </c>
      <c r="E4648" s="10">
        <v>5.5E-2</v>
      </c>
      <c r="F4648" s="16">
        <v>0</v>
      </c>
      <c r="G4648" s="4">
        <v>1.1000000000000001</v>
      </c>
      <c r="H4648" s="4">
        <v>1.5</v>
      </c>
      <c r="I4648" s="4">
        <v>1.8333333333333335</v>
      </c>
    </row>
    <row r="4649" spans="1:9" x14ac:dyDescent="0.2">
      <c r="A4649" t="s">
        <v>803</v>
      </c>
      <c r="B4649" t="s">
        <v>820</v>
      </c>
      <c r="C4649" t="s">
        <v>43</v>
      </c>
      <c r="D4649" t="str">
        <f>Tableau3[[#This Row],[Famille]]&amp;"-"&amp;Tableau3[[#This Row],[Produit]]&amp;"-"&amp;Tableau3[[#This Row],[Conditionnement]]</f>
        <v>Sucres-Sucre orange à la badiane-Vrac 100 g</v>
      </c>
      <c r="E4649" s="10">
        <v>5.5E-2</v>
      </c>
      <c r="F4649" s="16">
        <v>3700897926724</v>
      </c>
      <c r="G4649" s="4">
        <v>1.7</v>
      </c>
      <c r="H4649" s="4">
        <v>3.1</v>
      </c>
      <c r="I4649" s="4">
        <v>3.7777777777777781</v>
      </c>
    </row>
    <row r="4650" spans="1:9" x14ac:dyDescent="0.2">
      <c r="A4650" t="s">
        <v>803</v>
      </c>
      <c r="B4650" t="s">
        <v>820</v>
      </c>
      <c r="C4650" t="s">
        <v>44</v>
      </c>
      <c r="D4650" t="str">
        <f>Tableau3[[#This Row],[Famille]]&amp;"-"&amp;Tableau3[[#This Row],[Produit]]&amp;"-"&amp;Tableau3[[#This Row],[Conditionnement]]</f>
        <v>Sucres-Sucre orange à la badiane-Vrac 1000 g</v>
      </c>
      <c r="E4650" s="10">
        <v>5.5E-2</v>
      </c>
      <c r="F4650" s="16">
        <v>3700897926991</v>
      </c>
      <c r="G4650" s="4">
        <v>7.2</v>
      </c>
      <c r="H4650" s="4">
        <v>12.8</v>
      </c>
      <c r="I4650" s="4">
        <v>15.999999999999998</v>
      </c>
    </row>
    <row r="4651" spans="1:9" x14ac:dyDescent="0.2">
      <c r="A4651" t="s">
        <v>803</v>
      </c>
      <c r="B4651" t="s">
        <v>820</v>
      </c>
      <c r="C4651" t="s">
        <v>45</v>
      </c>
      <c r="D4651" t="str">
        <f>Tableau3[[#This Row],[Famille]]&amp;"-"&amp;Tableau3[[#This Row],[Produit]]&amp;"-"&amp;Tableau3[[#This Row],[Conditionnement]]</f>
        <v>Sucres-Sucre orange à la badiane-Vrac 250 g</v>
      </c>
      <c r="E4651" s="10">
        <v>5.5E-2</v>
      </c>
      <c r="F4651" s="16">
        <v>3700897926816</v>
      </c>
      <c r="G4651" s="4">
        <v>2.6</v>
      </c>
      <c r="H4651" s="4">
        <v>5</v>
      </c>
      <c r="I4651" s="4">
        <v>6.1904761904761907</v>
      </c>
    </row>
    <row r="4652" spans="1:9" x14ac:dyDescent="0.2">
      <c r="A4652" t="s">
        <v>803</v>
      </c>
      <c r="B4652" t="s">
        <v>820</v>
      </c>
      <c r="C4652" t="s">
        <v>46</v>
      </c>
      <c r="D4652" t="str">
        <f>Tableau3[[#This Row],[Famille]]&amp;"-"&amp;Tableau3[[#This Row],[Produit]]&amp;"-"&amp;Tableau3[[#This Row],[Conditionnement]]</f>
        <v>Sucres-Sucre orange à la badiane-Vrac 500 g</v>
      </c>
      <c r="E4652" s="10">
        <v>5.5E-2</v>
      </c>
      <c r="F4652" s="16">
        <v>3700897926908</v>
      </c>
      <c r="G4652" s="4">
        <v>4.0999999999999996</v>
      </c>
      <c r="H4652" s="4">
        <v>7.8999999999999995</v>
      </c>
      <c r="I4652" s="4">
        <v>9.761904761904761</v>
      </c>
    </row>
    <row r="4653" spans="1:9" x14ac:dyDescent="0.2">
      <c r="A4653" t="s">
        <v>803</v>
      </c>
      <c r="B4653" t="s">
        <v>814</v>
      </c>
      <c r="C4653" t="s">
        <v>40</v>
      </c>
      <c r="D4653" t="str">
        <f>Tableau3[[#This Row],[Famille]]&amp;"-"&amp;Tableau3[[#This Row],[Produit]]&amp;"-"&amp;Tableau3[[#This Row],[Conditionnement]]</f>
        <v>Sucres-Sucre pétillant-Verrine 116 ml</v>
      </c>
      <c r="E4653" s="10">
        <v>5.5E-2</v>
      </c>
      <c r="F4653" s="16">
        <v>3700897959883</v>
      </c>
      <c r="G4653" s="4">
        <v>3.8</v>
      </c>
      <c r="H4653" s="4">
        <v>6.1</v>
      </c>
      <c r="I4653" s="4">
        <v>7.6000000000000005</v>
      </c>
    </row>
    <row r="4654" spans="1:9" x14ac:dyDescent="0.2">
      <c r="A4654" t="s">
        <v>803</v>
      </c>
      <c r="B4654" t="s">
        <v>814</v>
      </c>
      <c r="C4654" t="s">
        <v>41</v>
      </c>
      <c r="D4654" t="str">
        <f>Tableau3[[#This Row],[Famille]]&amp;"-"&amp;Tableau3[[#This Row],[Produit]]&amp;"-"&amp;Tableau3[[#This Row],[Conditionnement]]</f>
        <v>Sucres-Sucre pétillant-Verrine 47 ml</v>
      </c>
      <c r="E4654" s="10">
        <v>5.5E-2</v>
      </c>
      <c r="F4654" s="16">
        <v>3700897959890</v>
      </c>
      <c r="G4654" s="4">
        <v>2.2999999999999998</v>
      </c>
      <c r="H4654" s="4">
        <v>3.7</v>
      </c>
      <c r="I4654" s="4">
        <v>4.6000000000000005</v>
      </c>
    </row>
    <row r="4655" spans="1:9" x14ac:dyDescent="0.2">
      <c r="A4655" t="s">
        <v>803</v>
      </c>
      <c r="B4655" t="s">
        <v>814</v>
      </c>
      <c r="C4655" t="s">
        <v>42</v>
      </c>
      <c r="D4655" t="str">
        <f>Tableau3[[#This Row],[Famille]]&amp;"-"&amp;Tableau3[[#This Row],[Produit]]&amp;"-"&amp;Tableau3[[#This Row],[Conditionnement]]</f>
        <v>Sucres-Sucre pétillant-Vrac</v>
      </c>
      <c r="E4655" s="10">
        <v>5.5E-2</v>
      </c>
      <c r="F4655" s="16">
        <v>3700897959906</v>
      </c>
      <c r="G4655" s="4">
        <v>3.3</v>
      </c>
      <c r="H4655" s="4">
        <v>4.4000000000000004</v>
      </c>
      <c r="I4655" s="4">
        <v>5.5000000000000009</v>
      </c>
    </row>
    <row r="4656" spans="1:9" x14ac:dyDescent="0.2">
      <c r="A4656" t="s">
        <v>803</v>
      </c>
      <c r="B4656" t="s">
        <v>814</v>
      </c>
      <c r="C4656" t="s">
        <v>43</v>
      </c>
      <c r="D4656" t="str">
        <f>Tableau3[[#This Row],[Famille]]&amp;"-"&amp;Tableau3[[#This Row],[Produit]]&amp;"-"&amp;Tableau3[[#This Row],[Conditionnement]]</f>
        <v>Sucres-Sucre pétillant-Vrac 100 g</v>
      </c>
      <c r="E4656" s="10">
        <v>5.5E-2</v>
      </c>
      <c r="F4656" s="16">
        <v>3700897959913</v>
      </c>
      <c r="G4656" s="4">
        <v>5.5</v>
      </c>
      <c r="H4656" s="4">
        <v>9.7999999999999989</v>
      </c>
      <c r="I4656" s="4">
        <v>12.222222222222221</v>
      </c>
    </row>
    <row r="4657" spans="1:9" x14ac:dyDescent="0.2">
      <c r="A4657" t="s">
        <v>803</v>
      </c>
      <c r="B4657" t="s">
        <v>814</v>
      </c>
      <c r="C4657" t="s">
        <v>44</v>
      </c>
      <c r="D4657" t="str">
        <f>Tableau3[[#This Row],[Famille]]&amp;"-"&amp;Tableau3[[#This Row],[Produit]]&amp;"-"&amp;Tableau3[[#This Row],[Conditionnement]]</f>
        <v>Sucres-Sucre pétillant-Vrac 1000 g</v>
      </c>
      <c r="E4657" s="10">
        <v>5.5E-2</v>
      </c>
      <c r="F4657" s="16">
        <v>3700897959944</v>
      </c>
      <c r="G4657" s="4">
        <v>45.7</v>
      </c>
      <c r="H4657" s="4">
        <v>81.3</v>
      </c>
      <c r="I4657" s="4">
        <v>101.55555555555556</v>
      </c>
    </row>
    <row r="4658" spans="1:9" x14ac:dyDescent="0.2">
      <c r="A4658" t="s">
        <v>803</v>
      </c>
      <c r="B4658" t="s">
        <v>814</v>
      </c>
      <c r="C4658" t="s">
        <v>45</v>
      </c>
      <c r="D4658" t="str">
        <f>Tableau3[[#This Row],[Famille]]&amp;"-"&amp;Tableau3[[#This Row],[Produit]]&amp;"-"&amp;Tableau3[[#This Row],[Conditionnement]]</f>
        <v>Sucres-Sucre pétillant-Vrac 250 g</v>
      </c>
      <c r="E4658" s="10">
        <v>5.5E-2</v>
      </c>
      <c r="F4658" s="16">
        <v>3700897959920</v>
      </c>
      <c r="G4658" s="4">
        <v>12.2</v>
      </c>
      <c r="H4658" s="4">
        <v>23.3</v>
      </c>
      <c r="I4658" s="4">
        <v>29.047619047619047</v>
      </c>
    </row>
    <row r="4659" spans="1:9" x14ac:dyDescent="0.2">
      <c r="A4659" t="s">
        <v>803</v>
      </c>
      <c r="B4659" t="s">
        <v>814</v>
      </c>
      <c r="C4659" t="s">
        <v>46</v>
      </c>
      <c r="D4659" t="str">
        <f>Tableau3[[#This Row],[Famille]]&amp;"-"&amp;Tableau3[[#This Row],[Produit]]&amp;"-"&amp;Tableau3[[#This Row],[Conditionnement]]</f>
        <v>Sucres-Sucre pétillant-Vrac 500 g</v>
      </c>
      <c r="E4659" s="10">
        <v>5.5E-2</v>
      </c>
      <c r="F4659" s="16">
        <v>3700897959937</v>
      </c>
      <c r="G4659" s="4">
        <v>23.4</v>
      </c>
      <c r="H4659" s="4">
        <v>44.6</v>
      </c>
      <c r="I4659" s="4">
        <v>55.714285714285722</v>
      </c>
    </row>
    <row r="4660" spans="1:9" x14ac:dyDescent="0.2">
      <c r="A4660" t="s">
        <v>803</v>
      </c>
      <c r="B4660" t="s">
        <v>821</v>
      </c>
      <c r="C4660" t="s">
        <v>39</v>
      </c>
      <c r="D4660" t="str">
        <f>Tableau3[[#This Row],[Famille]]&amp;"-"&amp;Tableau3[[#This Row],[Produit]]&amp;"-"&amp;Tableau3[[#This Row],[Conditionnement]]</f>
        <v>Sucres-Sucre rose à la vanille-Saupoudreur 100 ml</v>
      </c>
      <c r="E4660" s="10">
        <v>5.5E-2</v>
      </c>
      <c r="F4660" s="16">
        <v>3700897904784</v>
      </c>
      <c r="G4660" s="4">
        <v>2.1</v>
      </c>
      <c r="H4660" s="4">
        <v>3.4</v>
      </c>
      <c r="I4660" s="4">
        <v>4.2</v>
      </c>
    </row>
    <row r="4661" spans="1:9" x14ac:dyDescent="0.2">
      <c r="A4661" t="s">
        <v>803</v>
      </c>
      <c r="B4661" t="s">
        <v>821</v>
      </c>
      <c r="C4661" t="s">
        <v>40</v>
      </c>
      <c r="D4661" t="str">
        <f>Tableau3[[#This Row],[Famille]]&amp;"-"&amp;Tableau3[[#This Row],[Produit]]&amp;"-"&amp;Tableau3[[#This Row],[Conditionnement]]</f>
        <v>Sucres-Sucre rose à la vanille-Verrine 116 ml</v>
      </c>
      <c r="E4661" s="10">
        <v>5.5E-2</v>
      </c>
      <c r="F4661" s="16">
        <v>3760190108210</v>
      </c>
      <c r="G4661" s="4">
        <v>1.8</v>
      </c>
      <c r="H4661" s="4">
        <v>2.9</v>
      </c>
      <c r="I4661" s="4">
        <v>3.6</v>
      </c>
    </row>
    <row r="4662" spans="1:9" x14ac:dyDescent="0.2">
      <c r="A4662" t="s">
        <v>803</v>
      </c>
      <c r="B4662" t="s">
        <v>821</v>
      </c>
      <c r="C4662" t="s">
        <v>41</v>
      </c>
      <c r="D4662" t="str">
        <f>Tableau3[[#This Row],[Famille]]&amp;"-"&amp;Tableau3[[#This Row],[Produit]]&amp;"-"&amp;Tableau3[[#This Row],[Conditionnement]]</f>
        <v>Sucres-Sucre rose à la vanille-Verrine 47 ml</v>
      </c>
      <c r="E4662" s="10">
        <v>5.5E-2</v>
      </c>
      <c r="F4662" s="16">
        <v>3700897904968</v>
      </c>
      <c r="G4662" s="4">
        <v>1.2</v>
      </c>
      <c r="H4662" s="4">
        <v>2</v>
      </c>
      <c r="I4662" s="4">
        <v>2.4000000000000004</v>
      </c>
    </row>
    <row r="4663" spans="1:9" x14ac:dyDescent="0.2">
      <c r="A4663" t="s">
        <v>803</v>
      </c>
      <c r="B4663" t="s">
        <v>821</v>
      </c>
      <c r="C4663" t="s">
        <v>42</v>
      </c>
      <c r="D4663" t="str">
        <f>Tableau3[[#This Row],[Famille]]&amp;"-"&amp;Tableau3[[#This Row],[Produit]]&amp;"-"&amp;Tableau3[[#This Row],[Conditionnement]]</f>
        <v>Sucres-Sucre rose à la vanille-Vrac</v>
      </c>
      <c r="E4663" s="10">
        <v>5.5E-2</v>
      </c>
      <c r="F4663" s="16">
        <v>0</v>
      </c>
      <c r="G4663" s="4">
        <v>1.1000000000000001</v>
      </c>
      <c r="H4663" s="4">
        <v>1.5</v>
      </c>
      <c r="I4663" s="4">
        <v>1.8333333333333335</v>
      </c>
    </row>
    <row r="4664" spans="1:9" x14ac:dyDescent="0.2">
      <c r="A4664" t="s">
        <v>803</v>
      </c>
      <c r="B4664" t="s">
        <v>821</v>
      </c>
      <c r="C4664" t="s">
        <v>43</v>
      </c>
      <c r="D4664" t="str">
        <f>Tableau3[[#This Row],[Famille]]&amp;"-"&amp;Tableau3[[#This Row],[Produit]]&amp;"-"&amp;Tableau3[[#This Row],[Conditionnement]]</f>
        <v>Sucres-Sucre rose à la vanille-Vrac 100 g</v>
      </c>
      <c r="E4664" s="10">
        <v>5.5E-2</v>
      </c>
      <c r="F4664" s="16">
        <v>3700897926731</v>
      </c>
      <c r="G4664" s="4">
        <v>1.7</v>
      </c>
      <c r="H4664" s="4">
        <v>3.1</v>
      </c>
      <c r="I4664" s="4">
        <v>3.7777777777777781</v>
      </c>
    </row>
    <row r="4665" spans="1:9" x14ac:dyDescent="0.2">
      <c r="A4665" t="s">
        <v>803</v>
      </c>
      <c r="B4665" t="s">
        <v>821</v>
      </c>
      <c r="C4665" t="s">
        <v>44</v>
      </c>
      <c r="D4665" t="str">
        <f>Tableau3[[#This Row],[Famille]]&amp;"-"&amp;Tableau3[[#This Row],[Produit]]&amp;"-"&amp;Tableau3[[#This Row],[Conditionnement]]</f>
        <v>Sucres-Sucre rose à la vanille-Vrac 1000 g</v>
      </c>
      <c r="E4665" s="10">
        <v>5.5E-2</v>
      </c>
      <c r="F4665" s="16">
        <v>3700897927004</v>
      </c>
      <c r="G4665" s="4">
        <v>7.2</v>
      </c>
      <c r="H4665" s="4">
        <v>12.8</v>
      </c>
      <c r="I4665" s="4">
        <v>15.999999999999998</v>
      </c>
    </row>
    <row r="4666" spans="1:9" x14ac:dyDescent="0.2">
      <c r="A4666" t="s">
        <v>803</v>
      </c>
      <c r="B4666" t="s">
        <v>821</v>
      </c>
      <c r="C4666" t="s">
        <v>45</v>
      </c>
      <c r="D4666" t="str">
        <f>Tableau3[[#This Row],[Famille]]&amp;"-"&amp;Tableau3[[#This Row],[Produit]]&amp;"-"&amp;Tableau3[[#This Row],[Conditionnement]]</f>
        <v>Sucres-Sucre rose à la vanille-Vrac 250 g</v>
      </c>
      <c r="E4666" s="10">
        <v>5.5E-2</v>
      </c>
      <c r="F4666" s="16">
        <v>3700897926823</v>
      </c>
      <c r="G4666" s="4">
        <v>2.6</v>
      </c>
      <c r="H4666" s="4">
        <v>5</v>
      </c>
      <c r="I4666" s="4">
        <v>6.1904761904761907</v>
      </c>
    </row>
    <row r="4667" spans="1:9" x14ac:dyDescent="0.2">
      <c r="A4667" t="s">
        <v>803</v>
      </c>
      <c r="B4667" t="s">
        <v>821</v>
      </c>
      <c r="C4667" t="s">
        <v>46</v>
      </c>
      <c r="D4667" t="str">
        <f>Tableau3[[#This Row],[Famille]]&amp;"-"&amp;Tableau3[[#This Row],[Produit]]&amp;"-"&amp;Tableau3[[#This Row],[Conditionnement]]</f>
        <v>Sucres-Sucre rose à la vanille-Vrac 500 g</v>
      </c>
      <c r="E4667" s="10">
        <v>5.5E-2</v>
      </c>
      <c r="F4667" s="16">
        <v>3700897926915</v>
      </c>
      <c r="G4667" s="4">
        <v>4.0999999999999996</v>
      </c>
      <c r="H4667" s="4">
        <v>7.8999999999999995</v>
      </c>
      <c r="I4667" s="4">
        <v>9.761904761904761</v>
      </c>
    </row>
    <row r="4668" spans="1:9" x14ac:dyDescent="0.2">
      <c r="A4668" t="s">
        <v>803</v>
      </c>
      <c r="B4668" t="s">
        <v>822</v>
      </c>
      <c r="C4668" t="s">
        <v>39</v>
      </c>
      <c r="D4668" t="str">
        <f>Tableau3[[#This Row],[Famille]]&amp;"-"&amp;Tableau3[[#This Row],[Produit]]&amp;"-"&amp;Tableau3[[#This Row],[Conditionnement]]</f>
        <v>Sucres-Sucre vert à la réglisse-Saupoudreur 100 ml</v>
      </c>
      <c r="E4668" s="10">
        <v>5.5E-2</v>
      </c>
      <c r="F4668" s="16">
        <v>3700897904753</v>
      </c>
      <c r="G4668" s="4">
        <v>2.1</v>
      </c>
      <c r="H4668" s="4">
        <v>3.4</v>
      </c>
      <c r="I4668" s="4">
        <v>4.2</v>
      </c>
    </row>
    <row r="4669" spans="1:9" x14ac:dyDescent="0.2">
      <c r="A4669" t="s">
        <v>803</v>
      </c>
      <c r="B4669" t="s">
        <v>822</v>
      </c>
      <c r="C4669" t="s">
        <v>40</v>
      </c>
      <c r="D4669" t="str">
        <f>Tableau3[[#This Row],[Famille]]&amp;"-"&amp;Tableau3[[#This Row],[Produit]]&amp;"-"&amp;Tableau3[[#This Row],[Conditionnement]]</f>
        <v>Sucres-Sucre vert à la réglisse-Verrine 116 ml</v>
      </c>
      <c r="E4669" s="10">
        <v>5.5E-2</v>
      </c>
      <c r="F4669" s="16">
        <v>3760190108180</v>
      </c>
      <c r="G4669" s="4">
        <v>1.8</v>
      </c>
      <c r="H4669" s="4">
        <v>2.9</v>
      </c>
      <c r="I4669" s="4">
        <v>3.6</v>
      </c>
    </row>
    <row r="4670" spans="1:9" x14ac:dyDescent="0.2">
      <c r="A4670" t="s">
        <v>803</v>
      </c>
      <c r="B4670" t="s">
        <v>822</v>
      </c>
      <c r="C4670" t="s">
        <v>41</v>
      </c>
      <c r="D4670" t="str">
        <f>Tableau3[[#This Row],[Famille]]&amp;"-"&amp;Tableau3[[#This Row],[Produit]]&amp;"-"&amp;Tableau3[[#This Row],[Conditionnement]]</f>
        <v>Sucres-Sucre vert à la réglisse-Verrine 47 ml</v>
      </c>
      <c r="E4670" s="10">
        <v>5.5E-2</v>
      </c>
      <c r="F4670" s="16">
        <v>3700897904937</v>
      </c>
      <c r="G4670" s="4">
        <v>1.2</v>
      </c>
      <c r="H4670" s="4">
        <v>2</v>
      </c>
      <c r="I4670" s="4">
        <v>2.4000000000000004</v>
      </c>
    </row>
    <row r="4671" spans="1:9" x14ac:dyDescent="0.2">
      <c r="A4671" t="s">
        <v>803</v>
      </c>
      <c r="B4671" t="s">
        <v>822</v>
      </c>
      <c r="C4671" t="s">
        <v>42</v>
      </c>
      <c r="D4671" t="str">
        <f>Tableau3[[#This Row],[Famille]]&amp;"-"&amp;Tableau3[[#This Row],[Produit]]&amp;"-"&amp;Tableau3[[#This Row],[Conditionnement]]</f>
        <v>Sucres-Sucre vert à la réglisse-Vrac</v>
      </c>
      <c r="E4671" s="10">
        <v>5.5E-2</v>
      </c>
      <c r="F4671" s="16">
        <v>0</v>
      </c>
      <c r="G4671" s="4">
        <v>1.1000000000000001</v>
      </c>
      <c r="H4671" s="4">
        <v>1.5</v>
      </c>
      <c r="I4671" s="4">
        <v>1.8333333333333335</v>
      </c>
    </row>
    <row r="4672" spans="1:9" x14ac:dyDescent="0.2">
      <c r="A4672" t="s">
        <v>803</v>
      </c>
      <c r="B4672" t="s">
        <v>822</v>
      </c>
      <c r="C4672" t="s">
        <v>43</v>
      </c>
      <c r="D4672" t="str">
        <f>Tableau3[[#This Row],[Famille]]&amp;"-"&amp;Tableau3[[#This Row],[Produit]]&amp;"-"&amp;Tableau3[[#This Row],[Conditionnement]]</f>
        <v>Sucres-Sucre vert à la réglisse-Vrac 100 g</v>
      </c>
      <c r="E4672" s="10">
        <v>5.5E-2</v>
      </c>
      <c r="F4672" s="16">
        <v>3700897926748</v>
      </c>
      <c r="G4672" s="4">
        <v>1.7</v>
      </c>
      <c r="H4672" s="4">
        <v>3.1</v>
      </c>
      <c r="I4672" s="4">
        <v>3.7777777777777781</v>
      </c>
    </row>
    <row r="4673" spans="1:9" x14ac:dyDescent="0.2">
      <c r="A4673" t="s">
        <v>803</v>
      </c>
      <c r="B4673" t="s">
        <v>822</v>
      </c>
      <c r="C4673" t="s">
        <v>44</v>
      </c>
      <c r="D4673" t="str">
        <f>Tableau3[[#This Row],[Famille]]&amp;"-"&amp;Tableau3[[#This Row],[Produit]]&amp;"-"&amp;Tableau3[[#This Row],[Conditionnement]]</f>
        <v>Sucres-Sucre vert à la réglisse-Vrac 1000 g</v>
      </c>
      <c r="E4673" s="10">
        <v>5.5E-2</v>
      </c>
      <c r="F4673" s="16">
        <v>3700897927011</v>
      </c>
      <c r="G4673" s="4">
        <v>7.2</v>
      </c>
      <c r="H4673" s="4">
        <v>12.8</v>
      </c>
      <c r="I4673" s="4">
        <v>15.999999999999998</v>
      </c>
    </row>
    <row r="4674" spans="1:9" x14ac:dyDescent="0.2">
      <c r="A4674" t="s">
        <v>803</v>
      </c>
      <c r="B4674" t="s">
        <v>822</v>
      </c>
      <c r="C4674" t="s">
        <v>45</v>
      </c>
      <c r="D4674" t="str">
        <f>Tableau3[[#This Row],[Famille]]&amp;"-"&amp;Tableau3[[#This Row],[Produit]]&amp;"-"&amp;Tableau3[[#This Row],[Conditionnement]]</f>
        <v>Sucres-Sucre vert à la réglisse-Vrac 250 g</v>
      </c>
      <c r="E4674" s="10">
        <v>5.5E-2</v>
      </c>
      <c r="F4674" s="16">
        <v>3700897926830</v>
      </c>
      <c r="G4674" s="4">
        <v>2.6</v>
      </c>
      <c r="H4674" s="4">
        <v>5</v>
      </c>
      <c r="I4674" s="4">
        <v>6.1904761904761907</v>
      </c>
    </row>
    <row r="4675" spans="1:9" x14ac:dyDescent="0.2">
      <c r="A4675" t="s">
        <v>803</v>
      </c>
      <c r="B4675" t="s">
        <v>822</v>
      </c>
      <c r="C4675" t="s">
        <v>46</v>
      </c>
      <c r="D4675" t="str">
        <f>Tableau3[[#This Row],[Famille]]&amp;"-"&amp;Tableau3[[#This Row],[Produit]]&amp;"-"&amp;Tableau3[[#This Row],[Conditionnement]]</f>
        <v>Sucres-Sucre vert à la réglisse-Vrac 500 g</v>
      </c>
      <c r="E4675" s="10">
        <v>5.5E-2</v>
      </c>
      <c r="F4675" s="16">
        <v>3700897926922</v>
      </c>
      <c r="G4675" s="4">
        <v>4.0999999999999996</v>
      </c>
      <c r="H4675" s="4">
        <v>7.8999999999999995</v>
      </c>
      <c r="I4675" s="4">
        <v>9.761904761904761</v>
      </c>
    </row>
    <row r="4676" spans="1:9" x14ac:dyDescent="0.2">
      <c r="A4676" t="s">
        <v>803</v>
      </c>
      <c r="B4676" t="s">
        <v>823</v>
      </c>
      <c r="C4676" t="s">
        <v>39</v>
      </c>
      <c r="D4676" t="str">
        <f>Tableau3[[#This Row],[Famille]]&amp;"-"&amp;Tableau3[[#This Row],[Produit]]&amp;"-"&amp;Tableau3[[#This Row],[Conditionnement]]</f>
        <v>Sucres-Sucre violet aux pétales de roses-Saupoudreur 100 ml</v>
      </c>
      <c r="E4676" s="10">
        <v>5.5E-2</v>
      </c>
      <c r="F4676" s="16">
        <v>3700897904777</v>
      </c>
      <c r="G4676" s="4">
        <v>2.1</v>
      </c>
      <c r="H4676" s="4">
        <v>3.4</v>
      </c>
      <c r="I4676" s="4">
        <v>4.2</v>
      </c>
    </row>
    <row r="4677" spans="1:9" x14ac:dyDescent="0.2">
      <c r="A4677" t="s">
        <v>803</v>
      </c>
      <c r="B4677" t="s">
        <v>823</v>
      </c>
      <c r="C4677" t="s">
        <v>40</v>
      </c>
      <c r="D4677" t="str">
        <f>Tableau3[[#This Row],[Famille]]&amp;"-"&amp;Tableau3[[#This Row],[Produit]]&amp;"-"&amp;Tableau3[[#This Row],[Conditionnement]]</f>
        <v>Sucres-Sucre violet aux pétales de roses-Verrine 116 ml</v>
      </c>
      <c r="E4677" s="10">
        <v>5.5E-2</v>
      </c>
      <c r="F4677" s="16">
        <v>3760190108203</v>
      </c>
      <c r="G4677" s="4">
        <v>1.8</v>
      </c>
      <c r="H4677" s="4">
        <v>2.9</v>
      </c>
      <c r="I4677" s="4">
        <v>3.6</v>
      </c>
    </row>
    <row r="4678" spans="1:9" x14ac:dyDescent="0.2">
      <c r="A4678" t="s">
        <v>803</v>
      </c>
      <c r="B4678" t="s">
        <v>823</v>
      </c>
      <c r="C4678" t="s">
        <v>41</v>
      </c>
      <c r="D4678" t="str">
        <f>Tableau3[[#This Row],[Famille]]&amp;"-"&amp;Tableau3[[#This Row],[Produit]]&amp;"-"&amp;Tableau3[[#This Row],[Conditionnement]]</f>
        <v>Sucres-Sucre violet aux pétales de roses-Verrine 47 ml</v>
      </c>
      <c r="E4678" s="10">
        <v>5.5E-2</v>
      </c>
      <c r="F4678" s="16">
        <v>3700897904951</v>
      </c>
      <c r="G4678" s="4">
        <v>1.2</v>
      </c>
      <c r="H4678" s="4">
        <v>2</v>
      </c>
      <c r="I4678" s="4">
        <v>2.4000000000000004</v>
      </c>
    </row>
    <row r="4679" spans="1:9" x14ac:dyDescent="0.2">
      <c r="A4679" t="s">
        <v>803</v>
      </c>
      <c r="B4679" t="s">
        <v>823</v>
      </c>
      <c r="C4679" t="s">
        <v>42</v>
      </c>
      <c r="D4679" t="str">
        <f>Tableau3[[#This Row],[Famille]]&amp;"-"&amp;Tableau3[[#This Row],[Produit]]&amp;"-"&amp;Tableau3[[#This Row],[Conditionnement]]</f>
        <v>Sucres-Sucre violet aux pétales de roses-Vrac</v>
      </c>
      <c r="E4679" s="10">
        <v>5.5E-2</v>
      </c>
      <c r="F4679" s="16">
        <v>0</v>
      </c>
      <c r="G4679" s="4">
        <v>1.1000000000000001</v>
      </c>
      <c r="H4679" s="4">
        <v>1.5</v>
      </c>
      <c r="I4679" s="4">
        <v>1.8333333333333335</v>
      </c>
    </row>
    <row r="4680" spans="1:9" x14ac:dyDescent="0.2">
      <c r="A4680" t="s">
        <v>803</v>
      </c>
      <c r="B4680" t="s">
        <v>823</v>
      </c>
      <c r="C4680" t="s">
        <v>43</v>
      </c>
      <c r="D4680" t="str">
        <f>Tableau3[[#This Row],[Famille]]&amp;"-"&amp;Tableau3[[#This Row],[Produit]]&amp;"-"&amp;Tableau3[[#This Row],[Conditionnement]]</f>
        <v>Sucres-Sucre violet aux pétales de roses-Vrac 100 g</v>
      </c>
      <c r="E4680" s="10">
        <v>5.5E-2</v>
      </c>
      <c r="F4680" s="16">
        <v>3700897926755</v>
      </c>
      <c r="G4680" s="4">
        <v>1.7</v>
      </c>
      <c r="H4680" s="4">
        <v>3.1</v>
      </c>
      <c r="I4680" s="4">
        <v>3.7777777777777781</v>
      </c>
    </row>
    <row r="4681" spans="1:9" x14ac:dyDescent="0.2">
      <c r="A4681" t="s">
        <v>803</v>
      </c>
      <c r="B4681" t="s">
        <v>823</v>
      </c>
      <c r="C4681" t="s">
        <v>44</v>
      </c>
      <c r="D4681" t="str">
        <f>Tableau3[[#This Row],[Famille]]&amp;"-"&amp;Tableau3[[#This Row],[Produit]]&amp;"-"&amp;Tableau3[[#This Row],[Conditionnement]]</f>
        <v>Sucres-Sucre violet aux pétales de roses-Vrac 1000 g</v>
      </c>
      <c r="E4681" s="10">
        <v>5.5E-2</v>
      </c>
      <c r="F4681" s="16">
        <v>3700897927028</v>
      </c>
      <c r="G4681" s="4">
        <v>7.2</v>
      </c>
      <c r="H4681" s="4">
        <v>12.8</v>
      </c>
      <c r="I4681" s="4">
        <v>15.999999999999998</v>
      </c>
    </row>
    <row r="4682" spans="1:9" x14ac:dyDescent="0.2">
      <c r="A4682" t="s">
        <v>803</v>
      </c>
      <c r="B4682" t="s">
        <v>823</v>
      </c>
      <c r="C4682" t="s">
        <v>45</v>
      </c>
      <c r="D4682" t="str">
        <f>Tableau3[[#This Row],[Famille]]&amp;"-"&amp;Tableau3[[#This Row],[Produit]]&amp;"-"&amp;Tableau3[[#This Row],[Conditionnement]]</f>
        <v>Sucres-Sucre violet aux pétales de roses-Vrac 250 g</v>
      </c>
      <c r="E4682" s="10">
        <v>5.5E-2</v>
      </c>
      <c r="F4682" s="16">
        <v>3700897926847</v>
      </c>
      <c r="G4682" s="4">
        <v>2.6</v>
      </c>
      <c r="H4682" s="4">
        <v>5</v>
      </c>
      <c r="I4682" s="4">
        <v>6.1904761904761907</v>
      </c>
    </row>
    <row r="4683" spans="1:9" x14ac:dyDescent="0.2">
      <c r="A4683" t="s">
        <v>803</v>
      </c>
      <c r="B4683" t="s">
        <v>823</v>
      </c>
      <c r="C4683" t="s">
        <v>46</v>
      </c>
      <c r="D4683" t="str">
        <f>Tableau3[[#This Row],[Famille]]&amp;"-"&amp;Tableau3[[#This Row],[Produit]]&amp;"-"&amp;Tableau3[[#This Row],[Conditionnement]]</f>
        <v>Sucres-Sucre violet aux pétales de roses-Vrac 500 g</v>
      </c>
      <c r="E4683" s="10">
        <v>5.5E-2</v>
      </c>
      <c r="F4683" s="16">
        <v>3700897926939</v>
      </c>
      <c r="G4683" s="4">
        <v>4.0999999999999996</v>
      </c>
      <c r="H4683" s="4">
        <v>7.8999999999999995</v>
      </c>
      <c r="I4683" s="4">
        <v>9.761904761904761</v>
      </c>
    </row>
    <row r="4684" spans="1:9" x14ac:dyDescent="0.2">
      <c r="A4684" t="s">
        <v>803</v>
      </c>
      <c r="B4684" t="s">
        <v>804</v>
      </c>
      <c r="C4684" t="s">
        <v>39</v>
      </c>
      <c r="D4684" t="str">
        <f>Tableau3[[#This Row],[Famille]]&amp;"-"&amp;Tableau3[[#This Row],[Produit]]&amp;"-"&amp;Tableau3[[#This Row],[Conditionnement]]</f>
        <v>Sucres-Vermicelle billes-Saupoudreur 100 ml</v>
      </c>
      <c r="E4684" s="10">
        <v>5.5E-2</v>
      </c>
      <c r="F4684" s="16">
        <v>3700897904159</v>
      </c>
      <c r="G4684" s="4">
        <v>2.6</v>
      </c>
      <c r="H4684" s="4">
        <v>4.1999999999999993</v>
      </c>
      <c r="I4684" s="4">
        <v>5.2</v>
      </c>
    </row>
    <row r="4685" spans="1:9" x14ac:dyDescent="0.2">
      <c r="A4685" t="s">
        <v>803</v>
      </c>
      <c r="B4685" t="s">
        <v>804</v>
      </c>
      <c r="C4685" t="s">
        <v>40</v>
      </c>
      <c r="D4685" t="str">
        <f>Tableau3[[#This Row],[Famille]]&amp;"-"&amp;Tableau3[[#This Row],[Produit]]&amp;"-"&amp;Tableau3[[#This Row],[Conditionnement]]</f>
        <v>Sucres-Vermicelle billes-Verrine 116 ml</v>
      </c>
      <c r="E4685" s="10">
        <v>5.5E-2</v>
      </c>
      <c r="F4685" s="16">
        <v>3700897904111</v>
      </c>
      <c r="G4685" s="4">
        <v>2.2000000000000002</v>
      </c>
      <c r="H4685" s="4">
        <v>3.6</v>
      </c>
      <c r="I4685" s="4">
        <v>4.4000000000000004</v>
      </c>
    </row>
    <row r="4686" spans="1:9" x14ac:dyDescent="0.2">
      <c r="A4686" t="s">
        <v>803</v>
      </c>
      <c r="B4686" t="s">
        <v>804</v>
      </c>
      <c r="C4686" t="s">
        <v>41</v>
      </c>
      <c r="D4686" t="str">
        <f>Tableau3[[#This Row],[Famille]]&amp;"-"&amp;Tableau3[[#This Row],[Produit]]&amp;"-"&amp;Tableau3[[#This Row],[Conditionnement]]</f>
        <v>Sucres-Vermicelle billes-Verrine 47 ml</v>
      </c>
      <c r="E4686" s="10">
        <v>5.5E-2</v>
      </c>
      <c r="F4686" s="16">
        <v>3700897904234</v>
      </c>
      <c r="G4686" s="4">
        <v>1.4</v>
      </c>
      <c r="H4686" s="4">
        <v>2.3000000000000003</v>
      </c>
      <c r="I4686" s="4">
        <v>2.8000000000000003</v>
      </c>
    </row>
    <row r="4687" spans="1:9" x14ac:dyDescent="0.2">
      <c r="A4687" t="s">
        <v>803</v>
      </c>
      <c r="B4687" t="s">
        <v>804</v>
      </c>
      <c r="C4687" t="s">
        <v>42</v>
      </c>
      <c r="D4687" t="str">
        <f>Tableau3[[#This Row],[Famille]]&amp;"-"&amp;Tableau3[[#This Row],[Produit]]&amp;"-"&amp;Tableau3[[#This Row],[Conditionnement]]</f>
        <v>Sucres-Vermicelle billes-Vrac</v>
      </c>
      <c r="E4687" s="10">
        <v>5.5E-2</v>
      </c>
      <c r="F4687" s="16">
        <v>3700897940157</v>
      </c>
      <c r="G4687" s="4">
        <v>1.5</v>
      </c>
      <c r="H4687" s="4">
        <v>2</v>
      </c>
      <c r="I4687" s="4">
        <v>2.5</v>
      </c>
    </row>
    <row r="4688" spans="1:9" x14ac:dyDescent="0.2">
      <c r="A4688" t="s">
        <v>803</v>
      </c>
      <c r="B4688" t="s">
        <v>804</v>
      </c>
      <c r="C4688" t="s">
        <v>43</v>
      </c>
      <c r="D4688" t="str">
        <f>Tableau3[[#This Row],[Famille]]&amp;"-"&amp;Tableau3[[#This Row],[Produit]]&amp;"-"&amp;Tableau3[[#This Row],[Conditionnement]]</f>
        <v>Sucres-Vermicelle billes-Vrac 100 g</v>
      </c>
      <c r="E4688" s="10">
        <v>5.5E-2</v>
      </c>
      <c r="F4688" s="16">
        <v>3700897909475</v>
      </c>
      <c r="G4688" s="4">
        <v>2.2000000000000002</v>
      </c>
      <c r="H4688" s="4">
        <v>4</v>
      </c>
      <c r="I4688" s="4">
        <v>4.8888888888888893</v>
      </c>
    </row>
    <row r="4689" spans="1:9" x14ac:dyDescent="0.2">
      <c r="A4689" t="s">
        <v>803</v>
      </c>
      <c r="B4689" t="s">
        <v>804</v>
      </c>
      <c r="C4689" t="s">
        <v>44</v>
      </c>
      <c r="D4689" t="str">
        <f>Tableau3[[#This Row],[Famille]]&amp;"-"&amp;Tableau3[[#This Row],[Produit]]&amp;"-"&amp;Tableau3[[#This Row],[Conditionnement]]</f>
        <v>Sucres-Vermicelle billes-Vrac 1000 g</v>
      </c>
      <c r="E4689" s="10">
        <v>5.5E-2</v>
      </c>
      <c r="F4689" s="16">
        <v>3700897902124</v>
      </c>
      <c r="G4689" s="4">
        <v>12</v>
      </c>
      <c r="H4689" s="4">
        <v>21.400000000000002</v>
      </c>
      <c r="I4689" s="4">
        <v>26.666666666666664</v>
      </c>
    </row>
    <row r="4690" spans="1:9" x14ac:dyDescent="0.2">
      <c r="A4690" t="s">
        <v>803</v>
      </c>
      <c r="B4690" t="s">
        <v>804</v>
      </c>
      <c r="C4690" t="s">
        <v>45</v>
      </c>
      <c r="D4690" t="str">
        <f>Tableau3[[#This Row],[Famille]]&amp;"-"&amp;Tableau3[[#This Row],[Produit]]&amp;"-"&amp;Tableau3[[#This Row],[Conditionnement]]</f>
        <v>Sucres-Vermicelle billes-Vrac 250 g</v>
      </c>
      <c r="E4690" s="10">
        <v>5.5E-2</v>
      </c>
      <c r="F4690" s="16">
        <v>3700897912109</v>
      </c>
      <c r="G4690" s="4">
        <v>3.8</v>
      </c>
      <c r="H4690" s="4">
        <v>7.3</v>
      </c>
      <c r="I4690" s="4">
        <v>9.0476190476190492</v>
      </c>
    </row>
    <row r="4691" spans="1:9" x14ac:dyDescent="0.2">
      <c r="A4691" t="s">
        <v>803</v>
      </c>
      <c r="B4691" t="s">
        <v>804</v>
      </c>
      <c r="C4691" t="s">
        <v>46</v>
      </c>
      <c r="D4691" t="str">
        <f>Tableau3[[#This Row],[Famille]]&amp;"-"&amp;Tableau3[[#This Row],[Produit]]&amp;"-"&amp;Tableau3[[#This Row],[Conditionnement]]</f>
        <v>Sucres-Vermicelle billes-Vrac 500 g</v>
      </c>
      <c r="E4691" s="10">
        <v>5.5E-2</v>
      </c>
      <c r="F4691" s="16">
        <v>3700897914738</v>
      </c>
      <c r="G4691" s="4">
        <v>6.5</v>
      </c>
      <c r="H4691" s="4">
        <v>12.4</v>
      </c>
      <c r="I4691" s="4">
        <v>15.476190476190476</v>
      </c>
    </row>
    <row r="4692" spans="1:9" x14ac:dyDescent="0.2">
      <c r="A4692" t="s">
        <v>803</v>
      </c>
      <c r="B4692" t="s">
        <v>805</v>
      </c>
      <c r="C4692" t="s">
        <v>39</v>
      </c>
      <c r="D4692" t="str">
        <f>Tableau3[[#This Row],[Famille]]&amp;"-"&amp;Tableau3[[#This Row],[Produit]]&amp;"-"&amp;Tableau3[[#This Row],[Conditionnement]]</f>
        <v>Sucres-Vermicelle multicolore-Saupoudreur 100 ml</v>
      </c>
      <c r="E4692" s="10">
        <v>5.5E-2</v>
      </c>
      <c r="F4692" s="16">
        <v>3700897904173</v>
      </c>
      <c r="G4692" s="4">
        <v>2.2000000000000002</v>
      </c>
      <c r="H4692" s="4">
        <v>3.6</v>
      </c>
      <c r="I4692" s="4">
        <v>4.4000000000000004</v>
      </c>
    </row>
    <row r="4693" spans="1:9" x14ac:dyDescent="0.2">
      <c r="A4693" t="s">
        <v>803</v>
      </c>
      <c r="B4693" t="s">
        <v>805</v>
      </c>
      <c r="C4693" t="s">
        <v>40</v>
      </c>
      <c r="D4693" t="str">
        <f>Tableau3[[#This Row],[Famille]]&amp;"-"&amp;Tableau3[[#This Row],[Produit]]&amp;"-"&amp;Tableau3[[#This Row],[Conditionnement]]</f>
        <v>Sucres-Vermicelle multicolore-Verrine 116 ml</v>
      </c>
      <c r="E4693" s="10">
        <v>5.5E-2</v>
      </c>
      <c r="F4693" s="16">
        <v>3700897904135</v>
      </c>
      <c r="G4693" s="4">
        <v>1.8</v>
      </c>
      <c r="H4693" s="4">
        <v>2.9</v>
      </c>
      <c r="I4693" s="4">
        <v>3.6</v>
      </c>
    </row>
    <row r="4694" spans="1:9" x14ac:dyDescent="0.2">
      <c r="A4694" t="s">
        <v>803</v>
      </c>
      <c r="B4694" t="s">
        <v>805</v>
      </c>
      <c r="C4694" t="s">
        <v>41</v>
      </c>
      <c r="D4694" t="str">
        <f>Tableau3[[#This Row],[Famille]]&amp;"-"&amp;Tableau3[[#This Row],[Produit]]&amp;"-"&amp;Tableau3[[#This Row],[Conditionnement]]</f>
        <v>Sucres-Vermicelle multicolore-Verrine 47 ml</v>
      </c>
      <c r="E4694" s="10">
        <v>5.5E-2</v>
      </c>
      <c r="F4694" s="16">
        <v>3700897904258</v>
      </c>
      <c r="G4694" s="4">
        <v>1.2</v>
      </c>
      <c r="H4694" s="4">
        <v>2</v>
      </c>
      <c r="I4694" s="4">
        <v>2.4000000000000004</v>
      </c>
    </row>
    <row r="4695" spans="1:9" x14ac:dyDescent="0.2">
      <c r="A4695" t="s">
        <v>803</v>
      </c>
      <c r="B4695" t="s">
        <v>805</v>
      </c>
      <c r="C4695" t="s">
        <v>42</v>
      </c>
      <c r="D4695" t="str">
        <f>Tableau3[[#This Row],[Famille]]&amp;"-"&amp;Tableau3[[#This Row],[Produit]]&amp;"-"&amp;Tableau3[[#This Row],[Conditionnement]]</f>
        <v>Sucres-Vermicelle multicolore-Vrac</v>
      </c>
      <c r="E4695" s="10">
        <v>5.5E-2</v>
      </c>
      <c r="F4695" s="16">
        <v>3700897940164</v>
      </c>
      <c r="G4695" s="4">
        <v>1.4</v>
      </c>
      <c r="H4695" s="4">
        <v>1.9000000000000001</v>
      </c>
      <c r="I4695" s="4">
        <v>2.3333333333333335</v>
      </c>
    </row>
    <row r="4696" spans="1:9" x14ac:dyDescent="0.2">
      <c r="A4696" t="s">
        <v>803</v>
      </c>
      <c r="B4696" t="s">
        <v>805</v>
      </c>
      <c r="C4696" t="s">
        <v>43</v>
      </c>
      <c r="D4696" t="str">
        <f>Tableau3[[#This Row],[Famille]]&amp;"-"&amp;Tableau3[[#This Row],[Produit]]&amp;"-"&amp;Tableau3[[#This Row],[Conditionnement]]</f>
        <v>Sucres-Vermicelle multicolore-Vrac 100 g</v>
      </c>
      <c r="E4696" s="10">
        <v>5.5E-2</v>
      </c>
      <c r="F4696" s="16">
        <v>3700897909499</v>
      </c>
      <c r="G4696" s="4">
        <v>1.9</v>
      </c>
      <c r="H4696" s="4">
        <v>3.4</v>
      </c>
      <c r="I4696" s="4">
        <v>4.2222222222222223</v>
      </c>
    </row>
    <row r="4697" spans="1:9" x14ac:dyDescent="0.2">
      <c r="A4697" t="s">
        <v>803</v>
      </c>
      <c r="B4697" t="s">
        <v>805</v>
      </c>
      <c r="C4697" t="s">
        <v>44</v>
      </c>
      <c r="D4697" t="str">
        <f>Tableau3[[#This Row],[Famille]]&amp;"-"&amp;Tableau3[[#This Row],[Produit]]&amp;"-"&amp;Tableau3[[#This Row],[Conditionnement]]</f>
        <v>Sucres-Vermicelle multicolore-Vrac 1000 g</v>
      </c>
      <c r="E4697" s="10">
        <v>5.5E-2</v>
      </c>
      <c r="F4697" s="16">
        <v>3700897902148</v>
      </c>
      <c r="G4697" s="4">
        <v>8.9</v>
      </c>
      <c r="H4697" s="4">
        <v>15.9</v>
      </c>
      <c r="I4697" s="4">
        <v>19.777777777777779</v>
      </c>
    </row>
    <row r="4698" spans="1:9" x14ac:dyDescent="0.2">
      <c r="A4698" t="s">
        <v>803</v>
      </c>
      <c r="B4698" t="s">
        <v>805</v>
      </c>
      <c r="C4698" t="s">
        <v>45</v>
      </c>
      <c r="D4698" t="str">
        <f>Tableau3[[#This Row],[Famille]]&amp;"-"&amp;Tableau3[[#This Row],[Produit]]&amp;"-"&amp;Tableau3[[#This Row],[Conditionnement]]</f>
        <v>Sucres-Vermicelle multicolore-Vrac 250 g</v>
      </c>
      <c r="E4698" s="10">
        <v>5.5E-2</v>
      </c>
      <c r="F4698" s="16">
        <v>3700897912123</v>
      </c>
      <c r="G4698" s="4">
        <v>3</v>
      </c>
      <c r="H4698" s="4">
        <v>5.8</v>
      </c>
      <c r="I4698" s="4">
        <v>7.1428571428571432</v>
      </c>
    </row>
    <row r="4699" spans="1:9" x14ac:dyDescent="0.2">
      <c r="A4699" t="s">
        <v>803</v>
      </c>
      <c r="B4699" t="s">
        <v>805</v>
      </c>
      <c r="C4699" t="s">
        <v>46</v>
      </c>
      <c r="D4699" t="str">
        <f>Tableau3[[#This Row],[Famille]]&amp;"-"&amp;Tableau3[[#This Row],[Produit]]&amp;"-"&amp;Tableau3[[#This Row],[Conditionnement]]</f>
        <v>Sucres-Vermicelle multicolore-Vrac 500 g</v>
      </c>
      <c r="E4699" s="10">
        <v>5.5E-2</v>
      </c>
      <c r="F4699" s="16">
        <v>3700897914752</v>
      </c>
      <c r="G4699" s="4">
        <v>5</v>
      </c>
      <c r="H4699" s="4">
        <v>9.6</v>
      </c>
      <c r="I4699" s="4">
        <v>11.904761904761905</v>
      </c>
    </row>
    <row r="4700" spans="1:9" x14ac:dyDescent="0.2">
      <c r="A4700" t="s">
        <v>1021</v>
      </c>
      <c r="B4700" t="s">
        <v>1022</v>
      </c>
      <c r="C4700" t="s">
        <v>1023</v>
      </c>
      <c r="D4700" t="str">
        <f>Tableau3[[#This Row],[Famille]]&amp;"-"&amp;Tableau3[[#This Row],[Produit]]&amp;"-"&amp;Tableau3[[#This Row],[Conditionnement]]</f>
        <v xml:space="preserve">Terrines &amp; Patés-Terrine d'agneau à l'Ajwain-Verrine  </v>
      </c>
      <c r="E4700" s="10">
        <v>5.5E-2</v>
      </c>
      <c r="F4700" s="16">
        <v>3700897951511</v>
      </c>
      <c r="G4700" s="4">
        <v>4.4000000000000004</v>
      </c>
      <c r="H4700" s="4">
        <v>7.1</v>
      </c>
      <c r="I4700" s="4">
        <v>8.8000000000000007</v>
      </c>
    </row>
    <row r="4701" spans="1:9" x14ac:dyDescent="0.2">
      <c r="A4701" t="s">
        <v>1021</v>
      </c>
      <c r="B4701" t="s">
        <v>1024</v>
      </c>
      <c r="C4701" t="s">
        <v>1023</v>
      </c>
      <c r="D4701" t="str">
        <f>Tableau3[[#This Row],[Famille]]&amp;"-"&amp;Tableau3[[#This Row],[Produit]]&amp;"-"&amp;Tableau3[[#This Row],[Conditionnement]]</f>
        <v xml:space="preserve">Terrines &amp; Patés-Terrine d'agneau au poivre sauvage de Madagascar-Verrine  </v>
      </c>
      <c r="E4701" s="10">
        <v>5.5E-2</v>
      </c>
      <c r="F4701" s="16">
        <v>3700897951528</v>
      </c>
      <c r="G4701" s="4">
        <v>4.4000000000000004</v>
      </c>
      <c r="H4701" s="4">
        <v>7.1</v>
      </c>
      <c r="I4701" s="4">
        <v>8.8000000000000007</v>
      </c>
    </row>
    <row r="4702" spans="1:9" x14ac:dyDescent="0.2">
      <c r="A4702" t="s">
        <v>1021</v>
      </c>
      <c r="B4702" t="s">
        <v>1025</v>
      </c>
      <c r="C4702" t="s">
        <v>1023</v>
      </c>
      <c r="D4702" t="str">
        <f>Tableau3[[#This Row],[Famille]]&amp;"-"&amp;Tableau3[[#This Row],[Produit]]&amp;"-"&amp;Tableau3[[#This Row],[Conditionnement]]</f>
        <v xml:space="preserve">Terrines &amp; Patés-Terrine de canard à la baie de Timut-Verrine  </v>
      </c>
      <c r="E4702" s="10">
        <v>5.5E-2</v>
      </c>
      <c r="F4702" s="16">
        <v>3700897951542</v>
      </c>
      <c r="G4702" s="4">
        <v>4.4000000000000004</v>
      </c>
      <c r="H4702" s="4">
        <v>9.7999999999999989</v>
      </c>
      <c r="I4702" s="4">
        <v>12.2</v>
      </c>
    </row>
    <row r="4703" spans="1:9" x14ac:dyDescent="0.2">
      <c r="A4703" t="s">
        <v>1021</v>
      </c>
      <c r="B4703" t="s">
        <v>1026</v>
      </c>
      <c r="C4703" t="s">
        <v>1023</v>
      </c>
      <c r="D4703" t="str">
        <f>Tableau3[[#This Row],[Famille]]&amp;"-"&amp;Tableau3[[#This Row],[Produit]]&amp;"-"&amp;Tableau3[[#This Row],[Conditionnement]]</f>
        <v xml:space="preserve">Terrines &amp; Patés-Terrine de canard au poivre sauvage de Madagascar-Verrine  </v>
      </c>
      <c r="E4703" s="10">
        <v>5.5E-2</v>
      </c>
      <c r="F4703" s="16">
        <v>3700897951559</v>
      </c>
      <c r="G4703" s="4">
        <v>4.4000000000000004</v>
      </c>
      <c r="H4703" s="4">
        <v>9.7999999999999989</v>
      </c>
      <c r="I4703" s="4">
        <v>12.2</v>
      </c>
    </row>
    <row r="4704" spans="1:9" x14ac:dyDescent="0.2">
      <c r="A4704" t="s">
        <v>1021</v>
      </c>
      <c r="B4704" t="s">
        <v>1027</v>
      </c>
      <c r="C4704" t="s">
        <v>1023</v>
      </c>
      <c r="D4704" t="str">
        <f>Tableau3[[#This Row],[Famille]]&amp;"-"&amp;Tableau3[[#This Row],[Produit]]&amp;"-"&amp;Tableau3[[#This Row],[Conditionnement]]</f>
        <v xml:space="preserve">Terrines &amp; Patés-Terrine de canard au poivre vert-Verrine  </v>
      </c>
      <c r="E4704" s="10">
        <v>5.5E-2</v>
      </c>
      <c r="F4704" s="16">
        <v>3700897951566</v>
      </c>
      <c r="G4704" s="4">
        <v>4.4000000000000004</v>
      </c>
      <c r="H4704" s="4">
        <v>9.7999999999999989</v>
      </c>
      <c r="I4704" s="4">
        <v>12.2</v>
      </c>
    </row>
    <row r="4705" spans="1:9" x14ac:dyDescent="0.2">
      <c r="A4705" t="s">
        <v>901</v>
      </c>
      <c r="B4705" t="s">
        <v>931</v>
      </c>
      <c r="C4705" t="s">
        <v>42</v>
      </c>
      <c r="D4705" t="str">
        <f>Tableau3[[#This Row],[Famille]]&amp;"-"&amp;Tableau3[[#This Row],[Produit]]&amp;"-"&amp;Tableau3[[#This Row],[Conditionnement]]</f>
        <v>Thé noir-Ceylan OP Kenilworth-Vrac</v>
      </c>
      <c r="E4705" s="10">
        <v>5.5E-2</v>
      </c>
      <c r="F4705" s="16">
        <v>3700897944759</v>
      </c>
      <c r="G4705" s="4">
        <v>1.9</v>
      </c>
      <c r="H4705" s="4">
        <v>2.6</v>
      </c>
      <c r="I4705" s="4">
        <v>3.166666666666667</v>
      </c>
    </row>
    <row r="4706" spans="1:9" x14ac:dyDescent="0.2">
      <c r="A4706" t="s">
        <v>901</v>
      </c>
      <c r="B4706" t="s">
        <v>931</v>
      </c>
      <c r="C4706" t="s">
        <v>43</v>
      </c>
      <c r="D4706" t="str">
        <f>Tableau3[[#This Row],[Famille]]&amp;"-"&amp;Tableau3[[#This Row],[Produit]]&amp;"-"&amp;Tableau3[[#This Row],[Conditionnement]]</f>
        <v>Thé noir-Ceylan OP Kenilworth-Vrac 100 g</v>
      </c>
      <c r="E4706" s="10">
        <v>5.5E-2</v>
      </c>
      <c r="F4706" s="16">
        <v>3700897942878</v>
      </c>
      <c r="G4706" s="4">
        <v>4</v>
      </c>
      <c r="H4706" s="4">
        <v>5.3999999999999995</v>
      </c>
      <c r="I4706" s="4">
        <v>6.666666666666667</v>
      </c>
    </row>
    <row r="4707" spans="1:9" x14ac:dyDescent="0.2">
      <c r="A4707" t="s">
        <v>901</v>
      </c>
      <c r="B4707" t="s">
        <v>931</v>
      </c>
      <c r="C4707" t="s">
        <v>44</v>
      </c>
      <c r="D4707" t="str">
        <f>Tableau3[[#This Row],[Famille]]&amp;"-"&amp;Tableau3[[#This Row],[Produit]]&amp;"-"&amp;Tableau3[[#This Row],[Conditionnement]]</f>
        <v>Thé noir-Ceylan OP Kenilworth-Vrac 1000 g</v>
      </c>
      <c r="E4707" s="10">
        <v>5.5E-2</v>
      </c>
      <c r="F4707" s="16">
        <v>3700897935764</v>
      </c>
      <c r="G4707" s="4">
        <v>30.6</v>
      </c>
      <c r="H4707" s="4">
        <v>46.2</v>
      </c>
      <c r="I4707" s="4">
        <v>57.735849056603776</v>
      </c>
    </row>
    <row r="4708" spans="1:9" x14ac:dyDescent="0.2">
      <c r="A4708" t="s">
        <v>901</v>
      </c>
      <c r="B4708" t="s">
        <v>931</v>
      </c>
      <c r="C4708" t="s">
        <v>45</v>
      </c>
      <c r="D4708" t="str">
        <f>Tableau3[[#This Row],[Famille]]&amp;"-"&amp;Tableau3[[#This Row],[Produit]]&amp;"-"&amp;Tableau3[[#This Row],[Conditionnement]]</f>
        <v>Thé noir-Ceylan OP Kenilworth-Vrac 250 g</v>
      </c>
      <c r="E4708" s="10">
        <v>5.5E-2</v>
      </c>
      <c r="F4708" s="16">
        <v>3700897960520</v>
      </c>
      <c r="G4708" s="4">
        <v>8.4</v>
      </c>
      <c r="H4708" s="4">
        <v>13</v>
      </c>
      <c r="I4708" s="4">
        <v>16.153846153846153</v>
      </c>
    </row>
    <row r="4709" spans="1:9" x14ac:dyDescent="0.2">
      <c r="A4709" t="s">
        <v>901</v>
      </c>
      <c r="B4709" t="s">
        <v>931</v>
      </c>
      <c r="C4709" t="s">
        <v>46</v>
      </c>
      <c r="D4709" t="str">
        <f>Tableau3[[#This Row],[Famille]]&amp;"-"&amp;Tableau3[[#This Row],[Produit]]&amp;"-"&amp;Tableau3[[#This Row],[Conditionnement]]</f>
        <v>Thé noir-Ceylan OP Kenilworth-Vrac 500 g</v>
      </c>
      <c r="E4709" s="10">
        <v>5.5E-2</v>
      </c>
      <c r="F4709" s="16">
        <v>3700897943615</v>
      </c>
      <c r="G4709" s="4">
        <v>15.8</v>
      </c>
      <c r="H4709" s="4">
        <v>24.8</v>
      </c>
      <c r="I4709" s="4">
        <v>30.980392156862742</v>
      </c>
    </row>
    <row r="4710" spans="1:9" x14ac:dyDescent="0.2">
      <c r="A4710" t="s">
        <v>901</v>
      </c>
      <c r="B4710" t="s">
        <v>932</v>
      </c>
      <c r="C4710" t="s">
        <v>42</v>
      </c>
      <c r="D4710" t="str">
        <f>Tableau3[[#This Row],[Famille]]&amp;"-"&amp;Tableau3[[#This Row],[Produit]]&amp;"-"&amp;Tableau3[[#This Row],[Conditionnement]]</f>
        <v>Thé noir-Ceylan OP Saint James-Vrac</v>
      </c>
      <c r="E4710" s="10">
        <v>5.5E-2</v>
      </c>
      <c r="F4710" s="16">
        <v>3700897944766</v>
      </c>
      <c r="G4710" s="4">
        <v>1.8</v>
      </c>
      <c r="H4710" s="4">
        <v>2.4</v>
      </c>
      <c r="I4710" s="4">
        <v>3</v>
      </c>
    </row>
    <row r="4711" spans="1:9" x14ac:dyDescent="0.2">
      <c r="A4711" t="s">
        <v>901</v>
      </c>
      <c r="B4711" t="s">
        <v>932</v>
      </c>
      <c r="C4711" t="s">
        <v>43</v>
      </c>
      <c r="D4711" t="str">
        <f>Tableau3[[#This Row],[Famille]]&amp;"-"&amp;Tableau3[[#This Row],[Produit]]&amp;"-"&amp;Tableau3[[#This Row],[Conditionnement]]</f>
        <v>Thé noir-Ceylan OP Saint James-Vrac 100 g</v>
      </c>
      <c r="E4711" s="10">
        <v>5.5E-2</v>
      </c>
      <c r="F4711" s="16">
        <v>3700897942885</v>
      </c>
      <c r="G4711" s="4">
        <v>3.7</v>
      </c>
      <c r="H4711" s="4">
        <v>5</v>
      </c>
      <c r="I4711" s="4">
        <v>6.166666666666667</v>
      </c>
    </row>
    <row r="4712" spans="1:9" x14ac:dyDescent="0.2">
      <c r="A4712" t="s">
        <v>901</v>
      </c>
      <c r="B4712" t="s">
        <v>932</v>
      </c>
      <c r="C4712" t="s">
        <v>44</v>
      </c>
      <c r="D4712" t="str">
        <f>Tableau3[[#This Row],[Famille]]&amp;"-"&amp;Tableau3[[#This Row],[Produit]]&amp;"-"&amp;Tableau3[[#This Row],[Conditionnement]]</f>
        <v>Thé noir-Ceylan OP Saint James-Vrac 1000 g</v>
      </c>
      <c r="E4712" s="10">
        <v>5.5E-2</v>
      </c>
      <c r="F4712" s="16">
        <v>3700897935771</v>
      </c>
      <c r="G4712" s="4">
        <v>27.6</v>
      </c>
      <c r="H4712" s="4">
        <v>41.7</v>
      </c>
      <c r="I4712" s="4">
        <v>52.075471698113205</v>
      </c>
    </row>
    <row r="4713" spans="1:9" x14ac:dyDescent="0.2">
      <c r="A4713" t="s">
        <v>901</v>
      </c>
      <c r="B4713" t="s">
        <v>932</v>
      </c>
      <c r="C4713" t="s">
        <v>45</v>
      </c>
      <c r="D4713" t="str">
        <f>Tableau3[[#This Row],[Famille]]&amp;"-"&amp;Tableau3[[#This Row],[Produit]]&amp;"-"&amp;Tableau3[[#This Row],[Conditionnement]]</f>
        <v>Thé noir-Ceylan OP Saint James-Vrac 250 g</v>
      </c>
      <c r="E4713" s="10">
        <v>5.5E-2</v>
      </c>
      <c r="F4713" s="16">
        <v>3700897960537</v>
      </c>
      <c r="G4713" s="4">
        <v>7.7</v>
      </c>
      <c r="H4713" s="4">
        <v>11.9</v>
      </c>
      <c r="I4713" s="4">
        <v>14.807692307692307</v>
      </c>
    </row>
    <row r="4714" spans="1:9" x14ac:dyDescent="0.2">
      <c r="A4714" t="s">
        <v>901</v>
      </c>
      <c r="B4714" t="s">
        <v>932</v>
      </c>
      <c r="C4714" t="s">
        <v>46</v>
      </c>
      <c r="D4714" t="str">
        <f>Tableau3[[#This Row],[Famille]]&amp;"-"&amp;Tableau3[[#This Row],[Produit]]&amp;"-"&amp;Tableau3[[#This Row],[Conditionnement]]</f>
        <v>Thé noir-Ceylan OP Saint James-Vrac 500 g</v>
      </c>
      <c r="E4714" s="10">
        <v>5.5E-2</v>
      </c>
      <c r="F4714" s="16">
        <v>3700897943622</v>
      </c>
      <c r="G4714" s="4">
        <v>14.3</v>
      </c>
      <c r="H4714" s="4">
        <v>22.5</v>
      </c>
      <c r="I4714" s="4">
        <v>28.039215686274506</v>
      </c>
    </row>
    <row r="4715" spans="1:9" x14ac:dyDescent="0.2">
      <c r="A4715" t="s">
        <v>901</v>
      </c>
      <c r="B4715" t="s">
        <v>933</v>
      </c>
      <c r="C4715" t="s">
        <v>42</v>
      </c>
      <c r="D4715" t="str">
        <f>Tableau3[[#This Row],[Famille]]&amp;"-"&amp;Tableau3[[#This Row],[Produit]]&amp;"-"&amp;Tableau3[[#This Row],[Conditionnement]]</f>
        <v>Thé noir-Ceylan OPGH Torrington-Vrac</v>
      </c>
      <c r="E4715" s="10">
        <v>5.5E-2</v>
      </c>
      <c r="F4715" s="16">
        <v>3700897944773</v>
      </c>
      <c r="G4715" s="4">
        <v>1.9</v>
      </c>
      <c r="H4715" s="4">
        <v>2.6</v>
      </c>
      <c r="I4715" s="4">
        <v>3.166666666666667</v>
      </c>
    </row>
    <row r="4716" spans="1:9" x14ac:dyDescent="0.2">
      <c r="A4716" t="s">
        <v>901</v>
      </c>
      <c r="B4716" t="s">
        <v>933</v>
      </c>
      <c r="C4716" t="s">
        <v>43</v>
      </c>
      <c r="D4716" t="str">
        <f>Tableau3[[#This Row],[Famille]]&amp;"-"&amp;Tableau3[[#This Row],[Produit]]&amp;"-"&amp;Tableau3[[#This Row],[Conditionnement]]</f>
        <v>Thé noir-Ceylan OPGH Torrington-Vrac 100 g</v>
      </c>
      <c r="E4716" s="10">
        <v>5.5E-2</v>
      </c>
      <c r="F4716" s="16">
        <v>3700897942892</v>
      </c>
      <c r="G4716" s="4">
        <v>4</v>
      </c>
      <c r="H4716" s="4">
        <v>5.3999999999999995</v>
      </c>
      <c r="I4716" s="4">
        <v>6.666666666666667</v>
      </c>
    </row>
    <row r="4717" spans="1:9" x14ac:dyDescent="0.2">
      <c r="A4717" t="s">
        <v>901</v>
      </c>
      <c r="B4717" t="s">
        <v>933</v>
      </c>
      <c r="C4717" t="s">
        <v>44</v>
      </c>
      <c r="D4717" t="str">
        <f>Tableau3[[#This Row],[Famille]]&amp;"-"&amp;Tableau3[[#This Row],[Produit]]&amp;"-"&amp;Tableau3[[#This Row],[Conditionnement]]</f>
        <v>Thé noir-Ceylan OPGH Torrington-Vrac 1000 g</v>
      </c>
      <c r="E4717" s="10">
        <v>5.5E-2</v>
      </c>
      <c r="F4717" s="16">
        <v>3700897935788</v>
      </c>
      <c r="G4717" s="4">
        <v>31.2</v>
      </c>
      <c r="H4717" s="4">
        <v>47.1</v>
      </c>
      <c r="I4717" s="4">
        <v>58.867924528301891</v>
      </c>
    </row>
    <row r="4718" spans="1:9" x14ac:dyDescent="0.2">
      <c r="A4718" t="s">
        <v>901</v>
      </c>
      <c r="B4718" t="s">
        <v>933</v>
      </c>
      <c r="C4718" t="s">
        <v>45</v>
      </c>
      <c r="D4718" t="str">
        <f>Tableau3[[#This Row],[Famille]]&amp;"-"&amp;Tableau3[[#This Row],[Produit]]&amp;"-"&amp;Tableau3[[#This Row],[Conditionnement]]</f>
        <v>Thé noir-Ceylan OPGH Torrington-Vrac 250 g</v>
      </c>
      <c r="E4718" s="10">
        <v>5.5E-2</v>
      </c>
      <c r="F4718" s="16">
        <v>3700897960544</v>
      </c>
      <c r="G4718" s="4">
        <v>8.6</v>
      </c>
      <c r="H4718" s="4">
        <v>13.299999999999999</v>
      </c>
      <c r="I4718" s="4">
        <v>16.538461538461537</v>
      </c>
    </row>
    <row r="4719" spans="1:9" x14ac:dyDescent="0.2">
      <c r="A4719" t="s">
        <v>901</v>
      </c>
      <c r="B4719" t="s">
        <v>933</v>
      </c>
      <c r="C4719" t="s">
        <v>46</v>
      </c>
      <c r="D4719" t="str">
        <f>Tableau3[[#This Row],[Famille]]&amp;"-"&amp;Tableau3[[#This Row],[Produit]]&amp;"-"&amp;Tableau3[[#This Row],[Conditionnement]]</f>
        <v>Thé noir-Ceylan OPGH Torrington-Vrac 500 g</v>
      </c>
      <c r="E4719" s="10">
        <v>5.5E-2</v>
      </c>
      <c r="F4719" s="16">
        <v>3700897943639</v>
      </c>
      <c r="G4719" s="4">
        <v>16.100000000000001</v>
      </c>
      <c r="H4719" s="4">
        <v>25.3</v>
      </c>
      <c r="I4719" s="4">
        <v>31.568627450980394</v>
      </c>
    </row>
    <row r="4720" spans="1:9" x14ac:dyDescent="0.2">
      <c r="A4720" t="s">
        <v>901</v>
      </c>
      <c r="B4720" t="s">
        <v>902</v>
      </c>
      <c r="C4720" t="s">
        <v>42</v>
      </c>
      <c r="D4720" t="str">
        <f>Tableau3[[#This Row],[Famille]]&amp;"-"&amp;Tableau3[[#This Row],[Produit]]&amp;"-"&amp;Tableau3[[#This Row],[Conditionnement]]</f>
        <v>Thé noir-Féerie de Noël-Vrac</v>
      </c>
      <c r="E4720" s="10">
        <v>5.5E-2</v>
      </c>
      <c r="F4720" s="16">
        <v>3700897944636</v>
      </c>
      <c r="G4720" s="4">
        <v>2</v>
      </c>
      <c r="H4720" s="4">
        <v>2.7</v>
      </c>
      <c r="I4720" s="4">
        <v>3.3333333333333335</v>
      </c>
    </row>
    <row r="4721" spans="1:9" x14ac:dyDescent="0.2">
      <c r="A4721" t="s">
        <v>901</v>
      </c>
      <c r="B4721" t="s">
        <v>902</v>
      </c>
      <c r="C4721" t="s">
        <v>43</v>
      </c>
      <c r="D4721" t="str">
        <f>Tableau3[[#This Row],[Famille]]&amp;"-"&amp;Tableau3[[#This Row],[Produit]]&amp;"-"&amp;Tableau3[[#This Row],[Conditionnement]]</f>
        <v>Thé noir-Féerie de Noël-Vrac 100 g</v>
      </c>
      <c r="E4721" s="10">
        <v>5.5E-2</v>
      </c>
      <c r="F4721" s="16">
        <v>3700897942755</v>
      </c>
      <c r="G4721" s="4">
        <v>4.5</v>
      </c>
      <c r="H4721" s="4">
        <v>6</v>
      </c>
      <c r="I4721" s="4">
        <v>7.5</v>
      </c>
    </row>
    <row r="4722" spans="1:9" x14ac:dyDescent="0.2">
      <c r="A4722" t="s">
        <v>901</v>
      </c>
      <c r="B4722" t="s">
        <v>902</v>
      </c>
      <c r="C4722" t="s">
        <v>44</v>
      </c>
      <c r="D4722" t="str">
        <f>Tableau3[[#This Row],[Famille]]&amp;"-"&amp;Tableau3[[#This Row],[Produit]]&amp;"-"&amp;Tableau3[[#This Row],[Conditionnement]]</f>
        <v>Thé noir-Féerie de Noël-Vrac 1000 g</v>
      </c>
      <c r="E4722" s="10">
        <v>5.5E-2</v>
      </c>
      <c r="F4722" s="16">
        <v>3700897935641</v>
      </c>
      <c r="G4722" s="4">
        <v>35.6</v>
      </c>
      <c r="H4722" s="4">
        <v>53.800000000000004</v>
      </c>
      <c r="I4722" s="4">
        <v>67.169811320754718</v>
      </c>
    </row>
    <row r="4723" spans="1:9" x14ac:dyDescent="0.2">
      <c r="A4723" t="s">
        <v>901</v>
      </c>
      <c r="B4723" t="s">
        <v>902</v>
      </c>
      <c r="C4723" t="s">
        <v>45</v>
      </c>
      <c r="D4723" t="str">
        <f>Tableau3[[#This Row],[Famille]]&amp;"-"&amp;Tableau3[[#This Row],[Produit]]&amp;"-"&amp;Tableau3[[#This Row],[Conditionnement]]</f>
        <v>Thé noir-Féerie de Noël-Vrac 250 g</v>
      </c>
      <c r="E4723" s="10">
        <v>5.5E-2</v>
      </c>
      <c r="F4723" s="16">
        <v>3700897960551</v>
      </c>
      <c r="G4723" s="4">
        <v>9.6</v>
      </c>
      <c r="H4723" s="4">
        <v>14.799999999999999</v>
      </c>
      <c r="I4723" s="4">
        <v>18.46153846153846</v>
      </c>
    </row>
    <row r="4724" spans="1:9" x14ac:dyDescent="0.2">
      <c r="A4724" t="s">
        <v>901</v>
      </c>
      <c r="B4724" t="s">
        <v>902</v>
      </c>
      <c r="C4724" t="s">
        <v>46</v>
      </c>
      <c r="D4724" t="str">
        <f>Tableau3[[#This Row],[Famille]]&amp;"-"&amp;Tableau3[[#This Row],[Produit]]&amp;"-"&amp;Tableau3[[#This Row],[Conditionnement]]</f>
        <v>Thé noir-Féerie de Noël-Vrac 500 g</v>
      </c>
      <c r="E4724" s="10">
        <v>5.5E-2</v>
      </c>
      <c r="F4724" s="16">
        <v>3700897943493</v>
      </c>
      <c r="G4724" s="4">
        <v>18.3</v>
      </c>
      <c r="H4724" s="4">
        <v>28.8</v>
      </c>
      <c r="I4724" s="4">
        <v>35.882352941176471</v>
      </c>
    </row>
    <row r="4725" spans="1:9" x14ac:dyDescent="0.2">
      <c r="A4725" t="s">
        <v>901</v>
      </c>
      <c r="B4725" t="s">
        <v>934</v>
      </c>
      <c r="C4725" t="s">
        <v>42</v>
      </c>
      <c r="D4725" t="str">
        <f>Tableau3[[#This Row],[Famille]]&amp;"-"&amp;Tableau3[[#This Row],[Produit]]&amp;"-"&amp;Tableau3[[#This Row],[Conditionnement]]</f>
        <v>Thé noir-Grand oolong-Vrac</v>
      </c>
      <c r="E4725" s="10">
        <v>5.5E-2</v>
      </c>
      <c r="F4725" s="16">
        <v>3700897944810</v>
      </c>
      <c r="G4725" s="4">
        <v>2.8</v>
      </c>
      <c r="H4725" s="4">
        <v>3.8000000000000003</v>
      </c>
      <c r="I4725" s="4">
        <v>4.666666666666667</v>
      </c>
    </row>
    <row r="4726" spans="1:9" x14ac:dyDescent="0.2">
      <c r="A4726" t="s">
        <v>901</v>
      </c>
      <c r="B4726" t="s">
        <v>934</v>
      </c>
      <c r="C4726" t="s">
        <v>43</v>
      </c>
      <c r="D4726" t="str">
        <f>Tableau3[[#This Row],[Famille]]&amp;"-"&amp;Tableau3[[#This Row],[Produit]]&amp;"-"&amp;Tableau3[[#This Row],[Conditionnement]]</f>
        <v>Thé noir-Grand oolong-Vrac 100 g</v>
      </c>
      <c r="E4726" s="10">
        <v>5.5E-2</v>
      </c>
      <c r="F4726" s="16">
        <v>3700897942939</v>
      </c>
      <c r="G4726" s="4">
        <v>7.1</v>
      </c>
      <c r="H4726" s="4">
        <v>9.5</v>
      </c>
      <c r="I4726" s="4">
        <v>11.833333333333334</v>
      </c>
    </row>
    <row r="4727" spans="1:9" x14ac:dyDescent="0.2">
      <c r="A4727" t="s">
        <v>901</v>
      </c>
      <c r="B4727" t="s">
        <v>934</v>
      </c>
      <c r="C4727" t="s">
        <v>44</v>
      </c>
      <c r="D4727" t="str">
        <f>Tableau3[[#This Row],[Famille]]&amp;"-"&amp;Tableau3[[#This Row],[Produit]]&amp;"-"&amp;Tableau3[[#This Row],[Conditionnement]]</f>
        <v>Thé noir-Grand oolong-Vrac 1000 g</v>
      </c>
      <c r="E4727" s="10">
        <v>5.5E-2</v>
      </c>
      <c r="F4727" s="16">
        <v>3700897935825</v>
      </c>
      <c r="G4727" s="4">
        <v>62.5</v>
      </c>
      <c r="H4727" s="4">
        <v>94.399999999999991</v>
      </c>
      <c r="I4727" s="4">
        <v>117.92452830188678</v>
      </c>
    </row>
    <row r="4728" spans="1:9" x14ac:dyDescent="0.2">
      <c r="A4728" t="s">
        <v>901</v>
      </c>
      <c r="B4728" t="s">
        <v>934</v>
      </c>
      <c r="C4728" t="s">
        <v>45</v>
      </c>
      <c r="D4728" t="str">
        <f>Tableau3[[#This Row],[Famille]]&amp;"-"&amp;Tableau3[[#This Row],[Produit]]&amp;"-"&amp;Tableau3[[#This Row],[Conditionnement]]</f>
        <v>Thé noir-Grand oolong-Vrac 250 g</v>
      </c>
      <c r="E4728" s="10">
        <v>5.5E-2</v>
      </c>
      <c r="F4728" s="16">
        <v>3700897960568</v>
      </c>
      <c r="G4728" s="4">
        <v>16.399999999999999</v>
      </c>
      <c r="H4728" s="4">
        <v>25.3</v>
      </c>
      <c r="I4728" s="4">
        <v>31.53846153846154</v>
      </c>
    </row>
    <row r="4729" spans="1:9" x14ac:dyDescent="0.2">
      <c r="A4729" t="s">
        <v>901</v>
      </c>
      <c r="B4729" t="s">
        <v>934</v>
      </c>
      <c r="C4729" t="s">
        <v>46</v>
      </c>
      <c r="D4729" t="str">
        <f>Tableau3[[#This Row],[Famille]]&amp;"-"&amp;Tableau3[[#This Row],[Produit]]&amp;"-"&amp;Tableau3[[#This Row],[Conditionnement]]</f>
        <v>Thé noir-Grand oolong-Vrac 500 g</v>
      </c>
      <c r="E4729" s="10">
        <v>5.5E-2</v>
      </c>
      <c r="F4729" s="16">
        <v>3700897943677</v>
      </c>
      <c r="G4729" s="4">
        <v>31.8</v>
      </c>
      <c r="H4729" s="4">
        <v>49.9</v>
      </c>
      <c r="I4729" s="4">
        <v>62.352941176470587</v>
      </c>
    </row>
    <row r="4730" spans="1:9" x14ac:dyDescent="0.2">
      <c r="A4730" t="s">
        <v>901</v>
      </c>
      <c r="B4730" t="s">
        <v>903</v>
      </c>
      <c r="C4730" t="s">
        <v>42</v>
      </c>
      <c r="D4730" t="str">
        <f>Tableau3[[#This Row],[Famille]]&amp;"-"&amp;Tableau3[[#This Row],[Produit]]&amp;"-"&amp;Tableau3[[#This Row],[Conditionnement]]</f>
        <v>Thé noir-La vie est belle-Vrac</v>
      </c>
      <c r="E4730" s="10">
        <v>5.5E-2</v>
      </c>
      <c r="F4730" s="16">
        <v>3700897957728</v>
      </c>
      <c r="G4730" s="4">
        <v>2</v>
      </c>
      <c r="H4730" s="4">
        <v>2.7</v>
      </c>
      <c r="I4730" s="4">
        <v>3.3333333333333335</v>
      </c>
    </row>
    <row r="4731" spans="1:9" x14ac:dyDescent="0.2">
      <c r="A4731" t="s">
        <v>901</v>
      </c>
      <c r="B4731" t="s">
        <v>903</v>
      </c>
      <c r="C4731" t="s">
        <v>43</v>
      </c>
      <c r="D4731" t="str">
        <f>Tableau3[[#This Row],[Famille]]&amp;"-"&amp;Tableau3[[#This Row],[Produit]]&amp;"-"&amp;Tableau3[[#This Row],[Conditionnement]]</f>
        <v>Thé noir-La vie est belle-Vrac 100 g</v>
      </c>
      <c r="E4731" s="10">
        <v>5.5E-2</v>
      </c>
      <c r="F4731" s="16">
        <v>3700897957803</v>
      </c>
      <c r="G4731" s="4">
        <v>4.2</v>
      </c>
      <c r="H4731" s="4">
        <v>5.6</v>
      </c>
      <c r="I4731" s="4">
        <v>6.9999999999999991</v>
      </c>
    </row>
    <row r="4732" spans="1:9" x14ac:dyDescent="0.2">
      <c r="A4732" t="s">
        <v>901</v>
      </c>
      <c r="B4732" t="s">
        <v>903</v>
      </c>
      <c r="C4732" t="s">
        <v>44</v>
      </c>
      <c r="D4732" t="str">
        <f>Tableau3[[#This Row],[Famille]]&amp;"-"&amp;Tableau3[[#This Row],[Produit]]&amp;"-"&amp;Tableau3[[#This Row],[Conditionnement]]</f>
        <v>Thé noir-La vie est belle-Vrac 1000 g</v>
      </c>
      <c r="E4732" s="10">
        <v>5.5E-2</v>
      </c>
      <c r="F4732" s="16">
        <v>3700897958046</v>
      </c>
      <c r="G4732" s="4">
        <v>33.200000000000003</v>
      </c>
      <c r="H4732" s="4">
        <v>50.2</v>
      </c>
      <c r="I4732" s="4">
        <v>62.64150943396227</v>
      </c>
    </row>
    <row r="4733" spans="1:9" x14ac:dyDescent="0.2">
      <c r="A4733" t="s">
        <v>901</v>
      </c>
      <c r="B4733" t="s">
        <v>903</v>
      </c>
      <c r="C4733" t="s">
        <v>45</v>
      </c>
      <c r="D4733" t="str">
        <f>Tableau3[[#This Row],[Famille]]&amp;"-"&amp;Tableau3[[#This Row],[Produit]]&amp;"-"&amp;Tableau3[[#This Row],[Conditionnement]]</f>
        <v>Thé noir-La vie est belle-Vrac 250 g</v>
      </c>
      <c r="E4733" s="10">
        <v>5.5E-2</v>
      </c>
      <c r="F4733" s="16">
        <v>3700897957889</v>
      </c>
      <c r="G4733" s="4">
        <v>9</v>
      </c>
      <c r="H4733" s="4">
        <v>13.9</v>
      </c>
      <c r="I4733" s="4">
        <v>17.307692307692307</v>
      </c>
    </row>
    <row r="4734" spans="1:9" x14ac:dyDescent="0.2">
      <c r="A4734" t="s">
        <v>901</v>
      </c>
      <c r="B4734" t="s">
        <v>903</v>
      </c>
      <c r="C4734" t="s">
        <v>46</v>
      </c>
      <c r="D4734" t="str">
        <f>Tableau3[[#This Row],[Famille]]&amp;"-"&amp;Tableau3[[#This Row],[Produit]]&amp;"-"&amp;Tableau3[[#This Row],[Conditionnement]]</f>
        <v>Thé noir-La vie est belle-Vrac 500 g</v>
      </c>
      <c r="E4734" s="10">
        <v>5.5E-2</v>
      </c>
      <c r="F4734" s="16">
        <v>3700897957964</v>
      </c>
      <c r="G4734" s="4">
        <v>17.100000000000001</v>
      </c>
      <c r="H4734" s="4">
        <v>26.900000000000002</v>
      </c>
      <c r="I4734" s="4">
        <v>33.529411764705884</v>
      </c>
    </row>
    <row r="4735" spans="1:9" x14ac:dyDescent="0.2">
      <c r="A4735" t="s">
        <v>901</v>
      </c>
      <c r="B4735" t="s">
        <v>935</v>
      </c>
      <c r="C4735" t="s">
        <v>42</v>
      </c>
      <c r="D4735" t="str">
        <f>Tableau3[[#This Row],[Famille]]&amp;"-"&amp;Tableau3[[#This Row],[Produit]]&amp;"-"&amp;Tableau3[[#This Row],[Conditionnement]]</f>
        <v>Thé noir-Lapsang Souchong-Vrac</v>
      </c>
      <c r="E4735" s="10">
        <v>5.5E-2</v>
      </c>
      <c r="F4735" s="16">
        <v>3700897944797</v>
      </c>
      <c r="G4735" s="4">
        <v>2</v>
      </c>
      <c r="H4735" s="4">
        <v>2.7</v>
      </c>
      <c r="I4735" s="4">
        <v>3.3333333333333335</v>
      </c>
    </row>
    <row r="4736" spans="1:9" x14ac:dyDescent="0.2">
      <c r="A4736" t="s">
        <v>901</v>
      </c>
      <c r="B4736" t="s">
        <v>935</v>
      </c>
      <c r="C4736" t="s">
        <v>43</v>
      </c>
      <c r="D4736" t="str">
        <f>Tableau3[[#This Row],[Famille]]&amp;"-"&amp;Tableau3[[#This Row],[Produit]]&amp;"-"&amp;Tableau3[[#This Row],[Conditionnement]]</f>
        <v>Thé noir-Lapsang Souchong-Vrac 100 g</v>
      </c>
      <c r="E4736" s="10">
        <v>5.5E-2</v>
      </c>
      <c r="F4736" s="16">
        <v>3700897942915</v>
      </c>
      <c r="G4736" s="4">
        <v>4.3</v>
      </c>
      <c r="H4736" s="4">
        <v>5.8</v>
      </c>
      <c r="I4736" s="4">
        <v>7.166666666666667</v>
      </c>
    </row>
    <row r="4737" spans="1:9" x14ac:dyDescent="0.2">
      <c r="A4737" t="s">
        <v>901</v>
      </c>
      <c r="B4737" t="s">
        <v>935</v>
      </c>
      <c r="C4737" t="s">
        <v>44</v>
      </c>
      <c r="D4737" t="str">
        <f>Tableau3[[#This Row],[Famille]]&amp;"-"&amp;Tableau3[[#This Row],[Produit]]&amp;"-"&amp;Tableau3[[#This Row],[Conditionnement]]</f>
        <v>Thé noir-Lapsang Souchong-Vrac 1000 g</v>
      </c>
      <c r="E4737" s="10">
        <v>5.5E-2</v>
      </c>
      <c r="F4737" s="16">
        <v>3700897935801</v>
      </c>
      <c r="G4737" s="4">
        <v>33.799999999999997</v>
      </c>
      <c r="H4737" s="4">
        <v>51.1</v>
      </c>
      <c r="I4737" s="4">
        <v>63.773584905660385</v>
      </c>
    </row>
    <row r="4738" spans="1:9" x14ac:dyDescent="0.2">
      <c r="A4738" t="s">
        <v>901</v>
      </c>
      <c r="B4738" t="s">
        <v>935</v>
      </c>
      <c r="C4738" t="s">
        <v>45</v>
      </c>
      <c r="D4738" t="str">
        <f>Tableau3[[#This Row],[Famille]]&amp;"-"&amp;Tableau3[[#This Row],[Produit]]&amp;"-"&amp;Tableau3[[#This Row],[Conditionnement]]</f>
        <v>Thé noir-Lapsang Souchong-Vrac 250 g</v>
      </c>
      <c r="E4738" s="10">
        <v>5.5E-2</v>
      </c>
      <c r="F4738" s="16">
        <v>3700897960513</v>
      </c>
      <c r="G4738" s="4">
        <v>9.1999999999999993</v>
      </c>
      <c r="H4738" s="4">
        <v>14.2</v>
      </c>
      <c r="I4738" s="4">
        <v>17.69230769230769</v>
      </c>
    </row>
    <row r="4739" spans="1:9" x14ac:dyDescent="0.2">
      <c r="A4739" t="s">
        <v>901</v>
      </c>
      <c r="B4739" t="s">
        <v>935</v>
      </c>
      <c r="C4739" t="s">
        <v>46</v>
      </c>
      <c r="D4739" t="str">
        <f>Tableau3[[#This Row],[Famille]]&amp;"-"&amp;Tableau3[[#This Row],[Produit]]&amp;"-"&amp;Tableau3[[#This Row],[Conditionnement]]</f>
        <v>Thé noir-Lapsang Souchong-Vrac 500 g</v>
      </c>
      <c r="E4739" s="10">
        <v>5.5E-2</v>
      </c>
      <c r="F4739" s="16">
        <v>3700897943653</v>
      </c>
      <c r="G4739" s="4">
        <v>17.399999999999999</v>
      </c>
      <c r="H4739" s="4">
        <v>27.3</v>
      </c>
      <c r="I4739" s="4">
        <v>34.117647058823536</v>
      </c>
    </row>
    <row r="4740" spans="1:9" x14ac:dyDescent="0.2">
      <c r="A4740" t="s">
        <v>901</v>
      </c>
      <c r="B4740" t="s">
        <v>904</v>
      </c>
      <c r="C4740" t="s">
        <v>42</v>
      </c>
      <c r="D4740" t="str">
        <f>Tableau3[[#This Row],[Famille]]&amp;"-"&amp;Tableau3[[#This Row],[Produit]]&amp;"-"&amp;Tableau3[[#This Row],[Conditionnement]]</f>
        <v>Thé noir-Le Thé des Gourmandises-Vrac</v>
      </c>
      <c r="E4740" s="10">
        <v>5.5E-2</v>
      </c>
      <c r="F4740" s="16">
        <v>3700897957650</v>
      </c>
      <c r="G4740" s="4">
        <v>1.9</v>
      </c>
      <c r="H4740" s="4">
        <v>2.6</v>
      </c>
      <c r="I4740" s="4">
        <v>3.166666666666667</v>
      </c>
    </row>
    <row r="4741" spans="1:9" x14ac:dyDescent="0.2">
      <c r="A4741" t="s">
        <v>901</v>
      </c>
      <c r="B4741" t="s">
        <v>904</v>
      </c>
      <c r="C4741" t="s">
        <v>43</v>
      </c>
      <c r="D4741" t="str">
        <f>Tableau3[[#This Row],[Famille]]&amp;"-"&amp;Tableau3[[#This Row],[Produit]]&amp;"-"&amp;Tableau3[[#This Row],[Conditionnement]]</f>
        <v>Thé noir-Le Thé des Gourmandises-Vrac 100 g</v>
      </c>
      <c r="E4741" s="10">
        <v>5.5E-2</v>
      </c>
      <c r="F4741" s="16">
        <v>3700897957735</v>
      </c>
      <c r="G4741" s="4">
        <v>4.2</v>
      </c>
      <c r="H4741" s="4">
        <v>5.6</v>
      </c>
      <c r="I4741" s="4">
        <v>6.9999999999999991</v>
      </c>
    </row>
    <row r="4742" spans="1:9" x14ac:dyDescent="0.2">
      <c r="A4742" t="s">
        <v>901</v>
      </c>
      <c r="B4742" t="s">
        <v>904</v>
      </c>
      <c r="C4742" t="s">
        <v>44</v>
      </c>
      <c r="D4742" t="str">
        <f>Tableau3[[#This Row],[Famille]]&amp;"-"&amp;Tableau3[[#This Row],[Produit]]&amp;"-"&amp;Tableau3[[#This Row],[Conditionnement]]</f>
        <v>Thé noir-Le Thé des Gourmandises-Vrac 1000 g</v>
      </c>
      <c r="E4742" s="10">
        <v>5.5E-2</v>
      </c>
      <c r="F4742" s="16">
        <v>3700897957971</v>
      </c>
      <c r="G4742" s="4">
        <v>32.799999999999997</v>
      </c>
      <c r="H4742" s="4">
        <v>49.6</v>
      </c>
      <c r="I4742" s="4">
        <v>61.886792452830193</v>
      </c>
    </row>
    <row r="4743" spans="1:9" x14ac:dyDescent="0.2">
      <c r="A4743" t="s">
        <v>901</v>
      </c>
      <c r="B4743" t="s">
        <v>904</v>
      </c>
      <c r="C4743" t="s">
        <v>45</v>
      </c>
      <c r="D4743" t="str">
        <f>Tableau3[[#This Row],[Famille]]&amp;"-"&amp;Tableau3[[#This Row],[Produit]]&amp;"-"&amp;Tableau3[[#This Row],[Conditionnement]]</f>
        <v>Thé noir-Le Thé des Gourmandises-Vrac 250 g</v>
      </c>
      <c r="E4743" s="10">
        <v>5.5E-2</v>
      </c>
      <c r="F4743" s="16">
        <v>3700897957810</v>
      </c>
      <c r="G4743" s="4">
        <v>8.9</v>
      </c>
      <c r="H4743" s="4">
        <v>13.7</v>
      </c>
      <c r="I4743" s="4">
        <v>17.115384615384617</v>
      </c>
    </row>
    <row r="4744" spans="1:9" x14ac:dyDescent="0.2">
      <c r="A4744" t="s">
        <v>901</v>
      </c>
      <c r="B4744" t="s">
        <v>904</v>
      </c>
      <c r="C4744" t="s">
        <v>46</v>
      </c>
      <c r="D4744" t="str">
        <f>Tableau3[[#This Row],[Famille]]&amp;"-"&amp;Tableau3[[#This Row],[Produit]]&amp;"-"&amp;Tableau3[[#This Row],[Conditionnement]]</f>
        <v>Thé noir-Le Thé des Gourmandises-Vrac 500 g</v>
      </c>
      <c r="E4744" s="10">
        <v>5.5E-2</v>
      </c>
      <c r="F4744" s="16">
        <v>3700897957896</v>
      </c>
      <c r="G4744" s="4">
        <v>16.899999999999999</v>
      </c>
      <c r="H4744" s="4">
        <v>26.6</v>
      </c>
      <c r="I4744" s="4">
        <v>33.137254901960787</v>
      </c>
    </row>
    <row r="4745" spans="1:9" x14ac:dyDescent="0.2">
      <c r="A4745" t="s">
        <v>901</v>
      </c>
      <c r="B4745" t="s">
        <v>905</v>
      </c>
      <c r="C4745" t="s">
        <v>42</v>
      </c>
      <c r="D4745" t="str">
        <f>Tableau3[[#This Row],[Famille]]&amp;"-"&amp;Tableau3[[#This Row],[Produit]]&amp;"-"&amp;Tableau3[[#This Row],[Conditionnement]]</f>
        <v>Thé noir-Le Thé des Monastères-Vrac</v>
      </c>
      <c r="E4745" s="10">
        <v>5.5E-2</v>
      </c>
      <c r="F4745" s="16">
        <v>3700897957162</v>
      </c>
      <c r="G4745" s="4">
        <v>1.9</v>
      </c>
      <c r="H4745" s="4">
        <v>2.6</v>
      </c>
      <c r="I4745" s="4">
        <v>3.166666666666667</v>
      </c>
    </row>
    <row r="4746" spans="1:9" x14ac:dyDescent="0.2">
      <c r="A4746" t="s">
        <v>901</v>
      </c>
      <c r="B4746" t="s">
        <v>905</v>
      </c>
      <c r="C4746" t="s">
        <v>43</v>
      </c>
      <c r="D4746" t="str">
        <f>Tableau3[[#This Row],[Famille]]&amp;"-"&amp;Tableau3[[#This Row],[Produit]]&amp;"-"&amp;Tableau3[[#This Row],[Conditionnement]]</f>
        <v>Thé noir-Le Thé des Monastères-Vrac 100 g</v>
      </c>
      <c r="E4746" s="10">
        <v>5.5E-2</v>
      </c>
      <c r="F4746" s="16">
        <v>3700897957278</v>
      </c>
      <c r="G4746" s="4">
        <v>3.9</v>
      </c>
      <c r="H4746" s="4">
        <v>5.2</v>
      </c>
      <c r="I4746" s="4">
        <v>6.5</v>
      </c>
    </row>
    <row r="4747" spans="1:9" x14ac:dyDescent="0.2">
      <c r="A4747" t="s">
        <v>901</v>
      </c>
      <c r="B4747" t="s">
        <v>905</v>
      </c>
      <c r="C4747" t="s">
        <v>44</v>
      </c>
      <c r="D4747" t="str">
        <f>Tableau3[[#This Row],[Famille]]&amp;"-"&amp;Tableau3[[#This Row],[Produit]]&amp;"-"&amp;Tableau3[[#This Row],[Conditionnement]]</f>
        <v>Thé noir-Le Thé des Monastères-Vrac 1000 g</v>
      </c>
      <c r="E4747" s="10">
        <v>5.5E-2</v>
      </c>
      <c r="F4747" s="16">
        <v>3700897957605</v>
      </c>
      <c r="G4747" s="4">
        <v>29.9</v>
      </c>
      <c r="H4747" s="4">
        <v>45.2</v>
      </c>
      <c r="I4747" s="4">
        <v>56.415094339622641</v>
      </c>
    </row>
    <row r="4748" spans="1:9" x14ac:dyDescent="0.2">
      <c r="A4748" t="s">
        <v>901</v>
      </c>
      <c r="B4748" t="s">
        <v>905</v>
      </c>
      <c r="C4748" t="s">
        <v>45</v>
      </c>
      <c r="D4748" t="str">
        <f>Tableau3[[#This Row],[Famille]]&amp;"-"&amp;Tableau3[[#This Row],[Produit]]&amp;"-"&amp;Tableau3[[#This Row],[Conditionnement]]</f>
        <v>Thé noir-Le Thé des Monastères-Vrac 250 g</v>
      </c>
      <c r="E4748" s="10">
        <v>5.5E-2</v>
      </c>
      <c r="F4748" s="16">
        <v>3700897957384</v>
      </c>
      <c r="G4748" s="4">
        <v>8.1999999999999993</v>
      </c>
      <c r="H4748" s="4">
        <v>12.7</v>
      </c>
      <c r="I4748" s="4">
        <v>15.769230769230766</v>
      </c>
    </row>
    <row r="4749" spans="1:9" x14ac:dyDescent="0.2">
      <c r="A4749" t="s">
        <v>901</v>
      </c>
      <c r="B4749" t="s">
        <v>905</v>
      </c>
      <c r="C4749" t="s">
        <v>46</v>
      </c>
      <c r="D4749" t="str">
        <f>Tableau3[[#This Row],[Famille]]&amp;"-"&amp;Tableau3[[#This Row],[Produit]]&amp;"-"&amp;Tableau3[[#This Row],[Conditionnement]]</f>
        <v>Thé noir-Le Thé des Monastères-Vrac 500 g</v>
      </c>
      <c r="E4749" s="10">
        <v>5.5E-2</v>
      </c>
      <c r="F4749" s="16">
        <v>3700897957490</v>
      </c>
      <c r="G4749" s="4">
        <v>15.5</v>
      </c>
      <c r="H4749" s="4">
        <v>24.400000000000002</v>
      </c>
      <c r="I4749" s="4">
        <v>30.392156862745097</v>
      </c>
    </row>
    <row r="4750" spans="1:9" x14ac:dyDescent="0.2">
      <c r="A4750" t="s">
        <v>901</v>
      </c>
      <c r="B4750" t="s">
        <v>906</v>
      </c>
      <c r="C4750" t="s">
        <v>42</v>
      </c>
      <c r="D4750" t="str">
        <f>Tableau3[[#This Row],[Famille]]&amp;"-"&amp;Tableau3[[#This Row],[Produit]]&amp;"-"&amp;Tableau3[[#This Row],[Conditionnement]]</f>
        <v>Thé noir-L'orangeraie-Vrac</v>
      </c>
      <c r="E4750" s="10">
        <v>5.5E-2</v>
      </c>
      <c r="F4750" s="16">
        <v>3700897957674</v>
      </c>
      <c r="G4750" s="4">
        <v>1.7</v>
      </c>
      <c r="H4750" s="4">
        <v>2.3000000000000003</v>
      </c>
      <c r="I4750" s="4">
        <v>2.8333333333333339</v>
      </c>
    </row>
    <row r="4751" spans="1:9" x14ac:dyDescent="0.2">
      <c r="A4751" t="s">
        <v>901</v>
      </c>
      <c r="B4751" t="s">
        <v>906</v>
      </c>
      <c r="C4751" t="s">
        <v>43</v>
      </c>
      <c r="D4751" t="str">
        <f>Tableau3[[#This Row],[Famille]]&amp;"-"&amp;Tableau3[[#This Row],[Produit]]&amp;"-"&amp;Tableau3[[#This Row],[Conditionnement]]</f>
        <v>Thé noir-L'orangeraie-Vrac 100 g</v>
      </c>
      <c r="E4751" s="10">
        <v>5.5E-2</v>
      </c>
      <c r="F4751" s="16">
        <v>3700897957759</v>
      </c>
      <c r="G4751" s="4">
        <v>3.4</v>
      </c>
      <c r="H4751" s="4">
        <v>4.5999999999999996</v>
      </c>
      <c r="I4751" s="4">
        <v>5.666666666666667</v>
      </c>
    </row>
    <row r="4752" spans="1:9" x14ac:dyDescent="0.2">
      <c r="A4752" t="s">
        <v>901</v>
      </c>
      <c r="B4752" t="s">
        <v>906</v>
      </c>
      <c r="C4752" t="s">
        <v>44</v>
      </c>
      <c r="D4752" t="str">
        <f>Tableau3[[#This Row],[Famille]]&amp;"-"&amp;Tableau3[[#This Row],[Produit]]&amp;"-"&amp;Tableau3[[#This Row],[Conditionnement]]</f>
        <v>Thé noir-L'orangeraie-Vrac 1000 g</v>
      </c>
      <c r="E4752" s="10">
        <v>5.5E-2</v>
      </c>
      <c r="F4752" s="16">
        <v>3700897957995</v>
      </c>
      <c r="G4752" s="4">
        <v>25.5</v>
      </c>
      <c r="H4752" s="4">
        <v>38.5</v>
      </c>
      <c r="I4752" s="4">
        <v>48.113207547169807</v>
      </c>
    </row>
    <row r="4753" spans="1:9" x14ac:dyDescent="0.2">
      <c r="A4753" t="s">
        <v>901</v>
      </c>
      <c r="B4753" t="s">
        <v>906</v>
      </c>
      <c r="C4753" t="s">
        <v>45</v>
      </c>
      <c r="D4753" t="str">
        <f>Tableau3[[#This Row],[Famille]]&amp;"-"&amp;Tableau3[[#This Row],[Produit]]&amp;"-"&amp;Tableau3[[#This Row],[Conditionnement]]</f>
        <v>Thé noir-L'orangeraie-Vrac 250 g</v>
      </c>
      <c r="E4753" s="10">
        <v>5.5E-2</v>
      </c>
      <c r="F4753" s="16">
        <v>3700897957834</v>
      </c>
      <c r="G4753" s="4">
        <v>7.1</v>
      </c>
      <c r="H4753" s="4">
        <v>11</v>
      </c>
      <c r="I4753" s="4">
        <v>13.653846153846153</v>
      </c>
    </row>
    <row r="4754" spans="1:9" x14ac:dyDescent="0.2">
      <c r="A4754" t="s">
        <v>901</v>
      </c>
      <c r="B4754" t="s">
        <v>906</v>
      </c>
      <c r="C4754" t="s">
        <v>46</v>
      </c>
      <c r="D4754" t="str">
        <f>Tableau3[[#This Row],[Famille]]&amp;"-"&amp;Tableau3[[#This Row],[Produit]]&amp;"-"&amp;Tableau3[[#This Row],[Conditionnement]]</f>
        <v>Thé noir-L'orangeraie-Vrac 500 g</v>
      </c>
      <c r="E4754" s="10">
        <v>5.5E-2</v>
      </c>
      <c r="F4754" s="16">
        <v>3700897957919</v>
      </c>
      <c r="G4754" s="4">
        <v>13.3</v>
      </c>
      <c r="H4754" s="4">
        <v>20.900000000000002</v>
      </c>
      <c r="I4754" s="4">
        <v>26.078431372549016</v>
      </c>
    </row>
    <row r="4755" spans="1:9" x14ac:dyDescent="0.2">
      <c r="A4755" t="s">
        <v>901</v>
      </c>
      <c r="B4755" t="s">
        <v>907</v>
      </c>
      <c r="C4755" t="s">
        <v>42</v>
      </c>
      <c r="D4755" t="str">
        <f>Tableau3[[#This Row],[Famille]]&amp;"-"&amp;Tableau3[[#This Row],[Produit]]&amp;"-"&amp;Tableau3[[#This Row],[Conditionnement]]</f>
        <v>Thé noir-Miss Mandarine-Vrac</v>
      </c>
      <c r="E4755" s="10">
        <v>5.5E-2</v>
      </c>
      <c r="F4755" s="16">
        <v>3700897957179</v>
      </c>
      <c r="G4755" s="4">
        <v>1.9</v>
      </c>
      <c r="H4755" s="4">
        <v>2.6</v>
      </c>
      <c r="I4755" s="4">
        <v>3.166666666666667</v>
      </c>
    </row>
    <row r="4756" spans="1:9" x14ac:dyDescent="0.2">
      <c r="A4756" t="s">
        <v>901</v>
      </c>
      <c r="B4756" t="s">
        <v>907</v>
      </c>
      <c r="C4756" t="s">
        <v>43</v>
      </c>
      <c r="D4756" t="str">
        <f>Tableau3[[#This Row],[Famille]]&amp;"-"&amp;Tableau3[[#This Row],[Produit]]&amp;"-"&amp;Tableau3[[#This Row],[Conditionnement]]</f>
        <v>Thé noir-Miss Mandarine-Vrac 100 g</v>
      </c>
      <c r="E4756" s="10">
        <v>5.5E-2</v>
      </c>
      <c r="F4756" s="16">
        <v>3700897957285</v>
      </c>
      <c r="G4756" s="4">
        <v>4.0999999999999996</v>
      </c>
      <c r="H4756" s="4">
        <v>5.5</v>
      </c>
      <c r="I4756" s="4">
        <v>6.833333333333333</v>
      </c>
    </row>
    <row r="4757" spans="1:9" x14ac:dyDescent="0.2">
      <c r="A4757" t="s">
        <v>901</v>
      </c>
      <c r="B4757" t="s">
        <v>907</v>
      </c>
      <c r="C4757" t="s">
        <v>44</v>
      </c>
      <c r="D4757" t="str">
        <f>Tableau3[[#This Row],[Famille]]&amp;"-"&amp;Tableau3[[#This Row],[Produit]]&amp;"-"&amp;Tableau3[[#This Row],[Conditionnement]]</f>
        <v>Thé noir-Miss Mandarine-Vrac 1000 g</v>
      </c>
      <c r="E4757" s="10">
        <v>5.5E-2</v>
      </c>
      <c r="F4757" s="16">
        <v>3700897957612</v>
      </c>
      <c r="G4757" s="4">
        <v>32.299999999999997</v>
      </c>
      <c r="H4757" s="4">
        <v>48.800000000000004</v>
      </c>
      <c r="I4757" s="4">
        <v>60.943396226415096</v>
      </c>
    </row>
    <row r="4758" spans="1:9" x14ac:dyDescent="0.2">
      <c r="A4758" t="s">
        <v>901</v>
      </c>
      <c r="B4758" t="s">
        <v>907</v>
      </c>
      <c r="C4758" t="s">
        <v>45</v>
      </c>
      <c r="D4758" t="str">
        <f>Tableau3[[#This Row],[Famille]]&amp;"-"&amp;Tableau3[[#This Row],[Produit]]&amp;"-"&amp;Tableau3[[#This Row],[Conditionnement]]</f>
        <v>Thé noir-Miss Mandarine-Vrac 250 g</v>
      </c>
      <c r="E4758" s="10">
        <v>5.5E-2</v>
      </c>
      <c r="F4758" s="16">
        <v>3700897957391</v>
      </c>
      <c r="G4758" s="4">
        <v>8.8000000000000007</v>
      </c>
      <c r="H4758" s="4">
        <v>13.6</v>
      </c>
      <c r="I4758" s="4">
        <v>16.92307692307692</v>
      </c>
    </row>
    <row r="4759" spans="1:9" x14ac:dyDescent="0.2">
      <c r="A4759" t="s">
        <v>901</v>
      </c>
      <c r="B4759" t="s">
        <v>907</v>
      </c>
      <c r="C4759" t="s">
        <v>46</v>
      </c>
      <c r="D4759" t="str">
        <f>Tableau3[[#This Row],[Famille]]&amp;"-"&amp;Tableau3[[#This Row],[Produit]]&amp;"-"&amp;Tableau3[[#This Row],[Conditionnement]]</f>
        <v>Thé noir-Miss Mandarine-Vrac 500 g</v>
      </c>
      <c r="E4759" s="10">
        <v>5.5E-2</v>
      </c>
      <c r="F4759" s="16">
        <v>3700897957506</v>
      </c>
      <c r="G4759" s="4">
        <v>16.600000000000001</v>
      </c>
      <c r="H4759" s="4">
        <v>26.1</v>
      </c>
      <c r="I4759" s="4">
        <v>32.549019607843142</v>
      </c>
    </row>
    <row r="4760" spans="1:9" x14ac:dyDescent="0.2">
      <c r="A4760" t="s">
        <v>901</v>
      </c>
      <c r="B4760" t="s">
        <v>908</v>
      </c>
      <c r="C4760" t="s">
        <v>42</v>
      </c>
      <c r="D4760" t="str">
        <f>Tableau3[[#This Row],[Famille]]&amp;"-"&amp;Tableau3[[#This Row],[Produit]]&amp;"-"&amp;Tableau3[[#This Row],[Conditionnement]]</f>
        <v>Thé noir-Noël à Ceylan-Vrac</v>
      </c>
      <c r="E4760" s="10">
        <v>5.5E-2</v>
      </c>
      <c r="F4760" s="16">
        <v>3700897944643</v>
      </c>
      <c r="G4760" s="4">
        <v>2.2999999999999998</v>
      </c>
      <c r="H4760" s="4">
        <v>3.1</v>
      </c>
      <c r="I4760" s="4">
        <v>3.8333333333333339</v>
      </c>
    </row>
    <row r="4761" spans="1:9" x14ac:dyDescent="0.2">
      <c r="A4761" t="s">
        <v>901</v>
      </c>
      <c r="B4761" t="s">
        <v>908</v>
      </c>
      <c r="C4761" t="s">
        <v>43</v>
      </c>
      <c r="D4761" t="str">
        <f>Tableau3[[#This Row],[Famille]]&amp;"-"&amp;Tableau3[[#This Row],[Produit]]&amp;"-"&amp;Tableau3[[#This Row],[Conditionnement]]</f>
        <v>Thé noir-Noël à Ceylan-Vrac 100 g</v>
      </c>
      <c r="E4761" s="10">
        <v>5.5E-2</v>
      </c>
      <c r="F4761" s="16">
        <v>3700897942762</v>
      </c>
      <c r="G4761" s="4">
        <v>5.3</v>
      </c>
      <c r="H4761" s="4">
        <v>7.1</v>
      </c>
      <c r="I4761" s="4">
        <v>8.8333333333333339</v>
      </c>
    </row>
    <row r="4762" spans="1:9" x14ac:dyDescent="0.2">
      <c r="A4762" t="s">
        <v>901</v>
      </c>
      <c r="B4762" t="s">
        <v>908</v>
      </c>
      <c r="C4762" t="s">
        <v>44</v>
      </c>
      <c r="D4762" t="str">
        <f>Tableau3[[#This Row],[Famille]]&amp;"-"&amp;Tableau3[[#This Row],[Produit]]&amp;"-"&amp;Tableau3[[#This Row],[Conditionnement]]</f>
        <v>Thé noir-Noël à Ceylan-Vrac 1000 g</v>
      </c>
      <c r="E4762" s="10">
        <v>5.5E-2</v>
      </c>
      <c r="F4762" s="16">
        <v>3700897935658</v>
      </c>
      <c r="G4762" s="4">
        <v>44</v>
      </c>
      <c r="H4762" s="4">
        <v>66.5</v>
      </c>
      <c r="I4762" s="4">
        <v>83.018867924528294</v>
      </c>
    </row>
    <row r="4763" spans="1:9" x14ac:dyDescent="0.2">
      <c r="A4763" t="s">
        <v>901</v>
      </c>
      <c r="B4763" t="s">
        <v>908</v>
      </c>
      <c r="C4763" t="s">
        <v>45</v>
      </c>
      <c r="D4763" t="str">
        <f>Tableau3[[#This Row],[Famille]]&amp;"-"&amp;Tableau3[[#This Row],[Produit]]&amp;"-"&amp;Tableau3[[#This Row],[Conditionnement]]</f>
        <v>Thé noir-Noël à Ceylan-Vrac 250 g</v>
      </c>
      <c r="E4763" s="10">
        <v>5.5E-2</v>
      </c>
      <c r="F4763" s="16">
        <v>3700897960490</v>
      </c>
      <c r="G4763" s="4">
        <v>11.8</v>
      </c>
      <c r="H4763" s="4">
        <v>18.200000000000003</v>
      </c>
      <c r="I4763" s="4">
        <v>22.69230769230769</v>
      </c>
    </row>
    <row r="4764" spans="1:9" x14ac:dyDescent="0.2">
      <c r="A4764" t="s">
        <v>901</v>
      </c>
      <c r="B4764" t="s">
        <v>908</v>
      </c>
      <c r="C4764" t="s">
        <v>46</v>
      </c>
      <c r="D4764" t="str">
        <f>Tableau3[[#This Row],[Famille]]&amp;"-"&amp;Tableau3[[#This Row],[Produit]]&amp;"-"&amp;Tableau3[[#This Row],[Conditionnement]]</f>
        <v>Thé noir-Noël à Ceylan-Vrac 500 g</v>
      </c>
      <c r="E4764" s="10">
        <v>5.5E-2</v>
      </c>
      <c r="F4764" s="16">
        <v>3700897943509</v>
      </c>
      <c r="G4764" s="4">
        <v>22.5</v>
      </c>
      <c r="H4764" s="4">
        <v>35.300000000000004</v>
      </c>
      <c r="I4764" s="4">
        <v>44.117647058823529</v>
      </c>
    </row>
    <row r="4765" spans="1:9" x14ac:dyDescent="0.2">
      <c r="A4765" t="s">
        <v>901</v>
      </c>
      <c r="B4765" t="s">
        <v>936</v>
      </c>
      <c r="C4765" t="s">
        <v>42</v>
      </c>
      <c r="D4765" t="str">
        <f>Tableau3[[#This Row],[Famille]]&amp;"-"&amp;Tableau3[[#This Row],[Produit]]&amp;"-"&amp;Tableau3[[#This Row],[Conditionnement]]</f>
        <v>Thé noir-Pu Erth-Vrac</v>
      </c>
      <c r="E4765" s="10">
        <v>5.5E-2</v>
      </c>
      <c r="F4765" s="16">
        <v>3700897944780</v>
      </c>
      <c r="G4765" s="4">
        <v>1.8</v>
      </c>
      <c r="H4765" s="4">
        <v>2.4</v>
      </c>
      <c r="I4765" s="4">
        <v>3</v>
      </c>
    </row>
    <row r="4766" spans="1:9" x14ac:dyDescent="0.2">
      <c r="A4766" t="s">
        <v>901</v>
      </c>
      <c r="B4766" t="s">
        <v>936</v>
      </c>
      <c r="C4766" t="s">
        <v>43</v>
      </c>
      <c r="D4766" t="str">
        <f>Tableau3[[#This Row],[Famille]]&amp;"-"&amp;Tableau3[[#This Row],[Produit]]&amp;"-"&amp;Tableau3[[#This Row],[Conditionnement]]</f>
        <v>Thé noir-Pu Erth-Vrac 100 g</v>
      </c>
      <c r="E4766" s="10">
        <v>5.5E-2</v>
      </c>
      <c r="F4766" s="16">
        <v>3700897942908</v>
      </c>
      <c r="G4766" s="4">
        <v>3.8</v>
      </c>
      <c r="H4766" s="4">
        <v>5.0999999999999996</v>
      </c>
      <c r="I4766" s="4">
        <v>6.3333333333333339</v>
      </c>
    </row>
    <row r="4767" spans="1:9" x14ac:dyDescent="0.2">
      <c r="A4767" t="s">
        <v>901</v>
      </c>
      <c r="B4767" t="s">
        <v>936</v>
      </c>
      <c r="C4767" t="s">
        <v>44</v>
      </c>
      <c r="D4767" t="str">
        <f>Tableau3[[#This Row],[Famille]]&amp;"-"&amp;Tableau3[[#This Row],[Produit]]&amp;"-"&amp;Tableau3[[#This Row],[Conditionnement]]</f>
        <v>Thé noir-Pu Erth-Vrac 1000 g</v>
      </c>
      <c r="E4767" s="10">
        <v>5.5E-2</v>
      </c>
      <c r="F4767" s="16">
        <v>3700897935795</v>
      </c>
      <c r="G4767" s="4">
        <v>29.5</v>
      </c>
      <c r="H4767" s="4">
        <v>44.6</v>
      </c>
      <c r="I4767" s="4">
        <v>55.660377358490564</v>
      </c>
    </row>
    <row r="4768" spans="1:9" x14ac:dyDescent="0.2">
      <c r="A4768" t="s">
        <v>901</v>
      </c>
      <c r="B4768" t="s">
        <v>936</v>
      </c>
      <c r="C4768" t="s">
        <v>45</v>
      </c>
      <c r="D4768" t="str">
        <f>Tableau3[[#This Row],[Famille]]&amp;"-"&amp;Tableau3[[#This Row],[Produit]]&amp;"-"&amp;Tableau3[[#This Row],[Conditionnement]]</f>
        <v>Thé noir-Pu Erth-Vrac 250 g</v>
      </c>
      <c r="E4768" s="10">
        <v>5.5E-2</v>
      </c>
      <c r="F4768" s="16">
        <v>3700897960506</v>
      </c>
      <c r="G4768" s="4">
        <v>8.1</v>
      </c>
      <c r="H4768" s="4">
        <v>12.5</v>
      </c>
      <c r="I4768" s="4">
        <v>15.576923076923075</v>
      </c>
    </row>
    <row r="4769" spans="1:9" x14ac:dyDescent="0.2">
      <c r="A4769" t="s">
        <v>901</v>
      </c>
      <c r="B4769" t="s">
        <v>936</v>
      </c>
      <c r="C4769" t="s">
        <v>46</v>
      </c>
      <c r="D4769" t="str">
        <f>Tableau3[[#This Row],[Famille]]&amp;"-"&amp;Tableau3[[#This Row],[Produit]]&amp;"-"&amp;Tableau3[[#This Row],[Conditionnement]]</f>
        <v>Thé noir-Pu Erth-Vrac 500 g</v>
      </c>
      <c r="E4769" s="10">
        <v>5.5E-2</v>
      </c>
      <c r="F4769" s="16">
        <v>3700897943646</v>
      </c>
      <c r="G4769" s="4">
        <v>15.2</v>
      </c>
      <c r="H4769" s="4">
        <v>23.900000000000002</v>
      </c>
      <c r="I4769" s="4">
        <v>29.803921568627448</v>
      </c>
    </row>
    <row r="4770" spans="1:9" x14ac:dyDescent="0.2">
      <c r="A4770" t="s">
        <v>901</v>
      </c>
      <c r="B4770" t="s">
        <v>909</v>
      </c>
      <c r="C4770" t="s">
        <v>42</v>
      </c>
      <c r="D4770" t="str">
        <f>Tableau3[[#This Row],[Famille]]&amp;"-"&amp;Tableau3[[#This Row],[Produit]]&amp;"-"&amp;Tableau3[[#This Row],[Conditionnement]]</f>
        <v>Thé noir-Route de l'Orient-Vrac</v>
      </c>
      <c r="E4770" s="10">
        <v>5.5E-2</v>
      </c>
      <c r="F4770" s="16">
        <v>3700897957186</v>
      </c>
      <c r="G4770" s="4">
        <v>1.8</v>
      </c>
      <c r="H4770" s="4">
        <v>2.4</v>
      </c>
      <c r="I4770" s="4">
        <v>3</v>
      </c>
    </row>
    <row r="4771" spans="1:9" x14ac:dyDescent="0.2">
      <c r="A4771" t="s">
        <v>901</v>
      </c>
      <c r="B4771" t="s">
        <v>909</v>
      </c>
      <c r="C4771" t="s">
        <v>43</v>
      </c>
      <c r="D4771" t="str">
        <f>Tableau3[[#This Row],[Famille]]&amp;"-"&amp;Tableau3[[#This Row],[Produit]]&amp;"-"&amp;Tableau3[[#This Row],[Conditionnement]]</f>
        <v>Thé noir-Route de l'Orient-Vrac 100 g</v>
      </c>
      <c r="E4771" s="10">
        <v>5.5E-2</v>
      </c>
      <c r="F4771" s="16">
        <v>3700897957292</v>
      </c>
      <c r="G4771" s="4">
        <v>3.8</v>
      </c>
      <c r="H4771" s="4">
        <v>5.0999999999999996</v>
      </c>
      <c r="I4771" s="4">
        <v>6.3333333333333339</v>
      </c>
    </row>
    <row r="4772" spans="1:9" x14ac:dyDescent="0.2">
      <c r="A4772" t="s">
        <v>901</v>
      </c>
      <c r="B4772" t="s">
        <v>909</v>
      </c>
      <c r="C4772" t="s">
        <v>44</v>
      </c>
      <c r="D4772" t="str">
        <f>Tableau3[[#This Row],[Famille]]&amp;"-"&amp;Tableau3[[#This Row],[Produit]]&amp;"-"&amp;Tableau3[[#This Row],[Conditionnement]]</f>
        <v>Thé noir-Route de l'Orient-Vrac 1000 g</v>
      </c>
      <c r="E4772" s="10">
        <v>5.5E-2</v>
      </c>
      <c r="F4772" s="16">
        <v>3700897957629</v>
      </c>
      <c r="G4772" s="4">
        <v>29.3</v>
      </c>
      <c r="H4772" s="4">
        <v>44.300000000000004</v>
      </c>
      <c r="I4772" s="4">
        <v>55.283018867924525</v>
      </c>
    </row>
    <row r="4773" spans="1:9" x14ac:dyDescent="0.2">
      <c r="A4773" t="s">
        <v>901</v>
      </c>
      <c r="B4773" t="s">
        <v>909</v>
      </c>
      <c r="C4773" t="s">
        <v>45</v>
      </c>
      <c r="D4773" t="str">
        <f>Tableau3[[#This Row],[Famille]]&amp;"-"&amp;Tableau3[[#This Row],[Produit]]&amp;"-"&amp;Tableau3[[#This Row],[Conditionnement]]</f>
        <v>Thé noir-Route de l'Orient-Vrac 250 g</v>
      </c>
      <c r="E4773" s="10">
        <v>5.5E-2</v>
      </c>
      <c r="F4773" s="16">
        <v>3700897957407</v>
      </c>
      <c r="G4773" s="4">
        <v>8.1</v>
      </c>
      <c r="H4773" s="4">
        <v>12.5</v>
      </c>
      <c r="I4773" s="4">
        <v>15.576923076923075</v>
      </c>
    </row>
    <row r="4774" spans="1:9" x14ac:dyDescent="0.2">
      <c r="A4774" t="s">
        <v>901</v>
      </c>
      <c r="B4774" t="s">
        <v>909</v>
      </c>
      <c r="C4774" t="s">
        <v>46</v>
      </c>
      <c r="D4774" t="str">
        <f>Tableau3[[#This Row],[Famille]]&amp;"-"&amp;Tableau3[[#This Row],[Produit]]&amp;"-"&amp;Tableau3[[#This Row],[Conditionnement]]</f>
        <v>Thé noir-Route de l'Orient-Vrac 500 g</v>
      </c>
      <c r="E4774" s="10">
        <v>5.5E-2</v>
      </c>
      <c r="F4774" s="16">
        <v>3700897957513</v>
      </c>
      <c r="G4774" s="4">
        <v>15.1</v>
      </c>
      <c r="H4774" s="4">
        <v>23.700000000000003</v>
      </c>
      <c r="I4774" s="4">
        <v>29.6078431372549</v>
      </c>
    </row>
    <row r="4775" spans="1:9" x14ac:dyDescent="0.2">
      <c r="A4775" t="s">
        <v>901</v>
      </c>
      <c r="B4775" t="s">
        <v>937</v>
      </c>
      <c r="C4775" t="s">
        <v>42</v>
      </c>
      <c r="D4775" t="str">
        <f>Tableau3[[#This Row],[Famille]]&amp;"-"&amp;Tableau3[[#This Row],[Produit]]&amp;"-"&amp;Tableau3[[#This Row],[Conditionnement]]</f>
        <v>Thé noir-Tarry Souchong-Vrac</v>
      </c>
      <c r="E4775" s="10">
        <v>5.5E-2</v>
      </c>
      <c r="F4775" s="16">
        <v>3700897944803</v>
      </c>
      <c r="G4775" s="4">
        <v>1.9</v>
      </c>
      <c r="H4775" s="4">
        <v>2.6</v>
      </c>
      <c r="I4775" s="4">
        <v>3.166666666666667</v>
      </c>
    </row>
    <row r="4776" spans="1:9" x14ac:dyDescent="0.2">
      <c r="A4776" t="s">
        <v>901</v>
      </c>
      <c r="B4776" t="s">
        <v>937</v>
      </c>
      <c r="C4776" t="s">
        <v>43</v>
      </c>
      <c r="D4776" t="str">
        <f>Tableau3[[#This Row],[Famille]]&amp;"-"&amp;Tableau3[[#This Row],[Produit]]&amp;"-"&amp;Tableau3[[#This Row],[Conditionnement]]</f>
        <v>Thé noir-Tarry Souchong-Vrac 100 g</v>
      </c>
      <c r="E4776" s="10">
        <v>5.5E-2</v>
      </c>
      <c r="F4776" s="16">
        <v>3700897942922</v>
      </c>
      <c r="G4776" s="4">
        <v>3.9</v>
      </c>
      <c r="H4776" s="4">
        <v>5.2</v>
      </c>
      <c r="I4776" s="4">
        <v>6.5</v>
      </c>
    </row>
    <row r="4777" spans="1:9" x14ac:dyDescent="0.2">
      <c r="A4777" t="s">
        <v>901</v>
      </c>
      <c r="B4777" t="s">
        <v>937</v>
      </c>
      <c r="C4777" t="s">
        <v>44</v>
      </c>
      <c r="D4777" t="str">
        <f>Tableau3[[#This Row],[Famille]]&amp;"-"&amp;Tableau3[[#This Row],[Produit]]&amp;"-"&amp;Tableau3[[#This Row],[Conditionnement]]</f>
        <v>Thé noir-Tarry Souchong-Vrac 1000 g</v>
      </c>
      <c r="E4777" s="10">
        <v>5.5E-2</v>
      </c>
      <c r="F4777" s="16">
        <v>3700897935818</v>
      </c>
      <c r="G4777" s="4">
        <v>30.4</v>
      </c>
      <c r="H4777" s="4">
        <v>45.9</v>
      </c>
      <c r="I4777" s="4">
        <v>57.358490566037737</v>
      </c>
    </row>
    <row r="4778" spans="1:9" x14ac:dyDescent="0.2">
      <c r="A4778" t="s">
        <v>901</v>
      </c>
      <c r="B4778" t="s">
        <v>937</v>
      </c>
      <c r="C4778" t="s">
        <v>45</v>
      </c>
      <c r="D4778" t="str">
        <f>Tableau3[[#This Row],[Famille]]&amp;"-"&amp;Tableau3[[#This Row],[Produit]]&amp;"-"&amp;Tableau3[[#This Row],[Conditionnement]]</f>
        <v>Thé noir-Tarry Souchong-Vrac 250 g</v>
      </c>
      <c r="E4778" s="10">
        <v>5.5E-2</v>
      </c>
      <c r="F4778" s="16">
        <v>3700897960483</v>
      </c>
      <c r="G4778" s="4">
        <v>8.3000000000000007</v>
      </c>
      <c r="H4778" s="4">
        <v>12.799999999999999</v>
      </c>
      <c r="I4778" s="4">
        <v>15.961538461538458</v>
      </c>
    </row>
    <row r="4779" spans="1:9" x14ac:dyDescent="0.2">
      <c r="A4779" t="s">
        <v>901</v>
      </c>
      <c r="B4779" t="s">
        <v>937</v>
      </c>
      <c r="C4779" t="s">
        <v>46</v>
      </c>
      <c r="D4779" t="str">
        <f>Tableau3[[#This Row],[Famille]]&amp;"-"&amp;Tableau3[[#This Row],[Produit]]&amp;"-"&amp;Tableau3[[#This Row],[Conditionnement]]</f>
        <v>Thé noir-Tarry Souchong-Vrac 500 g</v>
      </c>
      <c r="E4779" s="10">
        <v>5.5E-2</v>
      </c>
      <c r="F4779" s="16">
        <v>3700897943660</v>
      </c>
      <c r="G4779" s="4">
        <v>15.7</v>
      </c>
      <c r="H4779" s="4">
        <v>24.700000000000003</v>
      </c>
      <c r="I4779" s="4">
        <v>30.784313725490193</v>
      </c>
    </row>
    <row r="4780" spans="1:9" x14ac:dyDescent="0.2">
      <c r="A4780" t="s">
        <v>901</v>
      </c>
      <c r="B4780" t="s">
        <v>910</v>
      </c>
      <c r="C4780" t="s">
        <v>42</v>
      </c>
      <c r="D4780" t="str">
        <f>Tableau3[[#This Row],[Famille]]&amp;"-"&amp;Tableau3[[#This Row],[Produit]]&amp;"-"&amp;Tableau3[[#This Row],[Conditionnement]]</f>
        <v>Thé noir-Thé noir à la fraise et rhubarbe-Vrac</v>
      </c>
      <c r="E4780" s="10">
        <v>5.5E-2</v>
      </c>
      <c r="F4780" s="16">
        <v>3700897944322</v>
      </c>
      <c r="G4780" s="4">
        <v>1.8</v>
      </c>
      <c r="H4780" s="4">
        <v>2.4</v>
      </c>
      <c r="I4780" s="4">
        <v>3</v>
      </c>
    </row>
    <row r="4781" spans="1:9" x14ac:dyDescent="0.2">
      <c r="A4781" t="s">
        <v>901</v>
      </c>
      <c r="B4781" t="s">
        <v>910</v>
      </c>
      <c r="C4781" t="s">
        <v>43</v>
      </c>
      <c r="D4781" t="str">
        <f>Tableau3[[#This Row],[Famille]]&amp;"-"&amp;Tableau3[[#This Row],[Produit]]&amp;"-"&amp;Tableau3[[#This Row],[Conditionnement]]</f>
        <v>Thé noir-Thé noir à la fraise et rhubarbe-Vrac 100 g</v>
      </c>
      <c r="E4781" s="10">
        <v>5.5E-2</v>
      </c>
      <c r="F4781" s="16">
        <v>3700897960971</v>
      </c>
      <c r="G4781" s="4">
        <v>3.7</v>
      </c>
      <c r="H4781" s="4">
        <v>5</v>
      </c>
      <c r="I4781" s="4">
        <v>6.166666666666667</v>
      </c>
    </row>
    <row r="4782" spans="1:9" x14ac:dyDescent="0.2">
      <c r="A4782" t="s">
        <v>901</v>
      </c>
      <c r="B4782" t="s">
        <v>910</v>
      </c>
      <c r="C4782" t="s">
        <v>44</v>
      </c>
      <c r="D4782" t="str">
        <f>Tableau3[[#This Row],[Famille]]&amp;"-"&amp;Tableau3[[#This Row],[Produit]]&amp;"-"&amp;Tableau3[[#This Row],[Conditionnement]]</f>
        <v>Thé noir-Thé noir à la fraise et rhubarbe-Vrac 1000 g</v>
      </c>
      <c r="E4782" s="10">
        <v>5.5E-2</v>
      </c>
      <c r="F4782" s="16">
        <v>3700897934590</v>
      </c>
      <c r="G4782" s="4">
        <v>27.7</v>
      </c>
      <c r="H4782" s="4">
        <v>41.9</v>
      </c>
      <c r="I4782" s="4">
        <v>52.264150943396231</v>
      </c>
    </row>
    <row r="4783" spans="1:9" x14ac:dyDescent="0.2">
      <c r="A4783" t="s">
        <v>901</v>
      </c>
      <c r="B4783" t="s">
        <v>910</v>
      </c>
      <c r="C4783" t="s">
        <v>45</v>
      </c>
      <c r="D4783" t="str">
        <f>Tableau3[[#This Row],[Famille]]&amp;"-"&amp;Tableau3[[#This Row],[Produit]]&amp;"-"&amp;Tableau3[[#This Row],[Conditionnement]]</f>
        <v>Thé noir-Thé noir à la fraise et rhubarbe-Vrac 250 g</v>
      </c>
      <c r="E4783" s="10">
        <v>5.5E-2</v>
      </c>
      <c r="F4783" s="16">
        <v>3700897934163</v>
      </c>
      <c r="G4783" s="4">
        <v>7.7</v>
      </c>
      <c r="H4783" s="4">
        <v>11.9</v>
      </c>
      <c r="I4783" s="4">
        <v>14.807692307692307</v>
      </c>
    </row>
    <row r="4784" spans="1:9" x14ac:dyDescent="0.2">
      <c r="A4784" t="s">
        <v>901</v>
      </c>
      <c r="B4784" t="s">
        <v>910</v>
      </c>
      <c r="C4784" t="s">
        <v>46</v>
      </c>
      <c r="D4784" t="str">
        <f>Tableau3[[#This Row],[Famille]]&amp;"-"&amp;Tableau3[[#This Row],[Produit]]&amp;"-"&amp;Tableau3[[#This Row],[Conditionnement]]</f>
        <v>Thé noir-Thé noir à la fraise et rhubarbe-Vrac 500 g</v>
      </c>
      <c r="E4784" s="10">
        <v>5.5E-2</v>
      </c>
      <c r="F4784" s="16">
        <v>3700897943189</v>
      </c>
      <c r="G4784" s="4">
        <v>14.4</v>
      </c>
      <c r="H4784" s="4">
        <v>22.6</v>
      </c>
      <c r="I4784" s="4">
        <v>28.235294117647058</v>
      </c>
    </row>
    <row r="4785" spans="1:9" x14ac:dyDescent="0.2">
      <c r="A4785" t="s">
        <v>901</v>
      </c>
      <c r="B4785" t="s">
        <v>911</v>
      </c>
      <c r="C4785" t="s">
        <v>42</v>
      </c>
      <c r="D4785" t="str">
        <f>Tableau3[[#This Row],[Famille]]&amp;"-"&amp;Tableau3[[#This Row],[Produit]]&amp;"-"&amp;Tableau3[[#This Row],[Conditionnement]]</f>
        <v>Thé noir-Thé noir à la mangue et coco-Vrac</v>
      </c>
      <c r="E4785" s="10">
        <v>5.5E-2</v>
      </c>
      <c r="F4785" s="16">
        <v>3700897944377</v>
      </c>
      <c r="G4785" s="4">
        <v>1.9</v>
      </c>
      <c r="H4785" s="4">
        <v>2.6</v>
      </c>
      <c r="I4785" s="4">
        <v>3.166666666666667</v>
      </c>
    </row>
    <row r="4786" spans="1:9" x14ac:dyDescent="0.2">
      <c r="A4786" t="s">
        <v>901</v>
      </c>
      <c r="B4786" t="s">
        <v>911</v>
      </c>
      <c r="C4786" t="s">
        <v>43</v>
      </c>
      <c r="D4786" t="str">
        <f>Tableau3[[#This Row],[Famille]]&amp;"-"&amp;Tableau3[[#This Row],[Produit]]&amp;"-"&amp;Tableau3[[#This Row],[Conditionnement]]</f>
        <v>Thé noir-Thé noir à la mangue et coco-Vrac 100 g</v>
      </c>
      <c r="E4786" s="10">
        <v>5.5E-2</v>
      </c>
      <c r="F4786" s="16">
        <v>3700897960926</v>
      </c>
      <c r="G4786" s="4">
        <v>4.0999999999999996</v>
      </c>
      <c r="H4786" s="4">
        <v>5.5</v>
      </c>
      <c r="I4786" s="4">
        <v>6.833333333333333</v>
      </c>
    </row>
    <row r="4787" spans="1:9" x14ac:dyDescent="0.2">
      <c r="A4787" t="s">
        <v>901</v>
      </c>
      <c r="B4787" t="s">
        <v>911</v>
      </c>
      <c r="C4787" t="s">
        <v>44</v>
      </c>
      <c r="D4787" t="str">
        <f>Tableau3[[#This Row],[Famille]]&amp;"-"&amp;Tableau3[[#This Row],[Produit]]&amp;"-"&amp;Tableau3[[#This Row],[Conditionnement]]</f>
        <v>Thé noir-Thé noir à la mangue et coco-Vrac 1000 g</v>
      </c>
      <c r="E4787" s="10">
        <v>5.5E-2</v>
      </c>
      <c r="F4787" s="16">
        <v>3700897934644</v>
      </c>
      <c r="G4787" s="4">
        <v>32.4</v>
      </c>
      <c r="H4787" s="4">
        <v>49</v>
      </c>
      <c r="I4787" s="4">
        <v>61.132075471698109</v>
      </c>
    </row>
    <row r="4788" spans="1:9" x14ac:dyDescent="0.2">
      <c r="A4788" t="s">
        <v>901</v>
      </c>
      <c r="B4788" t="s">
        <v>911</v>
      </c>
      <c r="C4788" t="s">
        <v>45</v>
      </c>
      <c r="D4788" t="str">
        <f>Tableau3[[#This Row],[Famille]]&amp;"-"&amp;Tableau3[[#This Row],[Produit]]&amp;"-"&amp;Tableau3[[#This Row],[Conditionnement]]</f>
        <v>Thé noir-Thé noir à la mangue et coco-Vrac 250 g</v>
      </c>
      <c r="E4788" s="10">
        <v>5.5E-2</v>
      </c>
      <c r="F4788" s="16">
        <v>3700897934217</v>
      </c>
      <c r="G4788" s="4">
        <v>8.9</v>
      </c>
      <c r="H4788" s="4">
        <v>13.7</v>
      </c>
      <c r="I4788" s="4">
        <v>17.115384615384617</v>
      </c>
    </row>
    <row r="4789" spans="1:9" x14ac:dyDescent="0.2">
      <c r="A4789" t="s">
        <v>901</v>
      </c>
      <c r="B4789" t="s">
        <v>911</v>
      </c>
      <c r="C4789" t="s">
        <v>46</v>
      </c>
      <c r="D4789" t="str">
        <f>Tableau3[[#This Row],[Famille]]&amp;"-"&amp;Tableau3[[#This Row],[Produit]]&amp;"-"&amp;Tableau3[[#This Row],[Conditionnement]]</f>
        <v>Thé noir-Thé noir à la mangue et coco-Vrac 500 g</v>
      </c>
      <c r="E4789" s="10">
        <v>5.5E-2</v>
      </c>
      <c r="F4789" s="16">
        <v>3700897943233</v>
      </c>
      <c r="G4789" s="4">
        <v>16.7</v>
      </c>
      <c r="H4789" s="4">
        <v>26.200000000000003</v>
      </c>
      <c r="I4789" s="4">
        <v>32.745098039215691</v>
      </c>
    </row>
    <row r="4790" spans="1:9" x14ac:dyDescent="0.2">
      <c r="A4790" t="s">
        <v>901</v>
      </c>
      <c r="B4790" t="s">
        <v>912</v>
      </c>
      <c r="C4790" t="s">
        <v>42</v>
      </c>
      <c r="D4790" t="str">
        <f>Tableau3[[#This Row],[Famille]]&amp;"-"&amp;Tableau3[[#This Row],[Produit]]&amp;"-"&amp;Tableau3[[#This Row],[Conditionnement]]</f>
        <v>Thé noir-Thé noir à la mûre-Vrac</v>
      </c>
      <c r="E4790" s="10">
        <v>5.5E-2</v>
      </c>
      <c r="F4790" s="16">
        <v>3700897944339</v>
      </c>
      <c r="G4790" s="4">
        <v>1.9</v>
      </c>
      <c r="H4790" s="4">
        <v>2.6</v>
      </c>
      <c r="I4790" s="4">
        <v>3.166666666666667</v>
      </c>
    </row>
    <row r="4791" spans="1:9" x14ac:dyDescent="0.2">
      <c r="A4791" t="s">
        <v>901</v>
      </c>
      <c r="B4791" t="s">
        <v>912</v>
      </c>
      <c r="C4791" t="s">
        <v>43</v>
      </c>
      <c r="D4791" t="str">
        <f>Tableau3[[#This Row],[Famille]]&amp;"-"&amp;Tableau3[[#This Row],[Produit]]&amp;"-"&amp;Tableau3[[#This Row],[Conditionnement]]</f>
        <v>Thé noir-Thé noir à la mûre-Vrac 100 g</v>
      </c>
      <c r="E4791" s="10">
        <v>5.5E-2</v>
      </c>
      <c r="F4791" s="16">
        <v>3700897960964</v>
      </c>
      <c r="G4791" s="4">
        <v>4.0999999999999996</v>
      </c>
      <c r="H4791" s="4">
        <v>5.5</v>
      </c>
      <c r="I4791" s="4">
        <v>6.833333333333333</v>
      </c>
    </row>
    <row r="4792" spans="1:9" x14ac:dyDescent="0.2">
      <c r="A4792" t="s">
        <v>901</v>
      </c>
      <c r="B4792" t="s">
        <v>912</v>
      </c>
      <c r="C4792" t="s">
        <v>44</v>
      </c>
      <c r="D4792" t="str">
        <f>Tableau3[[#This Row],[Famille]]&amp;"-"&amp;Tableau3[[#This Row],[Produit]]&amp;"-"&amp;Tableau3[[#This Row],[Conditionnement]]</f>
        <v>Thé noir-Thé noir à la mûre-Vrac 1000 g</v>
      </c>
      <c r="E4792" s="10">
        <v>5.5E-2</v>
      </c>
      <c r="F4792" s="16">
        <v>3700897934606</v>
      </c>
      <c r="G4792" s="4">
        <v>32.299999999999997</v>
      </c>
      <c r="H4792" s="4">
        <v>48.800000000000004</v>
      </c>
      <c r="I4792" s="4">
        <v>60.943396226415096</v>
      </c>
    </row>
    <row r="4793" spans="1:9" x14ac:dyDescent="0.2">
      <c r="A4793" t="s">
        <v>901</v>
      </c>
      <c r="B4793" t="s">
        <v>912</v>
      </c>
      <c r="C4793" t="s">
        <v>45</v>
      </c>
      <c r="D4793" t="str">
        <f>Tableau3[[#This Row],[Famille]]&amp;"-"&amp;Tableau3[[#This Row],[Produit]]&amp;"-"&amp;Tableau3[[#This Row],[Conditionnement]]</f>
        <v>Thé noir-Thé noir à la mûre-Vrac 250 g</v>
      </c>
      <c r="E4793" s="10">
        <v>5.5E-2</v>
      </c>
      <c r="F4793" s="16">
        <v>3700897934170</v>
      </c>
      <c r="G4793" s="4">
        <v>8.8000000000000007</v>
      </c>
      <c r="H4793" s="4">
        <v>13.6</v>
      </c>
      <c r="I4793" s="4">
        <v>16.92307692307692</v>
      </c>
    </row>
    <row r="4794" spans="1:9" x14ac:dyDescent="0.2">
      <c r="A4794" t="s">
        <v>901</v>
      </c>
      <c r="B4794" t="s">
        <v>912</v>
      </c>
      <c r="C4794" t="s">
        <v>46</v>
      </c>
      <c r="D4794" t="str">
        <f>Tableau3[[#This Row],[Famille]]&amp;"-"&amp;Tableau3[[#This Row],[Produit]]&amp;"-"&amp;Tableau3[[#This Row],[Conditionnement]]</f>
        <v>Thé noir-Thé noir à la mûre-Vrac 500 g</v>
      </c>
      <c r="E4794" s="10">
        <v>5.5E-2</v>
      </c>
      <c r="F4794" s="16">
        <v>3700897943196</v>
      </c>
      <c r="G4794" s="4">
        <v>16.600000000000001</v>
      </c>
      <c r="H4794" s="4">
        <v>26.1</v>
      </c>
      <c r="I4794" s="4">
        <v>32.549019607843142</v>
      </c>
    </row>
    <row r="4795" spans="1:9" x14ac:dyDescent="0.2">
      <c r="A4795" t="s">
        <v>901</v>
      </c>
      <c r="B4795" t="s">
        <v>913</v>
      </c>
      <c r="C4795" t="s">
        <v>42</v>
      </c>
      <c r="D4795" t="str">
        <f>Tableau3[[#This Row],[Famille]]&amp;"-"&amp;Tableau3[[#This Row],[Produit]]&amp;"-"&amp;Tableau3[[#This Row],[Conditionnement]]</f>
        <v>Thé noir-Thé noir à la pêche et aux abricots-Vrac</v>
      </c>
      <c r="E4795" s="10">
        <v>5.5E-2</v>
      </c>
      <c r="F4795" s="16">
        <v>3700897944353</v>
      </c>
      <c r="G4795" s="4">
        <v>1.8</v>
      </c>
      <c r="H4795" s="4">
        <v>2.4</v>
      </c>
      <c r="I4795" s="4">
        <v>3</v>
      </c>
    </row>
    <row r="4796" spans="1:9" x14ac:dyDescent="0.2">
      <c r="A4796" t="s">
        <v>901</v>
      </c>
      <c r="B4796" t="s">
        <v>913</v>
      </c>
      <c r="C4796" t="s">
        <v>43</v>
      </c>
      <c r="D4796" t="str">
        <f>Tableau3[[#This Row],[Famille]]&amp;"-"&amp;Tableau3[[#This Row],[Produit]]&amp;"-"&amp;Tableau3[[#This Row],[Conditionnement]]</f>
        <v>Thé noir-Thé noir à la pêche et aux abricots-Vrac 100 g</v>
      </c>
      <c r="E4796" s="10">
        <v>5.5E-2</v>
      </c>
      <c r="F4796" s="16">
        <v>3700897960940</v>
      </c>
      <c r="G4796" s="4">
        <v>3.8</v>
      </c>
      <c r="H4796" s="4">
        <v>5.0999999999999996</v>
      </c>
      <c r="I4796" s="4">
        <v>6.3333333333333339</v>
      </c>
    </row>
    <row r="4797" spans="1:9" x14ac:dyDescent="0.2">
      <c r="A4797" t="s">
        <v>901</v>
      </c>
      <c r="B4797" t="s">
        <v>913</v>
      </c>
      <c r="C4797" t="s">
        <v>44</v>
      </c>
      <c r="D4797" t="str">
        <f>Tableau3[[#This Row],[Famille]]&amp;"-"&amp;Tableau3[[#This Row],[Produit]]&amp;"-"&amp;Tableau3[[#This Row],[Conditionnement]]</f>
        <v>Thé noir-Thé noir à la pêche et aux abricots-Vrac 1000 g</v>
      </c>
      <c r="E4797" s="10">
        <v>5.5E-2</v>
      </c>
      <c r="F4797" s="16">
        <v>3700897934620</v>
      </c>
      <c r="G4797" s="4">
        <v>29.4</v>
      </c>
      <c r="H4797" s="4">
        <v>44.4</v>
      </c>
      <c r="I4797" s="4">
        <v>55.471698113207552</v>
      </c>
    </row>
    <row r="4798" spans="1:9" x14ac:dyDescent="0.2">
      <c r="A4798" t="s">
        <v>901</v>
      </c>
      <c r="B4798" t="s">
        <v>913</v>
      </c>
      <c r="C4798" t="s">
        <v>45</v>
      </c>
      <c r="D4798" t="str">
        <f>Tableau3[[#This Row],[Famille]]&amp;"-"&amp;Tableau3[[#This Row],[Produit]]&amp;"-"&amp;Tableau3[[#This Row],[Conditionnement]]</f>
        <v>Thé noir-Thé noir à la pêche et aux abricots-Vrac 250 g</v>
      </c>
      <c r="E4798" s="10">
        <v>5.5E-2</v>
      </c>
      <c r="F4798" s="16">
        <v>3700897934194</v>
      </c>
      <c r="G4798" s="4">
        <v>8.1</v>
      </c>
      <c r="H4798" s="4">
        <v>12.5</v>
      </c>
      <c r="I4798" s="4">
        <v>15.576923076923075</v>
      </c>
    </row>
    <row r="4799" spans="1:9" x14ac:dyDescent="0.2">
      <c r="A4799" t="s">
        <v>901</v>
      </c>
      <c r="B4799" t="s">
        <v>913</v>
      </c>
      <c r="C4799" t="s">
        <v>46</v>
      </c>
      <c r="D4799" t="str">
        <f>Tableau3[[#This Row],[Famille]]&amp;"-"&amp;Tableau3[[#This Row],[Produit]]&amp;"-"&amp;Tableau3[[#This Row],[Conditionnement]]</f>
        <v>Thé noir-Thé noir à la pêche et aux abricots-Vrac 500 g</v>
      </c>
      <c r="E4799" s="10">
        <v>5.5E-2</v>
      </c>
      <c r="F4799" s="16">
        <v>3700897943219</v>
      </c>
      <c r="G4799" s="4">
        <v>15.2</v>
      </c>
      <c r="H4799" s="4">
        <v>23.900000000000002</v>
      </c>
      <c r="I4799" s="4">
        <v>29.803921568627448</v>
      </c>
    </row>
    <row r="4800" spans="1:9" x14ac:dyDescent="0.2">
      <c r="A4800" t="s">
        <v>901</v>
      </c>
      <c r="B4800" t="s">
        <v>914</v>
      </c>
      <c r="C4800" t="s">
        <v>42</v>
      </c>
      <c r="D4800" t="str">
        <f>Tableau3[[#This Row],[Famille]]&amp;"-"&amp;Tableau3[[#This Row],[Produit]]&amp;"-"&amp;Tableau3[[#This Row],[Conditionnement]]</f>
        <v>Thé noir-Thé noir à la pomme et à la cerise-Vrac</v>
      </c>
      <c r="E4800" s="10">
        <v>5.5E-2</v>
      </c>
      <c r="F4800" s="16">
        <v>3700897944346</v>
      </c>
      <c r="G4800" s="4">
        <v>1.9</v>
      </c>
      <c r="H4800" s="4">
        <v>2.6</v>
      </c>
      <c r="I4800" s="4">
        <v>3.166666666666667</v>
      </c>
    </row>
    <row r="4801" spans="1:9" x14ac:dyDescent="0.2">
      <c r="A4801" t="s">
        <v>901</v>
      </c>
      <c r="B4801" t="s">
        <v>914</v>
      </c>
      <c r="C4801" t="s">
        <v>43</v>
      </c>
      <c r="D4801" t="str">
        <f>Tableau3[[#This Row],[Famille]]&amp;"-"&amp;Tableau3[[#This Row],[Produit]]&amp;"-"&amp;Tableau3[[#This Row],[Conditionnement]]</f>
        <v>Thé noir-Thé noir à la pomme et à la cerise-Vrac 100 g</v>
      </c>
      <c r="E4801" s="10">
        <v>5.5E-2</v>
      </c>
      <c r="F4801" s="16">
        <v>3700897960957</v>
      </c>
      <c r="G4801" s="4">
        <v>4</v>
      </c>
      <c r="H4801" s="4">
        <v>5.3999999999999995</v>
      </c>
      <c r="I4801" s="4">
        <v>6.666666666666667</v>
      </c>
    </row>
    <row r="4802" spans="1:9" x14ac:dyDescent="0.2">
      <c r="A4802" t="s">
        <v>901</v>
      </c>
      <c r="B4802" t="s">
        <v>914</v>
      </c>
      <c r="C4802" t="s">
        <v>44</v>
      </c>
      <c r="D4802" t="str">
        <f>Tableau3[[#This Row],[Famille]]&amp;"-"&amp;Tableau3[[#This Row],[Produit]]&amp;"-"&amp;Tableau3[[#This Row],[Conditionnement]]</f>
        <v>Thé noir-Thé noir à la pomme et à la cerise-Vrac 1000 g</v>
      </c>
      <c r="E4802" s="10">
        <v>5.5E-2</v>
      </c>
      <c r="F4802" s="16">
        <v>3700897934613</v>
      </c>
      <c r="G4802" s="4">
        <v>31.1</v>
      </c>
      <c r="H4802" s="4">
        <v>47</v>
      </c>
      <c r="I4802" s="4">
        <v>58.679245283018865</v>
      </c>
    </row>
    <row r="4803" spans="1:9" x14ac:dyDescent="0.2">
      <c r="A4803" t="s">
        <v>901</v>
      </c>
      <c r="B4803" t="s">
        <v>914</v>
      </c>
      <c r="C4803" t="s">
        <v>45</v>
      </c>
      <c r="D4803" t="str">
        <f>Tableau3[[#This Row],[Famille]]&amp;"-"&amp;Tableau3[[#This Row],[Produit]]&amp;"-"&amp;Tableau3[[#This Row],[Conditionnement]]</f>
        <v>Thé noir-Thé noir à la pomme et à la cerise-Vrac 250 g</v>
      </c>
      <c r="E4803" s="10">
        <v>5.5E-2</v>
      </c>
      <c r="F4803" s="16">
        <v>3700897934187</v>
      </c>
      <c r="G4803" s="4">
        <v>8.5</v>
      </c>
      <c r="H4803" s="4">
        <v>13.1</v>
      </c>
      <c r="I4803" s="4">
        <v>16.346153846153847</v>
      </c>
    </row>
    <row r="4804" spans="1:9" x14ac:dyDescent="0.2">
      <c r="A4804" t="s">
        <v>901</v>
      </c>
      <c r="B4804" t="s">
        <v>914</v>
      </c>
      <c r="C4804" t="s">
        <v>46</v>
      </c>
      <c r="D4804" t="str">
        <f>Tableau3[[#This Row],[Famille]]&amp;"-"&amp;Tableau3[[#This Row],[Produit]]&amp;"-"&amp;Tableau3[[#This Row],[Conditionnement]]</f>
        <v>Thé noir-Thé noir à la pomme et à la cerise-Vrac 500 g</v>
      </c>
      <c r="E4804" s="10">
        <v>5.5E-2</v>
      </c>
      <c r="F4804" s="16">
        <v>3700897943202</v>
      </c>
      <c r="G4804" s="4">
        <v>16</v>
      </c>
      <c r="H4804" s="4">
        <v>25.1</v>
      </c>
      <c r="I4804" s="4">
        <v>31.372549019607842</v>
      </c>
    </row>
    <row r="4805" spans="1:9" x14ac:dyDescent="0.2">
      <c r="A4805" t="s">
        <v>901</v>
      </c>
      <c r="B4805" t="s">
        <v>915</v>
      </c>
      <c r="C4805" t="s">
        <v>42</v>
      </c>
      <c r="D4805" t="str">
        <f>Tableau3[[#This Row],[Famille]]&amp;"-"&amp;Tableau3[[#This Row],[Produit]]&amp;"-"&amp;Tableau3[[#This Row],[Conditionnement]]</f>
        <v>Thé noir-Thé noir aux coquelicots et roses-Vrac</v>
      </c>
      <c r="E4805" s="10">
        <v>5.5E-2</v>
      </c>
      <c r="F4805" s="16">
        <v>3700897944315</v>
      </c>
      <c r="G4805" s="4">
        <v>1.8</v>
      </c>
      <c r="H4805" s="4">
        <v>2.4</v>
      </c>
      <c r="I4805" s="4">
        <v>3</v>
      </c>
    </row>
    <row r="4806" spans="1:9" x14ac:dyDescent="0.2">
      <c r="A4806" t="s">
        <v>901</v>
      </c>
      <c r="B4806" t="s">
        <v>915</v>
      </c>
      <c r="C4806" t="s">
        <v>43</v>
      </c>
      <c r="D4806" t="str">
        <f>Tableau3[[#This Row],[Famille]]&amp;"-"&amp;Tableau3[[#This Row],[Produit]]&amp;"-"&amp;Tableau3[[#This Row],[Conditionnement]]</f>
        <v>Thé noir-Thé noir aux coquelicots et roses-Vrac 100 g</v>
      </c>
      <c r="E4806" s="10">
        <v>5.5E-2</v>
      </c>
      <c r="F4806" s="16">
        <v>3700897960988</v>
      </c>
      <c r="G4806" s="4">
        <v>3.5</v>
      </c>
      <c r="H4806" s="4">
        <v>4.6999999999999993</v>
      </c>
      <c r="I4806" s="4">
        <v>5.8333333333333339</v>
      </c>
    </row>
    <row r="4807" spans="1:9" x14ac:dyDescent="0.2">
      <c r="A4807" t="s">
        <v>901</v>
      </c>
      <c r="B4807" t="s">
        <v>915</v>
      </c>
      <c r="C4807" t="s">
        <v>44</v>
      </c>
      <c r="D4807" t="str">
        <f>Tableau3[[#This Row],[Famille]]&amp;"-"&amp;Tableau3[[#This Row],[Produit]]&amp;"-"&amp;Tableau3[[#This Row],[Conditionnement]]</f>
        <v>Thé noir-Thé noir aux coquelicots et roses-Vrac 1000 g</v>
      </c>
      <c r="E4807" s="10">
        <v>5.5E-2</v>
      </c>
      <c r="F4807" s="16">
        <v>3700897934583</v>
      </c>
      <c r="G4807" s="4">
        <v>26.4</v>
      </c>
      <c r="H4807" s="4">
        <v>39.9</v>
      </c>
      <c r="I4807" s="4">
        <v>49.811320754716981</v>
      </c>
    </row>
    <row r="4808" spans="1:9" x14ac:dyDescent="0.2">
      <c r="A4808" t="s">
        <v>901</v>
      </c>
      <c r="B4808" t="s">
        <v>915</v>
      </c>
      <c r="C4808" t="s">
        <v>45</v>
      </c>
      <c r="D4808" t="str">
        <f>Tableau3[[#This Row],[Famille]]&amp;"-"&amp;Tableau3[[#This Row],[Produit]]&amp;"-"&amp;Tableau3[[#This Row],[Conditionnement]]</f>
        <v>Thé noir-Thé noir aux coquelicots et roses-Vrac 250 g</v>
      </c>
      <c r="E4808" s="10">
        <v>5.5E-2</v>
      </c>
      <c r="F4808" s="16">
        <v>3700897934156</v>
      </c>
      <c r="G4808" s="4">
        <v>7.3</v>
      </c>
      <c r="H4808" s="4">
        <v>11.299999999999999</v>
      </c>
      <c r="I4808" s="4">
        <v>14.038461538461538</v>
      </c>
    </row>
    <row r="4809" spans="1:9" x14ac:dyDescent="0.2">
      <c r="A4809" t="s">
        <v>901</v>
      </c>
      <c r="B4809" t="s">
        <v>915</v>
      </c>
      <c r="C4809" t="s">
        <v>46</v>
      </c>
      <c r="D4809" t="str">
        <f>Tableau3[[#This Row],[Famille]]&amp;"-"&amp;Tableau3[[#This Row],[Produit]]&amp;"-"&amp;Tableau3[[#This Row],[Conditionnement]]</f>
        <v>Thé noir-Thé noir aux coquelicots et roses-Vrac 500 g</v>
      </c>
      <c r="E4809" s="10">
        <v>5.5E-2</v>
      </c>
      <c r="F4809" s="16">
        <v>3700897943172</v>
      </c>
      <c r="G4809" s="4">
        <v>13.7</v>
      </c>
      <c r="H4809" s="4">
        <v>21.5</v>
      </c>
      <c r="I4809" s="4">
        <v>26.862745098039213</v>
      </c>
    </row>
    <row r="4810" spans="1:9" x14ac:dyDescent="0.2">
      <c r="A4810" t="s">
        <v>901</v>
      </c>
      <c r="B4810" t="s">
        <v>916</v>
      </c>
      <c r="C4810" t="s">
        <v>42</v>
      </c>
      <c r="D4810" t="str">
        <f>Tableau3[[#This Row],[Famille]]&amp;"-"&amp;Tableau3[[#This Row],[Produit]]&amp;"-"&amp;Tableau3[[#This Row],[Conditionnement]]</f>
        <v>Thé noir-Thé noir Caramel et noisette-Vrac</v>
      </c>
      <c r="E4810" s="10">
        <v>5.5E-2</v>
      </c>
      <c r="F4810" s="16">
        <v>3700897957100</v>
      </c>
      <c r="G4810" s="4">
        <v>2.1</v>
      </c>
      <c r="H4810" s="4">
        <v>2.8</v>
      </c>
      <c r="I4810" s="4">
        <v>3.5000000000000004</v>
      </c>
    </row>
    <row r="4811" spans="1:9" x14ac:dyDescent="0.2">
      <c r="A4811" t="s">
        <v>901</v>
      </c>
      <c r="B4811" t="s">
        <v>916</v>
      </c>
      <c r="C4811" t="s">
        <v>43</v>
      </c>
      <c r="D4811" t="str">
        <f>Tableau3[[#This Row],[Famille]]&amp;"-"&amp;Tableau3[[#This Row],[Produit]]&amp;"-"&amp;Tableau3[[#This Row],[Conditionnement]]</f>
        <v>Thé noir-Thé noir Caramel et noisette-Vrac 100 g</v>
      </c>
      <c r="E4811" s="10">
        <v>5.5E-2</v>
      </c>
      <c r="F4811" s="16">
        <v>3700897957216</v>
      </c>
      <c r="G4811" s="4">
        <v>4.7</v>
      </c>
      <c r="H4811" s="4">
        <v>6.3</v>
      </c>
      <c r="I4811" s="4">
        <v>7.8333333333333321</v>
      </c>
    </row>
    <row r="4812" spans="1:9" x14ac:dyDescent="0.2">
      <c r="A4812" t="s">
        <v>901</v>
      </c>
      <c r="B4812" t="s">
        <v>916</v>
      </c>
      <c r="C4812" t="s">
        <v>44</v>
      </c>
      <c r="D4812" t="str">
        <f>Tableau3[[#This Row],[Famille]]&amp;"-"&amp;Tableau3[[#This Row],[Produit]]&amp;"-"&amp;Tableau3[[#This Row],[Conditionnement]]</f>
        <v>Thé noir-Thé noir Caramel et noisette-Vrac 1000 g</v>
      </c>
      <c r="E4812" s="10">
        <v>5.5E-2</v>
      </c>
      <c r="F4812" s="16">
        <v>3700897957544</v>
      </c>
      <c r="G4812" s="4">
        <v>37.700000000000003</v>
      </c>
      <c r="H4812" s="4">
        <v>57</v>
      </c>
      <c r="I4812" s="4">
        <v>71.132075471698116</v>
      </c>
    </row>
    <row r="4813" spans="1:9" x14ac:dyDescent="0.2">
      <c r="A4813" t="s">
        <v>901</v>
      </c>
      <c r="B4813" t="s">
        <v>916</v>
      </c>
      <c r="C4813" t="s">
        <v>45</v>
      </c>
      <c r="D4813" t="str">
        <f>Tableau3[[#This Row],[Famille]]&amp;"-"&amp;Tableau3[[#This Row],[Produit]]&amp;"-"&amp;Tableau3[[#This Row],[Conditionnement]]</f>
        <v>Thé noir-Thé noir Caramel et noisette-Vrac 250 g</v>
      </c>
      <c r="E4813" s="10">
        <v>5.5E-2</v>
      </c>
      <c r="F4813" s="16">
        <v>3700897957322</v>
      </c>
      <c r="G4813" s="4">
        <v>10.199999999999999</v>
      </c>
      <c r="H4813" s="4">
        <v>15.7</v>
      </c>
      <c r="I4813" s="4">
        <v>19.615384615384613</v>
      </c>
    </row>
    <row r="4814" spans="1:9" x14ac:dyDescent="0.2">
      <c r="A4814" t="s">
        <v>901</v>
      </c>
      <c r="B4814" t="s">
        <v>916</v>
      </c>
      <c r="C4814" t="s">
        <v>46</v>
      </c>
      <c r="D4814" t="str">
        <f>Tableau3[[#This Row],[Famille]]&amp;"-"&amp;Tableau3[[#This Row],[Produit]]&amp;"-"&amp;Tableau3[[#This Row],[Conditionnement]]</f>
        <v>Thé noir-Thé noir Caramel et noisette-Vrac 500 g</v>
      </c>
      <c r="E4814" s="10">
        <v>5.5E-2</v>
      </c>
      <c r="F4814" s="16">
        <v>3700897957438</v>
      </c>
      <c r="G4814" s="4">
        <v>19.399999999999999</v>
      </c>
      <c r="H4814" s="4">
        <v>30.5</v>
      </c>
      <c r="I4814" s="4">
        <v>38.039215686274517</v>
      </c>
    </row>
    <row r="4815" spans="1:9" x14ac:dyDescent="0.2">
      <c r="A4815" t="s">
        <v>901</v>
      </c>
      <c r="B4815" t="s">
        <v>938</v>
      </c>
      <c r="C4815" t="s">
        <v>42</v>
      </c>
      <c r="D4815" t="str">
        <f>Tableau3[[#This Row],[Famille]]&amp;"-"&amp;Tableau3[[#This Row],[Produit]]&amp;"-"&amp;Tableau3[[#This Row],[Conditionnement]]</f>
        <v>Thé noir-Thé noir caravane-Vrac</v>
      </c>
      <c r="E4815" s="10">
        <v>5.5E-2</v>
      </c>
      <c r="F4815" s="16">
        <v>3700897944841</v>
      </c>
      <c r="G4815" s="4">
        <v>1.8</v>
      </c>
      <c r="H4815" s="4">
        <v>2.4</v>
      </c>
      <c r="I4815" s="4">
        <v>3</v>
      </c>
    </row>
    <row r="4816" spans="1:9" x14ac:dyDescent="0.2">
      <c r="A4816" t="s">
        <v>901</v>
      </c>
      <c r="B4816" t="s">
        <v>938</v>
      </c>
      <c r="C4816" t="s">
        <v>43</v>
      </c>
      <c r="D4816" t="str">
        <f>Tableau3[[#This Row],[Famille]]&amp;"-"&amp;Tableau3[[#This Row],[Produit]]&amp;"-"&amp;Tableau3[[#This Row],[Conditionnement]]</f>
        <v>Thé noir-Thé noir caravane-Vrac 100 g</v>
      </c>
      <c r="E4816" s="10">
        <v>5.5E-2</v>
      </c>
      <c r="F4816" s="16">
        <v>3700897942960</v>
      </c>
      <c r="G4816" s="4">
        <v>3.6</v>
      </c>
      <c r="H4816" s="4">
        <v>4.8</v>
      </c>
      <c r="I4816" s="4">
        <v>6</v>
      </c>
    </row>
    <row r="4817" spans="1:9" x14ac:dyDescent="0.2">
      <c r="A4817" t="s">
        <v>901</v>
      </c>
      <c r="B4817" t="s">
        <v>938</v>
      </c>
      <c r="C4817" t="s">
        <v>44</v>
      </c>
      <c r="D4817" t="str">
        <f>Tableau3[[#This Row],[Famille]]&amp;"-"&amp;Tableau3[[#This Row],[Produit]]&amp;"-"&amp;Tableau3[[#This Row],[Conditionnement]]</f>
        <v>Thé noir-Thé noir caravane-Vrac 1000 g</v>
      </c>
      <c r="E4817" s="10">
        <v>5.5E-2</v>
      </c>
      <c r="F4817" s="16">
        <v>3700897935856</v>
      </c>
      <c r="G4817" s="4">
        <v>27.4</v>
      </c>
      <c r="H4817" s="4">
        <v>41.4</v>
      </c>
      <c r="I4817" s="4">
        <v>51.698113207547173</v>
      </c>
    </row>
    <row r="4818" spans="1:9" x14ac:dyDescent="0.2">
      <c r="A4818" t="s">
        <v>901</v>
      </c>
      <c r="B4818" t="s">
        <v>938</v>
      </c>
      <c r="C4818" t="s">
        <v>45</v>
      </c>
      <c r="D4818" t="str">
        <f>Tableau3[[#This Row],[Famille]]&amp;"-"&amp;Tableau3[[#This Row],[Produit]]&amp;"-"&amp;Tableau3[[#This Row],[Conditionnement]]</f>
        <v>Thé noir-Thé noir caravane-Vrac 250 g</v>
      </c>
      <c r="E4818" s="10">
        <v>5.5E-2</v>
      </c>
      <c r="F4818" s="16">
        <v>3700897960476</v>
      </c>
      <c r="G4818" s="4">
        <v>7.6</v>
      </c>
      <c r="H4818" s="4">
        <v>11.7</v>
      </c>
      <c r="I4818" s="4">
        <v>14.615384615384615</v>
      </c>
    </row>
    <row r="4819" spans="1:9" x14ac:dyDescent="0.2">
      <c r="A4819" t="s">
        <v>901</v>
      </c>
      <c r="B4819" t="s">
        <v>938</v>
      </c>
      <c r="C4819" t="s">
        <v>46</v>
      </c>
      <c r="D4819" t="str">
        <f>Tableau3[[#This Row],[Famille]]&amp;"-"&amp;Tableau3[[#This Row],[Produit]]&amp;"-"&amp;Tableau3[[#This Row],[Conditionnement]]</f>
        <v>Thé noir-Thé noir caravane-Vrac 500 g</v>
      </c>
      <c r="E4819" s="10">
        <v>5.5E-2</v>
      </c>
      <c r="F4819" s="16">
        <v>3700897943707</v>
      </c>
      <c r="G4819" s="4">
        <v>14.2</v>
      </c>
      <c r="H4819" s="4">
        <v>22.3</v>
      </c>
      <c r="I4819" s="4">
        <v>27.843137254901958</v>
      </c>
    </row>
    <row r="4820" spans="1:9" x14ac:dyDescent="0.2">
      <c r="A4820" t="s">
        <v>901</v>
      </c>
      <c r="B4820" t="s">
        <v>917</v>
      </c>
      <c r="C4820" t="s">
        <v>42</v>
      </c>
      <c r="D4820" t="str">
        <f>Tableau3[[#This Row],[Famille]]&amp;"-"&amp;Tableau3[[#This Row],[Produit]]&amp;"-"&amp;Tableau3[[#This Row],[Conditionnement]]</f>
        <v>Thé noir-Thé noir citron et citronnelle-Vrac</v>
      </c>
      <c r="E4820" s="10">
        <v>5.5E-2</v>
      </c>
      <c r="F4820" s="16">
        <v>3700897944384</v>
      </c>
      <c r="G4820" s="4">
        <v>1.9</v>
      </c>
      <c r="H4820" s="4">
        <v>2.6</v>
      </c>
      <c r="I4820" s="4">
        <v>3.166666666666667</v>
      </c>
    </row>
    <row r="4821" spans="1:9" x14ac:dyDescent="0.2">
      <c r="A4821" t="s">
        <v>901</v>
      </c>
      <c r="B4821" t="s">
        <v>917</v>
      </c>
      <c r="C4821" t="s">
        <v>43</v>
      </c>
      <c r="D4821" t="str">
        <f>Tableau3[[#This Row],[Famille]]&amp;"-"&amp;Tableau3[[#This Row],[Produit]]&amp;"-"&amp;Tableau3[[#This Row],[Conditionnement]]</f>
        <v>Thé noir-Thé noir citron et citronnelle-Vrac 100 g</v>
      </c>
      <c r="E4821" s="10">
        <v>5.5E-2</v>
      </c>
      <c r="F4821" s="16">
        <v>3700897960919</v>
      </c>
      <c r="G4821" s="4">
        <v>4.0999999999999996</v>
      </c>
      <c r="H4821" s="4">
        <v>5.5</v>
      </c>
      <c r="I4821" s="4">
        <v>6.833333333333333</v>
      </c>
    </row>
    <row r="4822" spans="1:9" x14ac:dyDescent="0.2">
      <c r="A4822" t="s">
        <v>901</v>
      </c>
      <c r="B4822" t="s">
        <v>917</v>
      </c>
      <c r="C4822" t="s">
        <v>44</v>
      </c>
      <c r="D4822" t="str">
        <f>Tableau3[[#This Row],[Famille]]&amp;"-"&amp;Tableau3[[#This Row],[Produit]]&amp;"-"&amp;Tableau3[[#This Row],[Conditionnement]]</f>
        <v>Thé noir-Thé noir citron et citronnelle-Vrac 1000 g</v>
      </c>
      <c r="E4822" s="10">
        <v>5.5E-2</v>
      </c>
      <c r="F4822" s="16">
        <v>3700897934651</v>
      </c>
      <c r="G4822" s="4">
        <v>31.8</v>
      </c>
      <c r="H4822" s="4">
        <v>48</v>
      </c>
      <c r="I4822" s="4">
        <v>60</v>
      </c>
    </row>
    <row r="4823" spans="1:9" x14ac:dyDescent="0.2">
      <c r="A4823" t="s">
        <v>901</v>
      </c>
      <c r="B4823" t="s">
        <v>917</v>
      </c>
      <c r="C4823" t="s">
        <v>45</v>
      </c>
      <c r="D4823" t="str">
        <f>Tableau3[[#This Row],[Famille]]&amp;"-"&amp;Tableau3[[#This Row],[Produit]]&amp;"-"&amp;Tableau3[[#This Row],[Conditionnement]]</f>
        <v>Thé noir-Thé noir citron et citronnelle-Vrac 250 g</v>
      </c>
      <c r="E4823" s="10">
        <v>5.5E-2</v>
      </c>
      <c r="F4823" s="16">
        <v>3700897934224</v>
      </c>
      <c r="G4823" s="4">
        <v>8.6999999999999993</v>
      </c>
      <c r="H4823" s="4">
        <v>13.4</v>
      </c>
      <c r="I4823" s="4">
        <v>16.73076923076923</v>
      </c>
    </row>
    <row r="4824" spans="1:9" x14ac:dyDescent="0.2">
      <c r="A4824" t="s">
        <v>901</v>
      </c>
      <c r="B4824" t="s">
        <v>917</v>
      </c>
      <c r="C4824" t="s">
        <v>46</v>
      </c>
      <c r="D4824" t="str">
        <f>Tableau3[[#This Row],[Famille]]&amp;"-"&amp;Tableau3[[#This Row],[Produit]]&amp;"-"&amp;Tableau3[[#This Row],[Conditionnement]]</f>
        <v>Thé noir-Thé noir citron et citronnelle-Vrac 500 g</v>
      </c>
      <c r="E4824" s="10">
        <v>5.5E-2</v>
      </c>
      <c r="F4824" s="16">
        <v>3700897943240</v>
      </c>
      <c r="G4824" s="4">
        <v>16.399999999999999</v>
      </c>
      <c r="H4824" s="4">
        <v>25.8</v>
      </c>
      <c r="I4824" s="4">
        <v>32.156862745098046</v>
      </c>
    </row>
    <row r="4825" spans="1:9" x14ac:dyDescent="0.2">
      <c r="A4825" t="s">
        <v>901</v>
      </c>
      <c r="B4825" t="s">
        <v>918</v>
      </c>
      <c r="C4825" t="s">
        <v>42</v>
      </c>
      <c r="D4825" t="str">
        <f>Tableau3[[#This Row],[Famille]]&amp;"-"&amp;Tableau3[[#This Row],[Produit]]&amp;"-"&amp;Tableau3[[#This Row],[Conditionnement]]</f>
        <v>Thé noir-Thé noir de l'Empereur-Vrac</v>
      </c>
      <c r="E4825" s="10">
        <v>5.5E-2</v>
      </c>
      <c r="F4825" s="16">
        <v>3700897944193</v>
      </c>
      <c r="G4825" s="4">
        <v>1.9</v>
      </c>
      <c r="H4825" s="4">
        <v>2.6</v>
      </c>
      <c r="I4825" s="4">
        <v>3.166666666666667</v>
      </c>
    </row>
    <row r="4826" spans="1:9" x14ac:dyDescent="0.2">
      <c r="A4826" t="s">
        <v>901</v>
      </c>
      <c r="B4826" t="s">
        <v>918</v>
      </c>
      <c r="C4826" t="s">
        <v>43</v>
      </c>
      <c r="D4826" t="str">
        <f>Tableau3[[#This Row],[Famille]]&amp;"-"&amp;Tableau3[[#This Row],[Produit]]&amp;"-"&amp;Tableau3[[#This Row],[Conditionnement]]</f>
        <v>Thé noir-Thé noir de l'Empereur-Vrac 100 g</v>
      </c>
      <c r="E4826" s="10">
        <v>5.5E-2</v>
      </c>
      <c r="F4826" s="16">
        <v>3700897961091</v>
      </c>
      <c r="G4826" s="4">
        <v>4</v>
      </c>
      <c r="H4826" s="4">
        <v>5.3999999999999995</v>
      </c>
      <c r="I4826" s="4">
        <v>6.666666666666667</v>
      </c>
    </row>
    <row r="4827" spans="1:9" x14ac:dyDescent="0.2">
      <c r="A4827" t="s">
        <v>901</v>
      </c>
      <c r="B4827" t="s">
        <v>918</v>
      </c>
      <c r="C4827" t="s">
        <v>44</v>
      </c>
      <c r="D4827" t="str">
        <f>Tableau3[[#This Row],[Famille]]&amp;"-"&amp;Tableau3[[#This Row],[Produit]]&amp;"-"&amp;Tableau3[[#This Row],[Conditionnement]]</f>
        <v>Thé noir-Thé noir de l'Empereur-Vrac 1000 g</v>
      </c>
      <c r="E4827" s="10">
        <v>5.5E-2</v>
      </c>
      <c r="F4827" s="16">
        <v>3700897934460</v>
      </c>
      <c r="G4827" s="4">
        <v>31.1</v>
      </c>
      <c r="H4827" s="4">
        <v>47</v>
      </c>
      <c r="I4827" s="4">
        <v>58.679245283018865</v>
      </c>
    </row>
    <row r="4828" spans="1:9" x14ac:dyDescent="0.2">
      <c r="A4828" t="s">
        <v>901</v>
      </c>
      <c r="B4828" t="s">
        <v>918</v>
      </c>
      <c r="C4828" t="s">
        <v>45</v>
      </c>
      <c r="D4828" t="str">
        <f>Tableau3[[#This Row],[Famille]]&amp;"-"&amp;Tableau3[[#This Row],[Produit]]&amp;"-"&amp;Tableau3[[#This Row],[Conditionnement]]</f>
        <v>Thé noir-Thé noir de l'Empereur-Vrac 250 g</v>
      </c>
      <c r="E4828" s="10">
        <v>5.5E-2</v>
      </c>
      <c r="F4828" s="16">
        <v>3700897934033</v>
      </c>
      <c r="G4828" s="4">
        <v>8.5</v>
      </c>
      <c r="H4828" s="4">
        <v>13.1</v>
      </c>
      <c r="I4828" s="4">
        <v>16.346153846153847</v>
      </c>
    </row>
    <row r="4829" spans="1:9" x14ac:dyDescent="0.2">
      <c r="A4829" t="s">
        <v>901</v>
      </c>
      <c r="B4829" t="s">
        <v>918</v>
      </c>
      <c r="C4829" t="s">
        <v>46</v>
      </c>
      <c r="D4829" t="str">
        <f>Tableau3[[#This Row],[Famille]]&amp;"-"&amp;Tableau3[[#This Row],[Produit]]&amp;"-"&amp;Tableau3[[#This Row],[Conditionnement]]</f>
        <v>Thé noir-Thé noir de l'Empereur-Vrac 500 g</v>
      </c>
      <c r="E4829" s="10">
        <v>5.5E-2</v>
      </c>
      <c r="F4829" s="16">
        <v>3700897943059</v>
      </c>
      <c r="G4829" s="4">
        <v>16</v>
      </c>
      <c r="H4829" s="4">
        <v>25.1</v>
      </c>
      <c r="I4829" s="4">
        <v>31.372549019607842</v>
      </c>
    </row>
    <row r="4830" spans="1:9" x14ac:dyDescent="0.2">
      <c r="A4830" t="s">
        <v>901</v>
      </c>
      <c r="B4830" t="s">
        <v>919</v>
      </c>
      <c r="C4830" t="s">
        <v>42</v>
      </c>
      <c r="D4830" t="str">
        <f>Tableau3[[#This Row],[Famille]]&amp;"-"&amp;Tableau3[[#This Row],[Produit]]&amp;"-"&amp;Tableau3[[#This Row],[Conditionnement]]</f>
        <v>Thé noir-Thé noir du tsar-Vrac</v>
      </c>
      <c r="E4830" s="10">
        <v>5.5E-2</v>
      </c>
      <c r="F4830" s="16">
        <v>3700897944209</v>
      </c>
      <c r="G4830" s="4">
        <v>1.8</v>
      </c>
      <c r="H4830" s="4">
        <v>2.4</v>
      </c>
      <c r="I4830" s="4">
        <v>3</v>
      </c>
    </row>
    <row r="4831" spans="1:9" x14ac:dyDescent="0.2">
      <c r="A4831" t="s">
        <v>901</v>
      </c>
      <c r="B4831" t="s">
        <v>919</v>
      </c>
      <c r="C4831" t="s">
        <v>43</v>
      </c>
      <c r="D4831" t="str">
        <f>Tableau3[[#This Row],[Famille]]&amp;"-"&amp;Tableau3[[#This Row],[Produit]]&amp;"-"&amp;Tableau3[[#This Row],[Conditionnement]]</f>
        <v>Thé noir-Thé noir du tsar-Vrac 100 g</v>
      </c>
      <c r="E4831" s="10">
        <v>5.5E-2</v>
      </c>
      <c r="F4831" s="16">
        <v>3700897961084</v>
      </c>
      <c r="G4831" s="4">
        <v>3.6</v>
      </c>
      <c r="H4831" s="4">
        <v>4.8</v>
      </c>
      <c r="I4831" s="4">
        <v>6</v>
      </c>
    </row>
    <row r="4832" spans="1:9" x14ac:dyDescent="0.2">
      <c r="A4832" t="s">
        <v>901</v>
      </c>
      <c r="B4832" t="s">
        <v>919</v>
      </c>
      <c r="C4832" t="s">
        <v>44</v>
      </c>
      <c r="D4832" t="str">
        <f>Tableau3[[#This Row],[Famille]]&amp;"-"&amp;Tableau3[[#This Row],[Produit]]&amp;"-"&amp;Tableau3[[#This Row],[Conditionnement]]</f>
        <v>Thé noir-Thé noir du tsar-Vrac 1000 g</v>
      </c>
      <c r="E4832" s="10">
        <v>5.5E-2</v>
      </c>
      <c r="F4832" s="16">
        <v>3700897934477</v>
      </c>
      <c r="G4832" s="4">
        <v>27.1</v>
      </c>
      <c r="H4832" s="4">
        <v>41</v>
      </c>
      <c r="I4832" s="4">
        <v>51.132075471698116</v>
      </c>
    </row>
    <row r="4833" spans="1:9" x14ac:dyDescent="0.2">
      <c r="A4833" t="s">
        <v>901</v>
      </c>
      <c r="B4833" t="s">
        <v>919</v>
      </c>
      <c r="C4833" t="s">
        <v>45</v>
      </c>
      <c r="D4833" t="str">
        <f>Tableau3[[#This Row],[Famille]]&amp;"-"&amp;Tableau3[[#This Row],[Produit]]&amp;"-"&amp;Tableau3[[#This Row],[Conditionnement]]</f>
        <v>Thé noir-Thé noir du tsar-Vrac 250 g</v>
      </c>
      <c r="E4833" s="10">
        <v>5.5E-2</v>
      </c>
      <c r="F4833" s="16">
        <v>3700897934040</v>
      </c>
      <c r="G4833" s="4">
        <v>7.5</v>
      </c>
      <c r="H4833" s="4">
        <v>11.6</v>
      </c>
      <c r="I4833" s="4">
        <v>14.423076923076923</v>
      </c>
    </row>
    <row r="4834" spans="1:9" x14ac:dyDescent="0.2">
      <c r="A4834" t="s">
        <v>901</v>
      </c>
      <c r="B4834" t="s">
        <v>919</v>
      </c>
      <c r="C4834" t="s">
        <v>46</v>
      </c>
      <c r="D4834" t="str">
        <f>Tableau3[[#This Row],[Famille]]&amp;"-"&amp;Tableau3[[#This Row],[Produit]]&amp;"-"&amp;Tableau3[[#This Row],[Conditionnement]]</f>
        <v>Thé noir-Thé noir du tsar-Vrac 500 g</v>
      </c>
      <c r="E4834" s="10">
        <v>5.5E-2</v>
      </c>
      <c r="F4834" s="16">
        <v>3700897943066</v>
      </c>
      <c r="G4834" s="4">
        <v>14</v>
      </c>
      <c r="H4834" s="4">
        <v>22</v>
      </c>
      <c r="I4834" s="4">
        <v>27.450980392156861</v>
      </c>
    </row>
    <row r="4835" spans="1:9" x14ac:dyDescent="0.2">
      <c r="A4835" t="s">
        <v>901</v>
      </c>
      <c r="B4835" t="s">
        <v>920</v>
      </c>
      <c r="C4835" t="s">
        <v>42</v>
      </c>
      <c r="D4835" t="str">
        <f>Tableau3[[#This Row],[Famille]]&amp;"-"&amp;Tableau3[[#This Row],[Produit]]&amp;"-"&amp;Tableau3[[#This Row],[Conditionnement]]</f>
        <v>Thé noir-Thé noir fraises et fleurs-Vrac</v>
      </c>
      <c r="E4835" s="10">
        <v>5.5E-2</v>
      </c>
      <c r="F4835" s="16">
        <v>3700897944292</v>
      </c>
      <c r="G4835" s="4">
        <v>1.8</v>
      </c>
      <c r="H4835" s="4">
        <v>2.4</v>
      </c>
      <c r="I4835" s="4">
        <v>3</v>
      </c>
    </row>
    <row r="4836" spans="1:9" x14ac:dyDescent="0.2">
      <c r="A4836" t="s">
        <v>901</v>
      </c>
      <c r="B4836" t="s">
        <v>920</v>
      </c>
      <c r="C4836" t="s">
        <v>43</v>
      </c>
      <c r="D4836" t="str">
        <f>Tableau3[[#This Row],[Famille]]&amp;"-"&amp;Tableau3[[#This Row],[Produit]]&amp;"-"&amp;Tableau3[[#This Row],[Conditionnement]]</f>
        <v>Thé noir-Thé noir fraises et fleurs-Vrac 100 g</v>
      </c>
      <c r="E4836" s="10">
        <v>5.5E-2</v>
      </c>
      <c r="F4836" s="16">
        <v>3700897961008</v>
      </c>
      <c r="G4836" s="4">
        <v>3.8</v>
      </c>
      <c r="H4836" s="4">
        <v>5.0999999999999996</v>
      </c>
      <c r="I4836" s="4">
        <v>6.3333333333333339</v>
      </c>
    </row>
    <row r="4837" spans="1:9" x14ac:dyDescent="0.2">
      <c r="A4837" t="s">
        <v>901</v>
      </c>
      <c r="B4837" t="s">
        <v>920</v>
      </c>
      <c r="C4837" t="s">
        <v>44</v>
      </c>
      <c r="D4837" t="str">
        <f>Tableau3[[#This Row],[Famille]]&amp;"-"&amp;Tableau3[[#This Row],[Produit]]&amp;"-"&amp;Tableau3[[#This Row],[Conditionnement]]</f>
        <v>Thé noir-Thé noir fraises et fleurs-Vrac 1000 g</v>
      </c>
      <c r="E4837" s="10">
        <v>5.5E-2</v>
      </c>
      <c r="F4837" s="16">
        <v>3700897934569</v>
      </c>
      <c r="G4837" s="4">
        <v>29.3</v>
      </c>
      <c r="H4837" s="4">
        <v>44.300000000000004</v>
      </c>
      <c r="I4837" s="4">
        <v>55.283018867924525</v>
      </c>
    </row>
    <row r="4838" spans="1:9" x14ac:dyDescent="0.2">
      <c r="A4838" t="s">
        <v>901</v>
      </c>
      <c r="B4838" t="s">
        <v>920</v>
      </c>
      <c r="C4838" t="s">
        <v>45</v>
      </c>
      <c r="D4838" t="str">
        <f>Tableau3[[#This Row],[Famille]]&amp;"-"&amp;Tableau3[[#This Row],[Produit]]&amp;"-"&amp;Tableau3[[#This Row],[Conditionnement]]</f>
        <v>Thé noir-Thé noir fraises et fleurs-Vrac 250 g</v>
      </c>
      <c r="E4838" s="10">
        <v>5.5E-2</v>
      </c>
      <c r="F4838" s="16">
        <v>3700897934132</v>
      </c>
      <c r="G4838" s="4">
        <v>8.1</v>
      </c>
      <c r="H4838" s="4">
        <v>12.5</v>
      </c>
      <c r="I4838" s="4">
        <v>15.576923076923075</v>
      </c>
    </row>
    <row r="4839" spans="1:9" x14ac:dyDescent="0.2">
      <c r="A4839" t="s">
        <v>901</v>
      </c>
      <c r="B4839" t="s">
        <v>920</v>
      </c>
      <c r="C4839" t="s">
        <v>46</v>
      </c>
      <c r="D4839" t="str">
        <f>Tableau3[[#This Row],[Famille]]&amp;"-"&amp;Tableau3[[#This Row],[Produit]]&amp;"-"&amp;Tableau3[[#This Row],[Conditionnement]]</f>
        <v>Thé noir-Thé noir fraises et fleurs-Vrac 500 g</v>
      </c>
      <c r="E4839" s="10">
        <v>5.5E-2</v>
      </c>
      <c r="F4839" s="16">
        <v>3700897943158</v>
      </c>
      <c r="G4839" s="4">
        <v>15.1</v>
      </c>
      <c r="H4839" s="4">
        <v>23.700000000000003</v>
      </c>
      <c r="I4839" s="4">
        <v>29.6078431372549</v>
      </c>
    </row>
    <row r="4840" spans="1:9" x14ac:dyDescent="0.2">
      <c r="A4840" t="s">
        <v>901</v>
      </c>
      <c r="B4840" t="s">
        <v>921</v>
      </c>
      <c r="C4840" t="s">
        <v>42</v>
      </c>
      <c r="D4840" t="str">
        <f>Tableau3[[#This Row],[Famille]]&amp;"-"&amp;Tableau3[[#This Row],[Produit]]&amp;"-"&amp;Tableau3[[#This Row],[Conditionnement]]</f>
        <v>Thé noir-Thé noir fruits rouges et caramel-Vrac</v>
      </c>
      <c r="E4840" s="10">
        <v>5.5E-2</v>
      </c>
      <c r="F4840" s="16">
        <v>3700897944308</v>
      </c>
      <c r="G4840" s="4">
        <v>2.2000000000000002</v>
      </c>
      <c r="H4840" s="4">
        <v>3</v>
      </c>
      <c r="I4840" s="4">
        <v>3.666666666666667</v>
      </c>
    </row>
    <row r="4841" spans="1:9" x14ac:dyDescent="0.2">
      <c r="A4841" t="s">
        <v>901</v>
      </c>
      <c r="B4841" t="s">
        <v>921</v>
      </c>
      <c r="C4841" t="s">
        <v>43</v>
      </c>
      <c r="D4841" t="str">
        <f>Tableau3[[#This Row],[Famille]]&amp;"-"&amp;Tableau3[[#This Row],[Produit]]&amp;"-"&amp;Tableau3[[#This Row],[Conditionnement]]</f>
        <v>Thé noir-Thé noir fruits rouges et caramel-Vrac 100 g</v>
      </c>
      <c r="E4841" s="10">
        <v>5.5E-2</v>
      </c>
      <c r="F4841" s="16">
        <v>3700897960995</v>
      </c>
      <c r="G4841" s="4">
        <v>4.9000000000000004</v>
      </c>
      <c r="H4841" s="4">
        <v>6.6</v>
      </c>
      <c r="I4841" s="4">
        <v>8.1666666666666661</v>
      </c>
    </row>
    <row r="4842" spans="1:9" x14ac:dyDescent="0.2">
      <c r="A4842" t="s">
        <v>901</v>
      </c>
      <c r="B4842" t="s">
        <v>921</v>
      </c>
      <c r="C4842" t="s">
        <v>44</v>
      </c>
      <c r="D4842" t="str">
        <f>Tableau3[[#This Row],[Famille]]&amp;"-"&amp;Tableau3[[#This Row],[Produit]]&amp;"-"&amp;Tableau3[[#This Row],[Conditionnement]]</f>
        <v>Thé noir-Thé noir fruits rouges et caramel-Vrac 1000 g</v>
      </c>
      <c r="E4842" s="10">
        <v>5.5E-2</v>
      </c>
      <c r="F4842" s="16">
        <v>3700897934576</v>
      </c>
      <c r="G4842" s="4">
        <v>40.4</v>
      </c>
      <c r="H4842" s="4">
        <v>61</v>
      </c>
      <c r="I4842" s="4">
        <v>76.226415094339615</v>
      </c>
    </row>
    <row r="4843" spans="1:9" x14ac:dyDescent="0.2">
      <c r="A4843" t="s">
        <v>901</v>
      </c>
      <c r="B4843" t="s">
        <v>921</v>
      </c>
      <c r="C4843" t="s">
        <v>45</v>
      </c>
      <c r="D4843" t="str">
        <f>Tableau3[[#This Row],[Famille]]&amp;"-"&amp;Tableau3[[#This Row],[Produit]]&amp;"-"&amp;Tableau3[[#This Row],[Conditionnement]]</f>
        <v>Thé noir-Thé noir fruits rouges et caramel-Vrac 250 g</v>
      </c>
      <c r="E4843" s="10">
        <v>5.5E-2</v>
      </c>
      <c r="F4843" s="16">
        <v>3700897934149</v>
      </c>
      <c r="G4843" s="4">
        <v>10.9</v>
      </c>
      <c r="H4843" s="4">
        <v>16.8</v>
      </c>
      <c r="I4843" s="4">
        <v>20.96153846153846</v>
      </c>
    </row>
    <row r="4844" spans="1:9" x14ac:dyDescent="0.2">
      <c r="A4844" t="s">
        <v>901</v>
      </c>
      <c r="B4844" t="s">
        <v>921</v>
      </c>
      <c r="C4844" t="s">
        <v>46</v>
      </c>
      <c r="D4844" t="str">
        <f>Tableau3[[#This Row],[Famille]]&amp;"-"&amp;Tableau3[[#This Row],[Produit]]&amp;"-"&amp;Tableau3[[#This Row],[Conditionnement]]</f>
        <v>Thé noir-Thé noir fruits rouges et caramel-Vrac 500 g</v>
      </c>
      <c r="E4844" s="10">
        <v>5.5E-2</v>
      </c>
      <c r="F4844" s="16">
        <v>3700897943165</v>
      </c>
      <c r="G4844" s="4">
        <v>20.7</v>
      </c>
      <c r="H4844" s="4">
        <v>32.5</v>
      </c>
      <c r="I4844" s="4">
        <v>40.588235294117652</v>
      </c>
    </row>
    <row r="4845" spans="1:9" x14ac:dyDescent="0.2">
      <c r="A4845" t="s">
        <v>901</v>
      </c>
      <c r="B4845" t="s">
        <v>939</v>
      </c>
      <c r="C4845" t="s">
        <v>42</v>
      </c>
      <c r="D4845" t="str">
        <f>Tableau3[[#This Row],[Famille]]&amp;"-"&amp;Tableau3[[#This Row],[Produit]]&amp;"-"&amp;Tableau3[[#This Row],[Conditionnement]]</f>
        <v>Thé noir-Thé noir Keemun-Vrac</v>
      </c>
      <c r="E4845" s="10">
        <v>5.5E-2</v>
      </c>
      <c r="F4845" s="16">
        <v>3700897944858</v>
      </c>
      <c r="G4845" s="4">
        <v>1.7</v>
      </c>
      <c r="H4845" s="4">
        <v>2.3000000000000003</v>
      </c>
      <c r="I4845" s="4">
        <v>2.8333333333333339</v>
      </c>
    </row>
    <row r="4846" spans="1:9" x14ac:dyDescent="0.2">
      <c r="A4846" t="s">
        <v>901</v>
      </c>
      <c r="B4846" t="s">
        <v>939</v>
      </c>
      <c r="C4846" t="s">
        <v>43</v>
      </c>
      <c r="D4846" t="str">
        <f>Tableau3[[#This Row],[Famille]]&amp;"-"&amp;Tableau3[[#This Row],[Produit]]&amp;"-"&amp;Tableau3[[#This Row],[Conditionnement]]</f>
        <v>Thé noir-Thé noir Keemun-Vrac 100 g</v>
      </c>
      <c r="E4846" s="10">
        <v>5.5E-2</v>
      </c>
      <c r="F4846" s="16">
        <v>3700897942977</v>
      </c>
      <c r="G4846" s="4">
        <v>3.4</v>
      </c>
      <c r="H4846" s="4">
        <v>4.5999999999999996</v>
      </c>
      <c r="I4846" s="4">
        <v>5.666666666666667</v>
      </c>
    </row>
    <row r="4847" spans="1:9" x14ac:dyDescent="0.2">
      <c r="A4847" t="s">
        <v>901</v>
      </c>
      <c r="B4847" t="s">
        <v>939</v>
      </c>
      <c r="C4847" t="s">
        <v>44</v>
      </c>
      <c r="D4847" t="str">
        <f>Tableau3[[#This Row],[Famille]]&amp;"-"&amp;Tableau3[[#This Row],[Produit]]&amp;"-"&amp;Tableau3[[#This Row],[Conditionnement]]</f>
        <v>Thé noir-Thé noir Keemun-Vrac 1000 g</v>
      </c>
      <c r="E4847" s="10">
        <v>5.5E-2</v>
      </c>
      <c r="F4847" s="16">
        <v>3700897935863</v>
      </c>
      <c r="G4847" s="4">
        <v>25.2</v>
      </c>
      <c r="H4847" s="4">
        <v>38.1</v>
      </c>
      <c r="I4847" s="4">
        <v>47.547169811320757</v>
      </c>
    </row>
    <row r="4848" spans="1:9" x14ac:dyDescent="0.2">
      <c r="A4848" t="s">
        <v>901</v>
      </c>
      <c r="B4848" t="s">
        <v>939</v>
      </c>
      <c r="C4848" t="s">
        <v>45</v>
      </c>
      <c r="D4848" t="str">
        <f>Tableau3[[#This Row],[Famille]]&amp;"-"&amp;Tableau3[[#This Row],[Produit]]&amp;"-"&amp;Tableau3[[#This Row],[Conditionnement]]</f>
        <v>Thé noir-Thé noir Keemun-Vrac 250 g</v>
      </c>
      <c r="E4848" s="10">
        <v>5.5E-2</v>
      </c>
      <c r="F4848" s="16">
        <v>3700897960469</v>
      </c>
      <c r="G4848" s="4">
        <v>7</v>
      </c>
      <c r="H4848" s="4">
        <v>10.799999999999999</v>
      </c>
      <c r="I4848" s="4">
        <v>13.461538461538462</v>
      </c>
    </row>
    <row r="4849" spans="1:9" x14ac:dyDescent="0.2">
      <c r="A4849" t="s">
        <v>901</v>
      </c>
      <c r="B4849" t="s">
        <v>939</v>
      </c>
      <c r="C4849" t="s">
        <v>46</v>
      </c>
      <c r="D4849" t="str">
        <f>Tableau3[[#This Row],[Famille]]&amp;"-"&amp;Tableau3[[#This Row],[Produit]]&amp;"-"&amp;Tableau3[[#This Row],[Conditionnement]]</f>
        <v>Thé noir-Thé noir Keemun-Vrac 500 g</v>
      </c>
      <c r="E4849" s="10">
        <v>5.5E-2</v>
      </c>
      <c r="F4849" s="16">
        <v>3700897943714</v>
      </c>
      <c r="G4849" s="4">
        <v>13.1</v>
      </c>
      <c r="H4849" s="4">
        <v>20.6</v>
      </c>
      <c r="I4849" s="4">
        <v>25.686274509803919</v>
      </c>
    </row>
    <row r="4850" spans="1:9" x14ac:dyDescent="0.2">
      <c r="A4850" t="s">
        <v>901</v>
      </c>
      <c r="B4850" t="s">
        <v>922</v>
      </c>
      <c r="C4850" t="s">
        <v>42</v>
      </c>
      <c r="D4850" t="str">
        <f>Tableau3[[#This Row],[Famille]]&amp;"-"&amp;Tableau3[[#This Row],[Produit]]&amp;"-"&amp;Tableau3[[#This Row],[Conditionnement]]</f>
        <v>Thé noir-Thé noir saveurs Alsacienne-Vrac</v>
      </c>
      <c r="E4850" s="10">
        <v>5.5E-2</v>
      </c>
      <c r="F4850" s="16">
        <v>3700897944360</v>
      </c>
      <c r="G4850" s="4">
        <v>1.9</v>
      </c>
      <c r="H4850" s="4">
        <v>2.6</v>
      </c>
      <c r="I4850" s="4">
        <v>3.166666666666667</v>
      </c>
    </row>
    <row r="4851" spans="1:9" x14ac:dyDescent="0.2">
      <c r="A4851" t="s">
        <v>901</v>
      </c>
      <c r="B4851" t="s">
        <v>922</v>
      </c>
      <c r="C4851" t="s">
        <v>43</v>
      </c>
      <c r="D4851" t="str">
        <f>Tableau3[[#This Row],[Famille]]&amp;"-"&amp;Tableau3[[#This Row],[Produit]]&amp;"-"&amp;Tableau3[[#This Row],[Conditionnement]]</f>
        <v>Thé noir-Thé noir saveurs Alsacienne-Vrac 100 g</v>
      </c>
      <c r="E4851" s="10">
        <v>5.5E-2</v>
      </c>
      <c r="F4851" s="16">
        <v>3700897960933</v>
      </c>
      <c r="G4851" s="4">
        <v>4.0999999999999996</v>
      </c>
      <c r="H4851" s="4">
        <v>5.5</v>
      </c>
      <c r="I4851" s="4">
        <v>6.833333333333333</v>
      </c>
    </row>
    <row r="4852" spans="1:9" x14ac:dyDescent="0.2">
      <c r="A4852" t="s">
        <v>901</v>
      </c>
      <c r="B4852" t="s">
        <v>922</v>
      </c>
      <c r="C4852" t="s">
        <v>44</v>
      </c>
      <c r="D4852" t="str">
        <f>Tableau3[[#This Row],[Famille]]&amp;"-"&amp;Tableau3[[#This Row],[Produit]]&amp;"-"&amp;Tableau3[[#This Row],[Conditionnement]]</f>
        <v>Thé noir-Thé noir saveurs Alsacienne-Vrac 1000 g</v>
      </c>
      <c r="E4852" s="10">
        <v>5.5E-2</v>
      </c>
      <c r="F4852" s="16">
        <v>3700897934637</v>
      </c>
      <c r="G4852" s="4">
        <v>31.9</v>
      </c>
      <c r="H4852" s="4">
        <v>48.2</v>
      </c>
      <c r="I4852" s="4">
        <v>60.188679245283019</v>
      </c>
    </row>
    <row r="4853" spans="1:9" x14ac:dyDescent="0.2">
      <c r="A4853" t="s">
        <v>901</v>
      </c>
      <c r="B4853" t="s">
        <v>922</v>
      </c>
      <c r="C4853" t="s">
        <v>45</v>
      </c>
      <c r="D4853" t="str">
        <f>Tableau3[[#This Row],[Famille]]&amp;"-"&amp;Tableau3[[#This Row],[Produit]]&amp;"-"&amp;Tableau3[[#This Row],[Conditionnement]]</f>
        <v>Thé noir-Thé noir saveurs Alsacienne-Vrac 250 g</v>
      </c>
      <c r="E4853" s="10">
        <v>5.5E-2</v>
      </c>
      <c r="F4853" s="16">
        <v>3700897934200</v>
      </c>
      <c r="G4853" s="4">
        <v>8.6999999999999993</v>
      </c>
      <c r="H4853" s="4">
        <v>13.4</v>
      </c>
      <c r="I4853" s="4">
        <v>16.73076923076923</v>
      </c>
    </row>
    <row r="4854" spans="1:9" x14ac:dyDescent="0.2">
      <c r="A4854" t="s">
        <v>901</v>
      </c>
      <c r="B4854" t="s">
        <v>922</v>
      </c>
      <c r="C4854" t="s">
        <v>46</v>
      </c>
      <c r="D4854" t="str">
        <f>Tableau3[[#This Row],[Famille]]&amp;"-"&amp;Tableau3[[#This Row],[Produit]]&amp;"-"&amp;Tableau3[[#This Row],[Conditionnement]]</f>
        <v>Thé noir-Thé noir saveurs Alsacienne-Vrac 500 g</v>
      </c>
      <c r="E4854" s="10">
        <v>5.5E-2</v>
      </c>
      <c r="F4854" s="16">
        <v>3700897943226</v>
      </c>
      <c r="G4854" s="4">
        <v>16.5</v>
      </c>
      <c r="H4854" s="4">
        <v>25.900000000000002</v>
      </c>
      <c r="I4854" s="4">
        <v>32.352941176470587</v>
      </c>
    </row>
    <row r="4855" spans="1:9" x14ac:dyDescent="0.2">
      <c r="A4855" t="s">
        <v>901</v>
      </c>
      <c r="B4855" t="s">
        <v>923</v>
      </c>
      <c r="C4855" t="s">
        <v>42</v>
      </c>
      <c r="D4855" t="str">
        <f>Tableau3[[#This Row],[Famille]]&amp;"-"&amp;Tableau3[[#This Row],[Produit]]&amp;"-"&amp;Tableau3[[#This Row],[Conditionnement]]</f>
        <v>Thé noir-Thé noir saveurs British-Vrac</v>
      </c>
      <c r="E4855" s="10">
        <v>5.5E-2</v>
      </c>
      <c r="F4855" s="16">
        <v>3700897944216</v>
      </c>
      <c r="G4855" s="4">
        <v>1.8</v>
      </c>
      <c r="H4855" s="4">
        <v>2.4</v>
      </c>
      <c r="I4855" s="4">
        <v>3</v>
      </c>
    </row>
    <row r="4856" spans="1:9" x14ac:dyDescent="0.2">
      <c r="A4856" t="s">
        <v>901</v>
      </c>
      <c r="B4856" t="s">
        <v>923</v>
      </c>
      <c r="C4856" t="s">
        <v>43</v>
      </c>
      <c r="D4856" t="str">
        <f>Tableau3[[#This Row],[Famille]]&amp;"-"&amp;Tableau3[[#This Row],[Produit]]&amp;"-"&amp;Tableau3[[#This Row],[Conditionnement]]</f>
        <v>Thé noir-Thé noir saveurs British-Vrac 100 g</v>
      </c>
      <c r="E4856" s="10">
        <v>5.5E-2</v>
      </c>
      <c r="F4856" s="16">
        <v>3700897961077</v>
      </c>
      <c r="G4856" s="4">
        <v>3.8</v>
      </c>
      <c r="H4856" s="4">
        <v>5.0999999999999996</v>
      </c>
      <c r="I4856" s="4">
        <v>6.3333333333333339</v>
      </c>
    </row>
    <row r="4857" spans="1:9" x14ac:dyDescent="0.2">
      <c r="A4857" t="s">
        <v>901</v>
      </c>
      <c r="B4857" t="s">
        <v>923</v>
      </c>
      <c r="C4857" t="s">
        <v>44</v>
      </c>
      <c r="D4857" t="str">
        <f>Tableau3[[#This Row],[Famille]]&amp;"-"&amp;Tableau3[[#This Row],[Produit]]&amp;"-"&amp;Tableau3[[#This Row],[Conditionnement]]</f>
        <v>Thé noir-Thé noir saveurs British-Vrac 1000 g</v>
      </c>
      <c r="E4857" s="10">
        <v>5.5E-2</v>
      </c>
      <c r="F4857" s="16">
        <v>3700897934484</v>
      </c>
      <c r="G4857" s="4">
        <v>29.2</v>
      </c>
      <c r="H4857" s="4">
        <v>44.1</v>
      </c>
      <c r="I4857" s="4">
        <v>55.094339622641513</v>
      </c>
    </row>
    <row r="4858" spans="1:9" x14ac:dyDescent="0.2">
      <c r="A4858" t="s">
        <v>901</v>
      </c>
      <c r="B4858" t="s">
        <v>923</v>
      </c>
      <c r="C4858" t="s">
        <v>45</v>
      </c>
      <c r="D4858" t="str">
        <f>Tableau3[[#This Row],[Famille]]&amp;"-"&amp;Tableau3[[#This Row],[Produit]]&amp;"-"&amp;Tableau3[[#This Row],[Conditionnement]]</f>
        <v>Thé noir-Thé noir saveurs British-Vrac 250 g</v>
      </c>
      <c r="E4858" s="10">
        <v>5.5E-2</v>
      </c>
      <c r="F4858" s="16">
        <v>3700897934057</v>
      </c>
      <c r="G4858" s="4">
        <v>8</v>
      </c>
      <c r="H4858" s="4">
        <v>12.4</v>
      </c>
      <c r="I4858" s="4">
        <v>15.384615384615383</v>
      </c>
    </row>
    <row r="4859" spans="1:9" x14ac:dyDescent="0.2">
      <c r="A4859" t="s">
        <v>901</v>
      </c>
      <c r="B4859" t="s">
        <v>923</v>
      </c>
      <c r="C4859" t="s">
        <v>46</v>
      </c>
      <c r="D4859" t="str">
        <f>Tableau3[[#This Row],[Famille]]&amp;"-"&amp;Tableau3[[#This Row],[Produit]]&amp;"-"&amp;Tableau3[[#This Row],[Conditionnement]]</f>
        <v>Thé noir-Thé noir saveurs British-Vrac 500 g</v>
      </c>
      <c r="E4859" s="10">
        <v>5.5E-2</v>
      </c>
      <c r="F4859" s="16">
        <v>3700897943073</v>
      </c>
      <c r="G4859" s="4">
        <v>15.1</v>
      </c>
      <c r="H4859" s="4">
        <v>23.700000000000003</v>
      </c>
      <c r="I4859" s="4">
        <v>29.6078431372549</v>
      </c>
    </row>
    <row r="4860" spans="1:9" x14ac:dyDescent="0.2">
      <c r="A4860" t="s">
        <v>901</v>
      </c>
      <c r="B4860" t="s">
        <v>924</v>
      </c>
      <c r="C4860" t="s">
        <v>42</v>
      </c>
      <c r="D4860" t="str">
        <f>Tableau3[[#This Row],[Famille]]&amp;"-"&amp;Tableau3[[#This Row],[Produit]]&amp;"-"&amp;Tableau3[[#This Row],[Conditionnement]]</f>
        <v>Thé noir-Thé noir saveurs de Corse-Vrac</v>
      </c>
      <c r="E4860" s="10">
        <v>5.5E-2</v>
      </c>
      <c r="F4860" s="16">
        <v>3700897944285</v>
      </c>
      <c r="G4860" s="4">
        <v>2</v>
      </c>
      <c r="H4860" s="4">
        <v>2.7</v>
      </c>
      <c r="I4860" s="4">
        <v>3.3333333333333335</v>
      </c>
    </row>
    <row r="4861" spans="1:9" x14ac:dyDescent="0.2">
      <c r="A4861" t="s">
        <v>901</v>
      </c>
      <c r="B4861" t="s">
        <v>924</v>
      </c>
      <c r="C4861" t="s">
        <v>43</v>
      </c>
      <c r="D4861" t="str">
        <f>Tableau3[[#This Row],[Famille]]&amp;"-"&amp;Tableau3[[#This Row],[Produit]]&amp;"-"&amp;Tableau3[[#This Row],[Conditionnement]]</f>
        <v>Thé noir-Thé noir saveurs de Corse-Vrac 100 g</v>
      </c>
      <c r="E4861" s="10">
        <v>5.5E-2</v>
      </c>
      <c r="F4861" s="16">
        <v>3700897961015</v>
      </c>
      <c r="G4861" s="4">
        <v>4.5</v>
      </c>
      <c r="H4861" s="4">
        <v>6</v>
      </c>
      <c r="I4861" s="4">
        <v>7.5</v>
      </c>
    </row>
    <row r="4862" spans="1:9" x14ac:dyDescent="0.2">
      <c r="A4862" t="s">
        <v>901</v>
      </c>
      <c r="B4862" t="s">
        <v>924</v>
      </c>
      <c r="C4862" t="s">
        <v>44</v>
      </c>
      <c r="D4862" t="str">
        <f>Tableau3[[#This Row],[Famille]]&amp;"-"&amp;Tableau3[[#This Row],[Produit]]&amp;"-"&amp;Tableau3[[#This Row],[Conditionnement]]</f>
        <v>Thé noir-Thé noir saveurs de Corse-Vrac 1000 g</v>
      </c>
      <c r="E4862" s="10">
        <v>5.5E-2</v>
      </c>
      <c r="F4862" s="16">
        <v>3700897934552</v>
      </c>
      <c r="G4862" s="4">
        <v>35.799999999999997</v>
      </c>
      <c r="H4862" s="4">
        <v>54.1</v>
      </c>
      <c r="I4862" s="4">
        <v>67.547169811320757</v>
      </c>
    </row>
    <row r="4863" spans="1:9" x14ac:dyDescent="0.2">
      <c r="A4863" t="s">
        <v>901</v>
      </c>
      <c r="B4863" t="s">
        <v>924</v>
      </c>
      <c r="C4863" t="s">
        <v>45</v>
      </c>
      <c r="D4863" t="str">
        <f>Tableau3[[#This Row],[Famille]]&amp;"-"&amp;Tableau3[[#This Row],[Produit]]&amp;"-"&amp;Tableau3[[#This Row],[Conditionnement]]</f>
        <v>Thé noir-Thé noir saveurs de Corse-Vrac 250 g</v>
      </c>
      <c r="E4863" s="10">
        <v>5.5E-2</v>
      </c>
      <c r="F4863" s="16">
        <v>3700897934125</v>
      </c>
      <c r="G4863" s="4">
        <v>9.6999999999999993</v>
      </c>
      <c r="H4863" s="4">
        <v>15</v>
      </c>
      <c r="I4863" s="4">
        <v>18.653846153846153</v>
      </c>
    </row>
    <row r="4864" spans="1:9" x14ac:dyDescent="0.2">
      <c r="A4864" t="s">
        <v>901</v>
      </c>
      <c r="B4864" t="s">
        <v>924</v>
      </c>
      <c r="C4864" t="s">
        <v>46</v>
      </c>
      <c r="D4864" t="str">
        <f>Tableau3[[#This Row],[Famille]]&amp;"-"&amp;Tableau3[[#This Row],[Produit]]&amp;"-"&amp;Tableau3[[#This Row],[Conditionnement]]</f>
        <v>Thé noir-Thé noir saveurs de Corse-Vrac 500 g</v>
      </c>
      <c r="E4864" s="10">
        <v>5.5E-2</v>
      </c>
      <c r="F4864" s="16">
        <v>3700897943141</v>
      </c>
      <c r="G4864" s="4">
        <v>18.399999999999999</v>
      </c>
      <c r="H4864" s="4">
        <v>28.900000000000002</v>
      </c>
      <c r="I4864" s="4">
        <v>36.078431372549026</v>
      </c>
    </row>
    <row r="4865" spans="1:9" x14ac:dyDescent="0.2">
      <c r="A4865" t="s">
        <v>901</v>
      </c>
      <c r="B4865" t="s">
        <v>925</v>
      </c>
      <c r="C4865" t="s">
        <v>42</v>
      </c>
      <c r="D4865" t="str">
        <f>Tableau3[[#This Row],[Famille]]&amp;"-"&amp;Tableau3[[#This Row],[Produit]]&amp;"-"&amp;Tableau3[[#This Row],[Conditionnement]]</f>
        <v>Thé noir-Thé noir saveurs de Russie-Vrac</v>
      </c>
      <c r="E4865" s="10">
        <v>5.5E-2</v>
      </c>
      <c r="F4865" s="16">
        <v>3700897944186</v>
      </c>
      <c r="G4865" s="4">
        <v>1.8</v>
      </c>
      <c r="H4865" s="4">
        <v>2.4</v>
      </c>
      <c r="I4865" s="4">
        <v>3</v>
      </c>
    </row>
    <row r="4866" spans="1:9" x14ac:dyDescent="0.2">
      <c r="A4866" t="s">
        <v>901</v>
      </c>
      <c r="B4866" t="s">
        <v>925</v>
      </c>
      <c r="C4866" t="s">
        <v>43</v>
      </c>
      <c r="D4866" t="str">
        <f>Tableau3[[#This Row],[Famille]]&amp;"-"&amp;Tableau3[[#This Row],[Produit]]&amp;"-"&amp;Tableau3[[#This Row],[Conditionnement]]</f>
        <v>Thé noir-Thé noir saveurs de Russie-Vrac 100 g</v>
      </c>
      <c r="E4866" s="10">
        <v>5.5E-2</v>
      </c>
      <c r="F4866" s="16">
        <v>3700897961107</v>
      </c>
      <c r="G4866" s="4">
        <v>3.5</v>
      </c>
      <c r="H4866" s="4">
        <v>4.6999999999999993</v>
      </c>
      <c r="I4866" s="4">
        <v>5.8333333333333339</v>
      </c>
    </row>
    <row r="4867" spans="1:9" x14ac:dyDescent="0.2">
      <c r="A4867" t="s">
        <v>901</v>
      </c>
      <c r="B4867" t="s">
        <v>925</v>
      </c>
      <c r="C4867" t="s">
        <v>44</v>
      </c>
      <c r="D4867" t="str">
        <f>Tableau3[[#This Row],[Famille]]&amp;"-"&amp;Tableau3[[#This Row],[Produit]]&amp;"-"&amp;Tableau3[[#This Row],[Conditionnement]]</f>
        <v>Thé noir-Thé noir saveurs de Russie-Vrac 1000 g</v>
      </c>
      <c r="E4867" s="10">
        <v>5.5E-2</v>
      </c>
      <c r="F4867" s="16">
        <v>3700897934453</v>
      </c>
      <c r="G4867" s="4">
        <v>26.4</v>
      </c>
      <c r="H4867" s="4">
        <v>39.9</v>
      </c>
      <c r="I4867" s="4">
        <v>49.811320754716981</v>
      </c>
    </row>
    <row r="4868" spans="1:9" x14ac:dyDescent="0.2">
      <c r="A4868" t="s">
        <v>901</v>
      </c>
      <c r="B4868" t="s">
        <v>925</v>
      </c>
      <c r="C4868" t="s">
        <v>45</v>
      </c>
      <c r="D4868" t="str">
        <f>Tableau3[[#This Row],[Famille]]&amp;"-"&amp;Tableau3[[#This Row],[Produit]]&amp;"-"&amp;Tableau3[[#This Row],[Conditionnement]]</f>
        <v>Thé noir-Thé noir saveurs de Russie-Vrac 250 g</v>
      </c>
      <c r="E4868" s="10">
        <v>5.5E-2</v>
      </c>
      <c r="F4868" s="16">
        <v>3700897934026</v>
      </c>
      <c r="G4868" s="4">
        <v>7.4</v>
      </c>
      <c r="H4868" s="4">
        <v>11.4</v>
      </c>
      <c r="I4868" s="4">
        <v>14.23076923076923</v>
      </c>
    </row>
    <row r="4869" spans="1:9" x14ac:dyDescent="0.2">
      <c r="A4869" t="s">
        <v>901</v>
      </c>
      <c r="B4869" t="s">
        <v>925</v>
      </c>
      <c r="C4869" t="s">
        <v>46</v>
      </c>
      <c r="D4869" t="str">
        <f>Tableau3[[#This Row],[Famille]]&amp;"-"&amp;Tableau3[[#This Row],[Produit]]&amp;"-"&amp;Tableau3[[#This Row],[Conditionnement]]</f>
        <v>Thé noir-Thé noir saveurs de Russie-Vrac 500 g</v>
      </c>
      <c r="E4869" s="10">
        <v>5.5E-2</v>
      </c>
      <c r="F4869" s="16">
        <v>3700897943042</v>
      </c>
      <c r="G4869" s="4">
        <v>13.7</v>
      </c>
      <c r="H4869" s="4">
        <v>21.5</v>
      </c>
      <c r="I4869" s="4">
        <v>26.862745098039213</v>
      </c>
    </row>
    <row r="4870" spans="1:9" x14ac:dyDescent="0.2">
      <c r="A4870" t="s">
        <v>901</v>
      </c>
      <c r="B4870" t="s">
        <v>926</v>
      </c>
      <c r="C4870" t="s">
        <v>42</v>
      </c>
      <c r="D4870" t="str">
        <f>Tableau3[[#This Row],[Famille]]&amp;"-"&amp;Tableau3[[#This Row],[Produit]]&amp;"-"&amp;Tableau3[[#This Row],[Conditionnement]]</f>
        <v>Thé noir-Thé noir saveurs du languedoc-Vrac</v>
      </c>
      <c r="E4870" s="10">
        <v>5.5E-2</v>
      </c>
      <c r="F4870" s="16">
        <v>3700897944391</v>
      </c>
      <c r="G4870" s="4">
        <v>1.8</v>
      </c>
      <c r="H4870" s="4">
        <v>2.4</v>
      </c>
      <c r="I4870" s="4">
        <v>3</v>
      </c>
    </row>
    <row r="4871" spans="1:9" x14ac:dyDescent="0.2">
      <c r="A4871" t="s">
        <v>901</v>
      </c>
      <c r="B4871" t="s">
        <v>926</v>
      </c>
      <c r="C4871" t="s">
        <v>43</v>
      </c>
      <c r="D4871" t="str">
        <f>Tableau3[[#This Row],[Famille]]&amp;"-"&amp;Tableau3[[#This Row],[Produit]]&amp;"-"&amp;Tableau3[[#This Row],[Conditionnement]]</f>
        <v>Thé noir-Thé noir saveurs du languedoc-Vrac 100 g</v>
      </c>
      <c r="E4871" s="10">
        <v>5.5E-2</v>
      </c>
      <c r="F4871" s="16">
        <v>3700897960902</v>
      </c>
      <c r="G4871" s="4">
        <v>3.6</v>
      </c>
      <c r="H4871" s="4">
        <v>4.8</v>
      </c>
      <c r="I4871" s="4">
        <v>6</v>
      </c>
    </row>
    <row r="4872" spans="1:9" x14ac:dyDescent="0.2">
      <c r="A4872" t="s">
        <v>901</v>
      </c>
      <c r="B4872" t="s">
        <v>926</v>
      </c>
      <c r="C4872" t="s">
        <v>44</v>
      </c>
      <c r="D4872" t="str">
        <f>Tableau3[[#This Row],[Famille]]&amp;"-"&amp;Tableau3[[#This Row],[Produit]]&amp;"-"&amp;Tableau3[[#This Row],[Conditionnement]]</f>
        <v>Thé noir-Thé noir saveurs du languedoc-Vrac 1000 g</v>
      </c>
      <c r="E4872" s="10">
        <v>5.5E-2</v>
      </c>
      <c r="F4872" s="16">
        <v>3700897934668</v>
      </c>
      <c r="G4872" s="4">
        <v>26.6</v>
      </c>
      <c r="H4872" s="4">
        <v>40.200000000000003</v>
      </c>
      <c r="I4872" s="4">
        <v>50.188679245283019</v>
      </c>
    </row>
    <row r="4873" spans="1:9" x14ac:dyDescent="0.2">
      <c r="A4873" t="s">
        <v>901</v>
      </c>
      <c r="B4873" t="s">
        <v>926</v>
      </c>
      <c r="C4873" t="s">
        <v>45</v>
      </c>
      <c r="D4873" t="str">
        <f>Tableau3[[#This Row],[Famille]]&amp;"-"&amp;Tableau3[[#This Row],[Produit]]&amp;"-"&amp;Tableau3[[#This Row],[Conditionnement]]</f>
        <v>Thé noir-Thé noir saveurs du languedoc-Vrac 250 g</v>
      </c>
      <c r="E4873" s="10">
        <v>5.5E-2</v>
      </c>
      <c r="F4873" s="16">
        <v>3700897934231</v>
      </c>
      <c r="G4873" s="4">
        <v>7.4</v>
      </c>
      <c r="H4873" s="4">
        <v>11.4</v>
      </c>
      <c r="I4873" s="4">
        <v>14.23076923076923</v>
      </c>
    </row>
    <row r="4874" spans="1:9" x14ac:dyDescent="0.2">
      <c r="A4874" t="s">
        <v>901</v>
      </c>
      <c r="B4874" t="s">
        <v>926</v>
      </c>
      <c r="C4874" t="s">
        <v>46</v>
      </c>
      <c r="D4874" t="str">
        <f>Tableau3[[#This Row],[Famille]]&amp;"-"&amp;Tableau3[[#This Row],[Produit]]&amp;"-"&amp;Tableau3[[#This Row],[Conditionnement]]</f>
        <v>Thé noir-Thé noir saveurs du languedoc-Vrac 500 g</v>
      </c>
      <c r="E4874" s="10">
        <v>5.5E-2</v>
      </c>
      <c r="F4874" s="16">
        <v>3700897943257</v>
      </c>
      <c r="G4874" s="4">
        <v>13.8</v>
      </c>
      <c r="H4874" s="4">
        <v>21.700000000000003</v>
      </c>
      <c r="I4874" s="4">
        <v>27.058823529411761</v>
      </c>
    </row>
    <row r="4875" spans="1:9" x14ac:dyDescent="0.2">
      <c r="A4875" t="s">
        <v>901</v>
      </c>
      <c r="B4875" t="s">
        <v>927</v>
      </c>
      <c r="C4875" t="s">
        <v>42</v>
      </c>
      <c r="D4875" t="str">
        <f>Tableau3[[#This Row],[Famille]]&amp;"-"&amp;Tableau3[[#This Row],[Produit]]&amp;"-"&amp;Tableau3[[#This Row],[Conditionnement]]</f>
        <v>Thé noir-Thé noir saveurs fruits rouges-Vrac</v>
      </c>
      <c r="E4875" s="10">
        <v>5.5E-2</v>
      </c>
      <c r="F4875" s="16">
        <v>3700897944247</v>
      </c>
      <c r="G4875" s="4">
        <v>1.7</v>
      </c>
      <c r="H4875" s="4">
        <v>2.3000000000000003</v>
      </c>
      <c r="I4875" s="4">
        <v>2.8333333333333339</v>
      </c>
    </row>
    <row r="4876" spans="1:9" x14ac:dyDescent="0.2">
      <c r="A4876" t="s">
        <v>901</v>
      </c>
      <c r="B4876" t="s">
        <v>927</v>
      </c>
      <c r="C4876" t="s">
        <v>43</v>
      </c>
      <c r="D4876" t="str">
        <f>Tableau3[[#This Row],[Famille]]&amp;"-"&amp;Tableau3[[#This Row],[Produit]]&amp;"-"&amp;Tableau3[[#This Row],[Conditionnement]]</f>
        <v>Thé noir-Thé noir saveurs fruits rouges-Vrac 100 g</v>
      </c>
      <c r="E4876" s="10">
        <v>5.5E-2</v>
      </c>
      <c r="F4876" s="16">
        <v>3700897961046</v>
      </c>
      <c r="G4876" s="4">
        <v>3.5</v>
      </c>
      <c r="H4876" s="4">
        <v>4.6999999999999993</v>
      </c>
      <c r="I4876" s="4">
        <v>5.8333333333333339</v>
      </c>
    </row>
    <row r="4877" spans="1:9" x14ac:dyDescent="0.2">
      <c r="A4877" t="s">
        <v>901</v>
      </c>
      <c r="B4877" t="s">
        <v>927</v>
      </c>
      <c r="C4877" t="s">
        <v>44</v>
      </c>
      <c r="D4877" t="str">
        <f>Tableau3[[#This Row],[Famille]]&amp;"-"&amp;Tableau3[[#This Row],[Produit]]&amp;"-"&amp;Tableau3[[#This Row],[Conditionnement]]</f>
        <v>Thé noir-Thé noir saveurs fruits rouges-Vrac 1000 g</v>
      </c>
      <c r="E4877" s="10">
        <v>5.5E-2</v>
      </c>
      <c r="F4877" s="16">
        <v>3700897934514</v>
      </c>
      <c r="G4877" s="4">
        <v>25.8</v>
      </c>
      <c r="H4877" s="4">
        <v>39</v>
      </c>
      <c r="I4877" s="4">
        <v>48.679245283018865</v>
      </c>
    </row>
    <row r="4878" spans="1:9" x14ac:dyDescent="0.2">
      <c r="A4878" t="s">
        <v>901</v>
      </c>
      <c r="B4878" t="s">
        <v>927</v>
      </c>
      <c r="C4878" t="s">
        <v>45</v>
      </c>
      <c r="D4878" t="str">
        <f>Tableau3[[#This Row],[Famille]]&amp;"-"&amp;Tableau3[[#This Row],[Produit]]&amp;"-"&amp;Tableau3[[#This Row],[Conditionnement]]</f>
        <v>Thé noir-Thé noir saveurs fruits rouges-Vrac 250 g</v>
      </c>
      <c r="E4878" s="10">
        <v>5.5E-2</v>
      </c>
      <c r="F4878" s="16">
        <v>3700897934088</v>
      </c>
      <c r="G4878" s="4">
        <v>7.2</v>
      </c>
      <c r="H4878" s="4">
        <v>11.1</v>
      </c>
      <c r="I4878" s="4">
        <v>13.846153846153845</v>
      </c>
    </row>
    <row r="4879" spans="1:9" x14ac:dyDescent="0.2">
      <c r="A4879" t="s">
        <v>901</v>
      </c>
      <c r="B4879" t="s">
        <v>927</v>
      </c>
      <c r="C4879" t="s">
        <v>46</v>
      </c>
      <c r="D4879" t="str">
        <f>Tableau3[[#This Row],[Famille]]&amp;"-"&amp;Tableau3[[#This Row],[Produit]]&amp;"-"&amp;Tableau3[[#This Row],[Conditionnement]]</f>
        <v>Thé noir-Thé noir saveurs fruits rouges-Vrac 500 g</v>
      </c>
      <c r="E4879" s="10">
        <v>5.5E-2</v>
      </c>
      <c r="F4879" s="16">
        <v>3700897943103</v>
      </c>
      <c r="G4879" s="4">
        <v>13.4</v>
      </c>
      <c r="H4879" s="4">
        <v>21.1</v>
      </c>
      <c r="I4879" s="4">
        <v>26.274509803921568</v>
      </c>
    </row>
    <row r="4880" spans="1:9" x14ac:dyDescent="0.2">
      <c r="A4880" t="s">
        <v>901</v>
      </c>
      <c r="B4880" t="s">
        <v>928</v>
      </c>
      <c r="C4880" t="s">
        <v>42</v>
      </c>
      <c r="D4880" t="str">
        <f>Tableau3[[#This Row],[Famille]]&amp;"-"&amp;Tableau3[[#This Row],[Produit]]&amp;"-"&amp;Tableau3[[#This Row],[Conditionnement]]</f>
        <v>Thé noir-Thé noir saveurs Passion-Vrac</v>
      </c>
      <c r="E4880" s="10">
        <v>5.5E-2</v>
      </c>
      <c r="F4880" s="16">
        <v>3700897944230</v>
      </c>
      <c r="G4880" s="4">
        <v>1.9</v>
      </c>
      <c r="H4880" s="4">
        <v>2.6</v>
      </c>
      <c r="I4880" s="4">
        <v>3.166666666666667</v>
      </c>
    </row>
    <row r="4881" spans="1:9" x14ac:dyDescent="0.2">
      <c r="A4881" t="s">
        <v>901</v>
      </c>
      <c r="B4881" t="s">
        <v>928</v>
      </c>
      <c r="C4881" t="s">
        <v>43</v>
      </c>
      <c r="D4881" t="str">
        <f>Tableau3[[#This Row],[Famille]]&amp;"-"&amp;Tableau3[[#This Row],[Produit]]&amp;"-"&amp;Tableau3[[#This Row],[Conditionnement]]</f>
        <v>Thé noir-Thé noir saveurs Passion-Vrac 100 g</v>
      </c>
      <c r="E4881" s="10">
        <v>5.5E-2</v>
      </c>
      <c r="F4881" s="16">
        <v>3700897961053</v>
      </c>
      <c r="G4881" s="4">
        <v>4</v>
      </c>
      <c r="H4881" s="4">
        <v>5.3999999999999995</v>
      </c>
      <c r="I4881" s="4">
        <v>6.666666666666667</v>
      </c>
    </row>
    <row r="4882" spans="1:9" x14ac:dyDescent="0.2">
      <c r="A4882" t="s">
        <v>901</v>
      </c>
      <c r="B4882" t="s">
        <v>928</v>
      </c>
      <c r="C4882" t="s">
        <v>44</v>
      </c>
      <c r="D4882" t="str">
        <f>Tableau3[[#This Row],[Famille]]&amp;"-"&amp;Tableau3[[#This Row],[Produit]]&amp;"-"&amp;Tableau3[[#This Row],[Conditionnement]]</f>
        <v>Thé noir-Thé noir saveurs Passion-Vrac 1000 g</v>
      </c>
      <c r="E4882" s="10">
        <v>5.5E-2</v>
      </c>
      <c r="F4882" s="16">
        <v>3700897934507</v>
      </c>
      <c r="G4882" s="4">
        <v>31.2</v>
      </c>
      <c r="H4882" s="4">
        <v>47.1</v>
      </c>
      <c r="I4882" s="4">
        <v>58.867924528301891</v>
      </c>
    </row>
    <row r="4883" spans="1:9" x14ac:dyDescent="0.2">
      <c r="A4883" t="s">
        <v>901</v>
      </c>
      <c r="B4883" t="s">
        <v>928</v>
      </c>
      <c r="C4883" t="s">
        <v>45</v>
      </c>
      <c r="D4883" t="str">
        <f>Tableau3[[#This Row],[Famille]]&amp;"-"&amp;Tableau3[[#This Row],[Produit]]&amp;"-"&amp;Tableau3[[#This Row],[Conditionnement]]</f>
        <v>Thé noir-Thé noir saveurs Passion-Vrac 250 g</v>
      </c>
      <c r="E4883" s="10">
        <v>5.5E-2</v>
      </c>
      <c r="F4883" s="16">
        <v>3700897934071</v>
      </c>
      <c r="G4883" s="4">
        <v>8.5</v>
      </c>
      <c r="H4883" s="4">
        <v>13.1</v>
      </c>
      <c r="I4883" s="4">
        <v>16.346153846153847</v>
      </c>
    </row>
    <row r="4884" spans="1:9" x14ac:dyDescent="0.2">
      <c r="A4884" t="s">
        <v>901</v>
      </c>
      <c r="B4884" t="s">
        <v>928</v>
      </c>
      <c r="C4884" t="s">
        <v>46</v>
      </c>
      <c r="D4884" t="str">
        <f>Tableau3[[#This Row],[Famille]]&amp;"-"&amp;Tableau3[[#This Row],[Produit]]&amp;"-"&amp;Tableau3[[#This Row],[Conditionnement]]</f>
        <v>Thé noir-Thé noir saveurs Passion-Vrac 500 g</v>
      </c>
      <c r="E4884" s="10">
        <v>5.5E-2</v>
      </c>
      <c r="F4884" s="16">
        <v>3700897943097</v>
      </c>
      <c r="G4884" s="4">
        <v>16.100000000000001</v>
      </c>
      <c r="H4884" s="4">
        <v>25.3</v>
      </c>
      <c r="I4884" s="4">
        <v>31.568627450980394</v>
      </c>
    </row>
    <row r="4885" spans="1:9" x14ac:dyDescent="0.2">
      <c r="A4885" t="s">
        <v>901</v>
      </c>
      <c r="B4885" t="s">
        <v>929</v>
      </c>
      <c r="C4885" t="s">
        <v>42</v>
      </c>
      <c r="D4885" t="str">
        <f>Tableau3[[#This Row],[Famille]]&amp;"-"&amp;Tableau3[[#This Row],[Produit]]&amp;"-"&amp;Tableau3[[#This Row],[Conditionnement]]</f>
        <v>Thé noir-Thé noir vanille de Madagascar-Vrac</v>
      </c>
      <c r="E4885" s="10">
        <v>5.5E-2</v>
      </c>
      <c r="F4885" s="16">
        <v>3700897944261</v>
      </c>
      <c r="G4885" s="4">
        <v>1.8</v>
      </c>
      <c r="H4885" s="4">
        <v>2.4</v>
      </c>
      <c r="I4885" s="4">
        <v>3</v>
      </c>
    </row>
    <row r="4886" spans="1:9" x14ac:dyDescent="0.2">
      <c r="A4886" t="s">
        <v>901</v>
      </c>
      <c r="B4886" t="s">
        <v>929</v>
      </c>
      <c r="C4886" t="s">
        <v>43</v>
      </c>
      <c r="D4886" t="str">
        <f>Tableau3[[#This Row],[Famille]]&amp;"-"&amp;Tableau3[[#This Row],[Produit]]&amp;"-"&amp;Tableau3[[#This Row],[Conditionnement]]</f>
        <v>Thé noir-Thé noir vanille de Madagascar-Vrac 100 g</v>
      </c>
      <c r="E4886" s="10">
        <v>5.5E-2</v>
      </c>
      <c r="F4886" s="16">
        <v>3700897961039</v>
      </c>
      <c r="G4886" s="4">
        <v>3.7</v>
      </c>
      <c r="H4886" s="4">
        <v>5</v>
      </c>
      <c r="I4886" s="4">
        <v>6.166666666666667</v>
      </c>
    </row>
    <row r="4887" spans="1:9" x14ac:dyDescent="0.2">
      <c r="A4887" t="s">
        <v>901</v>
      </c>
      <c r="B4887" t="s">
        <v>929</v>
      </c>
      <c r="C4887" t="s">
        <v>44</v>
      </c>
      <c r="D4887" t="str">
        <f>Tableau3[[#This Row],[Famille]]&amp;"-"&amp;Tableau3[[#This Row],[Produit]]&amp;"-"&amp;Tableau3[[#This Row],[Conditionnement]]</f>
        <v>Thé noir-Thé noir vanille de Madagascar-Vrac 1000 g</v>
      </c>
      <c r="E4887" s="10">
        <v>5.5E-2</v>
      </c>
      <c r="F4887" s="16">
        <v>3700897934538</v>
      </c>
      <c r="G4887" s="4">
        <v>27.7</v>
      </c>
      <c r="H4887" s="4">
        <v>41.9</v>
      </c>
      <c r="I4887" s="4">
        <v>52.264150943396231</v>
      </c>
    </row>
    <row r="4888" spans="1:9" x14ac:dyDescent="0.2">
      <c r="A4888" t="s">
        <v>901</v>
      </c>
      <c r="B4888" t="s">
        <v>929</v>
      </c>
      <c r="C4888" t="s">
        <v>45</v>
      </c>
      <c r="D4888" t="str">
        <f>Tableau3[[#This Row],[Famille]]&amp;"-"&amp;Tableau3[[#This Row],[Produit]]&amp;"-"&amp;Tableau3[[#This Row],[Conditionnement]]</f>
        <v>Thé noir-Thé noir vanille de Madagascar-Vrac 250 g</v>
      </c>
      <c r="E4888" s="10">
        <v>5.5E-2</v>
      </c>
      <c r="F4888" s="16">
        <v>3700897934101</v>
      </c>
      <c r="G4888" s="4">
        <v>7.7</v>
      </c>
      <c r="H4888" s="4">
        <v>11.9</v>
      </c>
      <c r="I4888" s="4">
        <v>14.807692307692307</v>
      </c>
    </row>
    <row r="4889" spans="1:9" x14ac:dyDescent="0.2">
      <c r="A4889" t="s">
        <v>901</v>
      </c>
      <c r="B4889" t="s">
        <v>929</v>
      </c>
      <c r="C4889" t="s">
        <v>46</v>
      </c>
      <c r="D4889" t="str">
        <f>Tableau3[[#This Row],[Famille]]&amp;"-"&amp;Tableau3[[#This Row],[Produit]]&amp;"-"&amp;Tableau3[[#This Row],[Conditionnement]]</f>
        <v>Thé noir-Thé noir vanille de Madagascar-Vrac 500 g</v>
      </c>
      <c r="E4889" s="10">
        <v>5.5E-2</v>
      </c>
      <c r="F4889" s="16">
        <v>3700897943127</v>
      </c>
      <c r="G4889" s="4">
        <v>14.3</v>
      </c>
      <c r="H4889" s="4">
        <v>22.5</v>
      </c>
      <c r="I4889" s="4">
        <v>28.039215686274506</v>
      </c>
    </row>
    <row r="4890" spans="1:9" x14ac:dyDescent="0.2">
      <c r="A4890" t="s">
        <v>901</v>
      </c>
      <c r="B4890" t="s">
        <v>930</v>
      </c>
      <c r="C4890" t="s">
        <v>42</v>
      </c>
      <c r="D4890" t="str">
        <f>Tableau3[[#This Row],[Famille]]&amp;"-"&amp;Tableau3[[#This Row],[Produit]]&amp;"-"&amp;Tableau3[[#This Row],[Conditionnement]]</f>
        <v>Thé noir-Thé saveurs des Caraïbes-Vrac</v>
      </c>
      <c r="E4890" s="10">
        <v>5.5E-2</v>
      </c>
      <c r="F4890" s="16">
        <v>3700897944278</v>
      </c>
      <c r="G4890" s="4">
        <v>1.9</v>
      </c>
      <c r="H4890" s="4">
        <v>2.6</v>
      </c>
      <c r="I4890" s="4">
        <v>3.166666666666667</v>
      </c>
    </row>
    <row r="4891" spans="1:9" x14ac:dyDescent="0.2">
      <c r="A4891" t="s">
        <v>901</v>
      </c>
      <c r="B4891" t="s">
        <v>930</v>
      </c>
      <c r="C4891" t="s">
        <v>43</v>
      </c>
      <c r="D4891" t="str">
        <f>Tableau3[[#This Row],[Famille]]&amp;"-"&amp;Tableau3[[#This Row],[Produit]]&amp;"-"&amp;Tableau3[[#This Row],[Conditionnement]]</f>
        <v>Thé noir-Thé saveurs des Caraïbes-Vrac 100 g</v>
      </c>
      <c r="E4891" s="10">
        <v>5.5E-2</v>
      </c>
      <c r="F4891" s="16">
        <v>3700897961022</v>
      </c>
      <c r="G4891" s="4">
        <v>4.0999999999999996</v>
      </c>
      <c r="H4891" s="4">
        <v>5.5</v>
      </c>
      <c r="I4891" s="4">
        <v>6.833333333333333</v>
      </c>
    </row>
    <row r="4892" spans="1:9" x14ac:dyDescent="0.2">
      <c r="A4892" t="s">
        <v>901</v>
      </c>
      <c r="B4892" t="s">
        <v>930</v>
      </c>
      <c r="C4892" t="s">
        <v>44</v>
      </c>
      <c r="D4892" t="str">
        <f>Tableau3[[#This Row],[Famille]]&amp;"-"&amp;Tableau3[[#This Row],[Produit]]&amp;"-"&amp;Tableau3[[#This Row],[Conditionnement]]</f>
        <v>Thé noir-Thé saveurs des Caraïbes-Vrac 1000 g</v>
      </c>
      <c r="E4892" s="10">
        <v>5.5E-2</v>
      </c>
      <c r="F4892" s="16">
        <v>3700897934545</v>
      </c>
      <c r="G4892" s="4">
        <v>31.6</v>
      </c>
      <c r="H4892" s="4">
        <v>47.7</v>
      </c>
      <c r="I4892" s="4">
        <v>59.622641509433961</v>
      </c>
    </row>
    <row r="4893" spans="1:9" x14ac:dyDescent="0.2">
      <c r="A4893" t="s">
        <v>901</v>
      </c>
      <c r="B4893" t="s">
        <v>930</v>
      </c>
      <c r="C4893" t="s">
        <v>45</v>
      </c>
      <c r="D4893" t="str">
        <f>Tableau3[[#This Row],[Famille]]&amp;"-"&amp;Tableau3[[#This Row],[Produit]]&amp;"-"&amp;Tableau3[[#This Row],[Conditionnement]]</f>
        <v>Thé noir-Thé saveurs des Caraïbes-Vrac 250 g</v>
      </c>
      <c r="E4893" s="10">
        <v>5.5E-2</v>
      </c>
      <c r="F4893" s="16">
        <v>3700897934118</v>
      </c>
      <c r="G4893" s="4">
        <v>8.6999999999999993</v>
      </c>
      <c r="H4893" s="4">
        <v>13.4</v>
      </c>
      <c r="I4893" s="4">
        <v>16.73076923076923</v>
      </c>
    </row>
    <row r="4894" spans="1:9" x14ac:dyDescent="0.2">
      <c r="A4894" t="s">
        <v>901</v>
      </c>
      <c r="B4894" t="s">
        <v>930</v>
      </c>
      <c r="C4894" t="s">
        <v>46</v>
      </c>
      <c r="D4894" t="str">
        <f>Tableau3[[#This Row],[Famille]]&amp;"-"&amp;Tableau3[[#This Row],[Produit]]&amp;"-"&amp;Tableau3[[#This Row],[Conditionnement]]</f>
        <v>Thé noir-Thé saveurs des Caraïbes-Vrac 500 g</v>
      </c>
      <c r="E4894" s="10">
        <v>5.5E-2</v>
      </c>
      <c r="F4894" s="16">
        <v>3700897943134</v>
      </c>
      <c r="G4894" s="4">
        <v>16.3</v>
      </c>
      <c r="H4894" s="4">
        <v>25.6</v>
      </c>
      <c r="I4894" s="4">
        <v>31.96078431372549</v>
      </c>
    </row>
    <row r="4895" spans="1:9" x14ac:dyDescent="0.2">
      <c r="A4895" t="s">
        <v>940</v>
      </c>
      <c r="B4895" t="s">
        <v>965</v>
      </c>
      <c r="C4895" t="s">
        <v>42</v>
      </c>
      <c r="D4895" t="str">
        <f>Tableau3[[#This Row],[Famille]]&amp;"-"&amp;Tableau3[[#This Row],[Produit]]&amp;"-"&amp;Tableau3[[#This Row],[Conditionnement]]</f>
        <v>Thé vert-Chun Mee-Vrac</v>
      </c>
      <c r="E4895" s="10">
        <v>5.5E-2</v>
      </c>
      <c r="F4895" s="16">
        <v>3700897944681</v>
      </c>
      <c r="G4895" s="4">
        <v>1.6</v>
      </c>
      <c r="H4895" s="4">
        <v>2.2000000000000002</v>
      </c>
      <c r="I4895" s="4">
        <v>2.666666666666667</v>
      </c>
    </row>
    <row r="4896" spans="1:9" x14ac:dyDescent="0.2">
      <c r="A4896" t="s">
        <v>940</v>
      </c>
      <c r="B4896" t="s">
        <v>965</v>
      </c>
      <c r="C4896" t="s">
        <v>43</v>
      </c>
      <c r="D4896" t="str">
        <f>Tableau3[[#This Row],[Famille]]&amp;"-"&amp;Tableau3[[#This Row],[Produit]]&amp;"-"&amp;Tableau3[[#This Row],[Conditionnement]]</f>
        <v>Thé vert-Chun Mee-Vrac 100 g</v>
      </c>
      <c r="E4896" s="10">
        <v>5.5E-2</v>
      </c>
      <c r="F4896" s="16">
        <v>3700897942809</v>
      </c>
      <c r="G4896" s="4">
        <v>2.9</v>
      </c>
      <c r="H4896" s="4">
        <v>3.9</v>
      </c>
      <c r="I4896" s="4">
        <v>4.833333333333333</v>
      </c>
    </row>
    <row r="4897" spans="1:9" x14ac:dyDescent="0.2">
      <c r="A4897" t="s">
        <v>940</v>
      </c>
      <c r="B4897" t="s">
        <v>965</v>
      </c>
      <c r="C4897" t="s">
        <v>44</v>
      </c>
      <c r="D4897" t="str">
        <f>Tableau3[[#This Row],[Famille]]&amp;"-"&amp;Tableau3[[#This Row],[Produit]]&amp;"-"&amp;Tableau3[[#This Row],[Conditionnement]]</f>
        <v>Thé vert-Chun Mee-Vrac 1000 g</v>
      </c>
      <c r="E4897" s="10">
        <v>5.5E-2</v>
      </c>
      <c r="F4897" s="16">
        <v>3700897935696</v>
      </c>
      <c r="G4897" s="4">
        <v>20.100000000000001</v>
      </c>
      <c r="H4897" s="4">
        <v>30.400000000000002</v>
      </c>
      <c r="I4897" s="4">
        <v>37.924528301886795</v>
      </c>
    </row>
    <row r="4898" spans="1:9" x14ac:dyDescent="0.2">
      <c r="A4898" t="s">
        <v>940</v>
      </c>
      <c r="B4898" t="s">
        <v>965</v>
      </c>
      <c r="C4898" t="s">
        <v>45</v>
      </c>
      <c r="D4898" t="str">
        <f>Tableau3[[#This Row],[Famille]]&amp;"-"&amp;Tableau3[[#This Row],[Produit]]&amp;"-"&amp;Tableau3[[#This Row],[Conditionnement]]</f>
        <v>Thé vert-Chun Mee-Vrac 250 g</v>
      </c>
      <c r="E4898" s="10">
        <v>5.5E-2</v>
      </c>
      <c r="F4898" s="16">
        <v>3700897960438</v>
      </c>
      <c r="G4898" s="4">
        <v>5.8</v>
      </c>
      <c r="H4898" s="4">
        <v>9</v>
      </c>
      <c r="I4898" s="4">
        <v>11.153846153846153</v>
      </c>
    </row>
    <row r="4899" spans="1:9" x14ac:dyDescent="0.2">
      <c r="A4899" t="s">
        <v>940</v>
      </c>
      <c r="B4899" t="s">
        <v>965</v>
      </c>
      <c r="C4899" t="s">
        <v>46</v>
      </c>
      <c r="D4899" t="str">
        <f>Tableau3[[#This Row],[Famille]]&amp;"-"&amp;Tableau3[[#This Row],[Produit]]&amp;"-"&amp;Tableau3[[#This Row],[Conditionnement]]</f>
        <v>Thé vert-Chun Mee-Vrac 500 g</v>
      </c>
      <c r="E4899" s="10">
        <v>5.5E-2</v>
      </c>
      <c r="F4899" s="16">
        <v>3700897943547</v>
      </c>
      <c r="G4899" s="4">
        <v>10.5</v>
      </c>
      <c r="H4899" s="4">
        <v>16.5</v>
      </c>
      <c r="I4899" s="4">
        <v>20.588235294117645</v>
      </c>
    </row>
    <row r="4900" spans="1:9" x14ac:dyDescent="0.2">
      <c r="A4900" t="s">
        <v>940</v>
      </c>
      <c r="B4900" t="s">
        <v>966</v>
      </c>
      <c r="C4900" t="s">
        <v>42</v>
      </c>
      <c r="D4900" t="str">
        <f>Tableau3[[#This Row],[Famille]]&amp;"-"&amp;Tableau3[[#This Row],[Produit]]&amp;"-"&amp;Tableau3[[#This Row],[Conditionnement]]</f>
        <v>Thé vert-Darjeeling Hymalaya-Vrac</v>
      </c>
      <c r="E4900" s="10">
        <v>5.5E-2</v>
      </c>
      <c r="F4900" s="16">
        <v>3700897944827</v>
      </c>
      <c r="G4900" s="4">
        <v>2.9</v>
      </c>
      <c r="H4900" s="4">
        <v>3.9</v>
      </c>
      <c r="I4900" s="4">
        <v>4.833333333333333</v>
      </c>
    </row>
    <row r="4901" spans="1:9" x14ac:dyDescent="0.2">
      <c r="A4901" t="s">
        <v>940</v>
      </c>
      <c r="B4901" t="s">
        <v>966</v>
      </c>
      <c r="C4901" t="s">
        <v>43</v>
      </c>
      <c r="D4901" t="str">
        <f>Tableau3[[#This Row],[Famille]]&amp;"-"&amp;Tableau3[[#This Row],[Produit]]&amp;"-"&amp;Tableau3[[#This Row],[Conditionnement]]</f>
        <v>Thé vert-Darjeeling Hymalaya-Vrac 100 g</v>
      </c>
      <c r="E4901" s="10">
        <v>5.5E-2</v>
      </c>
      <c r="F4901" s="16">
        <v>3700897942946</v>
      </c>
      <c r="G4901" s="4">
        <v>7.4</v>
      </c>
      <c r="H4901" s="4">
        <v>9.9</v>
      </c>
      <c r="I4901" s="4">
        <v>12.333333333333332</v>
      </c>
    </row>
    <row r="4902" spans="1:9" x14ac:dyDescent="0.2">
      <c r="A4902" t="s">
        <v>940</v>
      </c>
      <c r="B4902" t="s">
        <v>966</v>
      </c>
      <c r="C4902" t="s">
        <v>44</v>
      </c>
      <c r="D4902" t="str">
        <f>Tableau3[[#This Row],[Famille]]&amp;"-"&amp;Tableau3[[#This Row],[Produit]]&amp;"-"&amp;Tableau3[[#This Row],[Conditionnement]]</f>
        <v>Thé vert-Darjeeling Hymalaya-Vrac 1000 g</v>
      </c>
      <c r="E4902" s="10">
        <v>5.5E-2</v>
      </c>
      <c r="F4902" s="16">
        <v>3700897935832</v>
      </c>
      <c r="G4902" s="4">
        <v>65.3</v>
      </c>
      <c r="H4902" s="4">
        <v>98.6</v>
      </c>
      <c r="I4902" s="4">
        <v>123.20754716981131</v>
      </c>
    </row>
    <row r="4903" spans="1:9" x14ac:dyDescent="0.2">
      <c r="A4903" t="s">
        <v>940</v>
      </c>
      <c r="B4903" t="s">
        <v>966</v>
      </c>
      <c r="C4903" t="s">
        <v>45</v>
      </c>
      <c r="D4903" t="str">
        <f>Tableau3[[#This Row],[Famille]]&amp;"-"&amp;Tableau3[[#This Row],[Produit]]&amp;"-"&amp;Tableau3[[#This Row],[Conditionnement]]</f>
        <v>Thé vert-Darjeeling Hymalaya-Vrac 250 g</v>
      </c>
      <c r="E4903" s="10">
        <v>5.5E-2</v>
      </c>
      <c r="F4903" s="16">
        <v>3700897960445</v>
      </c>
      <c r="G4903" s="4">
        <v>17.100000000000001</v>
      </c>
      <c r="H4903" s="4">
        <v>26.400000000000002</v>
      </c>
      <c r="I4903" s="4">
        <v>32.884615384615387</v>
      </c>
    </row>
    <row r="4904" spans="1:9" x14ac:dyDescent="0.2">
      <c r="A4904" t="s">
        <v>940</v>
      </c>
      <c r="B4904" t="s">
        <v>966</v>
      </c>
      <c r="C4904" t="s">
        <v>46</v>
      </c>
      <c r="D4904" t="str">
        <f>Tableau3[[#This Row],[Famille]]&amp;"-"&amp;Tableau3[[#This Row],[Produit]]&amp;"-"&amp;Tableau3[[#This Row],[Conditionnement]]</f>
        <v>Thé vert-Darjeeling Hymalaya-Vrac 500 g</v>
      </c>
      <c r="E4904" s="10">
        <v>5.5E-2</v>
      </c>
      <c r="F4904" s="16">
        <v>3700897943684</v>
      </c>
      <c r="G4904" s="4">
        <v>33.200000000000003</v>
      </c>
      <c r="H4904" s="4">
        <v>52.1</v>
      </c>
      <c r="I4904" s="4">
        <v>65.098039215686285</v>
      </c>
    </row>
    <row r="4905" spans="1:9" x14ac:dyDescent="0.2">
      <c r="A4905" t="s">
        <v>940</v>
      </c>
      <c r="B4905" t="s">
        <v>941</v>
      </c>
      <c r="C4905" t="s">
        <v>42</v>
      </c>
      <c r="D4905" t="str">
        <f>Tableau3[[#This Row],[Famille]]&amp;"-"&amp;Tableau3[[#This Row],[Produit]]&amp;"-"&amp;Tableau3[[#This Row],[Conditionnement]]</f>
        <v>Thé vert-Détox-Vrac</v>
      </c>
      <c r="E4905" s="10">
        <v>5.5E-2</v>
      </c>
      <c r="F4905" s="16">
        <v>3700897944605</v>
      </c>
      <c r="G4905" s="4">
        <v>2.1</v>
      </c>
      <c r="H4905" s="4">
        <v>2.8</v>
      </c>
      <c r="I4905" s="4">
        <v>3.5000000000000004</v>
      </c>
    </row>
    <row r="4906" spans="1:9" x14ac:dyDescent="0.2">
      <c r="A4906" t="s">
        <v>940</v>
      </c>
      <c r="B4906" t="s">
        <v>941</v>
      </c>
      <c r="C4906" t="s">
        <v>43</v>
      </c>
      <c r="D4906" t="str">
        <f>Tableau3[[#This Row],[Famille]]&amp;"-"&amp;Tableau3[[#This Row],[Produit]]&amp;"-"&amp;Tableau3[[#This Row],[Conditionnement]]</f>
        <v>Thé vert-Détox-Vrac 100 g</v>
      </c>
      <c r="E4906" s="10">
        <v>5.5E-2</v>
      </c>
      <c r="F4906" s="16">
        <v>3700897942724</v>
      </c>
      <c r="G4906" s="4">
        <v>4.8</v>
      </c>
      <c r="H4906" s="4">
        <v>6.4</v>
      </c>
      <c r="I4906" s="4">
        <v>8</v>
      </c>
    </row>
    <row r="4907" spans="1:9" x14ac:dyDescent="0.2">
      <c r="A4907" t="s">
        <v>940</v>
      </c>
      <c r="B4907" t="s">
        <v>941</v>
      </c>
      <c r="C4907" t="s">
        <v>44</v>
      </c>
      <c r="D4907" t="str">
        <f>Tableau3[[#This Row],[Famille]]&amp;"-"&amp;Tableau3[[#This Row],[Produit]]&amp;"-"&amp;Tableau3[[#This Row],[Conditionnement]]</f>
        <v>Thé vert-Détox-Vrac 1000 g</v>
      </c>
      <c r="E4907" s="10">
        <v>5.5E-2</v>
      </c>
      <c r="F4907" s="16">
        <v>3700897935610</v>
      </c>
      <c r="G4907" s="4">
        <v>38.799999999999997</v>
      </c>
      <c r="H4907" s="4">
        <v>58.6</v>
      </c>
      <c r="I4907" s="4">
        <v>73.20754716981132</v>
      </c>
    </row>
    <row r="4908" spans="1:9" x14ac:dyDescent="0.2">
      <c r="A4908" t="s">
        <v>940</v>
      </c>
      <c r="B4908" t="s">
        <v>941</v>
      </c>
      <c r="C4908" t="s">
        <v>45</v>
      </c>
      <c r="D4908" t="str">
        <f>Tableau3[[#This Row],[Famille]]&amp;"-"&amp;Tableau3[[#This Row],[Produit]]&amp;"-"&amp;Tableau3[[#This Row],[Conditionnement]]</f>
        <v>Thé vert-Détox-Vrac 250 g</v>
      </c>
      <c r="E4908" s="10">
        <v>5.5E-2</v>
      </c>
      <c r="F4908" s="16">
        <v>3700897960452</v>
      </c>
      <c r="G4908" s="4">
        <v>10.4</v>
      </c>
      <c r="H4908" s="4">
        <v>16</v>
      </c>
      <c r="I4908" s="4">
        <v>20</v>
      </c>
    </row>
    <row r="4909" spans="1:9" x14ac:dyDescent="0.2">
      <c r="A4909" t="s">
        <v>940</v>
      </c>
      <c r="B4909" t="s">
        <v>941</v>
      </c>
      <c r="C4909" t="s">
        <v>46</v>
      </c>
      <c r="D4909" t="str">
        <f>Tableau3[[#This Row],[Famille]]&amp;"-"&amp;Tableau3[[#This Row],[Produit]]&amp;"-"&amp;Tableau3[[#This Row],[Conditionnement]]</f>
        <v>Thé vert-Détox-Vrac 500 g</v>
      </c>
      <c r="E4909" s="10">
        <v>5.5E-2</v>
      </c>
      <c r="F4909" s="16">
        <v>3700897943462</v>
      </c>
      <c r="G4909" s="4">
        <v>19.899999999999999</v>
      </c>
      <c r="H4909" s="4">
        <v>31.3</v>
      </c>
      <c r="I4909" s="4">
        <v>39.019607843137258</v>
      </c>
    </row>
    <row r="4910" spans="1:9" x14ac:dyDescent="0.2">
      <c r="A4910" t="s">
        <v>940</v>
      </c>
      <c r="B4910" t="s">
        <v>942</v>
      </c>
      <c r="C4910" t="s">
        <v>42</v>
      </c>
      <c r="D4910" t="str">
        <f>Tableau3[[#This Row],[Famille]]&amp;"-"&amp;Tableau3[[#This Row],[Produit]]&amp;"-"&amp;Tableau3[[#This Row],[Conditionnement]]</f>
        <v>Thé vert-Dolce Vita-Vrac</v>
      </c>
      <c r="E4910" s="10">
        <v>5.5E-2</v>
      </c>
      <c r="F4910" s="16">
        <v>3700897957148</v>
      </c>
      <c r="G4910" s="4">
        <v>2</v>
      </c>
      <c r="H4910" s="4">
        <v>2.7</v>
      </c>
      <c r="I4910" s="4">
        <v>3.3333333333333335</v>
      </c>
    </row>
    <row r="4911" spans="1:9" x14ac:dyDescent="0.2">
      <c r="A4911" t="s">
        <v>940</v>
      </c>
      <c r="B4911" t="s">
        <v>942</v>
      </c>
      <c r="C4911" t="s">
        <v>43</v>
      </c>
      <c r="D4911" t="str">
        <f>Tableau3[[#This Row],[Famille]]&amp;"-"&amp;Tableau3[[#This Row],[Produit]]&amp;"-"&amp;Tableau3[[#This Row],[Conditionnement]]</f>
        <v>Thé vert-Dolce Vita-Vrac 100 g</v>
      </c>
      <c r="E4911" s="10">
        <v>5.5E-2</v>
      </c>
      <c r="F4911" s="16">
        <v>3700897957254</v>
      </c>
      <c r="G4911" s="4">
        <v>4.3</v>
      </c>
      <c r="H4911" s="4">
        <v>5.8</v>
      </c>
      <c r="I4911" s="4">
        <v>7.166666666666667</v>
      </c>
    </row>
    <row r="4912" spans="1:9" x14ac:dyDescent="0.2">
      <c r="A4912" t="s">
        <v>940</v>
      </c>
      <c r="B4912" t="s">
        <v>942</v>
      </c>
      <c r="C4912" t="s">
        <v>44</v>
      </c>
      <c r="D4912" t="str">
        <f>Tableau3[[#This Row],[Famille]]&amp;"-"&amp;Tableau3[[#This Row],[Produit]]&amp;"-"&amp;Tableau3[[#This Row],[Conditionnement]]</f>
        <v>Thé vert-Dolce Vita-Vrac 1000 g</v>
      </c>
      <c r="E4912" s="10">
        <v>5.5E-2</v>
      </c>
      <c r="F4912" s="16">
        <v>3700897957582</v>
      </c>
      <c r="G4912" s="4">
        <v>33.799999999999997</v>
      </c>
      <c r="H4912" s="4">
        <v>51.1</v>
      </c>
      <c r="I4912" s="4">
        <v>63.773584905660385</v>
      </c>
    </row>
    <row r="4913" spans="1:9" x14ac:dyDescent="0.2">
      <c r="A4913" t="s">
        <v>940</v>
      </c>
      <c r="B4913" t="s">
        <v>942</v>
      </c>
      <c r="C4913" t="s">
        <v>45</v>
      </c>
      <c r="D4913" t="str">
        <f>Tableau3[[#This Row],[Famille]]&amp;"-"&amp;Tableau3[[#This Row],[Produit]]&amp;"-"&amp;Tableau3[[#This Row],[Conditionnement]]</f>
        <v>Thé vert-Dolce Vita-Vrac 250 g</v>
      </c>
      <c r="E4913" s="10">
        <v>5.5E-2</v>
      </c>
      <c r="F4913" s="16">
        <v>3700897957360</v>
      </c>
      <c r="G4913" s="4">
        <v>9.1999999999999993</v>
      </c>
      <c r="H4913" s="4">
        <v>14.2</v>
      </c>
      <c r="I4913" s="4">
        <v>17.69230769230769</v>
      </c>
    </row>
    <row r="4914" spans="1:9" x14ac:dyDescent="0.2">
      <c r="A4914" t="s">
        <v>940</v>
      </c>
      <c r="B4914" t="s">
        <v>942</v>
      </c>
      <c r="C4914" t="s">
        <v>46</v>
      </c>
      <c r="D4914" t="str">
        <f>Tableau3[[#This Row],[Famille]]&amp;"-"&amp;Tableau3[[#This Row],[Produit]]&amp;"-"&amp;Tableau3[[#This Row],[Conditionnement]]</f>
        <v>Thé vert-Dolce Vita-Vrac 500 g</v>
      </c>
      <c r="E4914" s="10">
        <v>5.5E-2</v>
      </c>
      <c r="F4914" s="16">
        <v>3700897957476</v>
      </c>
      <c r="G4914" s="4">
        <v>17.399999999999999</v>
      </c>
      <c r="H4914" s="4">
        <v>27.3</v>
      </c>
      <c r="I4914" s="4">
        <v>34.117647058823536</v>
      </c>
    </row>
    <row r="4915" spans="1:9" x14ac:dyDescent="0.2">
      <c r="A4915" t="s">
        <v>940</v>
      </c>
      <c r="B4915" t="s">
        <v>967</v>
      </c>
      <c r="C4915" t="s">
        <v>42</v>
      </c>
      <c r="D4915" t="str">
        <f>Tableau3[[#This Row],[Famille]]&amp;"-"&amp;Tableau3[[#This Row],[Produit]]&amp;"-"&amp;Tableau3[[#This Row],[Conditionnement]]</f>
        <v>Thé vert-Earl grey vert-Vrac</v>
      </c>
      <c r="E4915" s="10">
        <v>5.5E-2</v>
      </c>
      <c r="F4915" s="16">
        <v>3700897957698</v>
      </c>
      <c r="G4915" s="4">
        <v>1.9</v>
      </c>
      <c r="H4915" s="4">
        <v>2.6</v>
      </c>
      <c r="I4915" s="4">
        <v>3.166666666666667</v>
      </c>
    </row>
    <row r="4916" spans="1:9" x14ac:dyDescent="0.2">
      <c r="A4916" t="s">
        <v>940</v>
      </c>
      <c r="B4916" t="s">
        <v>967</v>
      </c>
      <c r="C4916" t="s">
        <v>43</v>
      </c>
      <c r="D4916" t="str">
        <f>Tableau3[[#This Row],[Famille]]&amp;"-"&amp;Tableau3[[#This Row],[Produit]]&amp;"-"&amp;Tableau3[[#This Row],[Conditionnement]]</f>
        <v>Thé vert-Earl grey vert-Vrac 100 g</v>
      </c>
      <c r="E4916" s="10">
        <v>5.5E-2</v>
      </c>
      <c r="F4916" s="16">
        <v>3700897957773</v>
      </c>
      <c r="G4916" s="4">
        <v>3.9</v>
      </c>
      <c r="H4916" s="4">
        <v>5.2</v>
      </c>
      <c r="I4916" s="4">
        <v>6.5</v>
      </c>
    </row>
    <row r="4917" spans="1:9" x14ac:dyDescent="0.2">
      <c r="A4917" t="s">
        <v>940</v>
      </c>
      <c r="B4917" t="s">
        <v>967</v>
      </c>
      <c r="C4917" t="s">
        <v>44</v>
      </c>
      <c r="D4917" t="str">
        <f>Tableau3[[#This Row],[Famille]]&amp;"-"&amp;Tableau3[[#This Row],[Produit]]&amp;"-"&amp;Tableau3[[#This Row],[Conditionnement]]</f>
        <v>Thé vert-Earl grey vert-Vrac 1000 g</v>
      </c>
      <c r="E4917" s="10">
        <v>5.5E-2</v>
      </c>
      <c r="F4917" s="16">
        <v>3700897958015</v>
      </c>
      <c r="G4917" s="4">
        <v>29.6</v>
      </c>
      <c r="H4917" s="4">
        <v>44.7</v>
      </c>
      <c r="I4917" s="4">
        <v>55.849056603773583</v>
      </c>
    </row>
    <row r="4918" spans="1:9" x14ac:dyDescent="0.2">
      <c r="A4918" t="s">
        <v>940</v>
      </c>
      <c r="B4918" t="s">
        <v>967</v>
      </c>
      <c r="C4918" t="s">
        <v>45</v>
      </c>
      <c r="D4918" t="str">
        <f>Tableau3[[#This Row],[Famille]]&amp;"-"&amp;Tableau3[[#This Row],[Produit]]&amp;"-"&amp;Tableau3[[#This Row],[Conditionnement]]</f>
        <v>Thé vert-Earl grey vert-Vrac 250 g</v>
      </c>
      <c r="E4918" s="10">
        <v>5.5E-2</v>
      </c>
      <c r="F4918" s="16">
        <v>3700897957858</v>
      </c>
      <c r="G4918" s="4">
        <v>8.1</v>
      </c>
      <c r="H4918" s="4">
        <v>12.5</v>
      </c>
      <c r="I4918" s="4">
        <v>15.576923076923075</v>
      </c>
    </row>
    <row r="4919" spans="1:9" x14ac:dyDescent="0.2">
      <c r="A4919" t="s">
        <v>940</v>
      </c>
      <c r="B4919" t="s">
        <v>967</v>
      </c>
      <c r="C4919" t="s">
        <v>46</v>
      </c>
      <c r="D4919" t="str">
        <f>Tableau3[[#This Row],[Famille]]&amp;"-"&amp;Tableau3[[#This Row],[Produit]]&amp;"-"&amp;Tableau3[[#This Row],[Conditionnement]]</f>
        <v>Thé vert-Earl grey vert-Vrac 500 g</v>
      </c>
      <c r="E4919" s="10">
        <v>5.5E-2</v>
      </c>
      <c r="F4919" s="16">
        <v>3700897957933</v>
      </c>
      <c r="G4919" s="4">
        <v>15.3</v>
      </c>
      <c r="H4919" s="4">
        <v>24</v>
      </c>
      <c r="I4919" s="4">
        <v>29.999999999999996</v>
      </c>
    </row>
    <row r="4920" spans="1:9" x14ac:dyDescent="0.2">
      <c r="A4920" t="s">
        <v>940</v>
      </c>
      <c r="B4920" t="s">
        <v>943</v>
      </c>
      <c r="C4920" t="s">
        <v>42</v>
      </c>
      <c r="D4920" t="str">
        <f>Tableau3[[#This Row],[Famille]]&amp;"-"&amp;Tableau3[[#This Row],[Produit]]&amp;"-"&amp;Tableau3[[#This Row],[Conditionnement]]</f>
        <v>Thé vert-Fleur de Méditérannée-Vrac</v>
      </c>
      <c r="E4920" s="10">
        <v>5.5E-2</v>
      </c>
      <c r="F4920" s="16">
        <v>3700897957155</v>
      </c>
      <c r="G4920" s="4">
        <v>1.8</v>
      </c>
      <c r="H4920" s="4">
        <v>2.4</v>
      </c>
      <c r="I4920" s="4">
        <v>3</v>
      </c>
    </row>
    <row r="4921" spans="1:9" x14ac:dyDescent="0.2">
      <c r="A4921" t="s">
        <v>940</v>
      </c>
      <c r="B4921" t="s">
        <v>943</v>
      </c>
      <c r="C4921" t="s">
        <v>43</v>
      </c>
      <c r="D4921" t="str">
        <f>Tableau3[[#This Row],[Famille]]&amp;"-"&amp;Tableau3[[#This Row],[Produit]]&amp;"-"&amp;Tableau3[[#This Row],[Conditionnement]]</f>
        <v>Thé vert-Fleur de Méditérannée-Vrac 100 g</v>
      </c>
      <c r="E4921" s="10">
        <v>5.5E-2</v>
      </c>
      <c r="F4921" s="16">
        <v>3700897957261</v>
      </c>
      <c r="G4921" s="4">
        <v>3.7</v>
      </c>
      <c r="H4921" s="4">
        <v>5</v>
      </c>
      <c r="I4921" s="4">
        <v>6.166666666666667</v>
      </c>
    </row>
    <row r="4922" spans="1:9" x14ac:dyDescent="0.2">
      <c r="A4922" t="s">
        <v>940</v>
      </c>
      <c r="B4922" t="s">
        <v>943</v>
      </c>
      <c r="C4922" t="s">
        <v>44</v>
      </c>
      <c r="D4922" t="str">
        <f>Tableau3[[#This Row],[Famille]]&amp;"-"&amp;Tableau3[[#This Row],[Produit]]&amp;"-"&amp;Tableau3[[#This Row],[Conditionnement]]</f>
        <v>Thé vert-Fleur de Méditérannée-Vrac 1000 g</v>
      </c>
      <c r="E4922" s="10">
        <v>5.5E-2</v>
      </c>
      <c r="F4922" s="16">
        <v>3700897957599</v>
      </c>
      <c r="G4922" s="4">
        <v>28</v>
      </c>
      <c r="H4922" s="4">
        <v>42.300000000000004</v>
      </c>
      <c r="I4922" s="4">
        <v>52.830188679245282</v>
      </c>
    </row>
    <row r="4923" spans="1:9" x14ac:dyDescent="0.2">
      <c r="A4923" t="s">
        <v>940</v>
      </c>
      <c r="B4923" t="s">
        <v>943</v>
      </c>
      <c r="C4923" t="s">
        <v>45</v>
      </c>
      <c r="D4923" t="str">
        <f>Tableau3[[#This Row],[Famille]]&amp;"-"&amp;Tableau3[[#This Row],[Produit]]&amp;"-"&amp;Tableau3[[#This Row],[Conditionnement]]</f>
        <v>Thé vert-Fleur de Méditérannée-Vrac 250 g</v>
      </c>
      <c r="E4923" s="10">
        <v>5.5E-2</v>
      </c>
      <c r="F4923" s="16">
        <v>3700897957377</v>
      </c>
      <c r="G4923" s="4">
        <v>7.7</v>
      </c>
      <c r="H4923" s="4">
        <v>11.9</v>
      </c>
      <c r="I4923" s="4">
        <v>14.807692307692307</v>
      </c>
    </row>
    <row r="4924" spans="1:9" x14ac:dyDescent="0.2">
      <c r="A4924" t="s">
        <v>940</v>
      </c>
      <c r="B4924" t="s">
        <v>943</v>
      </c>
      <c r="C4924" t="s">
        <v>46</v>
      </c>
      <c r="D4924" t="str">
        <f>Tableau3[[#This Row],[Famille]]&amp;"-"&amp;Tableau3[[#This Row],[Produit]]&amp;"-"&amp;Tableau3[[#This Row],[Conditionnement]]</f>
        <v>Thé vert-Fleur de Méditérannée-Vrac 500 g</v>
      </c>
      <c r="E4924" s="10">
        <v>5.5E-2</v>
      </c>
      <c r="F4924" s="16">
        <v>3700897957483</v>
      </c>
      <c r="G4924" s="4">
        <v>14.5</v>
      </c>
      <c r="H4924" s="4">
        <v>22.8</v>
      </c>
      <c r="I4924" s="4">
        <v>28.431372549019606</v>
      </c>
    </row>
    <row r="4925" spans="1:9" x14ac:dyDescent="0.2">
      <c r="A4925" t="s">
        <v>940</v>
      </c>
      <c r="B4925" t="s">
        <v>968</v>
      </c>
      <c r="C4925" t="s">
        <v>42</v>
      </c>
      <c r="D4925" t="str">
        <f>Tableau3[[#This Row],[Famille]]&amp;"-"&amp;Tableau3[[#This Row],[Produit]]&amp;"-"&amp;Tableau3[[#This Row],[Conditionnement]]</f>
        <v>Thé vert-Genmaicha-Vrac</v>
      </c>
      <c r="E4925" s="10">
        <v>5.5E-2</v>
      </c>
      <c r="F4925" s="16">
        <v>3700897944711</v>
      </c>
      <c r="G4925" s="4">
        <v>2.2000000000000002</v>
      </c>
      <c r="H4925" s="4">
        <v>3</v>
      </c>
      <c r="I4925" s="4">
        <v>3.666666666666667</v>
      </c>
    </row>
    <row r="4926" spans="1:9" x14ac:dyDescent="0.2">
      <c r="A4926" t="s">
        <v>940</v>
      </c>
      <c r="B4926" t="s">
        <v>968</v>
      </c>
      <c r="C4926" t="s">
        <v>43</v>
      </c>
      <c r="D4926" t="str">
        <f>Tableau3[[#This Row],[Famille]]&amp;"-"&amp;Tableau3[[#This Row],[Produit]]&amp;"-"&amp;Tableau3[[#This Row],[Conditionnement]]</f>
        <v>Thé vert-Genmaicha-Vrac 100 g</v>
      </c>
      <c r="E4926" s="10">
        <v>5.5E-2</v>
      </c>
      <c r="F4926" s="16">
        <v>3700897942830</v>
      </c>
      <c r="G4926" s="4">
        <v>5</v>
      </c>
      <c r="H4926" s="4">
        <v>6.6999999999999993</v>
      </c>
      <c r="I4926" s="4">
        <v>8.3333333333333339</v>
      </c>
    </row>
    <row r="4927" spans="1:9" x14ac:dyDescent="0.2">
      <c r="A4927" t="s">
        <v>940</v>
      </c>
      <c r="B4927" t="s">
        <v>968</v>
      </c>
      <c r="C4927" t="s">
        <v>44</v>
      </c>
      <c r="D4927" t="str">
        <f>Tableau3[[#This Row],[Famille]]&amp;"-"&amp;Tableau3[[#This Row],[Produit]]&amp;"-"&amp;Tableau3[[#This Row],[Conditionnement]]</f>
        <v>Thé vert-Genmaicha-Vrac 1000 g</v>
      </c>
      <c r="E4927" s="10">
        <v>5.5E-2</v>
      </c>
      <c r="F4927" s="16">
        <v>3700897935726</v>
      </c>
      <c r="G4927" s="4">
        <v>40.799999999999997</v>
      </c>
      <c r="H4927" s="4">
        <v>61.6</v>
      </c>
      <c r="I4927" s="4">
        <v>76.981132075471706</v>
      </c>
    </row>
    <row r="4928" spans="1:9" x14ac:dyDescent="0.2">
      <c r="A4928" t="s">
        <v>940</v>
      </c>
      <c r="B4928" t="s">
        <v>968</v>
      </c>
      <c r="C4928" t="s">
        <v>45</v>
      </c>
      <c r="D4928" t="str">
        <f>Tableau3[[#This Row],[Famille]]&amp;"-"&amp;Tableau3[[#This Row],[Produit]]&amp;"-"&amp;Tableau3[[#This Row],[Conditionnement]]</f>
        <v>Thé vert-Genmaicha-Vrac 250 g</v>
      </c>
      <c r="E4928" s="10">
        <v>5.5E-2</v>
      </c>
      <c r="F4928" s="16">
        <v>3700897960414</v>
      </c>
      <c r="G4928" s="4">
        <v>10.9</v>
      </c>
      <c r="H4928" s="4">
        <v>16.8</v>
      </c>
      <c r="I4928" s="4">
        <v>20.96153846153846</v>
      </c>
    </row>
    <row r="4929" spans="1:9" x14ac:dyDescent="0.2">
      <c r="A4929" t="s">
        <v>940</v>
      </c>
      <c r="B4929" t="s">
        <v>968</v>
      </c>
      <c r="C4929" t="s">
        <v>46</v>
      </c>
      <c r="D4929" t="str">
        <f>Tableau3[[#This Row],[Famille]]&amp;"-"&amp;Tableau3[[#This Row],[Produit]]&amp;"-"&amp;Tableau3[[#This Row],[Conditionnement]]</f>
        <v>Thé vert-Genmaicha-Vrac 500 g</v>
      </c>
      <c r="E4929" s="10">
        <v>5.5E-2</v>
      </c>
      <c r="F4929" s="16">
        <v>3700897943578</v>
      </c>
      <c r="G4929" s="4">
        <v>20.9</v>
      </c>
      <c r="H4929" s="4">
        <v>32.800000000000004</v>
      </c>
      <c r="I4929" s="4">
        <v>40.980392156862749</v>
      </c>
    </row>
    <row r="4930" spans="1:9" x14ac:dyDescent="0.2">
      <c r="A4930" t="s">
        <v>940</v>
      </c>
      <c r="B4930" t="s">
        <v>944</v>
      </c>
      <c r="C4930" t="s">
        <v>42</v>
      </c>
      <c r="D4930" t="str">
        <f>Tableau3[[#This Row],[Famille]]&amp;"-"&amp;Tableau3[[#This Row],[Produit]]&amp;"-"&amp;Tableau3[[#This Row],[Conditionnement]]</f>
        <v>Thé vert-Griotte de Noël-Vrac</v>
      </c>
      <c r="E4930" s="10">
        <v>5.5E-2</v>
      </c>
      <c r="F4930" s="16">
        <v>3700897944674</v>
      </c>
      <c r="G4930" s="4">
        <v>2</v>
      </c>
      <c r="H4930" s="4">
        <v>2.7</v>
      </c>
      <c r="I4930" s="4">
        <v>3.3333333333333335</v>
      </c>
    </row>
    <row r="4931" spans="1:9" x14ac:dyDescent="0.2">
      <c r="A4931" t="s">
        <v>940</v>
      </c>
      <c r="B4931" t="s">
        <v>944</v>
      </c>
      <c r="C4931" t="s">
        <v>43</v>
      </c>
      <c r="D4931" t="str">
        <f>Tableau3[[#This Row],[Famille]]&amp;"-"&amp;Tableau3[[#This Row],[Produit]]&amp;"-"&amp;Tableau3[[#This Row],[Conditionnement]]</f>
        <v>Thé vert-Griotte de Noël-Vrac 100 g</v>
      </c>
      <c r="E4931" s="10">
        <v>5.5E-2</v>
      </c>
      <c r="F4931" s="16">
        <v>3700897942793</v>
      </c>
      <c r="G4931" s="4">
        <v>4.3</v>
      </c>
      <c r="H4931" s="4">
        <v>5.8</v>
      </c>
      <c r="I4931" s="4">
        <v>7.166666666666667</v>
      </c>
    </row>
    <row r="4932" spans="1:9" x14ac:dyDescent="0.2">
      <c r="A4932" t="s">
        <v>940</v>
      </c>
      <c r="B4932" t="s">
        <v>944</v>
      </c>
      <c r="C4932" t="s">
        <v>44</v>
      </c>
      <c r="D4932" t="str">
        <f>Tableau3[[#This Row],[Famille]]&amp;"-"&amp;Tableau3[[#This Row],[Produit]]&amp;"-"&amp;Tableau3[[#This Row],[Conditionnement]]</f>
        <v>Thé vert-Griotte de Noël-Vrac 1000 g</v>
      </c>
      <c r="E4932" s="10">
        <v>5.5E-2</v>
      </c>
      <c r="F4932" s="16">
        <v>3700897935689</v>
      </c>
      <c r="G4932" s="4">
        <v>34.200000000000003</v>
      </c>
      <c r="H4932" s="4">
        <v>51.7</v>
      </c>
      <c r="I4932" s="4">
        <v>64.528301886792448</v>
      </c>
    </row>
    <row r="4933" spans="1:9" x14ac:dyDescent="0.2">
      <c r="A4933" t="s">
        <v>940</v>
      </c>
      <c r="B4933" t="s">
        <v>944</v>
      </c>
      <c r="C4933" t="s">
        <v>45</v>
      </c>
      <c r="D4933" t="str">
        <f>Tableau3[[#This Row],[Famille]]&amp;"-"&amp;Tableau3[[#This Row],[Produit]]&amp;"-"&amp;Tableau3[[#This Row],[Conditionnement]]</f>
        <v>Thé vert-Griotte de Noël-Vrac 250 g</v>
      </c>
      <c r="E4933" s="10">
        <v>5.5E-2</v>
      </c>
      <c r="F4933" s="16">
        <v>3700897960421</v>
      </c>
      <c r="G4933" s="4">
        <v>9.3000000000000007</v>
      </c>
      <c r="H4933" s="4">
        <v>14.4</v>
      </c>
      <c r="I4933" s="4">
        <v>17.884615384615383</v>
      </c>
    </row>
    <row r="4934" spans="1:9" x14ac:dyDescent="0.2">
      <c r="A4934" t="s">
        <v>940</v>
      </c>
      <c r="B4934" t="s">
        <v>944</v>
      </c>
      <c r="C4934" t="s">
        <v>46</v>
      </c>
      <c r="D4934" t="str">
        <f>Tableau3[[#This Row],[Famille]]&amp;"-"&amp;Tableau3[[#This Row],[Produit]]&amp;"-"&amp;Tableau3[[#This Row],[Conditionnement]]</f>
        <v>Thé vert-Griotte de Noël-Vrac 500 g</v>
      </c>
      <c r="E4934" s="10">
        <v>5.5E-2</v>
      </c>
      <c r="F4934" s="16">
        <v>3700897943530</v>
      </c>
      <c r="G4934" s="4">
        <v>17.600000000000001</v>
      </c>
      <c r="H4934" s="4">
        <v>27.700000000000003</v>
      </c>
      <c r="I4934" s="4">
        <v>34.509803921568633</v>
      </c>
    </row>
    <row r="4935" spans="1:9" x14ac:dyDescent="0.2">
      <c r="A4935" t="s">
        <v>940</v>
      </c>
      <c r="B4935" t="s">
        <v>945</v>
      </c>
      <c r="C4935" t="s">
        <v>42</v>
      </c>
      <c r="D4935" t="str">
        <f>Tableau3[[#This Row],[Famille]]&amp;"-"&amp;Tableau3[[#This Row],[Produit]]&amp;"-"&amp;Tableau3[[#This Row],[Conditionnement]]</f>
        <v>Thé vert-L'Amandine-Vrac</v>
      </c>
      <c r="E4935" s="10">
        <v>5.5E-2</v>
      </c>
      <c r="F4935" s="16">
        <v>3700897957131</v>
      </c>
      <c r="G4935" s="4">
        <v>1.9</v>
      </c>
      <c r="H4935" s="4">
        <v>2.6</v>
      </c>
      <c r="I4935" s="4">
        <v>3.166666666666667</v>
      </c>
    </row>
    <row r="4936" spans="1:9" x14ac:dyDescent="0.2">
      <c r="A4936" t="s">
        <v>940</v>
      </c>
      <c r="B4936" t="s">
        <v>945</v>
      </c>
      <c r="C4936" t="s">
        <v>43</v>
      </c>
      <c r="D4936" t="str">
        <f>Tableau3[[#This Row],[Famille]]&amp;"-"&amp;Tableau3[[#This Row],[Produit]]&amp;"-"&amp;Tableau3[[#This Row],[Conditionnement]]</f>
        <v>Thé vert-L'Amandine-Vrac 100 g</v>
      </c>
      <c r="E4936" s="10">
        <v>5.5E-2</v>
      </c>
      <c r="F4936" s="16">
        <v>3700897957247</v>
      </c>
      <c r="G4936" s="4">
        <v>4.0999999999999996</v>
      </c>
      <c r="H4936" s="4">
        <v>5.5</v>
      </c>
      <c r="I4936" s="4">
        <v>6.833333333333333</v>
      </c>
    </row>
    <row r="4937" spans="1:9" x14ac:dyDescent="0.2">
      <c r="A4937" t="s">
        <v>940</v>
      </c>
      <c r="B4937" t="s">
        <v>945</v>
      </c>
      <c r="C4937" t="s">
        <v>44</v>
      </c>
      <c r="D4937" t="str">
        <f>Tableau3[[#This Row],[Famille]]&amp;"-"&amp;Tableau3[[#This Row],[Produit]]&amp;"-"&amp;Tableau3[[#This Row],[Conditionnement]]</f>
        <v>Thé vert-L'Amandine-Vrac 1000 g</v>
      </c>
      <c r="E4937" s="10">
        <v>5.5E-2</v>
      </c>
      <c r="F4937" s="16">
        <v>3700897957575</v>
      </c>
      <c r="G4937" s="4">
        <v>32</v>
      </c>
      <c r="H4937" s="4">
        <v>48.4</v>
      </c>
      <c r="I4937" s="4">
        <v>60.377358490566031</v>
      </c>
    </row>
    <row r="4938" spans="1:9" x14ac:dyDescent="0.2">
      <c r="A4938" t="s">
        <v>940</v>
      </c>
      <c r="B4938" t="s">
        <v>945</v>
      </c>
      <c r="C4938" t="s">
        <v>45</v>
      </c>
      <c r="D4938" t="str">
        <f>Tableau3[[#This Row],[Famille]]&amp;"-"&amp;Tableau3[[#This Row],[Produit]]&amp;"-"&amp;Tableau3[[#This Row],[Conditionnement]]</f>
        <v>Thé vert-L'Amandine-Vrac 250 g</v>
      </c>
      <c r="E4938" s="10">
        <v>5.5E-2</v>
      </c>
      <c r="F4938" s="16">
        <v>3700897957353</v>
      </c>
      <c r="G4938" s="4">
        <v>8.8000000000000007</v>
      </c>
      <c r="H4938" s="4">
        <v>13.6</v>
      </c>
      <c r="I4938" s="4">
        <v>16.92307692307692</v>
      </c>
    </row>
    <row r="4939" spans="1:9" x14ac:dyDescent="0.2">
      <c r="A4939" t="s">
        <v>940</v>
      </c>
      <c r="B4939" t="s">
        <v>945</v>
      </c>
      <c r="C4939" t="s">
        <v>46</v>
      </c>
      <c r="D4939" t="str">
        <f>Tableau3[[#This Row],[Famille]]&amp;"-"&amp;Tableau3[[#This Row],[Produit]]&amp;"-"&amp;Tableau3[[#This Row],[Conditionnement]]</f>
        <v>Thé vert-L'Amandine-Vrac 500 g</v>
      </c>
      <c r="E4939" s="10">
        <v>5.5E-2</v>
      </c>
      <c r="F4939" s="16">
        <v>3700897957469</v>
      </c>
      <c r="G4939" s="4">
        <v>16.5</v>
      </c>
      <c r="H4939" s="4">
        <v>25.900000000000002</v>
      </c>
      <c r="I4939" s="4">
        <v>32.352941176470587</v>
      </c>
    </row>
    <row r="4940" spans="1:9" x14ac:dyDescent="0.2">
      <c r="A4940" t="s">
        <v>940</v>
      </c>
      <c r="B4940" t="s">
        <v>969</v>
      </c>
      <c r="C4940" t="s">
        <v>42</v>
      </c>
      <c r="D4940" t="str">
        <f>Tableau3[[#This Row],[Famille]]&amp;"-"&amp;Tableau3[[#This Row],[Produit]]&amp;"-"&amp;Tableau3[[#This Row],[Conditionnement]]</f>
        <v>Thé vert-Li Xi Xiang-Vrac</v>
      </c>
      <c r="E4940" s="10">
        <v>5.5E-2</v>
      </c>
      <c r="F4940" s="16">
        <v>3700897944698</v>
      </c>
      <c r="G4940" s="4">
        <v>2.8</v>
      </c>
      <c r="H4940" s="4">
        <v>3.8000000000000003</v>
      </c>
      <c r="I4940" s="4">
        <v>4.666666666666667</v>
      </c>
    </row>
    <row r="4941" spans="1:9" x14ac:dyDescent="0.2">
      <c r="A4941" t="s">
        <v>940</v>
      </c>
      <c r="B4941" t="s">
        <v>969</v>
      </c>
      <c r="C4941" t="s">
        <v>43</v>
      </c>
      <c r="D4941" t="str">
        <f>Tableau3[[#This Row],[Famille]]&amp;"-"&amp;Tableau3[[#This Row],[Produit]]&amp;"-"&amp;Tableau3[[#This Row],[Conditionnement]]</f>
        <v>Thé vert-Li Xi Xiang-Vrac 100 g</v>
      </c>
      <c r="E4941" s="10">
        <v>5.5E-2</v>
      </c>
      <c r="F4941" s="16">
        <v>3700897942816</v>
      </c>
      <c r="G4941" s="4">
        <v>7</v>
      </c>
      <c r="H4941" s="4">
        <v>9.4</v>
      </c>
      <c r="I4941" s="4">
        <v>11.666666666666668</v>
      </c>
    </row>
    <row r="4942" spans="1:9" x14ac:dyDescent="0.2">
      <c r="A4942" t="s">
        <v>940</v>
      </c>
      <c r="B4942" t="s">
        <v>969</v>
      </c>
      <c r="C4942" t="s">
        <v>44</v>
      </c>
      <c r="D4942" t="str">
        <f>Tableau3[[#This Row],[Famille]]&amp;"-"&amp;Tableau3[[#This Row],[Produit]]&amp;"-"&amp;Tableau3[[#This Row],[Conditionnement]]</f>
        <v>Thé vert-Li Xi Xiang-Vrac 1000 g</v>
      </c>
      <c r="E4942" s="10">
        <v>5.5E-2</v>
      </c>
      <c r="F4942" s="16">
        <v>3700897935702</v>
      </c>
      <c r="G4942" s="4">
        <v>61.1</v>
      </c>
      <c r="H4942" s="4">
        <v>92.3</v>
      </c>
      <c r="I4942" s="4">
        <v>115.28301886792453</v>
      </c>
    </row>
    <row r="4943" spans="1:9" x14ac:dyDescent="0.2">
      <c r="A4943" t="s">
        <v>940</v>
      </c>
      <c r="B4943" t="s">
        <v>969</v>
      </c>
      <c r="C4943" t="s">
        <v>45</v>
      </c>
      <c r="D4943" t="str">
        <f>Tableau3[[#This Row],[Famille]]&amp;"-"&amp;Tableau3[[#This Row],[Produit]]&amp;"-"&amp;Tableau3[[#This Row],[Conditionnement]]</f>
        <v>Thé vert-Li Xi Xiang-Vrac 250 g</v>
      </c>
      <c r="E4943" s="10">
        <v>5.5E-2</v>
      </c>
      <c r="F4943" s="16">
        <v>3700897960407</v>
      </c>
      <c r="G4943" s="4">
        <v>16</v>
      </c>
      <c r="H4943" s="4">
        <v>24.700000000000003</v>
      </c>
      <c r="I4943" s="4">
        <v>30.769230769230766</v>
      </c>
    </row>
    <row r="4944" spans="1:9" x14ac:dyDescent="0.2">
      <c r="A4944" t="s">
        <v>940</v>
      </c>
      <c r="B4944" t="s">
        <v>969</v>
      </c>
      <c r="C4944" t="s">
        <v>46</v>
      </c>
      <c r="D4944" t="str">
        <f>Tableau3[[#This Row],[Famille]]&amp;"-"&amp;Tableau3[[#This Row],[Produit]]&amp;"-"&amp;Tableau3[[#This Row],[Conditionnement]]</f>
        <v>Thé vert-Li Xi Xiang-Vrac 500 g</v>
      </c>
      <c r="E4944" s="10">
        <v>5.5E-2</v>
      </c>
      <c r="F4944" s="16">
        <v>3700897943554</v>
      </c>
      <c r="G4944" s="4">
        <v>31.1</v>
      </c>
      <c r="H4944" s="4">
        <v>48.800000000000004</v>
      </c>
      <c r="I4944" s="4">
        <v>60.980392156862749</v>
      </c>
    </row>
    <row r="4945" spans="1:9" x14ac:dyDescent="0.2">
      <c r="A4945" t="s">
        <v>940</v>
      </c>
      <c r="B4945" t="s">
        <v>946</v>
      </c>
      <c r="C4945" t="s">
        <v>42</v>
      </c>
      <c r="D4945" t="str">
        <f>Tableau3[[#This Row],[Famille]]&amp;"-"&amp;Tableau3[[#This Row],[Produit]]&amp;"-"&amp;Tableau3[[#This Row],[Conditionnement]]</f>
        <v>Thé vert-Noël en Laponie-Vrac</v>
      </c>
      <c r="E4945" s="10">
        <v>5.5E-2</v>
      </c>
      <c r="F4945" s="16">
        <v>3700897957704</v>
      </c>
      <c r="G4945" s="4">
        <v>2.2999999999999998</v>
      </c>
      <c r="H4945" s="4">
        <v>3.1</v>
      </c>
      <c r="I4945" s="4">
        <v>3.8333333333333339</v>
      </c>
    </row>
    <row r="4946" spans="1:9" x14ac:dyDescent="0.2">
      <c r="A4946" t="s">
        <v>940</v>
      </c>
      <c r="B4946" t="s">
        <v>946</v>
      </c>
      <c r="C4946" t="s">
        <v>43</v>
      </c>
      <c r="D4946" t="str">
        <f>Tableau3[[#This Row],[Famille]]&amp;"-"&amp;Tableau3[[#This Row],[Produit]]&amp;"-"&amp;Tableau3[[#This Row],[Conditionnement]]</f>
        <v>Thé vert-Noël en Laponie-Vrac 100 g</v>
      </c>
      <c r="E4946" s="10">
        <v>5.5E-2</v>
      </c>
      <c r="F4946" s="16">
        <v>3700897957780</v>
      </c>
      <c r="G4946" s="4">
        <v>5.4</v>
      </c>
      <c r="H4946" s="4">
        <v>7.2</v>
      </c>
      <c r="I4946" s="4">
        <v>9</v>
      </c>
    </row>
    <row r="4947" spans="1:9" x14ac:dyDescent="0.2">
      <c r="A4947" t="s">
        <v>940</v>
      </c>
      <c r="B4947" t="s">
        <v>946</v>
      </c>
      <c r="C4947" t="s">
        <v>44</v>
      </c>
      <c r="D4947" t="str">
        <f>Tableau3[[#This Row],[Famille]]&amp;"-"&amp;Tableau3[[#This Row],[Produit]]&amp;"-"&amp;Tableau3[[#This Row],[Conditionnement]]</f>
        <v>Thé vert-Noël en Laponie-Vrac 1000 g</v>
      </c>
      <c r="E4947" s="10">
        <v>5.5E-2</v>
      </c>
      <c r="F4947" s="16">
        <v>3700897958022</v>
      </c>
      <c r="G4947" s="4">
        <v>45.2</v>
      </c>
      <c r="H4947" s="4">
        <v>68.3</v>
      </c>
      <c r="I4947" s="4">
        <v>85.283018867924525</v>
      </c>
    </row>
    <row r="4948" spans="1:9" x14ac:dyDescent="0.2">
      <c r="A4948" t="s">
        <v>940</v>
      </c>
      <c r="B4948" t="s">
        <v>946</v>
      </c>
      <c r="C4948" t="s">
        <v>45</v>
      </c>
      <c r="D4948" t="str">
        <f>Tableau3[[#This Row],[Famille]]&amp;"-"&amp;Tableau3[[#This Row],[Produit]]&amp;"-"&amp;Tableau3[[#This Row],[Conditionnement]]</f>
        <v>Thé vert-Noël en Laponie-Vrac 250 g</v>
      </c>
      <c r="E4948" s="10">
        <v>5.5E-2</v>
      </c>
      <c r="F4948" s="16">
        <v>3700897957865</v>
      </c>
      <c r="G4948" s="4">
        <v>12</v>
      </c>
      <c r="H4948" s="4">
        <v>18.5</v>
      </c>
      <c r="I4948" s="4">
        <v>23.076923076923077</v>
      </c>
    </row>
    <row r="4949" spans="1:9" x14ac:dyDescent="0.2">
      <c r="A4949" t="s">
        <v>940</v>
      </c>
      <c r="B4949" t="s">
        <v>946</v>
      </c>
      <c r="C4949" t="s">
        <v>46</v>
      </c>
      <c r="D4949" t="str">
        <f>Tableau3[[#This Row],[Famille]]&amp;"-"&amp;Tableau3[[#This Row],[Produit]]&amp;"-"&amp;Tableau3[[#This Row],[Conditionnement]]</f>
        <v>Thé vert-Noël en Laponie-Vrac 500 g</v>
      </c>
      <c r="E4949" s="10">
        <v>5.5E-2</v>
      </c>
      <c r="F4949" s="16">
        <v>3700897957940</v>
      </c>
      <c r="G4949" s="4">
        <v>23.1</v>
      </c>
      <c r="H4949" s="4">
        <v>36.300000000000004</v>
      </c>
      <c r="I4949" s="4">
        <v>45.294117647058826</v>
      </c>
    </row>
    <row r="4950" spans="1:9" x14ac:dyDescent="0.2">
      <c r="A4950" t="s">
        <v>940</v>
      </c>
      <c r="B4950" t="s">
        <v>947</v>
      </c>
      <c r="C4950" t="s">
        <v>42</v>
      </c>
      <c r="D4950" t="str">
        <f>Tableau3[[#This Row],[Famille]]&amp;"-"&amp;Tableau3[[#This Row],[Produit]]&amp;"-"&amp;Tableau3[[#This Row],[Conditionnement]]</f>
        <v>Thé vert-Noël vert-Vrac</v>
      </c>
      <c r="E4950" s="10">
        <v>5.5E-2</v>
      </c>
      <c r="F4950" s="16">
        <v>3700897944650</v>
      </c>
      <c r="G4950" s="4">
        <v>2.1</v>
      </c>
      <c r="H4950" s="4">
        <v>2.8</v>
      </c>
      <c r="I4950" s="4">
        <v>3.5000000000000004</v>
      </c>
    </row>
    <row r="4951" spans="1:9" x14ac:dyDescent="0.2">
      <c r="A4951" t="s">
        <v>940</v>
      </c>
      <c r="B4951" t="s">
        <v>947</v>
      </c>
      <c r="C4951" t="s">
        <v>43</v>
      </c>
      <c r="D4951" t="str">
        <f>Tableau3[[#This Row],[Famille]]&amp;"-"&amp;Tableau3[[#This Row],[Produit]]&amp;"-"&amp;Tableau3[[#This Row],[Conditionnement]]</f>
        <v>Thé vert-Noël vert-Vrac 100 g</v>
      </c>
      <c r="E4951" s="10">
        <v>5.5E-2</v>
      </c>
      <c r="F4951" s="16">
        <v>3700897942779</v>
      </c>
      <c r="G4951" s="4">
        <v>4.5999999999999996</v>
      </c>
      <c r="H4951" s="4">
        <v>6.1999999999999993</v>
      </c>
      <c r="I4951" s="4">
        <v>7.6666666666666661</v>
      </c>
    </row>
    <row r="4952" spans="1:9" x14ac:dyDescent="0.2">
      <c r="A4952" t="s">
        <v>940</v>
      </c>
      <c r="B4952" t="s">
        <v>947</v>
      </c>
      <c r="C4952" t="s">
        <v>44</v>
      </c>
      <c r="D4952" t="str">
        <f>Tableau3[[#This Row],[Famille]]&amp;"-"&amp;Tableau3[[#This Row],[Produit]]&amp;"-"&amp;Tableau3[[#This Row],[Conditionnement]]</f>
        <v>Thé vert-Noël vert-Vrac 1000 g</v>
      </c>
      <c r="E4952" s="10">
        <v>5.5E-2</v>
      </c>
      <c r="F4952" s="16">
        <v>3700897935665</v>
      </c>
      <c r="G4952" s="4">
        <v>37.4</v>
      </c>
      <c r="H4952" s="4">
        <v>56.5</v>
      </c>
      <c r="I4952" s="4">
        <v>70.566037735849051</v>
      </c>
    </row>
    <row r="4953" spans="1:9" x14ac:dyDescent="0.2">
      <c r="A4953" t="s">
        <v>940</v>
      </c>
      <c r="B4953" t="s">
        <v>947</v>
      </c>
      <c r="C4953" t="s">
        <v>45</v>
      </c>
      <c r="D4953" t="str">
        <f>Tableau3[[#This Row],[Famille]]&amp;"-"&amp;Tableau3[[#This Row],[Produit]]&amp;"-"&amp;Tableau3[[#This Row],[Conditionnement]]</f>
        <v>Thé vert-Noël vert-Vrac 250 g</v>
      </c>
      <c r="E4953" s="10">
        <v>5.5E-2</v>
      </c>
      <c r="F4953" s="16">
        <v>3700897960353</v>
      </c>
      <c r="G4953" s="4">
        <v>10.1</v>
      </c>
      <c r="H4953" s="4">
        <v>15.6</v>
      </c>
      <c r="I4953" s="4">
        <v>19.423076923076923</v>
      </c>
    </row>
    <row r="4954" spans="1:9" x14ac:dyDescent="0.2">
      <c r="A4954" t="s">
        <v>940</v>
      </c>
      <c r="B4954" t="s">
        <v>947</v>
      </c>
      <c r="C4954" t="s">
        <v>46</v>
      </c>
      <c r="D4954" t="str">
        <f>Tableau3[[#This Row],[Famille]]&amp;"-"&amp;Tableau3[[#This Row],[Produit]]&amp;"-"&amp;Tableau3[[#This Row],[Conditionnement]]</f>
        <v>Thé vert-Noël vert-Vrac 500 g</v>
      </c>
      <c r="E4954" s="10">
        <v>5.5E-2</v>
      </c>
      <c r="F4954" s="16">
        <v>3700897943516</v>
      </c>
      <c r="G4954" s="4">
        <v>19.2</v>
      </c>
      <c r="H4954" s="4">
        <v>30.200000000000003</v>
      </c>
      <c r="I4954" s="4">
        <v>37.64705882352942</v>
      </c>
    </row>
    <row r="4955" spans="1:9" x14ac:dyDescent="0.2">
      <c r="A4955" t="s">
        <v>940</v>
      </c>
      <c r="B4955" t="s">
        <v>970</v>
      </c>
      <c r="C4955" t="s">
        <v>42</v>
      </c>
      <c r="D4955" t="str">
        <f>Tableau3[[#This Row],[Famille]]&amp;"-"&amp;Tableau3[[#This Row],[Produit]]&amp;"-"&amp;Tableau3[[#This Row],[Conditionnement]]</f>
        <v>Thé vert-Pai Mu Tan-Vrac</v>
      </c>
      <c r="E4955" s="10">
        <v>5.5E-2</v>
      </c>
      <c r="F4955" s="16">
        <v>3700897944742</v>
      </c>
      <c r="G4955" s="4">
        <v>2.6</v>
      </c>
      <c r="H4955" s="4">
        <v>3.5</v>
      </c>
      <c r="I4955" s="4">
        <v>4.3333333333333339</v>
      </c>
    </row>
    <row r="4956" spans="1:9" x14ac:dyDescent="0.2">
      <c r="A4956" t="s">
        <v>940</v>
      </c>
      <c r="B4956" t="s">
        <v>970</v>
      </c>
      <c r="C4956" t="s">
        <v>43</v>
      </c>
      <c r="D4956" t="str">
        <f>Tableau3[[#This Row],[Famille]]&amp;"-"&amp;Tableau3[[#This Row],[Produit]]&amp;"-"&amp;Tableau3[[#This Row],[Conditionnement]]</f>
        <v>Thé vert-Pai Mu Tan-Vrac 100 g</v>
      </c>
      <c r="E4956" s="10">
        <v>5.5E-2</v>
      </c>
      <c r="F4956" s="16">
        <v>3700897942861</v>
      </c>
      <c r="G4956" s="4">
        <v>6.5</v>
      </c>
      <c r="H4956" s="4">
        <v>8.6999999999999993</v>
      </c>
      <c r="I4956" s="4">
        <v>10.833333333333334</v>
      </c>
    </row>
    <row r="4957" spans="1:9" x14ac:dyDescent="0.2">
      <c r="A4957" t="s">
        <v>940</v>
      </c>
      <c r="B4957" t="s">
        <v>970</v>
      </c>
      <c r="C4957" t="s">
        <v>44</v>
      </c>
      <c r="D4957" t="str">
        <f>Tableau3[[#This Row],[Famille]]&amp;"-"&amp;Tableau3[[#This Row],[Produit]]&amp;"-"&amp;Tableau3[[#This Row],[Conditionnement]]</f>
        <v>Thé vert-Pai Mu Tan-Vrac 1000 g</v>
      </c>
      <c r="E4957" s="10">
        <v>5.5E-2</v>
      </c>
      <c r="F4957" s="16">
        <v>3700897935757</v>
      </c>
      <c r="G4957" s="4">
        <v>56.2</v>
      </c>
      <c r="H4957" s="4">
        <v>84.899999999999991</v>
      </c>
      <c r="I4957" s="4">
        <v>106.0377358490566</v>
      </c>
    </row>
    <row r="4958" spans="1:9" x14ac:dyDescent="0.2">
      <c r="A4958" t="s">
        <v>940</v>
      </c>
      <c r="B4958" t="s">
        <v>970</v>
      </c>
      <c r="C4958" t="s">
        <v>45</v>
      </c>
      <c r="D4958" t="str">
        <f>Tableau3[[#This Row],[Famille]]&amp;"-"&amp;Tableau3[[#This Row],[Produit]]&amp;"-"&amp;Tableau3[[#This Row],[Conditionnement]]</f>
        <v>Thé vert-Pai Mu Tan-Vrac 250 g</v>
      </c>
      <c r="E4958" s="10">
        <v>5.5E-2</v>
      </c>
      <c r="F4958" s="16">
        <v>3700897960360</v>
      </c>
      <c r="G4958" s="4">
        <v>14.8</v>
      </c>
      <c r="H4958" s="4">
        <v>22.8</v>
      </c>
      <c r="I4958" s="4">
        <v>28.46153846153846</v>
      </c>
    </row>
    <row r="4959" spans="1:9" x14ac:dyDescent="0.2">
      <c r="A4959" t="s">
        <v>940</v>
      </c>
      <c r="B4959" t="s">
        <v>970</v>
      </c>
      <c r="C4959" t="s">
        <v>46</v>
      </c>
      <c r="D4959" t="str">
        <f>Tableau3[[#This Row],[Famille]]&amp;"-"&amp;Tableau3[[#This Row],[Produit]]&amp;"-"&amp;Tableau3[[#This Row],[Conditionnement]]</f>
        <v>Thé vert-Pai Mu Tan-Vrac 500 g</v>
      </c>
      <c r="E4959" s="10">
        <v>5.5E-2</v>
      </c>
      <c r="F4959" s="16">
        <v>3700897943608</v>
      </c>
      <c r="G4959" s="4">
        <v>28.6</v>
      </c>
      <c r="H4959" s="4">
        <v>44.9</v>
      </c>
      <c r="I4959" s="4">
        <v>56.078431372549019</v>
      </c>
    </row>
    <row r="4960" spans="1:9" x14ac:dyDescent="0.2">
      <c r="A4960" t="s">
        <v>940</v>
      </c>
      <c r="B4960" t="s">
        <v>971</v>
      </c>
      <c r="C4960" t="s">
        <v>42</v>
      </c>
      <c r="D4960" t="str">
        <f>Tableau3[[#This Row],[Famille]]&amp;"-"&amp;Tableau3[[#This Row],[Produit]]&amp;"-"&amp;Tableau3[[#This Row],[Conditionnement]]</f>
        <v>Thé vert-Sencha de Chine-Vrac</v>
      </c>
      <c r="E4960" s="10">
        <v>5.5E-2</v>
      </c>
      <c r="F4960" s="16">
        <v>3700897944704</v>
      </c>
      <c r="G4960" s="4">
        <v>1.6</v>
      </c>
      <c r="H4960" s="4">
        <v>2.2000000000000002</v>
      </c>
      <c r="I4960" s="4">
        <v>2.666666666666667</v>
      </c>
    </row>
    <row r="4961" spans="1:9" x14ac:dyDescent="0.2">
      <c r="A4961" t="s">
        <v>940</v>
      </c>
      <c r="B4961" t="s">
        <v>971</v>
      </c>
      <c r="C4961" t="s">
        <v>43</v>
      </c>
      <c r="D4961" t="str">
        <f>Tableau3[[#This Row],[Famille]]&amp;"-"&amp;Tableau3[[#This Row],[Produit]]&amp;"-"&amp;Tableau3[[#This Row],[Conditionnement]]</f>
        <v>Thé vert-Sencha de Chine-Vrac 100 g</v>
      </c>
      <c r="E4961" s="10">
        <v>5.5E-2</v>
      </c>
      <c r="F4961" s="16">
        <v>3700897942823</v>
      </c>
      <c r="G4961" s="4">
        <v>3.2</v>
      </c>
      <c r="H4961" s="4">
        <v>4.3</v>
      </c>
      <c r="I4961" s="4">
        <v>5.3333333333333339</v>
      </c>
    </row>
    <row r="4962" spans="1:9" x14ac:dyDescent="0.2">
      <c r="A4962" t="s">
        <v>940</v>
      </c>
      <c r="B4962" t="s">
        <v>971</v>
      </c>
      <c r="C4962" t="s">
        <v>44</v>
      </c>
      <c r="D4962" t="str">
        <f>Tableau3[[#This Row],[Famille]]&amp;"-"&amp;Tableau3[[#This Row],[Produit]]&amp;"-"&amp;Tableau3[[#This Row],[Conditionnement]]</f>
        <v>Thé vert-Sencha de Chine-Vrac 1000 g</v>
      </c>
      <c r="E4962" s="10">
        <v>5.5E-2</v>
      </c>
      <c r="F4962" s="16">
        <v>3700897935719</v>
      </c>
      <c r="G4962" s="4">
        <v>22.8</v>
      </c>
      <c r="H4962" s="4">
        <v>34.5</v>
      </c>
      <c r="I4962" s="4">
        <v>43.018867924528301</v>
      </c>
    </row>
    <row r="4963" spans="1:9" x14ac:dyDescent="0.2">
      <c r="A4963" t="s">
        <v>940</v>
      </c>
      <c r="B4963" t="s">
        <v>971</v>
      </c>
      <c r="C4963" t="s">
        <v>45</v>
      </c>
      <c r="D4963" t="str">
        <f>Tableau3[[#This Row],[Famille]]&amp;"-"&amp;Tableau3[[#This Row],[Produit]]&amp;"-"&amp;Tableau3[[#This Row],[Conditionnement]]</f>
        <v>Thé vert-Sencha de Chine-Vrac 250 g</v>
      </c>
      <c r="E4963" s="10">
        <v>5.5E-2</v>
      </c>
      <c r="F4963" s="16">
        <v>3700897960377</v>
      </c>
      <c r="G4963" s="4">
        <v>6.5</v>
      </c>
      <c r="H4963" s="4">
        <v>10</v>
      </c>
      <c r="I4963" s="4">
        <v>12.5</v>
      </c>
    </row>
    <row r="4964" spans="1:9" x14ac:dyDescent="0.2">
      <c r="A4964" t="s">
        <v>940</v>
      </c>
      <c r="B4964" t="s">
        <v>971</v>
      </c>
      <c r="C4964" t="s">
        <v>46</v>
      </c>
      <c r="D4964" t="str">
        <f>Tableau3[[#This Row],[Famille]]&amp;"-"&amp;Tableau3[[#This Row],[Produit]]&amp;"-"&amp;Tableau3[[#This Row],[Conditionnement]]</f>
        <v>Thé vert-Sencha de Chine-Vrac 500 g</v>
      </c>
      <c r="E4964" s="10">
        <v>5.5E-2</v>
      </c>
      <c r="F4964" s="16">
        <v>3700897943561</v>
      </c>
      <c r="G4964" s="4">
        <v>11.9</v>
      </c>
      <c r="H4964" s="4">
        <v>18.700000000000003</v>
      </c>
      <c r="I4964" s="4">
        <v>23.333333333333332</v>
      </c>
    </row>
    <row r="4965" spans="1:9" x14ac:dyDescent="0.2">
      <c r="A4965" t="s">
        <v>940</v>
      </c>
      <c r="B4965" t="s">
        <v>972</v>
      </c>
      <c r="C4965" t="s">
        <v>42</v>
      </c>
      <c r="D4965" t="str">
        <f>Tableau3[[#This Row],[Famille]]&amp;"-"&amp;Tableau3[[#This Row],[Produit]]&amp;"-"&amp;Tableau3[[#This Row],[Conditionnement]]</f>
        <v>Thé vert-Sencha Fukuju-Vrac</v>
      </c>
      <c r="E4965" s="10">
        <v>5.5E-2</v>
      </c>
      <c r="F4965" s="16">
        <v>3700897944728</v>
      </c>
      <c r="G4965" s="4">
        <v>2.7</v>
      </c>
      <c r="H4965" s="4">
        <v>3.6</v>
      </c>
      <c r="I4965" s="4">
        <v>4.5000000000000009</v>
      </c>
    </row>
    <row r="4966" spans="1:9" x14ac:dyDescent="0.2">
      <c r="A4966" t="s">
        <v>940</v>
      </c>
      <c r="B4966" t="s">
        <v>972</v>
      </c>
      <c r="C4966" t="s">
        <v>43</v>
      </c>
      <c r="D4966" t="str">
        <f>Tableau3[[#This Row],[Famille]]&amp;"-"&amp;Tableau3[[#This Row],[Produit]]&amp;"-"&amp;Tableau3[[#This Row],[Conditionnement]]</f>
        <v>Thé vert-Sencha Fukuju-Vrac 100 g</v>
      </c>
      <c r="E4966" s="10">
        <v>5.5E-2</v>
      </c>
      <c r="F4966" s="16">
        <v>3700897942847</v>
      </c>
      <c r="G4966" s="4">
        <v>6.5</v>
      </c>
      <c r="H4966" s="4">
        <v>8.6999999999999993</v>
      </c>
      <c r="I4966" s="4">
        <v>10.833333333333334</v>
      </c>
    </row>
    <row r="4967" spans="1:9" x14ac:dyDescent="0.2">
      <c r="A4967" t="s">
        <v>940</v>
      </c>
      <c r="B4967" t="s">
        <v>972</v>
      </c>
      <c r="C4967" t="s">
        <v>44</v>
      </c>
      <c r="D4967" t="str">
        <f>Tableau3[[#This Row],[Famille]]&amp;"-"&amp;Tableau3[[#This Row],[Produit]]&amp;"-"&amp;Tableau3[[#This Row],[Conditionnement]]</f>
        <v>Thé vert-Sencha Fukuju-Vrac 1000 g</v>
      </c>
      <c r="E4967" s="10">
        <v>5.5E-2</v>
      </c>
      <c r="F4967" s="16">
        <v>3700897935733</v>
      </c>
      <c r="G4967" s="4">
        <v>56.5</v>
      </c>
      <c r="H4967" s="4">
        <v>85.3</v>
      </c>
      <c r="I4967" s="4">
        <v>106.60377358490565</v>
      </c>
    </row>
    <row r="4968" spans="1:9" x14ac:dyDescent="0.2">
      <c r="A4968" t="s">
        <v>940</v>
      </c>
      <c r="B4968" t="s">
        <v>972</v>
      </c>
      <c r="C4968" t="s">
        <v>45</v>
      </c>
      <c r="D4968" t="str">
        <f>Tableau3[[#This Row],[Famille]]&amp;"-"&amp;Tableau3[[#This Row],[Produit]]&amp;"-"&amp;Tableau3[[#This Row],[Conditionnement]]</f>
        <v>Thé vert-Sencha Fukuju-Vrac 250 g</v>
      </c>
      <c r="E4968" s="10">
        <v>5.5E-2</v>
      </c>
      <c r="F4968" s="16">
        <v>3700897960384</v>
      </c>
      <c r="G4968" s="4">
        <v>14.9</v>
      </c>
      <c r="H4968" s="4">
        <v>23</v>
      </c>
      <c r="I4968" s="4">
        <v>28.653846153846153</v>
      </c>
    </row>
    <row r="4969" spans="1:9" x14ac:dyDescent="0.2">
      <c r="A4969" t="s">
        <v>940</v>
      </c>
      <c r="B4969" t="s">
        <v>972</v>
      </c>
      <c r="C4969" t="s">
        <v>46</v>
      </c>
      <c r="D4969" t="str">
        <f>Tableau3[[#This Row],[Famille]]&amp;"-"&amp;Tableau3[[#This Row],[Produit]]&amp;"-"&amp;Tableau3[[#This Row],[Conditionnement]]</f>
        <v>Thé vert-Sencha Fukuju-Vrac 500 g</v>
      </c>
      <c r="E4969" s="10">
        <v>5.5E-2</v>
      </c>
      <c r="F4969" s="16">
        <v>3700897943585</v>
      </c>
      <c r="G4969" s="4">
        <v>28.7</v>
      </c>
      <c r="H4969" s="4">
        <v>45.1</v>
      </c>
      <c r="I4969" s="4">
        <v>56.274509803921575</v>
      </c>
    </row>
    <row r="4970" spans="1:9" x14ac:dyDescent="0.2">
      <c r="A4970" t="s">
        <v>940</v>
      </c>
      <c r="B4970" t="s">
        <v>973</v>
      </c>
      <c r="C4970" t="s">
        <v>42</v>
      </c>
      <c r="D4970" t="str">
        <f>Tableau3[[#This Row],[Famille]]&amp;"-"&amp;Tableau3[[#This Row],[Produit]]&amp;"-"&amp;Tableau3[[#This Row],[Conditionnement]]</f>
        <v>Thé vert-Sencha Koto-Vrac</v>
      </c>
      <c r="E4970" s="10">
        <v>5.5E-2</v>
      </c>
      <c r="F4970" s="16">
        <v>3700897944735</v>
      </c>
      <c r="G4970" s="4">
        <v>2.4</v>
      </c>
      <c r="H4970" s="4">
        <v>3.2</v>
      </c>
      <c r="I4970" s="4">
        <v>4</v>
      </c>
    </row>
    <row r="4971" spans="1:9" x14ac:dyDescent="0.2">
      <c r="A4971" t="s">
        <v>940</v>
      </c>
      <c r="B4971" t="s">
        <v>973</v>
      </c>
      <c r="C4971" t="s">
        <v>43</v>
      </c>
      <c r="D4971" t="str">
        <f>Tableau3[[#This Row],[Famille]]&amp;"-"&amp;Tableau3[[#This Row],[Produit]]&amp;"-"&amp;Tableau3[[#This Row],[Conditionnement]]</f>
        <v>Thé vert-Sencha Koto-Vrac 100 g</v>
      </c>
      <c r="E4971" s="10">
        <v>5.5E-2</v>
      </c>
      <c r="F4971" s="16">
        <v>3700897942854</v>
      </c>
      <c r="G4971" s="4">
        <v>5.7</v>
      </c>
      <c r="H4971" s="4">
        <v>7.6</v>
      </c>
      <c r="I4971" s="4">
        <v>9.5</v>
      </c>
    </row>
    <row r="4972" spans="1:9" x14ac:dyDescent="0.2">
      <c r="A4972" t="s">
        <v>940</v>
      </c>
      <c r="B4972" t="s">
        <v>973</v>
      </c>
      <c r="C4972" t="s">
        <v>44</v>
      </c>
      <c r="D4972" t="str">
        <f>Tableau3[[#This Row],[Famille]]&amp;"-"&amp;Tableau3[[#This Row],[Produit]]&amp;"-"&amp;Tableau3[[#This Row],[Conditionnement]]</f>
        <v>Thé vert-Sencha Koto-Vrac 1000 g</v>
      </c>
      <c r="E4972" s="10">
        <v>5.5E-2</v>
      </c>
      <c r="F4972" s="16">
        <v>3700897935740</v>
      </c>
      <c r="G4972" s="4">
        <v>48.2</v>
      </c>
      <c r="H4972" s="4">
        <v>72.8</v>
      </c>
      <c r="I4972" s="4">
        <v>90.943396226415089</v>
      </c>
    </row>
    <row r="4973" spans="1:9" x14ac:dyDescent="0.2">
      <c r="A4973" t="s">
        <v>940</v>
      </c>
      <c r="B4973" t="s">
        <v>973</v>
      </c>
      <c r="C4973" t="s">
        <v>45</v>
      </c>
      <c r="D4973" t="str">
        <f>Tableau3[[#This Row],[Famille]]&amp;"-"&amp;Tableau3[[#This Row],[Produit]]&amp;"-"&amp;Tableau3[[#This Row],[Conditionnement]]</f>
        <v>Thé vert-Sencha Koto-Vrac 250 g</v>
      </c>
      <c r="E4973" s="10">
        <v>5.5E-2</v>
      </c>
      <c r="F4973" s="16">
        <v>3700897960391</v>
      </c>
      <c r="G4973" s="4">
        <v>12.8</v>
      </c>
      <c r="H4973" s="4">
        <v>19.700000000000003</v>
      </c>
      <c r="I4973" s="4">
        <v>24.615384615384613</v>
      </c>
    </row>
    <row r="4974" spans="1:9" x14ac:dyDescent="0.2">
      <c r="A4974" t="s">
        <v>940</v>
      </c>
      <c r="B4974" t="s">
        <v>973</v>
      </c>
      <c r="C4974" t="s">
        <v>46</v>
      </c>
      <c r="D4974" t="str">
        <f>Tableau3[[#This Row],[Famille]]&amp;"-"&amp;Tableau3[[#This Row],[Produit]]&amp;"-"&amp;Tableau3[[#This Row],[Conditionnement]]</f>
        <v>Thé vert-Sencha Koto-Vrac 500 g</v>
      </c>
      <c r="E4974" s="10">
        <v>5.5E-2</v>
      </c>
      <c r="F4974" s="16">
        <v>3700897943592</v>
      </c>
      <c r="G4974" s="4">
        <v>24.6</v>
      </c>
      <c r="H4974" s="4">
        <v>38.6</v>
      </c>
      <c r="I4974" s="4">
        <v>48.235294117647058</v>
      </c>
    </row>
    <row r="4975" spans="1:9" x14ac:dyDescent="0.2">
      <c r="A4975" t="s">
        <v>940</v>
      </c>
      <c r="B4975" t="s">
        <v>948</v>
      </c>
      <c r="C4975" t="s">
        <v>42</v>
      </c>
      <c r="D4975" t="str">
        <f>Tableau3[[#This Row],[Famille]]&amp;"-"&amp;Tableau3[[#This Row],[Produit]]&amp;"-"&amp;Tableau3[[#This Row],[Conditionnement]]</f>
        <v>Thé vert-Thé vert à la fraise et rhubarbe-Vrac</v>
      </c>
      <c r="E4975" s="10">
        <v>5.5E-2</v>
      </c>
      <c r="F4975" s="16">
        <v>3700897944452</v>
      </c>
      <c r="G4975" s="4">
        <v>1.9</v>
      </c>
      <c r="H4975" s="4">
        <v>2.6</v>
      </c>
      <c r="I4975" s="4">
        <v>3.166666666666667</v>
      </c>
    </row>
    <row r="4976" spans="1:9" x14ac:dyDescent="0.2">
      <c r="A4976" t="s">
        <v>940</v>
      </c>
      <c r="B4976" t="s">
        <v>948</v>
      </c>
      <c r="C4976" t="s">
        <v>43</v>
      </c>
      <c r="D4976" t="str">
        <f>Tableau3[[#This Row],[Famille]]&amp;"-"&amp;Tableau3[[#This Row],[Produit]]&amp;"-"&amp;Tableau3[[#This Row],[Conditionnement]]</f>
        <v>Thé vert-Thé vert à la fraise et rhubarbe-Vrac 100 g</v>
      </c>
      <c r="E4976" s="10">
        <v>5.5E-2</v>
      </c>
      <c r="F4976" s="16">
        <v>3700897960858</v>
      </c>
      <c r="G4976" s="4">
        <v>4.0999999999999996</v>
      </c>
      <c r="H4976" s="4">
        <v>5.5</v>
      </c>
      <c r="I4976" s="4">
        <v>6.833333333333333</v>
      </c>
    </row>
    <row r="4977" spans="1:9" x14ac:dyDescent="0.2">
      <c r="A4977" t="s">
        <v>940</v>
      </c>
      <c r="B4977" t="s">
        <v>948</v>
      </c>
      <c r="C4977" t="s">
        <v>44</v>
      </c>
      <c r="D4977" t="str">
        <f>Tableau3[[#This Row],[Famille]]&amp;"-"&amp;Tableau3[[#This Row],[Produit]]&amp;"-"&amp;Tableau3[[#This Row],[Conditionnement]]</f>
        <v>Thé vert-Thé vert à la fraise et rhubarbe-Vrac 1000 g</v>
      </c>
      <c r="E4977" s="10">
        <v>5.5E-2</v>
      </c>
      <c r="F4977" s="16">
        <v>3700897934729</v>
      </c>
      <c r="G4977" s="4">
        <v>31.8</v>
      </c>
      <c r="H4977" s="4">
        <v>48</v>
      </c>
      <c r="I4977" s="4">
        <v>60</v>
      </c>
    </row>
    <row r="4978" spans="1:9" x14ac:dyDescent="0.2">
      <c r="A4978" t="s">
        <v>940</v>
      </c>
      <c r="B4978" t="s">
        <v>948</v>
      </c>
      <c r="C4978" t="s">
        <v>45</v>
      </c>
      <c r="D4978" t="str">
        <f>Tableau3[[#This Row],[Famille]]&amp;"-"&amp;Tableau3[[#This Row],[Produit]]&amp;"-"&amp;Tableau3[[#This Row],[Conditionnement]]</f>
        <v>Thé vert-Thé vert à la fraise et rhubarbe-Vrac 250 g</v>
      </c>
      <c r="E4978" s="10">
        <v>5.5E-2</v>
      </c>
      <c r="F4978" s="16">
        <v>3700897934293</v>
      </c>
      <c r="G4978" s="4">
        <v>8.6999999999999993</v>
      </c>
      <c r="H4978" s="4">
        <v>13.4</v>
      </c>
      <c r="I4978" s="4">
        <v>16.73076923076923</v>
      </c>
    </row>
    <row r="4979" spans="1:9" x14ac:dyDescent="0.2">
      <c r="A4979" t="s">
        <v>940</v>
      </c>
      <c r="B4979" t="s">
        <v>948</v>
      </c>
      <c r="C4979" t="s">
        <v>46</v>
      </c>
      <c r="D4979" t="str">
        <f>Tableau3[[#This Row],[Famille]]&amp;"-"&amp;Tableau3[[#This Row],[Produit]]&amp;"-"&amp;Tableau3[[#This Row],[Conditionnement]]</f>
        <v>Thé vert-Thé vert à la fraise et rhubarbe-Vrac 500 g</v>
      </c>
      <c r="E4979" s="10">
        <v>5.5E-2</v>
      </c>
      <c r="F4979" s="16">
        <v>3700897943318</v>
      </c>
      <c r="G4979" s="4">
        <v>16.399999999999999</v>
      </c>
      <c r="H4979" s="4">
        <v>25.8</v>
      </c>
      <c r="I4979" s="4">
        <v>32.156862745098046</v>
      </c>
    </row>
    <row r="4980" spans="1:9" x14ac:dyDescent="0.2">
      <c r="A4980" t="s">
        <v>940</v>
      </c>
      <c r="B4980" t="s">
        <v>949</v>
      </c>
      <c r="C4980" t="s">
        <v>42</v>
      </c>
      <c r="D4980" t="str">
        <f>Tableau3[[#This Row],[Famille]]&amp;"-"&amp;Tableau3[[#This Row],[Produit]]&amp;"-"&amp;Tableau3[[#This Row],[Conditionnement]]</f>
        <v>Thé vert-Thé vert à l'ananas-Vrac</v>
      </c>
      <c r="E4980" s="10">
        <v>5.5E-2</v>
      </c>
      <c r="F4980" s="16">
        <v>3700897944520</v>
      </c>
      <c r="G4980" s="4">
        <v>1.9</v>
      </c>
      <c r="H4980" s="4">
        <v>2.6</v>
      </c>
      <c r="I4980" s="4">
        <v>3.166666666666667</v>
      </c>
    </row>
    <row r="4981" spans="1:9" x14ac:dyDescent="0.2">
      <c r="A4981" t="s">
        <v>940</v>
      </c>
      <c r="B4981" t="s">
        <v>949</v>
      </c>
      <c r="C4981" t="s">
        <v>43</v>
      </c>
      <c r="D4981" t="str">
        <f>Tableau3[[#This Row],[Famille]]&amp;"-"&amp;Tableau3[[#This Row],[Produit]]&amp;"-"&amp;Tableau3[[#This Row],[Conditionnement]]</f>
        <v>Thé vert-Thé vert à l'ananas-Vrac 100 g</v>
      </c>
      <c r="E4981" s="10">
        <v>5.5E-2</v>
      </c>
      <c r="F4981" s="16">
        <v>3700897960780</v>
      </c>
      <c r="G4981" s="4">
        <v>4.0999999999999996</v>
      </c>
      <c r="H4981" s="4">
        <v>5.5</v>
      </c>
      <c r="I4981" s="4">
        <v>6.833333333333333</v>
      </c>
    </row>
    <row r="4982" spans="1:9" x14ac:dyDescent="0.2">
      <c r="A4982" t="s">
        <v>940</v>
      </c>
      <c r="B4982" t="s">
        <v>949</v>
      </c>
      <c r="C4982" t="s">
        <v>44</v>
      </c>
      <c r="D4982" t="str">
        <f>Tableau3[[#This Row],[Famille]]&amp;"-"&amp;Tableau3[[#This Row],[Produit]]&amp;"-"&amp;Tableau3[[#This Row],[Conditionnement]]</f>
        <v>Thé vert-Thé vert à l'ananas-Vrac 1000 g</v>
      </c>
      <c r="E4982" s="10">
        <v>5.5E-2</v>
      </c>
      <c r="F4982" s="16">
        <v>3700897934798</v>
      </c>
      <c r="G4982" s="4">
        <v>32.1</v>
      </c>
      <c r="H4982" s="4">
        <v>48.5</v>
      </c>
      <c r="I4982" s="4">
        <v>60.566037735849058</v>
      </c>
    </row>
    <row r="4983" spans="1:9" x14ac:dyDescent="0.2">
      <c r="A4983" t="s">
        <v>940</v>
      </c>
      <c r="B4983" t="s">
        <v>949</v>
      </c>
      <c r="C4983" t="s">
        <v>45</v>
      </c>
      <c r="D4983" t="str">
        <f>Tableau3[[#This Row],[Famille]]&amp;"-"&amp;Tableau3[[#This Row],[Produit]]&amp;"-"&amp;Tableau3[[#This Row],[Conditionnement]]</f>
        <v>Thé vert-Thé vert à l'ananas-Vrac 250 g</v>
      </c>
      <c r="E4983" s="10">
        <v>5.5E-2</v>
      </c>
      <c r="F4983" s="16">
        <v>3700897934361</v>
      </c>
      <c r="G4983" s="4">
        <v>8.8000000000000007</v>
      </c>
      <c r="H4983" s="4">
        <v>13.6</v>
      </c>
      <c r="I4983" s="4">
        <v>16.92307692307692</v>
      </c>
    </row>
    <row r="4984" spans="1:9" x14ac:dyDescent="0.2">
      <c r="A4984" t="s">
        <v>940</v>
      </c>
      <c r="B4984" t="s">
        <v>949</v>
      </c>
      <c r="C4984" t="s">
        <v>46</v>
      </c>
      <c r="D4984" t="str">
        <f>Tableau3[[#This Row],[Famille]]&amp;"-"&amp;Tableau3[[#This Row],[Produit]]&amp;"-"&amp;Tableau3[[#This Row],[Conditionnement]]</f>
        <v>Thé vert-Thé vert à l'ananas-Vrac 500 g</v>
      </c>
      <c r="E4984" s="10">
        <v>5.5E-2</v>
      </c>
      <c r="F4984" s="16">
        <v>3700897943387</v>
      </c>
      <c r="G4984" s="4">
        <v>16.600000000000001</v>
      </c>
      <c r="H4984" s="4">
        <v>26.1</v>
      </c>
      <c r="I4984" s="4">
        <v>32.549019607843142</v>
      </c>
    </row>
    <row r="4985" spans="1:9" x14ac:dyDescent="0.2">
      <c r="A4985" t="s">
        <v>940</v>
      </c>
      <c r="B4985" t="s">
        <v>950</v>
      </c>
      <c r="C4985" t="s">
        <v>42</v>
      </c>
      <c r="D4985" t="str">
        <f>Tableau3[[#This Row],[Famille]]&amp;"-"&amp;Tableau3[[#This Row],[Produit]]&amp;"-"&amp;Tableau3[[#This Row],[Conditionnement]]</f>
        <v>Thé vert-Thé vert aux fleurs de violette-Vrac</v>
      </c>
      <c r="E4985" s="10">
        <v>5.5E-2</v>
      </c>
      <c r="F4985" s="16">
        <v>3700897944490</v>
      </c>
      <c r="G4985" s="4">
        <v>1.9</v>
      </c>
      <c r="H4985" s="4">
        <v>2.6</v>
      </c>
      <c r="I4985" s="4">
        <v>3.166666666666667</v>
      </c>
    </row>
    <row r="4986" spans="1:9" x14ac:dyDescent="0.2">
      <c r="A4986" t="s">
        <v>940</v>
      </c>
      <c r="B4986" t="s">
        <v>950</v>
      </c>
      <c r="C4986" t="s">
        <v>43</v>
      </c>
      <c r="D4986" t="str">
        <f>Tableau3[[#This Row],[Famille]]&amp;"-"&amp;Tableau3[[#This Row],[Produit]]&amp;"-"&amp;Tableau3[[#This Row],[Conditionnement]]</f>
        <v>Thé vert-Thé vert aux fleurs de violette-Vrac 100 g</v>
      </c>
      <c r="E4986" s="10">
        <v>5.5E-2</v>
      </c>
      <c r="F4986" s="16">
        <v>3700897960810</v>
      </c>
      <c r="G4986" s="4">
        <v>3.9</v>
      </c>
      <c r="H4986" s="4">
        <v>5.2</v>
      </c>
      <c r="I4986" s="4">
        <v>6.5</v>
      </c>
    </row>
    <row r="4987" spans="1:9" x14ac:dyDescent="0.2">
      <c r="A4987" t="s">
        <v>940</v>
      </c>
      <c r="B4987" t="s">
        <v>950</v>
      </c>
      <c r="C4987" t="s">
        <v>44</v>
      </c>
      <c r="D4987" t="str">
        <f>Tableau3[[#This Row],[Famille]]&amp;"-"&amp;Tableau3[[#This Row],[Produit]]&amp;"-"&amp;Tableau3[[#This Row],[Conditionnement]]</f>
        <v>Thé vert-Thé vert aux fleurs de violette-Vrac 1000 g</v>
      </c>
      <c r="E4987" s="10">
        <v>5.5E-2</v>
      </c>
      <c r="F4987" s="16">
        <v>3700897934767</v>
      </c>
      <c r="G4987" s="4">
        <v>29.8</v>
      </c>
      <c r="H4987" s="4">
        <v>45</v>
      </c>
      <c r="I4987" s="4">
        <v>56.226415094339622</v>
      </c>
    </row>
    <row r="4988" spans="1:9" x14ac:dyDescent="0.2">
      <c r="A4988" t="s">
        <v>940</v>
      </c>
      <c r="B4988" t="s">
        <v>950</v>
      </c>
      <c r="C4988" t="s">
        <v>45</v>
      </c>
      <c r="D4988" t="str">
        <f>Tableau3[[#This Row],[Famille]]&amp;"-"&amp;Tableau3[[#This Row],[Produit]]&amp;"-"&amp;Tableau3[[#This Row],[Conditionnement]]</f>
        <v>Thé vert-Thé vert aux fleurs de violette-Vrac 250 g</v>
      </c>
      <c r="E4988" s="10">
        <v>5.5E-2</v>
      </c>
      <c r="F4988" s="16">
        <v>3700897934330</v>
      </c>
      <c r="G4988" s="4">
        <v>8.1999999999999993</v>
      </c>
      <c r="H4988" s="4">
        <v>12.7</v>
      </c>
      <c r="I4988" s="4">
        <v>15.769230769230766</v>
      </c>
    </row>
    <row r="4989" spans="1:9" x14ac:dyDescent="0.2">
      <c r="A4989" t="s">
        <v>940</v>
      </c>
      <c r="B4989" t="s">
        <v>950</v>
      </c>
      <c r="C4989" t="s">
        <v>46</v>
      </c>
      <c r="D4989" t="str">
        <f>Tableau3[[#This Row],[Famille]]&amp;"-"&amp;Tableau3[[#This Row],[Produit]]&amp;"-"&amp;Tableau3[[#This Row],[Conditionnement]]</f>
        <v>Thé vert-Thé vert aux fleurs de violette-Vrac 500 g</v>
      </c>
      <c r="E4989" s="10">
        <v>5.5E-2</v>
      </c>
      <c r="F4989" s="16">
        <v>3700897943356</v>
      </c>
      <c r="G4989" s="4">
        <v>15.4</v>
      </c>
      <c r="H4989" s="4">
        <v>24.200000000000003</v>
      </c>
      <c r="I4989" s="4">
        <v>30.196078431372548</v>
      </c>
    </row>
    <row r="4990" spans="1:9" x14ac:dyDescent="0.2">
      <c r="A4990" t="s">
        <v>940</v>
      </c>
      <c r="B4990" t="s">
        <v>951</v>
      </c>
      <c r="C4990" t="s">
        <v>42</v>
      </c>
      <c r="D4990" t="str">
        <f>Tableau3[[#This Row],[Famille]]&amp;"-"&amp;Tableau3[[#This Row],[Produit]]&amp;"-"&amp;Tableau3[[#This Row],[Conditionnement]]</f>
        <v>Thé vert-Thé vert aux groseilles-Vrac</v>
      </c>
      <c r="E4990" s="10">
        <v>5.5E-2</v>
      </c>
      <c r="F4990" s="16">
        <v>3700897944445</v>
      </c>
      <c r="G4990" s="4">
        <v>1.9</v>
      </c>
      <c r="H4990" s="4">
        <v>2.6</v>
      </c>
      <c r="I4990" s="4">
        <v>3.166666666666667</v>
      </c>
    </row>
    <row r="4991" spans="1:9" x14ac:dyDescent="0.2">
      <c r="A4991" t="s">
        <v>940</v>
      </c>
      <c r="B4991" t="s">
        <v>951</v>
      </c>
      <c r="C4991" t="s">
        <v>43</v>
      </c>
      <c r="D4991" t="str">
        <f>Tableau3[[#This Row],[Famille]]&amp;"-"&amp;Tableau3[[#This Row],[Produit]]&amp;"-"&amp;Tableau3[[#This Row],[Conditionnement]]</f>
        <v>Thé vert-Thé vert aux groseilles-Vrac 100 g</v>
      </c>
      <c r="E4991" s="10">
        <v>5.5E-2</v>
      </c>
      <c r="F4991" s="16">
        <v>3700897960865</v>
      </c>
      <c r="G4991" s="4">
        <v>4.0999999999999996</v>
      </c>
      <c r="H4991" s="4">
        <v>5.5</v>
      </c>
      <c r="I4991" s="4">
        <v>6.833333333333333</v>
      </c>
    </row>
    <row r="4992" spans="1:9" x14ac:dyDescent="0.2">
      <c r="A4992" t="s">
        <v>940</v>
      </c>
      <c r="B4992" t="s">
        <v>951</v>
      </c>
      <c r="C4992" t="s">
        <v>44</v>
      </c>
      <c r="D4992" t="str">
        <f>Tableau3[[#This Row],[Famille]]&amp;"-"&amp;Tableau3[[#This Row],[Produit]]&amp;"-"&amp;Tableau3[[#This Row],[Conditionnement]]</f>
        <v>Thé vert-Thé vert aux groseilles-Vrac 1000 g</v>
      </c>
      <c r="E4992" s="10">
        <v>5.5E-2</v>
      </c>
      <c r="F4992" s="16">
        <v>3700897934712</v>
      </c>
      <c r="G4992" s="4">
        <v>31.6</v>
      </c>
      <c r="H4992" s="4">
        <v>47.7</v>
      </c>
      <c r="I4992" s="4">
        <v>59.622641509433961</v>
      </c>
    </row>
    <row r="4993" spans="1:9" x14ac:dyDescent="0.2">
      <c r="A4993" t="s">
        <v>940</v>
      </c>
      <c r="B4993" t="s">
        <v>951</v>
      </c>
      <c r="C4993" t="s">
        <v>45</v>
      </c>
      <c r="D4993" t="str">
        <f>Tableau3[[#This Row],[Famille]]&amp;"-"&amp;Tableau3[[#This Row],[Produit]]&amp;"-"&amp;Tableau3[[#This Row],[Conditionnement]]</f>
        <v>Thé vert-Thé vert aux groseilles-Vrac 250 g</v>
      </c>
      <c r="E4993" s="10">
        <v>5.5E-2</v>
      </c>
      <c r="F4993" s="16">
        <v>3700897934286</v>
      </c>
      <c r="G4993" s="4">
        <v>8.6999999999999993</v>
      </c>
      <c r="H4993" s="4">
        <v>13.4</v>
      </c>
      <c r="I4993" s="4">
        <v>16.73076923076923</v>
      </c>
    </row>
    <row r="4994" spans="1:9" x14ac:dyDescent="0.2">
      <c r="A4994" t="s">
        <v>940</v>
      </c>
      <c r="B4994" t="s">
        <v>951</v>
      </c>
      <c r="C4994" t="s">
        <v>46</v>
      </c>
      <c r="D4994" t="str">
        <f>Tableau3[[#This Row],[Famille]]&amp;"-"&amp;Tableau3[[#This Row],[Produit]]&amp;"-"&amp;Tableau3[[#This Row],[Conditionnement]]</f>
        <v>Thé vert-Thé vert aux groseilles-Vrac 500 g</v>
      </c>
      <c r="E4994" s="10">
        <v>5.5E-2</v>
      </c>
      <c r="F4994" s="16">
        <v>3700897943301</v>
      </c>
      <c r="G4994" s="4">
        <v>16.3</v>
      </c>
      <c r="H4994" s="4">
        <v>25.6</v>
      </c>
      <c r="I4994" s="4">
        <v>31.96078431372549</v>
      </c>
    </row>
    <row r="4995" spans="1:9" x14ac:dyDescent="0.2">
      <c r="A4995" t="s">
        <v>940</v>
      </c>
      <c r="B4995" t="s">
        <v>952</v>
      </c>
      <c r="C4995" t="s">
        <v>42</v>
      </c>
      <c r="D4995" t="str">
        <f>Tableau3[[#This Row],[Famille]]&amp;"-"&amp;Tableau3[[#This Row],[Produit]]&amp;"-"&amp;Tableau3[[#This Row],[Conditionnement]]</f>
        <v>Thé vert-Thé vert Bergamote-Fraise-Vrac</v>
      </c>
      <c r="E4995" s="10">
        <v>5.5E-2</v>
      </c>
      <c r="F4995" s="16">
        <v>3700897957667</v>
      </c>
      <c r="G4995" s="4">
        <v>1.9</v>
      </c>
      <c r="H4995" s="4">
        <v>2.6</v>
      </c>
      <c r="I4995" s="4">
        <v>3.166666666666667</v>
      </c>
    </row>
    <row r="4996" spans="1:9" x14ac:dyDescent="0.2">
      <c r="A4996" t="s">
        <v>940</v>
      </c>
      <c r="B4996" t="s">
        <v>952</v>
      </c>
      <c r="C4996" t="s">
        <v>43</v>
      </c>
      <c r="D4996" t="str">
        <f>Tableau3[[#This Row],[Famille]]&amp;"-"&amp;Tableau3[[#This Row],[Produit]]&amp;"-"&amp;Tableau3[[#This Row],[Conditionnement]]</f>
        <v>Thé vert-Thé vert Bergamote-Fraise-Vrac 100 g</v>
      </c>
      <c r="E4996" s="10">
        <v>5.5E-2</v>
      </c>
      <c r="F4996" s="16">
        <v>3700897957742</v>
      </c>
      <c r="G4996" s="4">
        <v>4.0999999999999996</v>
      </c>
      <c r="H4996" s="4">
        <v>5.5</v>
      </c>
      <c r="I4996" s="4">
        <v>6.833333333333333</v>
      </c>
    </row>
    <row r="4997" spans="1:9" x14ac:dyDescent="0.2">
      <c r="A4997" t="s">
        <v>940</v>
      </c>
      <c r="B4997" t="s">
        <v>952</v>
      </c>
      <c r="C4997" t="s">
        <v>44</v>
      </c>
      <c r="D4997" t="str">
        <f>Tableau3[[#This Row],[Famille]]&amp;"-"&amp;Tableau3[[#This Row],[Produit]]&amp;"-"&amp;Tableau3[[#This Row],[Conditionnement]]</f>
        <v>Thé vert-Thé vert Bergamote-Fraise-Vrac 1000 g</v>
      </c>
      <c r="E4997" s="10">
        <v>5.5E-2</v>
      </c>
      <c r="F4997" s="16">
        <v>3700897957988</v>
      </c>
      <c r="G4997" s="4">
        <v>32.1</v>
      </c>
      <c r="H4997" s="4">
        <v>48.5</v>
      </c>
      <c r="I4997" s="4">
        <v>60.566037735849058</v>
      </c>
    </row>
    <row r="4998" spans="1:9" x14ac:dyDescent="0.2">
      <c r="A4998" t="s">
        <v>940</v>
      </c>
      <c r="B4998" t="s">
        <v>952</v>
      </c>
      <c r="C4998" t="s">
        <v>45</v>
      </c>
      <c r="D4998" t="str">
        <f>Tableau3[[#This Row],[Famille]]&amp;"-"&amp;Tableau3[[#This Row],[Produit]]&amp;"-"&amp;Tableau3[[#This Row],[Conditionnement]]</f>
        <v>Thé vert-Thé vert Bergamote-Fraise-Vrac 250 g</v>
      </c>
      <c r="E4998" s="10">
        <v>5.5E-2</v>
      </c>
      <c r="F4998" s="16">
        <v>3700897957827</v>
      </c>
      <c r="G4998" s="4">
        <v>8.8000000000000007</v>
      </c>
      <c r="H4998" s="4">
        <v>13.6</v>
      </c>
      <c r="I4998" s="4">
        <v>16.92307692307692</v>
      </c>
    </row>
    <row r="4999" spans="1:9" x14ac:dyDescent="0.2">
      <c r="A4999" t="s">
        <v>940</v>
      </c>
      <c r="B4999" t="s">
        <v>952</v>
      </c>
      <c r="C4999" t="s">
        <v>46</v>
      </c>
      <c r="D4999" t="str">
        <f>Tableau3[[#This Row],[Famille]]&amp;"-"&amp;Tableau3[[#This Row],[Produit]]&amp;"-"&amp;Tableau3[[#This Row],[Conditionnement]]</f>
        <v>Thé vert-Thé vert Bergamote-Fraise-Vrac 500 g</v>
      </c>
      <c r="E4999" s="10">
        <v>5.5E-2</v>
      </c>
      <c r="F4999" s="16">
        <v>3700897957902</v>
      </c>
      <c r="G4999" s="4">
        <v>16.600000000000001</v>
      </c>
      <c r="H4999" s="4">
        <v>26.1</v>
      </c>
      <c r="I4999" s="4">
        <v>32.549019607843142</v>
      </c>
    </row>
    <row r="5000" spans="1:9" x14ac:dyDescent="0.2">
      <c r="A5000" t="s">
        <v>940</v>
      </c>
      <c r="B5000" t="s">
        <v>953</v>
      </c>
      <c r="C5000" t="s">
        <v>42</v>
      </c>
      <c r="D5000" t="str">
        <f>Tableau3[[#This Row],[Famille]]&amp;"-"&amp;Tableau3[[#This Row],[Produit]]&amp;"-"&amp;Tableau3[[#This Row],[Conditionnement]]</f>
        <v>Thé vert-Thé vert citron et basilic-Vrac</v>
      </c>
      <c r="E5000" s="10">
        <v>5.5E-2</v>
      </c>
      <c r="F5000" s="16">
        <v>3700897944438</v>
      </c>
      <c r="G5000" s="4">
        <v>1.8</v>
      </c>
      <c r="H5000" s="4">
        <v>2.4</v>
      </c>
      <c r="I5000" s="4">
        <v>3</v>
      </c>
    </row>
    <row r="5001" spans="1:9" x14ac:dyDescent="0.2">
      <c r="A5001" t="s">
        <v>940</v>
      </c>
      <c r="B5001" t="s">
        <v>953</v>
      </c>
      <c r="C5001" t="s">
        <v>43</v>
      </c>
      <c r="D5001" t="str">
        <f>Tableau3[[#This Row],[Famille]]&amp;"-"&amp;Tableau3[[#This Row],[Produit]]&amp;"-"&amp;Tableau3[[#This Row],[Conditionnement]]</f>
        <v>Thé vert-Thé vert citron et basilic-Vrac 100 g</v>
      </c>
      <c r="E5001" s="10">
        <v>5.5E-2</v>
      </c>
      <c r="F5001" s="16">
        <v>3700897960872</v>
      </c>
      <c r="G5001" s="4">
        <v>3.8</v>
      </c>
      <c r="H5001" s="4">
        <v>5.0999999999999996</v>
      </c>
      <c r="I5001" s="4">
        <v>6.3333333333333339</v>
      </c>
    </row>
    <row r="5002" spans="1:9" x14ac:dyDescent="0.2">
      <c r="A5002" t="s">
        <v>940</v>
      </c>
      <c r="B5002" t="s">
        <v>953</v>
      </c>
      <c r="C5002" t="s">
        <v>44</v>
      </c>
      <c r="D5002" t="str">
        <f>Tableau3[[#This Row],[Famille]]&amp;"-"&amp;Tableau3[[#This Row],[Produit]]&amp;"-"&amp;Tableau3[[#This Row],[Conditionnement]]</f>
        <v>Thé vert-Thé vert citron et basilic-Vrac 1000 g</v>
      </c>
      <c r="E5002" s="10">
        <v>5.5E-2</v>
      </c>
      <c r="F5002" s="16">
        <v>3700897934705</v>
      </c>
      <c r="G5002" s="4">
        <v>29.5</v>
      </c>
      <c r="H5002" s="4">
        <v>44.6</v>
      </c>
      <c r="I5002" s="4">
        <v>55.660377358490564</v>
      </c>
    </row>
    <row r="5003" spans="1:9" x14ac:dyDescent="0.2">
      <c r="A5003" t="s">
        <v>940</v>
      </c>
      <c r="B5003" t="s">
        <v>953</v>
      </c>
      <c r="C5003" t="s">
        <v>45</v>
      </c>
      <c r="D5003" t="str">
        <f>Tableau3[[#This Row],[Famille]]&amp;"-"&amp;Tableau3[[#This Row],[Produit]]&amp;"-"&amp;Tableau3[[#This Row],[Conditionnement]]</f>
        <v>Thé vert-Thé vert citron et basilic-Vrac 250 g</v>
      </c>
      <c r="E5003" s="10">
        <v>5.5E-2</v>
      </c>
      <c r="F5003" s="16">
        <v>3700897934279</v>
      </c>
      <c r="G5003" s="4">
        <v>8.1</v>
      </c>
      <c r="H5003" s="4">
        <v>12.5</v>
      </c>
      <c r="I5003" s="4">
        <v>15.576923076923075</v>
      </c>
    </row>
    <row r="5004" spans="1:9" x14ac:dyDescent="0.2">
      <c r="A5004" t="s">
        <v>940</v>
      </c>
      <c r="B5004" t="s">
        <v>953</v>
      </c>
      <c r="C5004" t="s">
        <v>46</v>
      </c>
      <c r="D5004" t="str">
        <f>Tableau3[[#This Row],[Famille]]&amp;"-"&amp;Tableau3[[#This Row],[Produit]]&amp;"-"&amp;Tableau3[[#This Row],[Conditionnement]]</f>
        <v>Thé vert-Thé vert citron et basilic-Vrac 500 g</v>
      </c>
      <c r="E5004" s="10">
        <v>5.5E-2</v>
      </c>
      <c r="F5004" s="16">
        <v>3700897943295</v>
      </c>
      <c r="G5004" s="4">
        <v>15.3</v>
      </c>
      <c r="H5004" s="4">
        <v>24</v>
      </c>
      <c r="I5004" s="4">
        <v>29.999999999999996</v>
      </c>
    </row>
    <row r="5005" spans="1:9" x14ac:dyDescent="0.2">
      <c r="A5005" t="s">
        <v>940</v>
      </c>
      <c r="B5005" t="s">
        <v>954</v>
      </c>
      <c r="C5005" t="s">
        <v>42</v>
      </c>
      <c r="D5005" t="str">
        <f>Tableau3[[#This Row],[Famille]]&amp;"-"&amp;Tableau3[[#This Row],[Produit]]&amp;"-"&amp;Tableau3[[#This Row],[Conditionnement]]</f>
        <v>Thé vert-Thé vert citron gingembre-Vrac</v>
      </c>
      <c r="E5005" s="10">
        <v>5.5E-2</v>
      </c>
      <c r="F5005" s="16">
        <v>3700897944483</v>
      </c>
      <c r="G5005" s="4">
        <v>2</v>
      </c>
      <c r="H5005" s="4">
        <v>2.7</v>
      </c>
      <c r="I5005" s="4">
        <v>3.3333333333333335</v>
      </c>
    </row>
    <row r="5006" spans="1:9" x14ac:dyDescent="0.2">
      <c r="A5006" t="s">
        <v>940</v>
      </c>
      <c r="B5006" t="s">
        <v>954</v>
      </c>
      <c r="C5006" t="s">
        <v>43</v>
      </c>
      <c r="D5006" t="str">
        <f>Tableau3[[#This Row],[Famille]]&amp;"-"&amp;Tableau3[[#This Row],[Produit]]&amp;"-"&amp;Tableau3[[#This Row],[Conditionnement]]</f>
        <v>Thé vert-Thé vert citron gingembre-Vrac 100 g</v>
      </c>
      <c r="E5006" s="10">
        <v>5.5E-2</v>
      </c>
      <c r="F5006" s="16">
        <v>3700897960827</v>
      </c>
      <c r="G5006" s="4">
        <v>4.4000000000000004</v>
      </c>
      <c r="H5006" s="4">
        <v>5.8999999999999995</v>
      </c>
      <c r="I5006" s="4">
        <v>7.333333333333333</v>
      </c>
    </row>
    <row r="5007" spans="1:9" x14ac:dyDescent="0.2">
      <c r="A5007" t="s">
        <v>940</v>
      </c>
      <c r="B5007" t="s">
        <v>954</v>
      </c>
      <c r="C5007" t="s">
        <v>44</v>
      </c>
      <c r="D5007" t="str">
        <f>Tableau3[[#This Row],[Famille]]&amp;"-"&amp;Tableau3[[#This Row],[Produit]]&amp;"-"&amp;Tableau3[[#This Row],[Conditionnement]]</f>
        <v>Thé vert-Thé vert citron gingembre-Vrac 1000 g</v>
      </c>
      <c r="E5007" s="10">
        <v>5.5E-2</v>
      </c>
      <c r="F5007" s="16">
        <v>3700897934750</v>
      </c>
      <c r="G5007" s="4">
        <v>34.6</v>
      </c>
      <c r="H5007" s="4">
        <v>52.300000000000004</v>
      </c>
      <c r="I5007" s="4">
        <v>65.283018867924525</v>
      </c>
    </row>
    <row r="5008" spans="1:9" x14ac:dyDescent="0.2">
      <c r="A5008" t="s">
        <v>940</v>
      </c>
      <c r="B5008" t="s">
        <v>954</v>
      </c>
      <c r="C5008" t="s">
        <v>45</v>
      </c>
      <c r="D5008" t="str">
        <f>Tableau3[[#This Row],[Famille]]&amp;"-"&amp;Tableau3[[#This Row],[Produit]]&amp;"-"&amp;Tableau3[[#This Row],[Conditionnement]]</f>
        <v>Thé vert-Thé vert citron gingembre-Vrac 250 g</v>
      </c>
      <c r="E5008" s="10">
        <v>5.5E-2</v>
      </c>
      <c r="F5008" s="16">
        <v>3700897934323</v>
      </c>
      <c r="G5008" s="4">
        <v>9.4</v>
      </c>
      <c r="H5008" s="4">
        <v>14.5</v>
      </c>
      <c r="I5008" s="4">
        <v>18.076923076923077</v>
      </c>
    </row>
    <row r="5009" spans="1:9" x14ac:dyDescent="0.2">
      <c r="A5009" t="s">
        <v>940</v>
      </c>
      <c r="B5009" t="s">
        <v>954</v>
      </c>
      <c r="C5009" t="s">
        <v>46</v>
      </c>
      <c r="D5009" t="str">
        <f>Tableau3[[#This Row],[Famille]]&amp;"-"&amp;Tableau3[[#This Row],[Produit]]&amp;"-"&amp;Tableau3[[#This Row],[Conditionnement]]</f>
        <v>Thé vert-Thé vert citron gingembre-Vrac 500 g</v>
      </c>
      <c r="E5009" s="10">
        <v>5.5E-2</v>
      </c>
      <c r="F5009" s="16">
        <v>3700897943349</v>
      </c>
      <c r="G5009" s="4">
        <v>17.8</v>
      </c>
      <c r="H5009" s="4">
        <v>28</v>
      </c>
      <c r="I5009" s="4">
        <v>34.901960784313729</v>
      </c>
    </row>
    <row r="5010" spans="1:9" x14ac:dyDescent="0.2">
      <c r="A5010" t="s">
        <v>940</v>
      </c>
      <c r="B5010" t="s">
        <v>955</v>
      </c>
      <c r="C5010" t="s">
        <v>42</v>
      </c>
      <c r="D5010" t="str">
        <f>Tableau3[[#This Row],[Famille]]&amp;"-"&amp;Tableau3[[#This Row],[Produit]]&amp;"-"&amp;Tableau3[[#This Row],[Conditionnement]]</f>
        <v>Thé vert-Thé vert fraise citron et pamplemousse-Vrac</v>
      </c>
      <c r="E5010" s="10">
        <v>5.5E-2</v>
      </c>
      <c r="F5010" s="16">
        <v>3700897944469</v>
      </c>
      <c r="G5010" s="4">
        <v>1.9</v>
      </c>
      <c r="H5010" s="4">
        <v>2.6</v>
      </c>
      <c r="I5010" s="4">
        <v>3.166666666666667</v>
      </c>
    </row>
    <row r="5011" spans="1:9" x14ac:dyDescent="0.2">
      <c r="A5011" t="s">
        <v>940</v>
      </c>
      <c r="B5011" t="s">
        <v>955</v>
      </c>
      <c r="C5011" t="s">
        <v>43</v>
      </c>
      <c r="D5011" t="str">
        <f>Tableau3[[#This Row],[Famille]]&amp;"-"&amp;Tableau3[[#This Row],[Produit]]&amp;"-"&amp;Tableau3[[#This Row],[Conditionnement]]</f>
        <v>Thé vert-Thé vert fraise citron et pamplemousse-Vrac 100 g</v>
      </c>
      <c r="E5011" s="10">
        <v>5.5E-2</v>
      </c>
      <c r="F5011" s="16">
        <v>3700897960841</v>
      </c>
      <c r="G5011" s="4">
        <v>4.0999999999999996</v>
      </c>
      <c r="H5011" s="4">
        <v>5.5</v>
      </c>
      <c r="I5011" s="4">
        <v>6.833333333333333</v>
      </c>
    </row>
    <row r="5012" spans="1:9" x14ac:dyDescent="0.2">
      <c r="A5012" t="s">
        <v>940</v>
      </c>
      <c r="B5012" t="s">
        <v>955</v>
      </c>
      <c r="C5012" t="s">
        <v>44</v>
      </c>
      <c r="D5012" t="str">
        <f>Tableau3[[#This Row],[Famille]]&amp;"-"&amp;Tableau3[[#This Row],[Produit]]&amp;"-"&amp;Tableau3[[#This Row],[Conditionnement]]</f>
        <v>Thé vert-Thé vert fraise citron et pamplemousse-Vrac 1000 g</v>
      </c>
      <c r="E5012" s="10">
        <v>5.5E-2</v>
      </c>
      <c r="F5012" s="16">
        <v>3700897934736</v>
      </c>
      <c r="G5012" s="4">
        <v>31.8</v>
      </c>
      <c r="H5012" s="4">
        <v>48</v>
      </c>
      <c r="I5012" s="4">
        <v>60</v>
      </c>
    </row>
    <row r="5013" spans="1:9" x14ac:dyDescent="0.2">
      <c r="A5013" t="s">
        <v>940</v>
      </c>
      <c r="B5013" t="s">
        <v>955</v>
      </c>
      <c r="C5013" t="s">
        <v>45</v>
      </c>
      <c r="D5013" t="str">
        <f>Tableau3[[#This Row],[Famille]]&amp;"-"&amp;Tableau3[[#This Row],[Produit]]&amp;"-"&amp;Tableau3[[#This Row],[Conditionnement]]</f>
        <v>Thé vert-Thé vert fraise citron et pamplemousse-Vrac 250 g</v>
      </c>
      <c r="E5013" s="10">
        <v>5.5E-2</v>
      </c>
      <c r="F5013" s="16">
        <v>3700897934309</v>
      </c>
      <c r="G5013" s="4">
        <v>8.6999999999999993</v>
      </c>
      <c r="H5013" s="4">
        <v>13.4</v>
      </c>
      <c r="I5013" s="4">
        <v>16.73076923076923</v>
      </c>
    </row>
    <row r="5014" spans="1:9" x14ac:dyDescent="0.2">
      <c r="A5014" t="s">
        <v>940</v>
      </c>
      <c r="B5014" t="s">
        <v>955</v>
      </c>
      <c r="C5014" t="s">
        <v>46</v>
      </c>
      <c r="D5014" t="str">
        <f>Tableau3[[#This Row],[Famille]]&amp;"-"&amp;Tableau3[[#This Row],[Produit]]&amp;"-"&amp;Tableau3[[#This Row],[Conditionnement]]</f>
        <v>Thé vert-Thé vert fraise citron et pamplemousse-Vrac 500 g</v>
      </c>
      <c r="E5014" s="10">
        <v>5.5E-2</v>
      </c>
      <c r="F5014" s="16">
        <v>3700897943325</v>
      </c>
      <c r="G5014" s="4">
        <v>16.399999999999999</v>
      </c>
      <c r="H5014" s="4">
        <v>25.8</v>
      </c>
      <c r="I5014" s="4">
        <v>32.156862745098046</v>
      </c>
    </row>
    <row r="5015" spans="1:9" x14ac:dyDescent="0.2">
      <c r="A5015" t="s">
        <v>940</v>
      </c>
      <c r="B5015" t="s">
        <v>956</v>
      </c>
      <c r="C5015" t="s">
        <v>42</v>
      </c>
      <c r="D5015" t="str">
        <f>Tableau3[[#This Row],[Famille]]&amp;"-"&amp;Tableau3[[#This Row],[Produit]]&amp;"-"&amp;Tableau3[[#This Row],[Conditionnement]]</f>
        <v>Thé vert-Thé vert Jasmin-Vrac</v>
      </c>
      <c r="E5015" s="10">
        <v>5.5E-2</v>
      </c>
      <c r="F5015" s="16">
        <v>3700897944179</v>
      </c>
      <c r="G5015" s="4">
        <v>1.9</v>
      </c>
      <c r="H5015" s="4">
        <v>2.6</v>
      </c>
      <c r="I5015" s="4">
        <v>3.166666666666667</v>
      </c>
    </row>
    <row r="5016" spans="1:9" x14ac:dyDescent="0.2">
      <c r="A5016" t="s">
        <v>940</v>
      </c>
      <c r="B5016" t="s">
        <v>956</v>
      </c>
      <c r="C5016" t="s">
        <v>43</v>
      </c>
      <c r="D5016" t="str">
        <f>Tableau3[[#This Row],[Famille]]&amp;"-"&amp;Tableau3[[#This Row],[Produit]]&amp;"-"&amp;Tableau3[[#This Row],[Conditionnement]]</f>
        <v>Thé vert-Thé vert Jasmin-Vrac 100 g</v>
      </c>
      <c r="E5016" s="10">
        <v>5.5E-2</v>
      </c>
      <c r="F5016" s="16">
        <v>3700897961114</v>
      </c>
      <c r="G5016" s="4">
        <v>4</v>
      </c>
      <c r="H5016" s="4">
        <v>5.3999999999999995</v>
      </c>
      <c r="I5016" s="4">
        <v>6.666666666666667</v>
      </c>
    </row>
    <row r="5017" spans="1:9" x14ac:dyDescent="0.2">
      <c r="A5017" t="s">
        <v>940</v>
      </c>
      <c r="B5017" t="s">
        <v>956</v>
      </c>
      <c r="C5017" t="s">
        <v>44</v>
      </c>
      <c r="D5017" t="str">
        <f>Tableau3[[#This Row],[Famille]]&amp;"-"&amp;Tableau3[[#This Row],[Produit]]&amp;"-"&amp;Tableau3[[#This Row],[Conditionnement]]</f>
        <v>Thé vert-Thé vert Jasmin-Vrac 1000 g</v>
      </c>
      <c r="E5017" s="10">
        <v>5.5E-2</v>
      </c>
      <c r="F5017" s="16">
        <v>3700897934446</v>
      </c>
      <c r="G5017" s="4">
        <v>30.6</v>
      </c>
      <c r="H5017" s="4">
        <v>46.2</v>
      </c>
      <c r="I5017" s="4">
        <v>57.735849056603776</v>
      </c>
    </row>
    <row r="5018" spans="1:9" x14ac:dyDescent="0.2">
      <c r="A5018" t="s">
        <v>940</v>
      </c>
      <c r="B5018" t="s">
        <v>956</v>
      </c>
      <c r="C5018" t="s">
        <v>45</v>
      </c>
      <c r="D5018" t="str">
        <f>Tableau3[[#This Row],[Famille]]&amp;"-"&amp;Tableau3[[#This Row],[Produit]]&amp;"-"&amp;Tableau3[[#This Row],[Conditionnement]]</f>
        <v>Thé vert-Thé vert Jasmin-Vrac 250 g</v>
      </c>
      <c r="E5018" s="10">
        <v>5.5E-2</v>
      </c>
      <c r="F5018" s="16">
        <v>3700897934019</v>
      </c>
      <c r="G5018" s="4">
        <v>8.4</v>
      </c>
      <c r="H5018" s="4">
        <v>13</v>
      </c>
      <c r="I5018" s="4">
        <v>16.153846153846153</v>
      </c>
    </row>
    <row r="5019" spans="1:9" x14ac:dyDescent="0.2">
      <c r="A5019" t="s">
        <v>940</v>
      </c>
      <c r="B5019" t="s">
        <v>956</v>
      </c>
      <c r="C5019" t="s">
        <v>46</v>
      </c>
      <c r="D5019" t="str">
        <f>Tableau3[[#This Row],[Famille]]&amp;"-"&amp;Tableau3[[#This Row],[Produit]]&amp;"-"&amp;Tableau3[[#This Row],[Conditionnement]]</f>
        <v>Thé vert-Thé vert Jasmin-Vrac 500 g</v>
      </c>
      <c r="E5019" s="10">
        <v>5.5E-2</v>
      </c>
      <c r="F5019" s="16">
        <v>3700897943035</v>
      </c>
      <c r="G5019" s="4">
        <v>15.8</v>
      </c>
      <c r="H5019" s="4">
        <v>24.8</v>
      </c>
      <c r="I5019" s="4">
        <v>30.980392156862742</v>
      </c>
    </row>
    <row r="5020" spans="1:9" x14ac:dyDescent="0.2">
      <c r="A5020" t="s">
        <v>940</v>
      </c>
      <c r="B5020" t="s">
        <v>957</v>
      </c>
      <c r="C5020" t="s">
        <v>42</v>
      </c>
      <c r="D5020" t="str">
        <f>Tableau3[[#This Row],[Famille]]&amp;"-"&amp;Tableau3[[#This Row],[Produit]]&amp;"-"&amp;Tableau3[[#This Row],[Conditionnement]]</f>
        <v>Thé vert-Thé vert riz soufflé-Vrac</v>
      </c>
      <c r="E5020" s="10">
        <v>5.5E-2</v>
      </c>
      <c r="F5020" s="16">
        <v>3700897944223</v>
      </c>
      <c r="G5020" s="4">
        <v>2.2000000000000002</v>
      </c>
      <c r="H5020" s="4">
        <v>3</v>
      </c>
      <c r="I5020" s="4">
        <v>3.666666666666667</v>
      </c>
    </row>
    <row r="5021" spans="1:9" x14ac:dyDescent="0.2">
      <c r="A5021" t="s">
        <v>940</v>
      </c>
      <c r="B5021" t="s">
        <v>957</v>
      </c>
      <c r="C5021" t="s">
        <v>43</v>
      </c>
      <c r="D5021" t="str">
        <f>Tableau3[[#This Row],[Famille]]&amp;"-"&amp;Tableau3[[#This Row],[Produit]]&amp;"-"&amp;Tableau3[[#This Row],[Conditionnement]]</f>
        <v>Thé vert-Thé vert riz soufflé-Vrac 100 g</v>
      </c>
      <c r="E5021" s="10">
        <v>5.5E-2</v>
      </c>
      <c r="F5021" s="16">
        <v>3700897961060</v>
      </c>
      <c r="G5021" s="4">
        <v>5</v>
      </c>
      <c r="H5021" s="4">
        <v>6.6999999999999993</v>
      </c>
      <c r="I5021" s="4">
        <v>8.3333333333333339</v>
      </c>
    </row>
    <row r="5022" spans="1:9" x14ac:dyDescent="0.2">
      <c r="A5022" t="s">
        <v>940</v>
      </c>
      <c r="B5022" t="s">
        <v>957</v>
      </c>
      <c r="C5022" t="s">
        <v>44</v>
      </c>
      <c r="D5022" t="str">
        <f>Tableau3[[#This Row],[Famille]]&amp;"-"&amp;Tableau3[[#This Row],[Produit]]&amp;"-"&amp;Tableau3[[#This Row],[Conditionnement]]</f>
        <v>Thé vert-Thé vert riz soufflé-Vrac 1000 g</v>
      </c>
      <c r="E5022" s="10">
        <v>5.5E-2</v>
      </c>
      <c r="F5022" s="16">
        <v>3700897934491</v>
      </c>
      <c r="G5022" s="4">
        <v>40.799999999999997</v>
      </c>
      <c r="H5022" s="4">
        <v>61.6</v>
      </c>
      <c r="I5022" s="4">
        <v>76.981132075471706</v>
      </c>
    </row>
    <row r="5023" spans="1:9" x14ac:dyDescent="0.2">
      <c r="A5023" t="s">
        <v>940</v>
      </c>
      <c r="B5023" t="s">
        <v>957</v>
      </c>
      <c r="C5023" t="s">
        <v>45</v>
      </c>
      <c r="D5023" t="str">
        <f>Tableau3[[#This Row],[Famille]]&amp;"-"&amp;Tableau3[[#This Row],[Produit]]&amp;"-"&amp;Tableau3[[#This Row],[Conditionnement]]</f>
        <v>Thé vert-Thé vert riz soufflé-Vrac 250 g</v>
      </c>
      <c r="E5023" s="10">
        <v>5.5E-2</v>
      </c>
      <c r="F5023" s="16">
        <v>3700897934064</v>
      </c>
      <c r="G5023" s="4">
        <v>10.9</v>
      </c>
      <c r="H5023" s="4">
        <v>16.8</v>
      </c>
      <c r="I5023" s="4">
        <v>20.96153846153846</v>
      </c>
    </row>
    <row r="5024" spans="1:9" x14ac:dyDescent="0.2">
      <c r="A5024" t="s">
        <v>940</v>
      </c>
      <c r="B5024" t="s">
        <v>957</v>
      </c>
      <c r="C5024" t="s">
        <v>46</v>
      </c>
      <c r="D5024" t="str">
        <f>Tableau3[[#This Row],[Famille]]&amp;"-"&amp;Tableau3[[#This Row],[Produit]]&amp;"-"&amp;Tableau3[[#This Row],[Conditionnement]]</f>
        <v>Thé vert-Thé vert riz soufflé-Vrac 500 g</v>
      </c>
      <c r="E5024" s="10">
        <v>5.5E-2</v>
      </c>
      <c r="F5024" s="16">
        <v>3700897943080</v>
      </c>
      <c r="G5024" s="4">
        <v>20.9</v>
      </c>
      <c r="H5024" s="4">
        <v>32.800000000000004</v>
      </c>
      <c r="I5024" s="4">
        <v>40.980392156862749</v>
      </c>
    </row>
    <row r="5025" spans="1:9" x14ac:dyDescent="0.2">
      <c r="A5025" t="s">
        <v>940</v>
      </c>
      <c r="B5025" t="s">
        <v>958</v>
      </c>
      <c r="C5025" t="s">
        <v>42</v>
      </c>
      <c r="D5025" t="str">
        <f>Tableau3[[#This Row],[Famille]]&amp;"-"&amp;Tableau3[[#This Row],[Produit]]&amp;"-"&amp;Tableau3[[#This Row],[Conditionnement]]</f>
        <v>Thé vert-Thé vert saveurs Boréale-Vrac</v>
      </c>
      <c r="E5025" s="10">
        <v>5.5E-2</v>
      </c>
      <c r="F5025" s="16">
        <v>3700897944414</v>
      </c>
      <c r="G5025" s="4">
        <v>1.8</v>
      </c>
      <c r="H5025" s="4">
        <v>2.4</v>
      </c>
      <c r="I5025" s="4">
        <v>3</v>
      </c>
    </row>
    <row r="5026" spans="1:9" x14ac:dyDescent="0.2">
      <c r="A5026" t="s">
        <v>940</v>
      </c>
      <c r="B5026" t="s">
        <v>958</v>
      </c>
      <c r="C5026" t="s">
        <v>43</v>
      </c>
      <c r="D5026" t="str">
        <f>Tableau3[[#This Row],[Famille]]&amp;"-"&amp;Tableau3[[#This Row],[Produit]]&amp;"-"&amp;Tableau3[[#This Row],[Conditionnement]]</f>
        <v>Thé vert-Thé vert saveurs Boréale-Vrac 100 g</v>
      </c>
      <c r="E5026" s="10">
        <v>5.5E-2</v>
      </c>
      <c r="F5026" s="16">
        <v>3700897960896</v>
      </c>
      <c r="G5026" s="4">
        <v>3.8</v>
      </c>
      <c r="H5026" s="4">
        <v>5.0999999999999996</v>
      </c>
      <c r="I5026" s="4">
        <v>6.3333333333333339</v>
      </c>
    </row>
    <row r="5027" spans="1:9" x14ac:dyDescent="0.2">
      <c r="A5027" t="s">
        <v>940</v>
      </c>
      <c r="B5027" t="s">
        <v>958</v>
      </c>
      <c r="C5027" t="s">
        <v>44</v>
      </c>
      <c r="D5027" t="str">
        <f>Tableau3[[#This Row],[Famille]]&amp;"-"&amp;Tableau3[[#This Row],[Produit]]&amp;"-"&amp;Tableau3[[#This Row],[Conditionnement]]</f>
        <v>Thé vert-Thé vert saveurs Boréale-Vrac 1000 g</v>
      </c>
      <c r="E5027" s="10">
        <v>5.5E-2</v>
      </c>
      <c r="F5027" s="16">
        <v>3700897934682</v>
      </c>
      <c r="G5027" s="4">
        <v>29.4</v>
      </c>
      <c r="H5027" s="4">
        <v>44.4</v>
      </c>
      <c r="I5027" s="4">
        <v>55.471698113207552</v>
      </c>
    </row>
    <row r="5028" spans="1:9" x14ac:dyDescent="0.2">
      <c r="A5028" t="s">
        <v>940</v>
      </c>
      <c r="B5028" t="s">
        <v>958</v>
      </c>
      <c r="C5028" t="s">
        <v>45</v>
      </c>
      <c r="D5028" t="str">
        <f>Tableau3[[#This Row],[Famille]]&amp;"-"&amp;Tableau3[[#This Row],[Produit]]&amp;"-"&amp;Tableau3[[#This Row],[Conditionnement]]</f>
        <v>Thé vert-Thé vert saveurs Boréale-Vrac 250 g</v>
      </c>
      <c r="E5028" s="10">
        <v>5.5E-2</v>
      </c>
      <c r="F5028" s="16">
        <v>3700897934255</v>
      </c>
      <c r="G5028" s="4">
        <v>8.1</v>
      </c>
      <c r="H5028" s="4">
        <v>12.5</v>
      </c>
      <c r="I5028" s="4">
        <v>15.576923076923075</v>
      </c>
    </row>
    <row r="5029" spans="1:9" x14ac:dyDescent="0.2">
      <c r="A5029" t="s">
        <v>940</v>
      </c>
      <c r="B5029" t="s">
        <v>958</v>
      </c>
      <c r="C5029" t="s">
        <v>46</v>
      </c>
      <c r="D5029" t="str">
        <f>Tableau3[[#This Row],[Famille]]&amp;"-"&amp;Tableau3[[#This Row],[Produit]]&amp;"-"&amp;Tableau3[[#This Row],[Conditionnement]]</f>
        <v>Thé vert-Thé vert saveurs Boréale-Vrac 500 g</v>
      </c>
      <c r="E5029" s="10">
        <v>5.5E-2</v>
      </c>
      <c r="F5029" s="16">
        <v>3700897943271</v>
      </c>
      <c r="G5029" s="4">
        <v>15.2</v>
      </c>
      <c r="H5029" s="4">
        <v>23.900000000000002</v>
      </c>
      <c r="I5029" s="4">
        <v>29.803921568627448</v>
      </c>
    </row>
    <row r="5030" spans="1:9" x14ac:dyDescent="0.2">
      <c r="A5030" t="s">
        <v>940</v>
      </c>
      <c r="B5030" t="s">
        <v>959</v>
      </c>
      <c r="C5030" t="s">
        <v>42</v>
      </c>
      <c r="D5030" t="str">
        <f>Tableau3[[#This Row],[Famille]]&amp;"-"&amp;Tableau3[[#This Row],[Produit]]&amp;"-"&amp;Tableau3[[#This Row],[Conditionnement]]</f>
        <v>Thé vert-Thé vert saveurs de Marrakech-Vrac</v>
      </c>
      <c r="E5030" s="10">
        <v>5.5E-2</v>
      </c>
      <c r="F5030" s="16">
        <v>3700897944513</v>
      </c>
      <c r="G5030" s="4">
        <v>1.9</v>
      </c>
      <c r="H5030" s="4">
        <v>2.6</v>
      </c>
      <c r="I5030" s="4">
        <v>3.166666666666667</v>
      </c>
    </row>
    <row r="5031" spans="1:9" x14ac:dyDescent="0.2">
      <c r="A5031" t="s">
        <v>940</v>
      </c>
      <c r="B5031" t="s">
        <v>959</v>
      </c>
      <c r="C5031" t="s">
        <v>43</v>
      </c>
      <c r="D5031" t="str">
        <f>Tableau3[[#This Row],[Famille]]&amp;"-"&amp;Tableau3[[#This Row],[Produit]]&amp;"-"&amp;Tableau3[[#This Row],[Conditionnement]]</f>
        <v>Thé vert-Thé vert saveurs de Marrakech-Vrac 100 g</v>
      </c>
      <c r="E5031" s="10">
        <v>5.5E-2</v>
      </c>
      <c r="F5031" s="16">
        <v>3700897960797</v>
      </c>
      <c r="G5031" s="4">
        <v>4.0999999999999996</v>
      </c>
      <c r="H5031" s="4">
        <v>5.5</v>
      </c>
      <c r="I5031" s="4">
        <v>6.833333333333333</v>
      </c>
    </row>
    <row r="5032" spans="1:9" x14ac:dyDescent="0.2">
      <c r="A5032" t="s">
        <v>940</v>
      </c>
      <c r="B5032" t="s">
        <v>959</v>
      </c>
      <c r="C5032" t="s">
        <v>44</v>
      </c>
      <c r="D5032" t="str">
        <f>Tableau3[[#This Row],[Famille]]&amp;"-"&amp;Tableau3[[#This Row],[Produit]]&amp;"-"&amp;Tableau3[[#This Row],[Conditionnement]]</f>
        <v>Thé vert-Thé vert saveurs de Marrakech-Vrac 1000 g</v>
      </c>
      <c r="E5032" s="10">
        <v>5.5E-2</v>
      </c>
      <c r="F5032" s="16">
        <v>3700897934781</v>
      </c>
      <c r="G5032" s="4">
        <v>32.5</v>
      </c>
      <c r="H5032" s="4">
        <v>49.1</v>
      </c>
      <c r="I5032" s="4">
        <v>61.320754716981128</v>
      </c>
    </row>
    <row r="5033" spans="1:9" x14ac:dyDescent="0.2">
      <c r="A5033" t="s">
        <v>940</v>
      </c>
      <c r="B5033" t="s">
        <v>959</v>
      </c>
      <c r="C5033" t="s">
        <v>45</v>
      </c>
      <c r="D5033" t="str">
        <f>Tableau3[[#This Row],[Famille]]&amp;"-"&amp;Tableau3[[#This Row],[Produit]]&amp;"-"&amp;Tableau3[[#This Row],[Conditionnement]]</f>
        <v>Thé vert-Thé vert saveurs de Marrakech-Vrac 250 g</v>
      </c>
      <c r="E5033" s="10">
        <v>5.5E-2</v>
      </c>
      <c r="F5033" s="16">
        <v>3700897934354</v>
      </c>
      <c r="G5033" s="4">
        <v>8.9</v>
      </c>
      <c r="H5033" s="4">
        <v>13.7</v>
      </c>
      <c r="I5033" s="4">
        <v>17.115384615384617</v>
      </c>
    </row>
    <row r="5034" spans="1:9" x14ac:dyDescent="0.2">
      <c r="A5034" t="s">
        <v>940</v>
      </c>
      <c r="B5034" t="s">
        <v>959</v>
      </c>
      <c r="C5034" t="s">
        <v>46</v>
      </c>
      <c r="D5034" t="str">
        <f>Tableau3[[#This Row],[Famille]]&amp;"-"&amp;Tableau3[[#This Row],[Produit]]&amp;"-"&amp;Tableau3[[#This Row],[Conditionnement]]</f>
        <v>Thé vert-Thé vert saveurs de Marrakech-Vrac 500 g</v>
      </c>
      <c r="E5034" s="10">
        <v>5.5E-2</v>
      </c>
      <c r="F5034" s="16">
        <v>3700897943370</v>
      </c>
      <c r="G5034" s="4">
        <v>16.7</v>
      </c>
      <c r="H5034" s="4">
        <v>26.200000000000003</v>
      </c>
      <c r="I5034" s="4">
        <v>32.745098039215691</v>
      </c>
    </row>
    <row r="5035" spans="1:9" x14ac:dyDescent="0.2">
      <c r="A5035" t="s">
        <v>940</v>
      </c>
      <c r="B5035" t="s">
        <v>960</v>
      </c>
      <c r="C5035" t="s">
        <v>42</v>
      </c>
      <c r="D5035" t="str">
        <f>Tableau3[[#This Row],[Famille]]&amp;"-"&amp;Tableau3[[#This Row],[Produit]]&amp;"-"&amp;Tableau3[[#This Row],[Conditionnement]]</f>
        <v>Thé vert-Thé vert saveurs des vignes-Vrac</v>
      </c>
      <c r="E5035" s="10">
        <v>5.5E-2</v>
      </c>
      <c r="F5035" s="16">
        <v>3700897944421</v>
      </c>
      <c r="G5035" s="4">
        <v>1.9</v>
      </c>
      <c r="H5035" s="4">
        <v>2.6</v>
      </c>
      <c r="I5035" s="4">
        <v>3.166666666666667</v>
      </c>
    </row>
    <row r="5036" spans="1:9" x14ac:dyDescent="0.2">
      <c r="A5036" t="s">
        <v>940</v>
      </c>
      <c r="B5036" t="s">
        <v>960</v>
      </c>
      <c r="C5036" t="s">
        <v>43</v>
      </c>
      <c r="D5036" t="str">
        <f>Tableau3[[#This Row],[Famille]]&amp;"-"&amp;Tableau3[[#This Row],[Produit]]&amp;"-"&amp;Tableau3[[#This Row],[Conditionnement]]</f>
        <v>Thé vert-Thé vert saveurs des vignes-Vrac 100 g</v>
      </c>
      <c r="E5036" s="10">
        <v>5.5E-2</v>
      </c>
      <c r="F5036" s="16">
        <v>3700897960889</v>
      </c>
      <c r="G5036" s="4">
        <v>4.2</v>
      </c>
      <c r="H5036" s="4">
        <v>5.6</v>
      </c>
      <c r="I5036" s="4">
        <v>6.9999999999999991</v>
      </c>
    </row>
    <row r="5037" spans="1:9" x14ac:dyDescent="0.2">
      <c r="A5037" t="s">
        <v>940</v>
      </c>
      <c r="B5037" t="s">
        <v>960</v>
      </c>
      <c r="C5037" t="s">
        <v>44</v>
      </c>
      <c r="D5037" t="str">
        <f>Tableau3[[#This Row],[Famille]]&amp;"-"&amp;Tableau3[[#This Row],[Produit]]&amp;"-"&amp;Tableau3[[#This Row],[Conditionnement]]</f>
        <v>Thé vert-Thé vert saveurs des vignes-Vrac 1000 g</v>
      </c>
      <c r="E5037" s="10">
        <v>5.5E-2</v>
      </c>
      <c r="F5037" s="16">
        <v>3700897934699</v>
      </c>
      <c r="G5037" s="4">
        <v>32.700000000000003</v>
      </c>
      <c r="H5037" s="4">
        <v>49.4</v>
      </c>
      <c r="I5037" s="4">
        <v>61.698113207547173</v>
      </c>
    </row>
    <row r="5038" spans="1:9" x14ac:dyDescent="0.2">
      <c r="A5038" t="s">
        <v>940</v>
      </c>
      <c r="B5038" t="s">
        <v>960</v>
      </c>
      <c r="C5038" t="s">
        <v>45</v>
      </c>
      <c r="D5038" t="str">
        <f>Tableau3[[#This Row],[Famille]]&amp;"-"&amp;Tableau3[[#This Row],[Produit]]&amp;"-"&amp;Tableau3[[#This Row],[Conditionnement]]</f>
        <v>Thé vert-Thé vert saveurs des vignes-Vrac 250 g</v>
      </c>
      <c r="E5038" s="10">
        <v>5.5E-2</v>
      </c>
      <c r="F5038" s="16">
        <v>3700897934262</v>
      </c>
      <c r="G5038" s="4">
        <v>8.9</v>
      </c>
      <c r="H5038" s="4">
        <v>13.7</v>
      </c>
      <c r="I5038" s="4">
        <v>17.115384615384617</v>
      </c>
    </row>
    <row r="5039" spans="1:9" x14ac:dyDescent="0.2">
      <c r="A5039" t="s">
        <v>940</v>
      </c>
      <c r="B5039" t="s">
        <v>960</v>
      </c>
      <c r="C5039" t="s">
        <v>46</v>
      </c>
      <c r="D5039" t="str">
        <f>Tableau3[[#This Row],[Famille]]&amp;"-"&amp;Tableau3[[#This Row],[Produit]]&amp;"-"&amp;Tableau3[[#This Row],[Conditionnement]]</f>
        <v>Thé vert-Thé vert saveurs des vignes-Vrac 500 g</v>
      </c>
      <c r="E5039" s="10">
        <v>5.5E-2</v>
      </c>
      <c r="F5039" s="16">
        <v>3700897943288</v>
      </c>
      <c r="G5039" s="4">
        <v>16.8</v>
      </c>
      <c r="H5039" s="4">
        <v>26.400000000000002</v>
      </c>
      <c r="I5039" s="4">
        <v>32.941176470588239</v>
      </c>
    </row>
    <row r="5040" spans="1:9" x14ac:dyDescent="0.2">
      <c r="A5040" t="s">
        <v>940</v>
      </c>
      <c r="B5040" t="s">
        <v>961</v>
      </c>
      <c r="C5040" t="s">
        <v>42</v>
      </c>
      <c r="D5040" t="str">
        <f>Tableau3[[#This Row],[Famille]]&amp;"-"&amp;Tableau3[[#This Row],[Produit]]&amp;"-"&amp;Tableau3[[#This Row],[Conditionnement]]</f>
        <v>Thé vert-Thé vert saveurs d'orient-Vrac</v>
      </c>
      <c r="E5040" s="10">
        <v>5.5E-2</v>
      </c>
      <c r="F5040" s="16">
        <v>3700897944506</v>
      </c>
      <c r="G5040" s="4">
        <v>2</v>
      </c>
      <c r="H5040" s="4">
        <v>2.7</v>
      </c>
      <c r="I5040" s="4">
        <v>3.3333333333333335</v>
      </c>
    </row>
    <row r="5041" spans="1:9" x14ac:dyDescent="0.2">
      <c r="A5041" t="s">
        <v>940</v>
      </c>
      <c r="B5041" t="s">
        <v>961</v>
      </c>
      <c r="C5041" t="s">
        <v>43</v>
      </c>
      <c r="D5041" t="str">
        <f>Tableau3[[#This Row],[Famille]]&amp;"-"&amp;Tableau3[[#This Row],[Produit]]&amp;"-"&amp;Tableau3[[#This Row],[Conditionnement]]</f>
        <v>Thé vert-Thé vert saveurs d'orient-Vrac 100 g</v>
      </c>
      <c r="E5041" s="10">
        <v>5.5E-2</v>
      </c>
      <c r="F5041" s="16">
        <v>3700897960803</v>
      </c>
      <c r="G5041" s="4">
        <v>4.2</v>
      </c>
      <c r="H5041" s="4">
        <v>5.6</v>
      </c>
      <c r="I5041" s="4">
        <v>6.9999999999999991</v>
      </c>
    </row>
    <row r="5042" spans="1:9" x14ac:dyDescent="0.2">
      <c r="A5042" t="s">
        <v>940</v>
      </c>
      <c r="B5042" t="s">
        <v>961</v>
      </c>
      <c r="C5042" t="s">
        <v>44</v>
      </c>
      <c r="D5042" t="str">
        <f>Tableau3[[#This Row],[Famille]]&amp;"-"&amp;Tableau3[[#This Row],[Produit]]&amp;"-"&amp;Tableau3[[#This Row],[Conditionnement]]</f>
        <v>Thé vert-Thé vert saveurs d'orient-Vrac 1000 g</v>
      </c>
      <c r="E5042" s="10">
        <v>5.5E-2</v>
      </c>
      <c r="F5042" s="16">
        <v>3700897934774</v>
      </c>
      <c r="G5042" s="4">
        <v>33.5</v>
      </c>
      <c r="H5042" s="4">
        <v>50.6</v>
      </c>
      <c r="I5042" s="4">
        <v>63.20754716981132</v>
      </c>
    </row>
    <row r="5043" spans="1:9" x14ac:dyDescent="0.2">
      <c r="A5043" t="s">
        <v>940</v>
      </c>
      <c r="B5043" t="s">
        <v>961</v>
      </c>
      <c r="C5043" t="s">
        <v>45</v>
      </c>
      <c r="D5043" t="str">
        <f>Tableau3[[#This Row],[Famille]]&amp;"-"&amp;Tableau3[[#This Row],[Produit]]&amp;"-"&amp;Tableau3[[#This Row],[Conditionnement]]</f>
        <v>Thé vert-Thé vert saveurs d'orient-Vrac 250 g</v>
      </c>
      <c r="E5043" s="10">
        <v>5.5E-2</v>
      </c>
      <c r="F5043" s="16">
        <v>3700897934347</v>
      </c>
      <c r="G5043" s="4">
        <v>9.1</v>
      </c>
      <c r="H5043" s="4">
        <v>14</v>
      </c>
      <c r="I5043" s="4">
        <v>17.5</v>
      </c>
    </row>
    <row r="5044" spans="1:9" x14ac:dyDescent="0.2">
      <c r="A5044" t="s">
        <v>940</v>
      </c>
      <c r="B5044" t="s">
        <v>961</v>
      </c>
      <c r="C5044" t="s">
        <v>46</v>
      </c>
      <c r="D5044" t="str">
        <f>Tableau3[[#This Row],[Famille]]&amp;"-"&amp;Tableau3[[#This Row],[Produit]]&amp;"-"&amp;Tableau3[[#This Row],[Conditionnement]]</f>
        <v>Thé vert-Thé vert saveurs d'orient-Vrac 500 g</v>
      </c>
      <c r="E5044" s="10">
        <v>5.5E-2</v>
      </c>
      <c r="F5044" s="16">
        <v>3700897943363</v>
      </c>
      <c r="G5044" s="4">
        <v>17.2</v>
      </c>
      <c r="H5044" s="4">
        <v>27</v>
      </c>
      <c r="I5044" s="4">
        <v>33.725490196078439</v>
      </c>
    </row>
    <row r="5045" spans="1:9" x14ac:dyDescent="0.2">
      <c r="A5045" t="s">
        <v>940</v>
      </c>
      <c r="B5045" t="s">
        <v>962</v>
      </c>
      <c r="C5045" t="s">
        <v>42</v>
      </c>
      <c r="D5045" t="str">
        <f>Tableau3[[#This Row],[Famille]]&amp;"-"&amp;Tableau3[[#This Row],[Produit]]&amp;"-"&amp;Tableau3[[#This Row],[Conditionnement]]</f>
        <v>Thé vert-Thé vert saveurs du verger-Vrac</v>
      </c>
      <c r="E5045" s="10">
        <v>5.5E-2</v>
      </c>
      <c r="F5045" s="16">
        <v>3700897944476</v>
      </c>
      <c r="G5045" s="4">
        <v>1.8</v>
      </c>
      <c r="H5045" s="4">
        <v>2.4</v>
      </c>
      <c r="I5045" s="4">
        <v>3</v>
      </c>
    </row>
    <row r="5046" spans="1:9" x14ac:dyDescent="0.2">
      <c r="A5046" t="s">
        <v>940</v>
      </c>
      <c r="B5046" t="s">
        <v>962</v>
      </c>
      <c r="C5046" t="s">
        <v>43</v>
      </c>
      <c r="D5046" t="str">
        <f>Tableau3[[#This Row],[Famille]]&amp;"-"&amp;Tableau3[[#This Row],[Produit]]&amp;"-"&amp;Tableau3[[#This Row],[Conditionnement]]</f>
        <v>Thé vert-Thé vert saveurs du verger-Vrac 100 g</v>
      </c>
      <c r="E5046" s="10">
        <v>5.5E-2</v>
      </c>
      <c r="F5046" s="16">
        <v>3700897960834</v>
      </c>
      <c r="G5046" s="4">
        <v>3.8</v>
      </c>
      <c r="H5046" s="4">
        <v>5.0999999999999996</v>
      </c>
      <c r="I5046" s="4">
        <v>6.3333333333333339</v>
      </c>
    </row>
    <row r="5047" spans="1:9" x14ac:dyDescent="0.2">
      <c r="A5047" t="s">
        <v>940</v>
      </c>
      <c r="B5047" t="s">
        <v>962</v>
      </c>
      <c r="C5047" t="s">
        <v>44</v>
      </c>
      <c r="D5047" t="str">
        <f>Tableau3[[#This Row],[Famille]]&amp;"-"&amp;Tableau3[[#This Row],[Produit]]&amp;"-"&amp;Tableau3[[#This Row],[Conditionnement]]</f>
        <v>Thé vert-Thé vert saveurs du verger-Vrac 1000 g</v>
      </c>
      <c r="E5047" s="10">
        <v>5.5E-2</v>
      </c>
      <c r="F5047" s="16">
        <v>3700897934743</v>
      </c>
      <c r="G5047" s="4">
        <v>28.9</v>
      </c>
      <c r="H5047" s="4">
        <v>43.7</v>
      </c>
      <c r="I5047" s="4">
        <v>54.528301886792455</v>
      </c>
    </row>
    <row r="5048" spans="1:9" x14ac:dyDescent="0.2">
      <c r="A5048" t="s">
        <v>940</v>
      </c>
      <c r="B5048" t="s">
        <v>962</v>
      </c>
      <c r="C5048" t="s">
        <v>45</v>
      </c>
      <c r="D5048" t="str">
        <f>Tableau3[[#This Row],[Famille]]&amp;"-"&amp;Tableau3[[#This Row],[Produit]]&amp;"-"&amp;Tableau3[[#This Row],[Conditionnement]]</f>
        <v>Thé vert-Thé vert saveurs du verger-Vrac 250 g</v>
      </c>
      <c r="E5048" s="10">
        <v>5.5E-2</v>
      </c>
      <c r="F5048" s="16">
        <v>3700897934316</v>
      </c>
      <c r="G5048" s="4">
        <v>8</v>
      </c>
      <c r="H5048" s="4">
        <v>12.4</v>
      </c>
      <c r="I5048" s="4">
        <v>15.384615384615383</v>
      </c>
    </row>
    <row r="5049" spans="1:9" x14ac:dyDescent="0.2">
      <c r="A5049" t="s">
        <v>940</v>
      </c>
      <c r="B5049" t="s">
        <v>962</v>
      </c>
      <c r="C5049" t="s">
        <v>46</v>
      </c>
      <c r="D5049" t="str">
        <f>Tableau3[[#This Row],[Famille]]&amp;"-"&amp;Tableau3[[#This Row],[Produit]]&amp;"-"&amp;Tableau3[[#This Row],[Conditionnement]]</f>
        <v>Thé vert-Thé vert saveurs du verger-Vrac 500 g</v>
      </c>
      <c r="E5049" s="10">
        <v>5.5E-2</v>
      </c>
      <c r="F5049" s="16">
        <v>3700897943332</v>
      </c>
      <c r="G5049" s="4">
        <v>14.9</v>
      </c>
      <c r="H5049" s="4">
        <v>23.400000000000002</v>
      </c>
      <c r="I5049" s="4">
        <v>29.215686274509803</v>
      </c>
    </row>
    <row r="5050" spans="1:9" x14ac:dyDescent="0.2">
      <c r="A5050" t="s">
        <v>940</v>
      </c>
      <c r="B5050" t="s">
        <v>963</v>
      </c>
      <c r="C5050" t="s">
        <v>42</v>
      </c>
      <c r="D5050" t="str">
        <f>Tableau3[[#This Row],[Famille]]&amp;"-"&amp;Tableau3[[#This Row],[Produit]]&amp;"-"&amp;Tableau3[[#This Row],[Conditionnement]]</f>
        <v>Thé vert-Thé vert trésor des Iles-Vrac</v>
      </c>
      <c r="E5050" s="10">
        <v>5.5E-2</v>
      </c>
      <c r="F5050" s="16">
        <v>3700897957681</v>
      </c>
      <c r="G5050" s="4">
        <v>1.9</v>
      </c>
      <c r="H5050" s="4">
        <v>2.6</v>
      </c>
      <c r="I5050" s="4">
        <v>3.166666666666667</v>
      </c>
    </row>
    <row r="5051" spans="1:9" x14ac:dyDescent="0.2">
      <c r="A5051" t="s">
        <v>940</v>
      </c>
      <c r="B5051" t="s">
        <v>963</v>
      </c>
      <c r="C5051" t="s">
        <v>43</v>
      </c>
      <c r="D5051" t="str">
        <f>Tableau3[[#This Row],[Famille]]&amp;"-"&amp;Tableau3[[#This Row],[Produit]]&amp;"-"&amp;Tableau3[[#This Row],[Conditionnement]]</f>
        <v>Thé vert-Thé vert trésor des Iles-Vrac 100 g</v>
      </c>
      <c r="E5051" s="10">
        <v>5.5E-2</v>
      </c>
      <c r="F5051" s="16">
        <v>3700897957766</v>
      </c>
      <c r="G5051" s="4">
        <v>4</v>
      </c>
      <c r="H5051" s="4">
        <v>5.3999999999999995</v>
      </c>
      <c r="I5051" s="4">
        <v>6.666666666666667</v>
      </c>
    </row>
    <row r="5052" spans="1:9" x14ac:dyDescent="0.2">
      <c r="A5052" t="s">
        <v>940</v>
      </c>
      <c r="B5052" t="s">
        <v>963</v>
      </c>
      <c r="C5052" t="s">
        <v>44</v>
      </c>
      <c r="D5052" t="str">
        <f>Tableau3[[#This Row],[Famille]]&amp;"-"&amp;Tableau3[[#This Row],[Produit]]&amp;"-"&amp;Tableau3[[#This Row],[Conditionnement]]</f>
        <v>Thé vert-Thé vert trésor des Iles-Vrac 1000 g</v>
      </c>
      <c r="E5052" s="10">
        <v>5.5E-2</v>
      </c>
      <c r="F5052" s="16">
        <v>3700897958008</v>
      </c>
      <c r="G5052" s="4">
        <v>30.7</v>
      </c>
      <c r="H5052" s="4">
        <v>46.4</v>
      </c>
      <c r="I5052" s="4">
        <v>57.924528301886795</v>
      </c>
    </row>
    <row r="5053" spans="1:9" x14ac:dyDescent="0.2">
      <c r="A5053" t="s">
        <v>940</v>
      </c>
      <c r="B5053" t="s">
        <v>963</v>
      </c>
      <c r="C5053" t="s">
        <v>45</v>
      </c>
      <c r="D5053" t="str">
        <f>Tableau3[[#This Row],[Famille]]&amp;"-"&amp;Tableau3[[#This Row],[Produit]]&amp;"-"&amp;Tableau3[[#This Row],[Conditionnement]]</f>
        <v>Thé vert-Thé vert trésor des Iles-Vrac 250 g</v>
      </c>
      <c r="E5053" s="10">
        <v>5.5E-2</v>
      </c>
      <c r="F5053" s="16">
        <v>3700897957841</v>
      </c>
      <c r="G5053" s="4">
        <v>8.4</v>
      </c>
      <c r="H5053" s="4">
        <v>13</v>
      </c>
      <c r="I5053" s="4">
        <v>16.153846153846153</v>
      </c>
    </row>
    <row r="5054" spans="1:9" x14ac:dyDescent="0.2">
      <c r="A5054" t="s">
        <v>940</v>
      </c>
      <c r="B5054" t="s">
        <v>963</v>
      </c>
      <c r="C5054" t="s">
        <v>46</v>
      </c>
      <c r="D5054" t="str">
        <f>Tableau3[[#This Row],[Famille]]&amp;"-"&amp;Tableau3[[#This Row],[Produit]]&amp;"-"&amp;Tableau3[[#This Row],[Conditionnement]]</f>
        <v>Thé vert-Thé vert trésor des Iles-Vrac 500 g</v>
      </c>
      <c r="E5054" s="10">
        <v>5.5E-2</v>
      </c>
      <c r="F5054" s="16">
        <v>3700897957926</v>
      </c>
      <c r="G5054" s="4">
        <v>15.8</v>
      </c>
      <c r="H5054" s="4">
        <v>24.8</v>
      </c>
      <c r="I5054" s="4">
        <v>30.980392156862742</v>
      </c>
    </row>
    <row r="5055" spans="1:9" x14ac:dyDescent="0.2">
      <c r="A5055" t="s">
        <v>940</v>
      </c>
      <c r="B5055" t="s">
        <v>964</v>
      </c>
      <c r="C5055" t="s">
        <v>42</v>
      </c>
      <c r="D5055" t="str">
        <f>Tableau3[[#This Row],[Famille]]&amp;"-"&amp;Tableau3[[#This Row],[Produit]]&amp;"-"&amp;Tableau3[[#This Row],[Conditionnement]]</f>
        <v>Thé vert-Vent d'hiver-Vrac</v>
      </c>
      <c r="E5055" s="10">
        <v>5.5E-2</v>
      </c>
      <c r="F5055" s="16">
        <v>3700897957711</v>
      </c>
      <c r="G5055" s="4">
        <v>1.9</v>
      </c>
      <c r="H5055" s="4">
        <v>2.6</v>
      </c>
      <c r="I5055" s="4">
        <v>3.166666666666667</v>
      </c>
    </row>
    <row r="5056" spans="1:9" x14ac:dyDescent="0.2">
      <c r="A5056" t="s">
        <v>940</v>
      </c>
      <c r="B5056" t="s">
        <v>964</v>
      </c>
      <c r="C5056" t="s">
        <v>43</v>
      </c>
      <c r="D5056" t="str">
        <f>Tableau3[[#This Row],[Famille]]&amp;"-"&amp;Tableau3[[#This Row],[Produit]]&amp;"-"&amp;Tableau3[[#This Row],[Conditionnement]]</f>
        <v>Thé vert-Vent d'hiver-Vrac 100 g</v>
      </c>
      <c r="E5056" s="10">
        <v>5.5E-2</v>
      </c>
      <c r="F5056" s="16">
        <v>3700897957797</v>
      </c>
      <c r="G5056" s="4">
        <v>3.9</v>
      </c>
      <c r="H5056" s="4">
        <v>5.2</v>
      </c>
      <c r="I5056" s="4">
        <v>6.5</v>
      </c>
    </row>
    <row r="5057" spans="1:9" x14ac:dyDescent="0.2">
      <c r="A5057" t="s">
        <v>940</v>
      </c>
      <c r="B5057" t="s">
        <v>964</v>
      </c>
      <c r="C5057" t="s">
        <v>44</v>
      </c>
      <c r="D5057" t="str">
        <f>Tableau3[[#This Row],[Famille]]&amp;"-"&amp;Tableau3[[#This Row],[Produit]]&amp;"-"&amp;Tableau3[[#This Row],[Conditionnement]]</f>
        <v>Thé vert-Vent d'hiver-Vrac 1000 g</v>
      </c>
      <c r="E5057" s="10">
        <v>5.5E-2</v>
      </c>
      <c r="F5057" s="16">
        <v>3700897958039</v>
      </c>
      <c r="G5057" s="4">
        <v>29.6</v>
      </c>
      <c r="H5057" s="4">
        <v>44.7</v>
      </c>
      <c r="I5057" s="4">
        <v>55.849056603773583</v>
      </c>
    </row>
    <row r="5058" spans="1:9" x14ac:dyDescent="0.2">
      <c r="A5058" t="s">
        <v>940</v>
      </c>
      <c r="B5058" t="s">
        <v>964</v>
      </c>
      <c r="C5058" t="s">
        <v>45</v>
      </c>
      <c r="D5058" t="str">
        <f>Tableau3[[#This Row],[Famille]]&amp;"-"&amp;Tableau3[[#This Row],[Produit]]&amp;"-"&amp;Tableau3[[#This Row],[Conditionnement]]</f>
        <v>Thé vert-Vent d'hiver-Vrac 250 g</v>
      </c>
      <c r="E5058" s="10">
        <v>5.5E-2</v>
      </c>
      <c r="F5058" s="16">
        <v>3700897957872</v>
      </c>
      <c r="G5058" s="4">
        <v>8.1</v>
      </c>
      <c r="H5058" s="4">
        <v>12.5</v>
      </c>
      <c r="I5058" s="4">
        <v>15.576923076923075</v>
      </c>
    </row>
    <row r="5059" spans="1:9" x14ac:dyDescent="0.2">
      <c r="A5059" t="s">
        <v>940</v>
      </c>
      <c r="B5059" t="s">
        <v>964</v>
      </c>
      <c r="C5059" t="s">
        <v>46</v>
      </c>
      <c r="D5059" t="str">
        <f>Tableau3[[#This Row],[Famille]]&amp;"-"&amp;Tableau3[[#This Row],[Produit]]&amp;"-"&amp;Tableau3[[#This Row],[Conditionnement]]</f>
        <v>Thé vert-Vent d'hiver-Vrac 500 g</v>
      </c>
      <c r="E5059" s="10">
        <v>5.5E-2</v>
      </c>
      <c r="F5059" s="16">
        <v>3700897957957</v>
      </c>
      <c r="G5059" s="4">
        <v>15.3</v>
      </c>
      <c r="H5059" s="4">
        <v>24</v>
      </c>
      <c r="I5059" s="4">
        <v>29.999999999999996</v>
      </c>
    </row>
    <row r="5060" spans="1:9" x14ac:dyDescent="0.2">
      <c r="A5060" t="s">
        <v>974</v>
      </c>
      <c r="B5060" t="s">
        <v>975</v>
      </c>
      <c r="C5060" t="s">
        <v>39</v>
      </c>
      <c r="D5060" t="str">
        <f>Tableau3[[#This Row],[Famille]]&amp;"-"&amp;Tableau3[[#This Row],[Produit]]&amp;"-"&amp;Tableau3[[#This Row],[Conditionnement]]</f>
        <v>Tisane Ayurveda-Tisane Ayurvédique « ANTI-AMA »-Saupoudreur 100 ml</v>
      </c>
      <c r="E5060" s="10">
        <v>5.5E-2</v>
      </c>
      <c r="F5060" s="16">
        <v>3700897926106</v>
      </c>
      <c r="G5060" s="4">
        <v>3.6</v>
      </c>
      <c r="H5060" s="4">
        <v>5.8</v>
      </c>
      <c r="I5060" s="4">
        <v>7.2</v>
      </c>
    </row>
    <row r="5061" spans="1:9" x14ac:dyDescent="0.2">
      <c r="A5061" t="s">
        <v>974</v>
      </c>
      <c r="B5061" t="s">
        <v>975</v>
      </c>
      <c r="C5061" t="s">
        <v>40</v>
      </c>
      <c r="D5061" t="str">
        <f>Tableau3[[#This Row],[Famille]]&amp;"-"&amp;Tableau3[[#This Row],[Produit]]&amp;"-"&amp;Tableau3[[#This Row],[Conditionnement]]</f>
        <v>Tisane Ayurveda-Tisane Ayurvédique « ANTI-AMA »-Verrine 116 ml</v>
      </c>
      <c r="E5061" s="10">
        <v>5.5E-2</v>
      </c>
      <c r="F5061" s="16">
        <v>3700897905033</v>
      </c>
      <c r="G5061" s="4">
        <v>3.7</v>
      </c>
      <c r="H5061" s="4">
        <v>6</v>
      </c>
      <c r="I5061" s="4">
        <v>7.4</v>
      </c>
    </row>
    <row r="5062" spans="1:9" x14ac:dyDescent="0.2">
      <c r="A5062" t="s">
        <v>974</v>
      </c>
      <c r="B5062" t="s">
        <v>975</v>
      </c>
      <c r="C5062" t="s">
        <v>41</v>
      </c>
      <c r="D5062" t="str">
        <f>Tableau3[[#This Row],[Famille]]&amp;"-"&amp;Tableau3[[#This Row],[Produit]]&amp;"-"&amp;Tableau3[[#This Row],[Conditionnement]]</f>
        <v>Tisane Ayurveda-Tisane Ayurvédique « ANTI-AMA »-Verrine 47 ml</v>
      </c>
      <c r="E5062" s="10">
        <v>5.5E-2</v>
      </c>
      <c r="F5062" s="16">
        <v>3700897905224</v>
      </c>
      <c r="G5062" s="4">
        <v>2.1</v>
      </c>
      <c r="H5062" s="4">
        <v>3.4</v>
      </c>
      <c r="I5062" s="4">
        <v>4.2</v>
      </c>
    </row>
    <row r="5063" spans="1:9" x14ac:dyDescent="0.2">
      <c r="A5063" t="s">
        <v>974</v>
      </c>
      <c r="B5063" t="s">
        <v>975</v>
      </c>
      <c r="C5063" t="s">
        <v>42</v>
      </c>
      <c r="D5063" t="str">
        <f>Tableau3[[#This Row],[Famille]]&amp;"-"&amp;Tableau3[[#This Row],[Produit]]&amp;"-"&amp;Tableau3[[#This Row],[Conditionnement]]</f>
        <v>Tisane Ayurveda-Tisane Ayurvédique « ANTI-AMA »-Vrac</v>
      </c>
      <c r="E5063" s="10">
        <v>5.5E-2</v>
      </c>
      <c r="F5063" s="16">
        <v>3700897939199</v>
      </c>
      <c r="G5063" s="4">
        <v>2.9</v>
      </c>
      <c r="H5063" s="4">
        <v>3.9</v>
      </c>
      <c r="I5063" s="4">
        <v>4.833333333333333</v>
      </c>
    </row>
    <row r="5064" spans="1:9" x14ac:dyDescent="0.2">
      <c r="A5064" t="s">
        <v>974</v>
      </c>
      <c r="B5064" t="s">
        <v>975</v>
      </c>
      <c r="C5064" t="s">
        <v>43</v>
      </c>
      <c r="D5064" t="str">
        <f>Tableau3[[#This Row],[Famille]]&amp;"-"&amp;Tableau3[[#This Row],[Produit]]&amp;"-"&amp;Tableau3[[#This Row],[Conditionnement]]</f>
        <v>Tisane Ayurveda-Tisane Ayurvédique « ANTI-AMA »-Vrac 100 g</v>
      </c>
      <c r="E5064" s="10">
        <v>5.5E-2</v>
      </c>
      <c r="F5064" s="16">
        <v>3700897909864</v>
      </c>
      <c r="G5064" s="4">
        <v>5.3</v>
      </c>
      <c r="H5064" s="4">
        <v>7.1</v>
      </c>
      <c r="I5064" s="4">
        <v>8.8333333333333339</v>
      </c>
    </row>
    <row r="5065" spans="1:9" x14ac:dyDescent="0.2">
      <c r="A5065" t="s">
        <v>974</v>
      </c>
      <c r="B5065" t="s">
        <v>975</v>
      </c>
      <c r="C5065" t="s">
        <v>44</v>
      </c>
      <c r="D5065" t="str">
        <f>Tableau3[[#This Row],[Famille]]&amp;"-"&amp;Tableau3[[#This Row],[Produit]]&amp;"-"&amp;Tableau3[[#This Row],[Conditionnement]]</f>
        <v>Tisane Ayurveda-Tisane Ayurvédique « ANTI-AMA »-Vrac 1000 g</v>
      </c>
      <c r="E5065" s="10">
        <v>5.5E-2</v>
      </c>
      <c r="F5065" s="16">
        <v>3700897904999</v>
      </c>
      <c r="G5065" s="4">
        <v>40.4</v>
      </c>
      <c r="H5065" s="4">
        <v>61</v>
      </c>
      <c r="I5065" s="4">
        <v>76.226415094339615</v>
      </c>
    </row>
    <row r="5066" spans="1:9" x14ac:dyDescent="0.2">
      <c r="A5066" t="s">
        <v>974</v>
      </c>
      <c r="B5066" t="s">
        <v>975</v>
      </c>
      <c r="C5066" t="s">
        <v>45</v>
      </c>
      <c r="D5066" t="str">
        <f>Tableau3[[#This Row],[Famille]]&amp;"-"&amp;Tableau3[[#This Row],[Produit]]&amp;"-"&amp;Tableau3[[#This Row],[Conditionnement]]</f>
        <v>Tisane Ayurveda-Tisane Ayurvédique « ANTI-AMA »-Vrac 250 g</v>
      </c>
      <c r="E5066" s="10">
        <v>5.5E-2</v>
      </c>
      <c r="F5066" s="16">
        <v>3700897912499</v>
      </c>
      <c r="G5066" s="4">
        <v>11.1</v>
      </c>
      <c r="H5066" s="4">
        <v>17.100000000000001</v>
      </c>
      <c r="I5066" s="4">
        <v>21.346153846153843</v>
      </c>
    </row>
    <row r="5067" spans="1:9" x14ac:dyDescent="0.2">
      <c r="A5067" t="s">
        <v>974</v>
      </c>
      <c r="B5067" t="s">
        <v>975</v>
      </c>
      <c r="C5067" t="s">
        <v>46</v>
      </c>
      <c r="D5067" t="str">
        <f>Tableau3[[#This Row],[Famille]]&amp;"-"&amp;Tableau3[[#This Row],[Produit]]&amp;"-"&amp;Tableau3[[#This Row],[Conditionnement]]</f>
        <v>Tisane Ayurveda-Tisane Ayurvédique « ANTI-AMA »-Vrac 500 g</v>
      </c>
      <c r="E5067" s="10">
        <v>5.5E-2</v>
      </c>
      <c r="F5067" s="16">
        <v>3700897915124</v>
      </c>
      <c r="G5067" s="4">
        <v>20.9</v>
      </c>
      <c r="H5067" s="4">
        <v>32.800000000000004</v>
      </c>
      <c r="I5067" s="4">
        <v>40.980392156862749</v>
      </c>
    </row>
    <row r="5068" spans="1:9" x14ac:dyDescent="0.2">
      <c r="A5068" t="s">
        <v>974</v>
      </c>
      <c r="B5068" t="s">
        <v>976</v>
      </c>
      <c r="C5068" t="s">
        <v>39</v>
      </c>
      <c r="D5068" t="str">
        <f>Tableau3[[#This Row],[Famille]]&amp;"-"&amp;Tableau3[[#This Row],[Produit]]&amp;"-"&amp;Tableau3[[#This Row],[Conditionnement]]</f>
        <v>Tisane Ayurveda-Tisane Ayurvédique « KAPHA»-Saupoudreur 100 ml</v>
      </c>
      <c r="E5068" s="10">
        <v>5.5E-2</v>
      </c>
      <c r="F5068" s="16">
        <v>3700897926113</v>
      </c>
      <c r="G5068" s="4">
        <v>3.3</v>
      </c>
      <c r="H5068" s="4">
        <v>5.3</v>
      </c>
      <c r="I5068" s="4">
        <v>6.6000000000000005</v>
      </c>
    </row>
    <row r="5069" spans="1:9" x14ac:dyDescent="0.2">
      <c r="A5069" t="s">
        <v>974</v>
      </c>
      <c r="B5069" t="s">
        <v>976</v>
      </c>
      <c r="C5069" t="s">
        <v>40</v>
      </c>
      <c r="D5069" t="str">
        <f>Tableau3[[#This Row],[Famille]]&amp;"-"&amp;Tableau3[[#This Row],[Produit]]&amp;"-"&amp;Tableau3[[#This Row],[Conditionnement]]</f>
        <v>Tisane Ayurveda-Tisane Ayurvédique « KAPHA»-Verrine 116 ml</v>
      </c>
      <c r="E5069" s="10">
        <v>5.5E-2</v>
      </c>
      <c r="F5069" s="16">
        <v>3700897905040</v>
      </c>
      <c r="G5069" s="4">
        <v>3.3</v>
      </c>
      <c r="H5069" s="4">
        <v>5.3</v>
      </c>
      <c r="I5069" s="4">
        <v>6.6000000000000005</v>
      </c>
    </row>
    <row r="5070" spans="1:9" x14ac:dyDescent="0.2">
      <c r="A5070" t="s">
        <v>974</v>
      </c>
      <c r="B5070" t="s">
        <v>976</v>
      </c>
      <c r="C5070" t="s">
        <v>41</v>
      </c>
      <c r="D5070" t="str">
        <f>Tableau3[[#This Row],[Famille]]&amp;"-"&amp;Tableau3[[#This Row],[Produit]]&amp;"-"&amp;Tableau3[[#This Row],[Conditionnement]]</f>
        <v>Tisane Ayurveda-Tisane Ayurvédique « KAPHA»-Verrine 47 ml</v>
      </c>
      <c r="E5070" s="10">
        <v>5.5E-2</v>
      </c>
      <c r="F5070" s="16">
        <v>3700897905231</v>
      </c>
      <c r="G5070" s="4">
        <v>2</v>
      </c>
      <c r="H5070" s="4">
        <v>3.2</v>
      </c>
      <c r="I5070" s="4">
        <v>4</v>
      </c>
    </row>
    <row r="5071" spans="1:9" x14ac:dyDescent="0.2">
      <c r="A5071" t="s">
        <v>974</v>
      </c>
      <c r="B5071" t="s">
        <v>976</v>
      </c>
      <c r="C5071" t="s">
        <v>42</v>
      </c>
      <c r="D5071" t="str">
        <f>Tableau3[[#This Row],[Famille]]&amp;"-"&amp;Tableau3[[#This Row],[Produit]]&amp;"-"&amp;Tableau3[[#This Row],[Conditionnement]]</f>
        <v>Tisane Ayurveda-Tisane Ayurvédique « KAPHA»-Vrac</v>
      </c>
      <c r="E5071" s="10">
        <v>5.5E-2</v>
      </c>
      <c r="F5071" s="16">
        <v>3700897939205</v>
      </c>
      <c r="G5071" s="4">
        <v>2.9</v>
      </c>
      <c r="H5071" s="4">
        <v>3.9</v>
      </c>
      <c r="I5071" s="4">
        <v>4.833333333333333</v>
      </c>
    </row>
    <row r="5072" spans="1:9" x14ac:dyDescent="0.2">
      <c r="A5072" t="s">
        <v>974</v>
      </c>
      <c r="B5072" t="s">
        <v>976</v>
      </c>
      <c r="C5072" t="s">
        <v>43</v>
      </c>
      <c r="D5072" t="str">
        <f>Tableau3[[#This Row],[Famille]]&amp;"-"&amp;Tableau3[[#This Row],[Produit]]&amp;"-"&amp;Tableau3[[#This Row],[Conditionnement]]</f>
        <v>Tisane Ayurveda-Tisane Ayurvédique « KAPHA»-Vrac 100 g</v>
      </c>
      <c r="E5072" s="10">
        <v>5.5E-2</v>
      </c>
      <c r="F5072" s="16">
        <v>3700897909871</v>
      </c>
      <c r="G5072" s="4">
        <v>5.3</v>
      </c>
      <c r="H5072" s="4">
        <v>7.1</v>
      </c>
      <c r="I5072" s="4">
        <v>8.8333333333333339</v>
      </c>
    </row>
    <row r="5073" spans="1:9" x14ac:dyDescent="0.2">
      <c r="A5073" t="s">
        <v>974</v>
      </c>
      <c r="B5073" t="s">
        <v>976</v>
      </c>
      <c r="C5073" t="s">
        <v>44</v>
      </c>
      <c r="D5073" t="str">
        <f>Tableau3[[#This Row],[Famille]]&amp;"-"&amp;Tableau3[[#This Row],[Produit]]&amp;"-"&amp;Tableau3[[#This Row],[Conditionnement]]</f>
        <v>Tisane Ayurveda-Tisane Ayurvédique « KAPHA»-Vrac 1000 g</v>
      </c>
      <c r="E5073" s="10">
        <v>5.5E-2</v>
      </c>
      <c r="F5073" s="16">
        <v>3700897905002</v>
      </c>
      <c r="G5073" s="4">
        <v>40.4</v>
      </c>
      <c r="H5073" s="4">
        <v>61</v>
      </c>
      <c r="I5073" s="4">
        <v>76.226415094339615</v>
      </c>
    </row>
    <row r="5074" spans="1:9" x14ac:dyDescent="0.2">
      <c r="A5074" t="s">
        <v>974</v>
      </c>
      <c r="B5074" t="s">
        <v>976</v>
      </c>
      <c r="C5074" t="s">
        <v>45</v>
      </c>
      <c r="D5074" t="str">
        <f>Tableau3[[#This Row],[Famille]]&amp;"-"&amp;Tableau3[[#This Row],[Produit]]&amp;"-"&amp;Tableau3[[#This Row],[Conditionnement]]</f>
        <v>Tisane Ayurveda-Tisane Ayurvédique « KAPHA»-Vrac 250 g</v>
      </c>
      <c r="E5074" s="10">
        <v>5.5E-2</v>
      </c>
      <c r="F5074" s="16">
        <v>3700897912505</v>
      </c>
      <c r="G5074" s="4">
        <v>11.1</v>
      </c>
      <c r="H5074" s="4">
        <v>17.100000000000001</v>
      </c>
      <c r="I5074" s="4">
        <v>21.346153846153843</v>
      </c>
    </row>
    <row r="5075" spans="1:9" x14ac:dyDescent="0.2">
      <c r="A5075" t="s">
        <v>974</v>
      </c>
      <c r="B5075" t="s">
        <v>976</v>
      </c>
      <c r="C5075" t="s">
        <v>46</v>
      </c>
      <c r="D5075" t="str">
        <f>Tableau3[[#This Row],[Famille]]&amp;"-"&amp;Tableau3[[#This Row],[Produit]]&amp;"-"&amp;Tableau3[[#This Row],[Conditionnement]]</f>
        <v>Tisane Ayurveda-Tisane Ayurvédique « KAPHA»-Vrac 500 g</v>
      </c>
      <c r="E5075" s="10">
        <v>5.5E-2</v>
      </c>
      <c r="F5075" s="16">
        <v>3700897915131</v>
      </c>
      <c r="G5075" s="4">
        <v>20.9</v>
      </c>
      <c r="H5075" s="4">
        <v>32.800000000000004</v>
      </c>
      <c r="I5075" s="4">
        <v>40.980392156862749</v>
      </c>
    </row>
    <row r="5076" spans="1:9" x14ac:dyDescent="0.2">
      <c r="A5076" t="s">
        <v>974</v>
      </c>
      <c r="B5076" t="s">
        <v>977</v>
      </c>
      <c r="C5076" t="s">
        <v>39</v>
      </c>
      <c r="D5076" t="str">
        <f>Tableau3[[#This Row],[Famille]]&amp;"-"&amp;Tableau3[[#This Row],[Produit]]&amp;"-"&amp;Tableau3[[#This Row],[Conditionnement]]</f>
        <v>Tisane Ayurveda-Tisane Ayurvédique « PITTA»-Saupoudreur 100 ml</v>
      </c>
      <c r="E5076" s="10">
        <v>5.5E-2</v>
      </c>
      <c r="F5076" s="16">
        <v>3700897926120</v>
      </c>
      <c r="G5076" s="4">
        <v>3.6</v>
      </c>
      <c r="H5076" s="4">
        <v>5.8</v>
      </c>
      <c r="I5076" s="4">
        <v>7.2</v>
      </c>
    </row>
    <row r="5077" spans="1:9" x14ac:dyDescent="0.2">
      <c r="A5077" t="s">
        <v>974</v>
      </c>
      <c r="B5077" t="s">
        <v>977</v>
      </c>
      <c r="C5077" t="s">
        <v>40</v>
      </c>
      <c r="D5077" t="str">
        <f>Tableau3[[#This Row],[Famille]]&amp;"-"&amp;Tableau3[[#This Row],[Produit]]&amp;"-"&amp;Tableau3[[#This Row],[Conditionnement]]</f>
        <v>Tisane Ayurveda-Tisane Ayurvédique « PITTA»-Verrine 116 ml</v>
      </c>
      <c r="E5077" s="10">
        <v>5.5E-2</v>
      </c>
      <c r="F5077" s="16">
        <v>3700897905057</v>
      </c>
      <c r="G5077" s="4">
        <v>3.7</v>
      </c>
      <c r="H5077" s="4">
        <v>6</v>
      </c>
      <c r="I5077" s="4">
        <v>7.4</v>
      </c>
    </row>
    <row r="5078" spans="1:9" x14ac:dyDescent="0.2">
      <c r="A5078" t="s">
        <v>974</v>
      </c>
      <c r="B5078" t="s">
        <v>977</v>
      </c>
      <c r="C5078" t="s">
        <v>41</v>
      </c>
      <c r="D5078" t="str">
        <f>Tableau3[[#This Row],[Famille]]&amp;"-"&amp;Tableau3[[#This Row],[Produit]]&amp;"-"&amp;Tableau3[[#This Row],[Conditionnement]]</f>
        <v>Tisane Ayurveda-Tisane Ayurvédique « PITTA»-Verrine 47 ml</v>
      </c>
      <c r="E5078" s="10">
        <v>5.5E-2</v>
      </c>
      <c r="F5078" s="16">
        <v>3700897905248</v>
      </c>
      <c r="G5078" s="4">
        <v>2.1</v>
      </c>
      <c r="H5078" s="4">
        <v>3.4</v>
      </c>
      <c r="I5078" s="4">
        <v>4.2</v>
      </c>
    </row>
    <row r="5079" spans="1:9" x14ac:dyDescent="0.2">
      <c r="A5079" t="s">
        <v>974</v>
      </c>
      <c r="B5079" t="s">
        <v>977</v>
      </c>
      <c r="C5079" t="s">
        <v>42</v>
      </c>
      <c r="D5079" t="str">
        <f>Tableau3[[#This Row],[Famille]]&amp;"-"&amp;Tableau3[[#This Row],[Produit]]&amp;"-"&amp;Tableau3[[#This Row],[Conditionnement]]</f>
        <v>Tisane Ayurveda-Tisane Ayurvédique « PITTA»-Vrac</v>
      </c>
      <c r="E5079" s="10">
        <v>5.5E-2</v>
      </c>
      <c r="F5079" s="16">
        <v>3700897939212</v>
      </c>
      <c r="G5079" s="4">
        <v>2.9</v>
      </c>
      <c r="H5079" s="4">
        <v>3.9</v>
      </c>
      <c r="I5079" s="4">
        <v>4.833333333333333</v>
      </c>
    </row>
    <row r="5080" spans="1:9" x14ac:dyDescent="0.2">
      <c r="A5080" t="s">
        <v>974</v>
      </c>
      <c r="B5080" t="s">
        <v>977</v>
      </c>
      <c r="C5080" t="s">
        <v>43</v>
      </c>
      <c r="D5080" t="str">
        <f>Tableau3[[#This Row],[Famille]]&amp;"-"&amp;Tableau3[[#This Row],[Produit]]&amp;"-"&amp;Tableau3[[#This Row],[Conditionnement]]</f>
        <v>Tisane Ayurveda-Tisane Ayurvédique « PITTA»-Vrac 100 g</v>
      </c>
      <c r="E5080" s="10">
        <v>5.5E-2</v>
      </c>
      <c r="F5080" s="16">
        <v>3700897909888</v>
      </c>
      <c r="G5080" s="4">
        <v>5.3</v>
      </c>
      <c r="H5080" s="4">
        <v>7.1</v>
      </c>
      <c r="I5080" s="4">
        <v>8.8333333333333339</v>
      </c>
    </row>
    <row r="5081" spans="1:9" x14ac:dyDescent="0.2">
      <c r="A5081" t="s">
        <v>974</v>
      </c>
      <c r="B5081" t="s">
        <v>977</v>
      </c>
      <c r="C5081" t="s">
        <v>44</v>
      </c>
      <c r="D5081" t="str">
        <f>Tableau3[[#This Row],[Famille]]&amp;"-"&amp;Tableau3[[#This Row],[Produit]]&amp;"-"&amp;Tableau3[[#This Row],[Conditionnement]]</f>
        <v>Tisane Ayurveda-Tisane Ayurvédique « PITTA»-Vrac 1000 g</v>
      </c>
      <c r="E5081" s="10">
        <v>5.5E-2</v>
      </c>
      <c r="F5081" s="16">
        <v>3700897905019</v>
      </c>
      <c r="G5081" s="4">
        <v>40.4</v>
      </c>
      <c r="H5081" s="4">
        <v>61</v>
      </c>
      <c r="I5081" s="4">
        <v>76.226415094339615</v>
      </c>
    </row>
    <row r="5082" spans="1:9" x14ac:dyDescent="0.2">
      <c r="A5082" t="s">
        <v>974</v>
      </c>
      <c r="B5082" t="s">
        <v>977</v>
      </c>
      <c r="C5082" t="s">
        <v>45</v>
      </c>
      <c r="D5082" t="str">
        <f>Tableau3[[#This Row],[Famille]]&amp;"-"&amp;Tableau3[[#This Row],[Produit]]&amp;"-"&amp;Tableau3[[#This Row],[Conditionnement]]</f>
        <v>Tisane Ayurveda-Tisane Ayurvédique « PITTA»-Vrac 250 g</v>
      </c>
      <c r="E5082" s="10">
        <v>5.5E-2</v>
      </c>
      <c r="F5082" s="16">
        <v>3700897912512</v>
      </c>
      <c r="G5082" s="4">
        <v>11.1</v>
      </c>
      <c r="H5082" s="4">
        <v>17.100000000000001</v>
      </c>
      <c r="I5082" s="4">
        <v>21.346153846153843</v>
      </c>
    </row>
    <row r="5083" spans="1:9" x14ac:dyDescent="0.2">
      <c r="A5083" t="s">
        <v>974</v>
      </c>
      <c r="B5083" t="s">
        <v>977</v>
      </c>
      <c r="C5083" t="s">
        <v>46</v>
      </c>
      <c r="D5083" t="str">
        <f>Tableau3[[#This Row],[Famille]]&amp;"-"&amp;Tableau3[[#This Row],[Produit]]&amp;"-"&amp;Tableau3[[#This Row],[Conditionnement]]</f>
        <v>Tisane Ayurveda-Tisane Ayurvédique « PITTA»-Vrac 500 g</v>
      </c>
      <c r="E5083" s="10">
        <v>5.5E-2</v>
      </c>
      <c r="F5083" s="16">
        <v>3700897915148</v>
      </c>
      <c r="G5083" s="4">
        <v>20.9</v>
      </c>
      <c r="H5083" s="4">
        <v>32.800000000000004</v>
      </c>
      <c r="I5083" s="4">
        <v>40.980392156862749</v>
      </c>
    </row>
    <row r="5084" spans="1:9" x14ac:dyDescent="0.2">
      <c r="A5084" t="s">
        <v>974</v>
      </c>
      <c r="B5084" t="s">
        <v>978</v>
      </c>
      <c r="C5084" t="s">
        <v>39</v>
      </c>
      <c r="D5084" t="str">
        <f>Tableau3[[#This Row],[Famille]]&amp;"-"&amp;Tableau3[[#This Row],[Produit]]&amp;"-"&amp;Tableau3[[#This Row],[Conditionnement]]</f>
        <v>Tisane Ayurveda-Tisane Ayurvédique «VATA »-Saupoudreur 100 ml</v>
      </c>
      <c r="E5084" s="10">
        <v>5.5E-2</v>
      </c>
      <c r="F5084" s="16">
        <v>3700897926137</v>
      </c>
      <c r="G5084" s="4">
        <v>3.3</v>
      </c>
      <c r="H5084" s="4">
        <v>5.3</v>
      </c>
      <c r="I5084" s="4">
        <v>6.6000000000000005</v>
      </c>
    </row>
    <row r="5085" spans="1:9" x14ac:dyDescent="0.2">
      <c r="A5085" t="s">
        <v>974</v>
      </c>
      <c r="B5085" t="s">
        <v>978</v>
      </c>
      <c r="C5085" t="s">
        <v>40</v>
      </c>
      <c r="D5085" t="str">
        <f>Tableau3[[#This Row],[Famille]]&amp;"-"&amp;Tableau3[[#This Row],[Produit]]&amp;"-"&amp;Tableau3[[#This Row],[Conditionnement]]</f>
        <v>Tisane Ayurveda-Tisane Ayurvédique «VATA »-Verrine 116 ml</v>
      </c>
      <c r="E5085" s="10">
        <v>5.5E-2</v>
      </c>
      <c r="F5085" s="16">
        <v>3700897905064</v>
      </c>
      <c r="G5085" s="4">
        <v>3.3</v>
      </c>
      <c r="H5085" s="4">
        <v>5.3</v>
      </c>
      <c r="I5085" s="4">
        <v>6.6000000000000005</v>
      </c>
    </row>
    <row r="5086" spans="1:9" x14ac:dyDescent="0.2">
      <c r="A5086" t="s">
        <v>974</v>
      </c>
      <c r="B5086" t="s">
        <v>978</v>
      </c>
      <c r="C5086" t="s">
        <v>41</v>
      </c>
      <c r="D5086" t="str">
        <f>Tableau3[[#This Row],[Famille]]&amp;"-"&amp;Tableau3[[#This Row],[Produit]]&amp;"-"&amp;Tableau3[[#This Row],[Conditionnement]]</f>
        <v>Tisane Ayurveda-Tisane Ayurvédique «VATA »-Verrine 47 ml</v>
      </c>
      <c r="E5086" s="10">
        <v>5.5E-2</v>
      </c>
      <c r="F5086" s="16">
        <v>3700897905255</v>
      </c>
      <c r="G5086" s="4">
        <v>2</v>
      </c>
      <c r="H5086" s="4">
        <v>3.2</v>
      </c>
      <c r="I5086" s="4">
        <v>4</v>
      </c>
    </row>
    <row r="5087" spans="1:9" x14ac:dyDescent="0.2">
      <c r="A5087" t="s">
        <v>974</v>
      </c>
      <c r="B5087" t="s">
        <v>978</v>
      </c>
      <c r="C5087" t="s">
        <v>42</v>
      </c>
      <c r="D5087" t="str">
        <f>Tableau3[[#This Row],[Famille]]&amp;"-"&amp;Tableau3[[#This Row],[Produit]]&amp;"-"&amp;Tableau3[[#This Row],[Conditionnement]]</f>
        <v>Tisane Ayurveda-Tisane Ayurvédique «VATA »-Vrac</v>
      </c>
      <c r="E5087" s="10">
        <v>5.5E-2</v>
      </c>
      <c r="F5087" s="16">
        <v>3700897939229</v>
      </c>
      <c r="G5087" s="4">
        <v>2.9</v>
      </c>
      <c r="H5087" s="4">
        <v>3.9</v>
      </c>
      <c r="I5087" s="4">
        <v>4.833333333333333</v>
      </c>
    </row>
    <row r="5088" spans="1:9" x14ac:dyDescent="0.2">
      <c r="A5088" t="s">
        <v>974</v>
      </c>
      <c r="B5088" t="s">
        <v>978</v>
      </c>
      <c r="C5088" t="s">
        <v>43</v>
      </c>
      <c r="D5088" t="str">
        <f>Tableau3[[#This Row],[Famille]]&amp;"-"&amp;Tableau3[[#This Row],[Produit]]&amp;"-"&amp;Tableau3[[#This Row],[Conditionnement]]</f>
        <v>Tisane Ayurveda-Tisane Ayurvédique «VATA »-Vrac 100 g</v>
      </c>
      <c r="E5088" s="10">
        <v>5.5E-2</v>
      </c>
      <c r="F5088" s="16">
        <v>3700897909895</v>
      </c>
      <c r="G5088" s="4">
        <v>5.3</v>
      </c>
      <c r="H5088" s="4">
        <v>7.1</v>
      </c>
      <c r="I5088" s="4">
        <v>8.8333333333333339</v>
      </c>
    </row>
    <row r="5089" spans="1:9" x14ac:dyDescent="0.2">
      <c r="A5089" t="s">
        <v>974</v>
      </c>
      <c r="B5089" t="s">
        <v>978</v>
      </c>
      <c r="C5089" t="s">
        <v>44</v>
      </c>
      <c r="D5089" t="str">
        <f>Tableau3[[#This Row],[Famille]]&amp;"-"&amp;Tableau3[[#This Row],[Produit]]&amp;"-"&amp;Tableau3[[#This Row],[Conditionnement]]</f>
        <v>Tisane Ayurveda-Tisane Ayurvédique «VATA »-Vrac 1000 g</v>
      </c>
      <c r="E5089" s="10">
        <v>5.5E-2</v>
      </c>
      <c r="F5089" s="16">
        <v>3700897905026</v>
      </c>
      <c r="G5089" s="4">
        <v>40.4</v>
      </c>
      <c r="H5089" s="4">
        <v>61</v>
      </c>
      <c r="I5089" s="4">
        <v>76.226415094339615</v>
      </c>
    </row>
    <row r="5090" spans="1:9" x14ac:dyDescent="0.2">
      <c r="A5090" t="s">
        <v>974</v>
      </c>
      <c r="B5090" t="s">
        <v>978</v>
      </c>
      <c r="C5090" t="s">
        <v>45</v>
      </c>
      <c r="D5090" t="str">
        <f>Tableau3[[#This Row],[Famille]]&amp;"-"&amp;Tableau3[[#This Row],[Produit]]&amp;"-"&amp;Tableau3[[#This Row],[Conditionnement]]</f>
        <v>Tisane Ayurveda-Tisane Ayurvédique «VATA »-Vrac 250 g</v>
      </c>
      <c r="E5090" s="10">
        <v>5.5E-2</v>
      </c>
      <c r="F5090" s="16">
        <v>3700897912529</v>
      </c>
      <c r="G5090" s="4">
        <v>11.1</v>
      </c>
      <c r="H5090" s="4">
        <v>17.100000000000001</v>
      </c>
      <c r="I5090" s="4">
        <v>21.346153846153843</v>
      </c>
    </row>
    <row r="5091" spans="1:9" x14ac:dyDescent="0.2">
      <c r="A5091" t="s">
        <v>974</v>
      </c>
      <c r="B5091" t="s">
        <v>978</v>
      </c>
      <c r="C5091" t="s">
        <v>46</v>
      </c>
      <c r="D5091" t="str">
        <f>Tableau3[[#This Row],[Famille]]&amp;"-"&amp;Tableau3[[#This Row],[Produit]]&amp;"-"&amp;Tableau3[[#This Row],[Conditionnement]]</f>
        <v>Tisane Ayurveda-Tisane Ayurvédique «VATA »-Vrac 500 g</v>
      </c>
      <c r="E5091" s="10">
        <v>5.5E-2</v>
      </c>
      <c r="F5091" s="16">
        <v>3700897915155</v>
      </c>
      <c r="G5091" s="4">
        <v>20.9</v>
      </c>
      <c r="H5091" s="4">
        <v>32.800000000000004</v>
      </c>
      <c r="I5091" s="4">
        <v>40.980392156862749</v>
      </c>
    </row>
    <row r="5092" spans="1:9" x14ac:dyDescent="0.2">
      <c r="A5092" t="s">
        <v>470</v>
      </c>
      <c r="B5092" t="s">
        <v>471</v>
      </c>
      <c r="C5092" t="s">
        <v>41</v>
      </c>
      <c r="D5092" t="str">
        <f>Tableau3[[#This Row],[Famille]]&amp;"-"&amp;Tableau3[[#This Row],[Produit]]&amp;"-"&amp;Tableau3[[#This Row],[Conditionnement]]</f>
        <v>Vanille &amp; safran-Vanille  poudre de Madagascar-Verrine 47 ml</v>
      </c>
      <c r="E5092" s="10">
        <v>5.5E-2</v>
      </c>
      <c r="F5092" s="16">
        <v>3760190108357</v>
      </c>
      <c r="G5092" s="4">
        <v>8</v>
      </c>
      <c r="H5092" s="4">
        <v>12.8</v>
      </c>
      <c r="I5092" s="4">
        <v>16</v>
      </c>
    </row>
    <row r="5093" spans="1:9" x14ac:dyDescent="0.2">
      <c r="A5093" t="s">
        <v>470</v>
      </c>
      <c r="B5093" t="s">
        <v>471</v>
      </c>
      <c r="C5093" t="s">
        <v>43</v>
      </c>
      <c r="D5093" t="str">
        <f>Tableau3[[#This Row],[Famille]]&amp;"-"&amp;Tableau3[[#This Row],[Produit]]&amp;"-"&amp;Tableau3[[#This Row],[Conditionnement]]</f>
        <v>Vanille &amp; safran-Vanille  poudre de Madagascar-Vrac 100 g</v>
      </c>
      <c r="E5093" s="10">
        <v>5.5E-2</v>
      </c>
      <c r="F5093" s="16">
        <v>3700897909208</v>
      </c>
      <c r="G5093" s="4">
        <v>72.400000000000006</v>
      </c>
      <c r="H5093" s="4">
        <v>128.79999999999998</v>
      </c>
      <c r="I5093" s="4">
        <v>160.88888888888886</v>
      </c>
    </row>
    <row r="5094" spans="1:9" x14ac:dyDescent="0.2">
      <c r="A5094" t="s">
        <v>470</v>
      </c>
      <c r="B5094" t="s">
        <v>471</v>
      </c>
      <c r="C5094" t="s">
        <v>44</v>
      </c>
      <c r="D5094" t="str">
        <f>Tableau3[[#This Row],[Famille]]&amp;"-"&amp;Tableau3[[#This Row],[Produit]]&amp;"-"&amp;Tableau3[[#This Row],[Conditionnement]]</f>
        <v>Vanille &amp; safran-Vanille  poudre de Madagascar-Vrac 1000 g</v>
      </c>
      <c r="E5094" s="10">
        <v>5.5E-2</v>
      </c>
      <c r="F5094" s="16">
        <v>3760190107602</v>
      </c>
      <c r="G5094" s="4">
        <v>715.3</v>
      </c>
      <c r="H5094" s="4">
        <v>1271.6999999999998</v>
      </c>
      <c r="I5094" s="4">
        <v>1589.5555555555557</v>
      </c>
    </row>
    <row r="5095" spans="1:9" x14ac:dyDescent="0.2">
      <c r="A5095" t="s">
        <v>470</v>
      </c>
      <c r="B5095" t="s">
        <v>471</v>
      </c>
      <c r="C5095" t="s">
        <v>45</v>
      </c>
      <c r="D5095" t="str">
        <f>Tableau3[[#This Row],[Famille]]&amp;"-"&amp;Tableau3[[#This Row],[Produit]]&amp;"-"&amp;Tableau3[[#This Row],[Conditionnement]]</f>
        <v>Vanille &amp; safran-Vanille  poudre de Madagascar-Vrac 250 g</v>
      </c>
      <c r="E5095" s="10">
        <v>5.5E-2</v>
      </c>
      <c r="F5095" s="16">
        <v>3700897911836</v>
      </c>
      <c r="G5095" s="4">
        <v>179.6</v>
      </c>
      <c r="H5095" s="4">
        <v>342.1</v>
      </c>
      <c r="I5095" s="4">
        <v>427.61904761904765</v>
      </c>
    </row>
    <row r="5096" spans="1:9" x14ac:dyDescent="0.2">
      <c r="A5096" t="s">
        <v>470</v>
      </c>
      <c r="B5096" t="s">
        <v>471</v>
      </c>
      <c r="C5096" t="s">
        <v>46</v>
      </c>
      <c r="D5096" t="str">
        <f>Tableau3[[#This Row],[Famille]]&amp;"-"&amp;Tableau3[[#This Row],[Produit]]&amp;"-"&amp;Tableau3[[#This Row],[Conditionnement]]</f>
        <v>Vanille &amp; safran-Vanille  poudre de Madagascar-Vrac 500 g</v>
      </c>
      <c r="E5096" s="10">
        <v>5.5E-2</v>
      </c>
      <c r="F5096" s="16">
        <v>3700897914462</v>
      </c>
      <c r="G5096" s="4">
        <v>358.1</v>
      </c>
      <c r="H5096" s="4">
        <v>682.1</v>
      </c>
      <c r="I5096" s="4">
        <v>852.61904761904771</v>
      </c>
    </row>
    <row r="5097" spans="1:9" x14ac:dyDescent="0.2">
      <c r="A5097" t="s">
        <v>470</v>
      </c>
      <c r="B5097" t="s">
        <v>472</v>
      </c>
      <c r="C5097" t="s">
        <v>473</v>
      </c>
      <c r="D5097" t="str">
        <f>Tableau3[[#This Row],[Famille]]&amp;"-"&amp;Tableau3[[#This Row],[Produit]]&amp;"-"&amp;Tableau3[[#This Row],[Conditionnement]]</f>
        <v>Vanille &amp; safran-Vanille planifolia  de Madagascar-Sous vide 1 U</v>
      </c>
      <c r="E5097" s="10">
        <v>5.5E-2</v>
      </c>
      <c r="F5097" s="16">
        <v>3700897918583</v>
      </c>
      <c r="G5097" s="4">
        <v>3.4</v>
      </c>
      <c r="H5097" s="4">
        <v>5.5</v>
      </c>
      <c r="I5097" s="4">
        <v>6.8</v>
      </c>
    </row>
    <row r="5098" spans="1:9" x14ac:dyDescent="0.2">
      <c r="A5098" t="s">
        <v>470</v>
      </c>
      <c r="B5098" t="s">
        <v>472</v>
      </c>
      <c r="C5098" t="s">
        <v>474</v>
      </c>
      <c r="D5098" t="str">
        <f>Tableau3[[#This Row],[Famille]]&amp;"-"&amp;Tableau3[[#This Row],[Produit]]&amp;"-"&amp;Tableau3[[#This Row],[Conditionnement]]</f>
        <v>Vanille &amp; safran-Vanille planifolia  de Madagascar-Sous vide 2 U</v>
      </c>
      <c r="E5098" s="10">
        <v>5.5E-2</v>
      </c>
      <c r="F5098" s="16">
        <v>3700897918637</v>
      </c>
      <c r="G5098" s="4">
        <v>6.5</v>
      </c>
      <c r="H5098" s="4">
        <v>10.4</v>
      </c>
      <c r="I5098" s="4">
        <v>13</v>
      </c>
    </row>
    <row r="5099" spans="1:9" x14ac:dyDescent="0.2">
      <c r="A5099" t="s">
        <v>470</v>
      </c>
      <c r="B5099" t="s">
        <v>472</v>
      </c>
      <c r="C5099" t="s">
        <v>475</v>
      </c>
      <c r="D5099" t="str">
        <f>Tableau3[[#This Row],[Famille]]&amp;"-"&amp;Tableau3[[#This Row],[Produit]]&amp;"-"&amp;Tableau3[[#This Row],[Conditionnement]]</f>
        <v>Vanille &amp; safran-Vanille planifolia  de Madagascar-Tube 45 ml</v>
      </c>
      <c r="E5099" s="10">
        <v>5.5E-2</v>
      </c>
      <c r="F5099" s="16">
        <v>3760190108296</v>
      </c>
      <c r="G5099" s="4">
        <v>4.0999999999999996</v>
      </c>
      <c r="H5099" s="4">
        <v>6.6</v>
      </c>
      <c r="I5099" s="4">
        <v>8.1999999999999993</v>
      </c>
    </row>
    <row r="5100" spans="1:9" x14ac:dyDescent="0.2">
      <c r="A5100" t="s">
        <v>470</v>
      </c>
      <c r="B5100" t="s">
        <v>472</v>
      </c>
      <c r="C5100" t="s">
        <v>43</v>
      </c>
      <c r="D5100" t="str">
        <f>Tableau3[[#This Row],[Famille]]&amp;"-"&amp;Tableau3[[#This Row],[Produit]]&amp;"-"&amp;Tableau3[[#This Row],[Conditionnement]]</f>
        <v>Vanille &amp; safran-Vanille planifolia  de Madagascar-Vrac 100 g</v>
      </c>
      <c r="E5100" s="10">
        <v>5.5E-2</v>
      </c>
      <c r="F5100" s="16">
        <v>3700897909215</v>
      </c>
      <c r="G5100" s="4">
        <v>88.1</v>
      </c>
      <c r="H5100" s="4">
        <v>156.69999999999999</v>
      </c>
      <c r="I5100" s="4">
        <v>195.77777777777777</v>
      </c>
    </row>
    <row r="5101" spans="1:9" x14ac:dyDescent="0.2">
      <c r="A5101" t="s">
        <v>470</v>
      </c>
      <c r="B5101" t="s">
        <v>472</v>
      </c>
      <c r="C5101" t="s">
        <v>44</v>
      </c>
      <c r="D5101" t="str">
        <f>Tableau3[[#This Row],[Famille]]&amp;"-"&amp;Tableau3[[#This Row],[Produit]]&amp;"-"&amp;Tableau3[[#This Row],[Conditionnement]]</f>
        <v>Vanille &amp; safran-Vanille planifolia  de Madagascar-Vrac 1000 g</v>
      </c>
      <c r="E5101" s="10">
        <v>5.5E-2</v>
      </c>
      <c r="F5101" s="16">
        <v>3760190107619</v>
      </c>
      <c r="G5101" s="4">
        <v>872.4</v>
      </c>
      <c r="H5101" s="4">
        <v>1551</v>
      </c>
      <c r="I5101" s="4">
        <v>1938.6666666666665</v>
      </c>
    </row>
    <row r="5102" spans="1:9" x14ac:dyDescent="0.2">
      <c r="A5102" t="s">
        <v>470</v>
      </c>
      <c r="B5102" t="s">
        <v>472</v>
      </c>
      <c r="C5102" t="s">
        <v>45</v>
      </c>
      <c r="D5102" t="str">
        <f>Tableau3[[#This Row],[Famille]]&amp;"-"&amp;Tableau3[[#This Row],[Produit]]&amp;"-"&amp;Tableau3[[#This Row],[Conditionnement]]</f>
        <v>Vanille &amp; safran-Vanille planifolia  de Madagascar-Vrac 250 g</v>
      </c>
      <c r="E5102" s="10">
        <v>5.5E-2</v>
      </c>
      <c r="F5102" s="16">
        <v>3700897911843</v>
      </c>
      <c r="G5102" s="4">
        <v>218.9</v>
      </c>
      <c r="H5102" s="4">
        <v>417</v>
      </c>
      <c r="I5102" s="4">
        <v>521.19047619047626</v>
      </c>
    </row>
    <row r="5103" spans="1:9" x14ac:dyDescent="0.2">
      <c r="A5103" t="s">
        <v>470</v>
      </c>
      <c r="B5103" t="s">
        <v>472</v>
      </c>
      <c r="C5103" t="s">
        <v>46</v>
      </c>
      <c r="D5103" t="str">
        <f>Tableau3[[#This Row],[Famille]]&amp;"-"&amp;Tableau3[[#This Row],[Produit]]&amp;"-"&amp;Tableau3[[#This Row],[Conditionnement]]</f>
        <v>Vanille &amp; safran-Vanille planifolia  de Madagascar-Vrac 500 g</v>
      </c>
      <c r="E5103" s="10">
        <v>5.5E-2</v>
      </c>
      <c r="F5103" s="16">
        <v>3700897914479</v>
      </c>
      <c r="G5103" s="4">
        <v>436.7</v>
      </c>
      <c r="H5103" s="4">
        <v>831.9</v>
      </c>
      <c r="I5103" s="4">
        <v>1039.7619047619048</v>
      </c>
    </row>
    <row r="5104" spans="1:9" x14ac:dyDescent="0.2">
      <c r="A5104" t="s">
        <v>470</v>
      </c>
      <c r="B5104" t="s">
        <v>476</v>
      </c>
      <c r="C5104" t="s">
        <v>473</v>
      </c>
      <c r="D5104" t="str">
        <f>Tableau3[[#This Row],[Famille]]&amp;"-"&amp;Tableau3[[#This Row],[Produit]]&amp;"-"&amp;Tableau3[[#This Row],[Conditionnement]]</f>
        <v>Vanille &amp; safran-Vanille planifolia des Comores-Sous vide 1 U</v>
      </c>
      <c r="E5104" s="10">
        <v>5.5E-2</v>
      </c>
      <c r="F5104" s="16">
        <v>3700897918613</v>
      </c>
      <c r="G5104" s="4">
        <v>3.1</v>
      </c>
      <c r="H5104" s="4">
        <v>5</v>
      </c>
      <c r="I5104" s="4">
        <v>6.2</v>
      </c>
    </row>
    <row r="5105" spans="1:9" x14ac:dyDescent="0.2">
      <c r="A5105" t="s">
        <v>470</v>
      </c>
      <c r="B5105" t="s">
        <v>476</v>
      </c>
      <c r="C5105" t="s">
        <v>475</v>
      </c>
      <c r="D5105" t="str">
        <f>Tableau3[[#This Row],[Famille]]&amp;"-"&amp;Tableau3[[#This Row],[Produit]]&amp;"-"&amp;Tableau3[[#This Row],[Conditionnement]]</f>
        <v>Vanille &amp; safran-Vanille planifolia des Comores-Tube 45 ml</v>
      </c>
      <c r="E5105" s="10">
        <v>5.5E-2</v>
      </c>
      <c r="F5105" s="16">
        <v>3700897904289</v>
      </c>
      <c r="G5105" s="4">
        <v>3.8</v>
      </c>
      <c r="H5105" s="4">
        <v>6.1</v>
      </c>
      <c r="I5105" s="4">
        <v>7.6000000000000005</v>
      </c>
    </row>
    <row r="5106" spans="1:9" x14ac:dyDescent="0.2">
      <c r="A5106" t="s">
        <v>470</v>
      </c>
      <c r="B5106" t="s">
        <v>476</v>
      </c>
      <c r="C5106" t="s">
        <v>43</v>
      </c>
      <c r="D5106" t="str">
        <f>Tableau3[[#This Row],[Famille]]&amp;"-"&amp;Tableau3[[#This Row],[Produit]]&amp;"-"&amp;Tableau3[[#This Row],[Conditionnement]]</f>
        <v>Vanille &amp; safran-Vanille planifolia des Comores-Vrac 100 g</v>
      </c>
      <c r="E5106" s="10">
        <v>5.5E-2</v>
      </c>
      <c r="F5106" s="16">
        <v>3700897909758</v>
      </c>
      <c r="G5106" s="4">
        <v>58.1</v>
      </c>
      <c r="H5106" s="4">
        <v>103.3</v>
      </c>
      <c r="I5106" s="4">
        <v>129.11111111111111</v>
      </c>
    </row>
    <row r="5107" spans="1:9" x14ac:dyDescent="0.2">
      <c r="A5107" t="s">
        <v>470</v>
      </c>
      <c r="B5107" t="s">
        <v>476</v>
      </c>
      <c r="C5107" t="s">
        <v>44</v>
      </c>
      <c r="D5107" t="str">
        <f>Tableau3[[#This Row],[Famille]]&amp;"-"&amp;Tableau3[[#This Row],[Produit]]&amp;"-"&amp;Tableau3[[#This Row],[Conditionnement]]</f>
        <v>Vanille &amp; safran-Vanille planifolia des Comores-Vrac 1000 g</v>
      </c>
      <c r="E5107" s="10">
        <v>5.5E-2</v>
      </c>
      <c r="F5107" s="16">
        <v>3700897902407</v>
      </c>
      <c r="G5107" s="4">
        <v>572.4</v>
      </c>
      <c r="H5107" s="4">
        <v>1017.6</v>
      </c>
      <c r="I5107" s="4">
        <v>1272</v>
      </c>
    </row>
    <row r="5108" spans="1:9" x14ac:dyDescent="0.2">
      <c r="A5108" t="s">
        <v>470</v>
      </c>
      <c r="B5108" t="s">
        <v>476</v>
      </c>
      <c r="C5108" t="s">
        <v>45</v>
      </c>
      <c r="D5108" t="str">
        <f>Tableau3[[#This Row],[Famille]]&amp;"-"&amp;Tableau3[[#This Row],[Produit]]&amp;"-"&amp;Tableau3[[#This Row],[Conditionnement]]</f>
        <v>Vanille &amp; safran-Vanille planifolia des Comores-Vrac 250 g</v>
      </c>
      <c r="E5108" s="10">
        <v>5.5E-2</v>
      </c>
      <c r="F5108" s="16">
        <v>3700897912383</v>
      </c>
      <c r="G5108" s="4">
        <v>143.9</v>
      </c>
      <c r="H5108" s="4">
        <v>274.10000000000002</v>
      </c>
      <c r="I5108" s="4">
        <v>342.61904761904765</v>
      </c>
    </row>
    <row r="5109" spans="1:9" x14ac:dyDescent="0.2">
      <c r="A5109" t="s">
        <v>470</v>
      </c>
      <c r="B5109" t="s">
        <v>476</v>
      </c>
      <c r="C5109" t="s">
        <v>46</v>
      </c>
      <c r="D5109" t="str">
        <f>Tableau3[[#This Row],[Famille]]&amp;"-"&amp;Tableau3[[#This Row],[Produit]]&amp;"-"&amp;Tableau3[[#This Row],[Conditionnement]]</f>
        <v>Vanille &amp; safran-Vanille planifolia des Comores-Vrac 500 g</v>
      </c>
      <c r="E5109" s="10">
        <v>5.5E-2</v>
      </c>
      <c r="F5109" s="16">
        <v>3700897915018</v>
      </c>
      <c r="G5109" s="4">
        <v>286.7</v>
      </c>
      <c r="H5109" s="4">
        <v>546.1</v>
      </c>
      <c r="I5109" s="4">
        <v>682.61904761904771</v>
      </c>
    </row>
    <row r="5110" spans="1:9" x14ac:dyDescent="0.2">
      <c r="A5110" t="s">
        <v>470</v>
      </c>
      <c r="B5110" t="s">
        <v>477</v>
      </c>
      <c r="C5110" t="s">
        <v>473</v>
      </c>
      <c r="D5110" t="str">
        <f>Tableau3[[#This Row],[Famille]]&amp;"-"&amp;Tableau3[[#This Row],[Produit]]&amp;"-"&amp;Tableau3[[#This Row],[Conditionnement]]</f>
        <v>Vanille &amp; safran-Vanille planifolia du Mexique-Sous vide 1 U</v>
      </c>
      <c r="E5110" s="10">
        <v>5.5E-2</v>
      </c>
      <c r="F5110" s="16">
        <v>3700897918620</v>
      </c>
      <c r="G5110" s="4">
        <v>3.1</v>
      </c>
      <c r="H5110" s="4">
        <v>5</v>
      </c>
      <c r="I5110" s="4">
        <v>6.2</v>
      </c>
    </row>
    <row r="5111" spans="1:9" x14ac:dyDescent="0.2">
      <c r="A5111" t="s">
        <v>470</v>
      </c>
      <c r="B5111" t="s">
        <v>477</v>
      </c>
      <c r="C5111" t="s">
        <v>475</v>
      </c>
      <c r="D5111" t="str">
        <f>Tableau3[[#This Row],[Famille]]&amp;"-"&amp;Tableau3[[#This Row],[Produit]]&amp;"-"&amp;Tableau3[[#This Row],[Conditionnement]]</f>
        <v>Vanille &amp; safran-Vanille planifolia du Mexique-Tube 45 ml</v>
      </c>
      <c r="E5111" s="10">
        <v>5.5E-2</v>
      </c>
      <c r="F5111" s="16">
        <v>3700897907242</v>
      </c>
      <c r="G5111" s="4">
        <v>3.8</v>
      </c>
      <c r="H5111" s="4">
        <v>6.1</v>
      </c>
      <c r="I5111" s="4">
        <v>7.6000000000000005</v>
      </c>
    </row>
    <row r="5112" spans="1:9" x14ac:dyDescent="0.2">
      <c r="A5112" t="s">
        <v>470</v>
      </c>
      <c r="B5112" t="s">
        <v>477</v>
      </c>
      <c r="C5112" t="s">
        <v>43</v>
      </c>
      <c r="D5112" t="str">
        <f>Tableau3[[#This Row],[Famille]]&amp;"-"&amp;Tableau3[[#This Row],[Produit]]&amp;"-"&amp;Tableau3[[#This Row],[Conditionnement]]</f>
        <v>Vanille &amp; safran-Vanille planifolia du Mexique-Vrac 100 g</v>
      </c>
      <c r="E5112" s="10">
        <v>5.5E-2</v>
      </c>
      <c r="F5112" s="16">
        <v>3700897909956</v>
      </c>
      <c r="G5112" s="4">
        <v>58.1</v>
      </c>
      <c r="H5112" s="4">
        <v>103.3</v>
      </c>
      <c r="I5112" s="4">
        <v>129.11111111111111</v>
      </c>
    </row>
    <row r="5113" spans="1:9" x14ac:dyDescent="0.2">
      <c r="A5113" t="s">
        <v>470</v>
      </c>
      <c r="B5113" t="s">
        <v>477</v>
      </c>
      <c r="C5113" t="s">
        <v>44</v>
      </c>
      <c r="D5113" t="str">
        <f>Tableau3[[#This Row],[Famille]]&amp;"-"&amp;Tableau3[[#This Row],[Produit]]&amp;"-"&amp;Tableau3[[#This Row],[Conditionnement]]</f>
        <v>Vanille &amp; safran-Vanille planifolia du Mexique-Vrac 1000 g</v>
      </c>
      <c r="E5113" s="10">
        <v>5.5E-2</v>
      </c>
      <c r="F5113" s="16">
        <v>3700897907235</v>
      </c>
      <c r="G5113" s="4">
        <v>572.4</v>
      </c>
      <c r="H5113" s="4">
        <v>1017.6</v>
      </c>
      <c r="I5113" s="4">
        <v>1272</v>
      </c>
    </row>
    <row r="5114" spans="1:9" x14ac:dyDescent="0.2">
      <c r="A5114" t="s">
        <v>470</v>
      </c>
      <c r="B5114" t="s">
        <v>477</v>
      </c>
      <c r="C5114" t="s">
        <v>45</v>
      </c>
      <c r="D5114" t="str">
        <f>Tableau3[[#This Row],[Famille]]&amp;"-"&amp;Tableau3[[#This Row],[Produit]]&amp;"-"&amp;Tableau3[[#This Row],[Conditionnement]]</f>
        <v>Vanille &amp; safran-Vanille planifolia du Mexique-Vrac 250 g</v>
      </c>
      <c r="E5114" s="10">
        <v>5.5E-2</v>
      </c>
      <c r="F5114" s="16">
        <v>3700897912581</v>
      </c>
      <c r="G5114" s="4">
        <v>143.9</v>
      </c>
      <c r="H5114" s="4">
        <v>274.10000000000002</v>
      </c>
      <c r="I5114" s="4">
        <v>342.61904761904765</v>
      </c>
    </row>
    <row r="5115" spans="1:9" x14ac:dyDescent="0.2">
      <c r="A5115" t="s">
        <v>470</v>
      </c>
      <c r="B5115" t="s">
        <v>477</v>
      </c>
      <c r="C5115" t="s">
        <v>46</v>
      </c>
      <c r="D5115" t="str">
        <f>Tableau3[[#This Row],[Famille]]&amp;"-"&amp;Tableau3[[#This Row],[Produit]]&amp;"-"&amp;Tableau3[[#This Row],[Conditionnement]]</f>
        <v>Vanille &amp; safran-Vanille planifolia du Mexique-Vrac 500 g</v>
      </c>
      <c r="E5115" s="10">
        <v>5.5E-2</v>
      </c>
      <c r="F5115" s="16">
        <v>3700897915216</v>
      </c>
      <c r="G5115" s="4">
        <v>286.7</v>
      </c>
      <c r="H5115" s="4">
        <v>546.1</v>
      </c>
      <c r="I5115" s="4">
        <v>682.61904761904771</v>
      </c>
    </row>
    <row r="5116" spans="1:9" x14ac:dyDescent="0.2">
      <c r="A5116" t="s">
        <v>470</v>
      </c>
      <c r="B5116" t="s">
        <v>478</v>
      </c>
      <c r="C5116" t="s">
        <v>473</v>
      </c>
      <c r="D5116" t="str">
        <f>Tableau3[[#This Row],[Famille]]&amp;"-"&amp;Tableau3[[#This Row],[Produit]]&amp;"-"&amp;Tableau3[[#This Row],[Conditionnement]]</f>
        <v>Vanille &amp; safran-Vanille tahitiensis de Nouvelle-Guinée-Sous vide 1 U</v>
      </c>
      <c r="E5116" s="10">
        <v>5.5E-2</v>
      </c>
      <c r="F5116" s="16">
        <v>3700897918606</v>
      </c>
      <c r="G5116" s="4">
        <v>2.6</v>
      </c>
      <c r="H5116" s="4">
        <v>4.1999999999999993</v>
      </c>
      <c r="I5116" s="4">
        <v>5.2</v>
      </c>
    </row>
    <row r="5117" spans="1:9" x14ac:dyDescent="0.2">
      <c r="A5117" t="s">
        <v>470</v>
      </c>
      <c r="B5117" t="s">
        <v>478</v>
      </c>
      <c r="C5117" t="s">
        <v>475</v>
      </c>
      <c r="D5117" t="str">
        <f>Tableau3[[#This Row],[Famille]]&amp;"-"&amp;Tableau3[[#This Row],[Produit]]&amp;"-"&amp;Tableau3[[#This Row],[Conditionnement]]</f>
        <v>Vanille &amp; safran-Vanille tahitiensis de Nouvelle-Guinée-Tube 45 ml</v>
      </c>
      <c r="E5117" s="10">
        <v>5.5E-2</v>
      </c>
      <c r="F5117" s="16">
        <v>3700897904272</v>
      </c>
      <c r="G5117" s="4">
        <v>5</v>
      </c>
      <c r="H5117" s="4">
        <v>8</v>
      </c>
      <c r="I5117" s="4">
        <v>10</v>
      </c>
    </row>
    <row r="5118" spans="1:9" x14ac:dyDescent="0.2">
      <c r="A5118" t="s">
        <v>470</v>
      </c>
      <c r="B5118" t="s">
        <v>478</v>
      </c>
      <c r="C5118" t="s">
        <v>43</v>
      </c>
      <c r="D5118" t="str">
        <f>Tableau3[[#This Row],[Famille]]&amp;"-"&amp;Tableau3[[#This Row],[Produit]]&amp;"-"&amp;Tableau3[[#This Row],[Conditionnement]]</f>
        <v>Vanille &amp; safran-Vanille tahitiensis de Nouvelle-Guinée-Vrac 100 g</v>
      </c>
      <c r="E5118" s="10">
        <v>5.5E-2</v>
      </c>
      <c r="F5118" s="16">
        <v>3700897909741</v>
      </c>
      <c r="G5118" s="4">
        <v>88.1</v>
      </c>
      <c r="H5118" s="4">
        <v>156.69999999999999</v>
      </c>
      <c r="I5118" s="4">
        <v>195.77777777777777</v>
      </c>
    </row>
    <row r="5119" spans="1:9" x14ac:dyDescent="0.2">
      <c r="A5119" t="s">
        <v>470</v>
      </c>
      <c r="B5119" t="s">
        <v>478</v>
      </c>
      <c r="C5119" t="s">
        <v>44</v>
      </c>
      <c r="D5119" t="str">
        <f>Tableau3[[#This Row],[Famille]]&amp;"-"&amp;Tableau3[[#This Row],[Produit]]&amp;"-"&amp;Tableau3[[#This Row],[Conditionnement]]</f>
        <v>Vanille &amp; safran-Vanille tahitiensis de Nouvelle-Guinée-Vrac 1000 g</v>
      </c>
      <c r="E5119" s="10">
        <v>5.5E-2</v>
      </c>
      <c r="F5119" s="16">
        <v>3700897902391</v>
      </c>
      <c r="G5119" s="4">
        <v>872.4</v>
      </c>
      <c r="H5119" s="4">
        <v>1551</v>
      </c>
      <c r="I5119" s="4">
        <v>1938.6666666666665</v>
      </c>
    </row>
    <row r="5120" spans="1:9" x14ac:dyDescent="0.2">
      <c r="A5120" t="s">
        <v>470</v>
      </c>
      <c r="B5120" t="s">
        <v>478</v>
      </c>
      <c r="C5120" t="s">
        <v>45</v>
      </c>
      <c r="D5120" t="str">
        <f>Tableau3[[#This Row],[Famille]]&amp;"-"&amp;Tableau3[[#This Row],[Produit]]&amp;"-"&amp;Tableau3[[#This Row],[Conditionnement]]</f>
        <v>Vanille &amp; safran-Vanille tahitiensis de Nouvelle-Guinée-Vrac 250 g</v>
      </c>
      <c r="E5120" s="10">
        <v>5.5E-2</v>
      </c>
      <c r="F5120" s="16">
        <v>3700897912376</v>
      </c>
      <c r="G5120" s="4">
        <v>218.9</v>
      </c>
      <c r="H5120" s="4">
        <v>417</v>
      </c>
      <c r="I5120" s="4">
        <v>521.19047619047626</v>
      </c>
    </row>
    <row r="5121" spans="1:9" x14ac:dyDescent="0.2">
      <c r="A5121" t="s">
        <v>470</v>
      </c>
      <c r="B5121" t="s">
        <v>478</v>
      </c>
      <c r="C5121" t="s">
        <v>46</v>
      </c>
      <c r="D5121" t="str">
        <f>Tableau3[[#This Row],[Famille]]&amp;"-"&amp;Tableau3[[#This Row],[Produit]]&amp;"-"&amp;Tableau3[[#This Row],[Conditionnement]]</f>
        <v>Vanille &amp; safran-Vanille tahitiensis de Nouvelle-Guinée-Vrac 500 g</v>
      </c>
      <c r="E5121" s="10">
        <v>5.5E-2</v>
      </c>
      <c r="F5121" s="16">
        <v>3700897915001</v>
      </c>
      <c r="G5121" s="4">
        <v>436.7</v>
      </c>
      <c r="H5121" s="4">
        <v>831.9</v>
      </c>
      <c r="I5121" s="4">
        <v>1039.7619047619048</v>
      </c>
    </row>
    <row r="5122" spans="1:9" x14ac:dyDescent="0.2">
      <c r="A5122" t="s">
        <v>470</v>
      </c>
      <c r="B5122" t="s">
        <v>479</v>
      </c>
      <c r="C5122" t="s">
        <v>473</v>
      </c>
      <c r="D5122" t="str">
        <f>Tableau3[[#This Row],[Famille]]&amp;"-"&amp;Tableau3[[#This Row],[Produit]]&amp;"-"&amp;Tableau3[[#This Row],[Conditionnement]]</f>
        <v>Vanille &amp; safran-Vanille tahitiensis de Tahiti-Sous vide 1 U</v>
      </c>
      <c r="E5122" s="10">
        <v>5.5E-2</v>
      </c>
      <c r="F5122" s="16">
        <v>3700897918590</v>
      </c>
      <c r="G5122" s="4">
        <v>6.5</v>
      </c>
      <c r="H5122" s="4">
        <v>10.4</v>
      </c>
      <c r="I5122" s="4">
        <v>13</v>
      </c>
    </row>
    <row r="5123" spans="1:9" x14ac:dyDescent="0.2">
      <c r="A5123" t="s">
        <v>470</v>
      </c>
      <c r="B5123" t="s">
        <v>479</v>
      </c>
      <c r="C5123" t="s">
        <v>475</v>
      </c>
      <c r="D5123" t="str">
        <f>Tableau3[[#This Row],[Famille]]&amp;"-"&amp;Tableau3[[#This Row],[Produit]]&amp;"-"&amp;Tableau3[[#This Row],[Conditionnement]]</f>
        <v>Vanille &amp; safran-Vanille tahitiensis de Tahiti-Tube 45 ml</v>
      </c>
      <c r="E5123" s="10">
        <v>5.5E-2</v>
      </c>
      <c r="F5123" s="16">
        <v>3760190108289</v>
      </c>
      <c r="G5123" s="4">
        <v>7.2</v>
      </c>
      <c r="H5123" s="4">
        <v>11.6</v>
      </c>
      <c r="I5123" s="4">
        <v>14.399999999999999</v>
      </c>
    </row>
    <row r="5124" spans="1:9" x14ac:dyDescent="0.2">
      <c r="A5124" t="s">
        <v>470</v>
      </c>
      <c r="B5124" t="s">
        <v>479</v>
      </c>
      <c r="C5124" t="s">
        <v>43</v>
      </c>
      <c r="D5124" t="str">
        <f>Tableau3[[#This Row],[Famille]]&amp;"-"&amp;Tableau3[[#This Row],[Produit]]&amp;"-"&amp;Tableau3[[#This Row],[Conditionnement]]</f>
        <v>Vanille &amp; safran-Vanille tahitiensis de Tahiti-Vrac 100 g</v>
      </c>
      <c r="E5124" s="10">
        <v>5.5E-2</v>
      </c>
      <c r="F5124" s="16">
        <v>3700897909192</v>
      </c>
      <c r="G5124" s="4">
        <v>58.1</v>
      </c>
      <c r="H5124" s="4">
        <v>103.3</v>
      </c>
      <c r="I5124" s="4">
        <v>129.11111111111111</v>
      </c>
    </row>
    <row r="5125" spans="1:9" x14ac:dyDescent="0.2">
      <c r="A5125" t="s">
        <v>470</v>
      </c>
      <c r="B5125" t="s">
        <v>479</v>
      </c>
      <c r="C5125" t="s">
        <v>44</v>
      </c>
      <c r="D5125" t="str">
        <f>Tableau3[[#This Row],[Famille]]&amp;"-"&amp;Tableau3[[#This Row],[Produit]]&amp;"-"&amp;Tableau3[[#This Row],[Conditionnement]]</f>
        <v>Vanille &amp; safran-Vanille tahitiensis de Tahiti-Vrac 1000 g</v>
      </c>
      <c r="E5125" s="10">
        <v>5.5E-2</v>
      </c>
      <c r="F5125" s="16">
        <v>3760190107596</v>
      </c>
      <c r="G5125" s="4">
        <v>572.4</v>
      </c>
      <c r="H5125" s="4">
        <v>1017.6</v>
      </c>
      <c r="I5125" s="4">
        <v>1272</v>
      </c>
    </row>
    <row r="5126" spans="1:9" x14ac:dyDescent="0.2">
      <c r="A5126" t="s">
        <v>470</v>
      </c>
      <c r="B5126" t="s">
        <v>479</v>
      </c>
      <c r="C5126" t="s">
        <v>45</v>
      </c>
      <c r="D5126" t="str">
        <f>Tableau3[[#This Row],[Famille]]&amp;"-"&amp;Tableau3[[#This Row],[Produit]]&amp;"-"&amp;Tableau3[[#This Row],[Conditionnement]]</f>
        <v>Vanille &amp; safran-Vanille tahitiensis de Tahiti-Vrac 250 g</v>
      </c>
      <c r="E5126" s="10">
        <v>5.5E-2</v>
      </c>
      <c r="F5126" s="16">
        <v>3700897911829</v>
      </c>
      <c r="G5126" s="4">
        <v>143.9</v>
      </c>
      <c r="H5126" s="4">
        <v>274.10000000000002</v>
      </c>
      <c r="I5126" s="4">
        <v>342.61904761904765</v>
      </c>
    </row>
    <row r="5127" spans="1:9" x14ac:dyDescent="0.2">
      <c r="A5127" t="s">
        <v>470</v>
      </c>
      <c r="B5127" t="s">
        <v>479</v>
      </c>
      <c r="C5127" t="s">
        <v>46</v>
      </c>
      <c r="D5127" t="str">
        <f>Tableau3[[#This Row],[Famille]]&amp;"-"&amp;Tableau3[[#This Row],[Produit]]&amp;"-"&amp;Tableau3[[#This Row],[Conditionnement]]</f>
        <v>Vanille &amp; safran-Vanille tahitiensis de Tahiti-Vrac 500 g</v>
      </c>
      <c r="E5127" s="10">
        <v>5.5E-2</v>
      </c>
      <c r="F5127" s="16">
        <v>3700897914455</v>
      </c>
      <c r="G5127" s="4">
        <v>286.7</v>
      </c>
      <c r="H5127" s="4">
        <v>546.1</v>
      </c>
      <c r="I5127" s="4">
        <v>682.61904761904771</v>
      </c>
    </row>
    <row r="5128" spans="1:9" x14ac:dyDescent="0.2">
      <c r="A5128" t="s">
        <v>1003</v>
      </c>
      <c r="B5128" t="s">
        <v>1004</v>
      </c>
      <c r="C5128" t="s">
        <v>981</v>
      </c>
      <c r="D5128" t="str">
        <f>Tableau3[[#This Row],[Famille]]&amp;"-"&amp;Tableau3[[#This Row],[Produit]]&amp;"-"&amp;Tableau3[[#This Row],[Conditionnement]]</f>
        <v>Vinaigres-Abricot &amp; baie de Timut-B 10 cl</v>
      </c>
      <c r="E5128" s="10">
        <v>5.5E-2</v>
      </c>
      <c r="F5128" s="16">
        <v>3700897956462</v>
      </c>
      <c r="G5128" s="4">
        <v>2.9</v>
      </c>
      <c r="H5128" s="4">
        <v>4.6999999999999993</v>
      </c>
      <c r="I5128" s="4">
        <v>5.8</v>
      </c>
    </row>
    <row r="5129" spans="1:9" x14ac:dyDescent="0.2">
      <c r="A5129" t="s">
        <v>1003</v>
      </c>
      <c r="B5129" t="s">
        <v>1004</v>
      </c>
      <c r="C5129" t="s">
        <v>982</v>
      </c>
      <c r="D5129" t="str">
        <f>Tableau3[[#This Row],[Famille]]&amp;"-"&amp;Tableau3[[#This Row],[Produit]]&amp;"-"&amp;Tableau3[[#This Row],[Conditionnement]]</f>
        <v>Vinaigres-Abricot &amp; baie de Timut-B 25 cl</v>
      </c>
      <c r="E5129" s="10">
        <v>5.5E-2</v>
      </c>
      <c r="F5129" s="16">
        <v>3700897959951</v>
      </c>
      <c r="G5129" s="4">
        <v>3.9</v>
      </c>
      <c r="H5129" s="4">
        <v>7</v>
      </c>
      <c r="I5129" s="4">
        <v>8.6666666666666661</v>
      </c>
    </row>
    <row r="5130" spans="1:9" x14ac:dyDescent="0.2">
      <c r="A5130" t="s">
        <v>1003</v>
      </c>
      <c r="B5130" t="s">
        <v>1004</v>
      </c>
      <c r="C5130" t="s">
        <v>1005</v>
      </c>
      <c r="D5130" t="str">
        <f>Tableau3[[#This Row],[Famille]]&amp;"-"&amp;Tableau3[[#This Row],[Produit]]&amp;"-"&amp;Tableau3[[#This Row],[Conditionnement]]</f>
        <v>Vinaigres-Abricot &amp; baie de Timut-B 37,5 cl</v>
      </c>
      <c r="E5130" s="10">
        <v>5.5E-2</v>
      </c>
      <c r="F5130" s="16">
        <v>3700897959098</v>
      </c>
      <c r="G5130" s="4">
        <v>4.4000000000000004</v>
      </c>
      <c r="H5130" s="4">
        <v>7.1</v>
      </c>
      <c r="I5130" s="4">
        <v>8.7999999999999989</v>
      </c>
    </row>
    <row r="5131" spans="1:9" x14ac:dyDescent="0.2">
      <c r="A5131" t="s">
        <v>1003</v>
      </c>
      <c r="B5131" t="s">
        <v>1004</v>
      </c>
      <c r="C5131" t="s">
        <v>983</v>
      </c>
      <c r="D5131" t="str">
        <f>Tableau3[[#This Row],[Famille]]&amp;"-"&amp;Tableau3[[#This Row],[Produit]]&amp;"-"&amp;Tableau3[[#This Row],[Conditionnement]]</f>
        <v>Vinaigres-Abricot &amp; baie de Timut-B 5 cl</v>
      </c>
      <c r="E5131" s="10">
        <v>5.5E-2</v>
      </c>
      <c r="F5131" s="16">
        <v>3700897956660</v>
      </c>
      <c r="G5131" s="4">
        <v>2</v>
      </c>
      <c r="H5131" s="4">
        <v>3.2</v>
      </c>
      <c r="I5131" s="4">
        <v>4</v>
      </c>
    </row>
    <row r="5132" spans="1:9" x14ac:dyDescent="0.2">
      <c r="A5132" t="s">
        <v>1003</v>
      </c>
      <c r="B5132" t="s">
        <v>1004</v>
      </c>
      <c r="C5132" t="s">
        <v>984</v>
      </c>
      <c r="D5132" t="str">
        <f>Tableau3[[#This Row],[Famille]]&amp;"-"&amp;Tableau3[[#This Row],[Produit]]&amp;"-"&amp;Tableau3[[#This Row],[Conditionnement]]</f>
        <v>Vinaigres-Abricot &amp; baie de Timut-B 50 cl VH</v>
      </c>
      <c r="E5132" s="10">
        <v>5.5E-2</v>
      </c>
      <c r="F5132" s="16">
        <v>3700897956868</v>
      </c>
      <c r="G5132" s="4">
        <v>5.7</v>
      </c>
      <c r="H5132" s="4">
        <v>9.1999999999999993</v>
      </c>
      <c r="I5132" s="4">
        <v>11.399999999999999</v>
      </c>
    </row>
    <row r="5133" spans="1:9" x14ac:dyDescent="0.2">
      <c r="A5133" t="s">
        <v>1003</v>
      </c>
      <c r="B5133" t="s">
        <v>1006</v>
      </c>
      <c r="C5133" t="s">
        <v>981</v>
      </c>
      <c r="D5133" t="str">
        <f>Tableau3[[#This Row],[Famille]]&amp;"-"&amp;Tableau3[[#This Row],[Produit]]&amp;"-"&amp;Tableau3[[#This Row],[Conditionnement]]</f>
        <v>Vinaigres-Ananas &amp; Romarin-B 10 cl</v>
      </c>
      <c r="E5133" s="10">
        <v>5.5E-2</v>
      </c>
      <c r="F5133" s="16">
        <v>3700897956516</v>
      </c>
      <c r="G5133" s="4">
        <v>2.9</v>
      </c>
      <c r="H5133" s="4">
        <v>4.6999999999999993</v>
      </c>
      <c r="I5133" s="4">
        <v>5.8</v>
      </c>
    </row>
    <row r="5134" spans="1:9" x14ac:dyDescent="0.2">
      <c r="A5134" t="s">
        <v>1003</v>
      </c>
      <c r="B5134" t="s">
        <v>1006</v>
      </c>
      <c r="C5134" t="s">
        <v>982</v>
      </c>
      <c r="D5134" t="str">
        <f>Tableau3[[#This Row],[Famille]]&amp;"-"&amp;Tableau3[[#This Row],[Produit]]&amp;"-"&amp;Tableau3[[#This Row],[Conditionnement]]</f>
        <v>Vinaigres-Ananas &amp; Romarin-B 25 cl</v>
      </c>
      <c r="E5134" s="10">
        <v>5.5E-2</v>
      </c>
      <c r="F5134" s="16">
        <v>3700897959968</v>
      </c>
      <c r="G5134" s="4">
        <v>3.9</v>
      </c>
      <c r="H5134" s="4">
        <v>7</v>
      </c>
      <c r="I5134" s="4">
        <v>8.6666666666666661</v>
      </c>
    </row>
    <row r="5135" spans="1:9" x14ac:dyDescent="0.2">
      <c r="A5135" t="s">
        <v>1003</v>
      </c>
      <c r="B5135" t="s">
        <v>1006</v>
      </c>
      <c r="C5135" t="s">
        <v>1005</v>
      </c>
      <c r="D5135" t="str">
        <f>Tableau3[[#This Row],[Famille]]&amp;"-"&amp;Tableau3[[#This Row],[Produit]]&amp;"-"&amp;Tableau3[[#This Row],[Conditionnement]]</f>
        <v>Vinaigres-Ananas &amp; Romarin-B 37,5 cl</v>
      </c>
      <c r="E5135" s="10">
        <v>5.5E-2</v>
      </c>
      <c r="F5135" s="16">
        <v>3700897959142</v>
      </c>
      <c r="G5135" s="4">
        <v>4.4000000000000004</v>
      </c>
      <c r="H5135" s="4">
        <v>7.1</v>
      </c>
      <c r="I5135" s="4">
        <v>8.7999999999999989</v>
      </c>
    </row>
    <row r="5136" spans="1:9" x14ac:dyDescent="0.2">
      <c r="A5136" t="s">
        <v>1003</v>
      </c>
      <c r="B5136" t="s">
        <v>1006</v>
      </c>
      <c r="C5136" t="s">
        <v>983</v>
      </c>
      <c r="D5136" t="str">
        <f>Tableau3[[#This Row],[Famille]]&amp;"-"&amp;Tableau3[[#This Row],[Produit]]&amp;"-"&amp;Tableau3[[#This Row],[Conditionnement]]</f>
        <v>Vinaigres-Ananas &amp; Romarin-B 5 cl</v>
      </c>
      <c r="E5136" s="10">
        <v>5.5E-2</v>
      </c>
      <c r="F5136" s="16">
        <v>3700897956714</v>
      </c>
      <c r="G5136" s="4">
        <v>2</v>
      </c>
      <c r="H5136" s="4">
        <v>3.2</v>
      </c>
      <c r="I5136" s="4">
        <v>4</v>
      </c>
    </row>
    <row r="5137" spans="1:9" x14ac:dyDescent="0.2">
      <c r="A5137" t="s">
        <v>1003</v>
      </c>
      <c r="B5137" t="s">
        <v>1006</v>
      </c>
      <c r="C5137" t="s">
        <v>984</v>
      </c>
      <c r="D5137" t="str">
        <f>Tableau3[[#This Row],[Famille]]&amp;"-"&amp;Tableau3[[#This Row],[Produit]]&amp;"-"&amp;Tableau3[[#This Row],[Conditionnement]]</f>
        <v>Vinaigres-Ananas &amp; Romarin-B 50 cl VH</v>
      </c>
      <c r="E5137" s="10">
        <v>5.5E-2</v>
      </c>
      <c r="F5137" s="16">
        <v>3700897956912</v>
      </c>
      <c r="G5137" s="4">
        <v>5.7</v>
      </c>
      <c r="H5137" s="4">
        <v>9.1999999999999993</v>
      </c>
      <c r="I5137" s="4">
        <v>11.399999999999999</v>
      </c>
    </row>
    <row r="5138" spans="1:9" x14ac:dyDescent="0.2">
      <c r="A5138" t="s">
        <v>1003</v>
      </c>
      <c r="B5138" t="s">
        <v>1007</v>
      </c>
      <c r="C5138" t="s">
        <v>981</v>
      </c>
      <c r="D5138" t="str">
        <f>Tableau3[[#This Row],[Famille]]&amp;"-"&amp;Tableau3[[#This Row],[Produit]]&amp;"-"&amp;Tableau3[[#This Row],[Conditionnement]]</f>
        <v>Vinaigres-Cassis &amp; épices à Pain d'épices-B 10 cl</v>
      </c>
      <c r="E5138" s="10">
        <v>5.5E-2</v>
      </c>
      <c r="F5138" s="16">
        <v>3700897956424</v>
      </c>
      <c r="G5138" s="4">
        <v>2.9</v>
      </c>
      <c r="H5138" s="4">
        <v>4.6999999999999993</v>
      </c>
      <c r="I5138" s="4">
        <v>5.8</v>
      </c>
    </row>
    <row r="5139" spans="1:9" x14ac:dyDescent="0.2">
      <c r="A5139" t="s">
        <v>1003</v>
      </c>
      <c r="B5139" t="s">
        <v>1007</v>
      </c>
      <c r="C5139" t="s">
        <v>982</v>
      </c>
      <c r="D5139" t="str">
        <f>Tableau3[[#This Row],[Famille]]&amp;"-"&amp;Tableau3[[#This Row],[Produit]]&amp;"-"&amp;Tableau3[[#This Row],[Conditionnement]]</f>
        <v>Vinaigres-Cassis &amp; épices à Pain d'épices-B 25 cl</v>
      </c>
      <c r="E5139" s="10">
        <v>5.5E-2</v>
      </c>
      <c r="F5139" s="16">
        <v>3700897959975</v>
      </c>
      <c r="G5139" s="4">
        <v>3.9</v>
      </c>
      <c r="H5139" s="4">
        <v>7</v>
      </c>
      <c r="I5139" s="4">
        <v>8.6666666666666661</v>
      </c>
    </row>
    <row r="5140" spans="1:9" x14ac:dyDescent="0.2">
      <c r="A5140" t="s">
        <v>1003</v>
      </c>
      <c r="B5140" t="s">
        <v>1007</v>
      </c>
      <c r="C5140" t="s">
        <v>1005</v>
      </c>
      <c r="D5140" t="str">
        <f>Tableau3[[#This Row],[Famille]]&amp;"-"&amp;Tableau3[[#This Row],[Produit]]&amp;"-"&amp;Tableau3[[#This Row],[Conditionnement]]</f>
        <v>Vinaigres-Cassis &amp; épices à Pain d'épices-B 37,5 cl</v>
      </c>
      <c r="E5140" s="10">
        <v>5.5E-2</v>
      </c>
      <c r="F5140" s="16">
        <v>3700897959050</v>
      </c>
      <c r="G5140" s="4">
        <v>4.4000000000000004</v>
      </c>
      <c r="H5140" s="4">
        <v>7.1</v>
      </c>
      <c r="I5140" s="4">
        <v>8.7999999999999989</v>
      </c>
    </row>
    <row r="5141" spans="1:9" x14ac:dyDescent="0.2">
      <c r="A5141" t="s">
        <v>1003</v>
      </c>
      <c r="B5141" t="s">
        <v>1007</v>
      </c>
      <c r="C5141" t="s">
        <v>983</v>
      </c>
      <c r="D5141" t="str">
        <f>Tableau3[[#This Row],[Famille]]&amp;"-"&amp;Tableau3[[#This Row],[Produit]]&amp;"-"&amp;Tableau3[[#This Row],[Conditionnement]]</f>
        <v>Vinaigres-Cassis &amp; épices à Pain d'épices-B 5 cl</v>
      </c>
      <c r="E5141" s="10">
        <v>5.5E-2</v>
      </c>
      <c r="F5141" s="16">
        <v>3700897956622</v>
      </c>
      <c r="G5141" s="4">
        <v>2</v>
      </c>
      <c r="H5141" s="4">
        <v>3.2</v>
      </c>
      <c r="I5141" s="4">
        <v>4</v>
      </c>
    </row>
    <row r="5142" spans="1:9" x14ac:dyDescent="0.2">
      <c r="A5142" t="s">
        <v>1003</v>
      </c>
      <c r="B5142" t="s">
        <v>1007</v>
      </c>
      <c r="C5142" t="s">
        <v>984</v>
      </c>
      <c r="D5142" t="str">
        <f>Tableau3[[#This Row],[Famille]]&amp;"-"&amp;Tableau3[[#This Row],[Produit]]&amp;"-"&amp;Tableau3[[#This Row],[Conditionnement]]</f>
        <v>Vinaigres-Cassis &amp; épices à Pain d'épices-B 50 cl VH</v>
      </c>
      <c r="E5142" s="10">
        <v>5.5E-2</v>
      </c>
      <c r="F5142" s="16">
        <v>3700897956820</v>
      </c>
      <c r="G5142" s="4">
        <v>5.7</v>
      </c>
      <c r="H5142" s="4">
        <v>9.1999999999999993</v>
      </c>
      <c r="I5142" s="4">
        <v>11.399999999999999</v>
      </c>
    </row>
    <row r="5143" spans="1:9" x14ac:dyDescent="0.2">
      <c r="A5143" t="s">
        <v>1003</v>
      </c>
      <c r="B5143" t="s">
        <v>1008</v>
      </c>
      <c r="C5143" t="s">
        <v>981</v>
      </c>
      <c r="D5143" t="str">
        <f>Tableau3[[#This Row],[Famille]]&amp;"-"&amp;Tableau3[[#This Row],[Produit]]&amp;"-"&amp;Tableau3[[#This Row],[Conditionnement]]</f>
        <v>Vinaigres-Coing &amp; coriandre-B 10 cl</v>
      </c>
      <c r="E5143" s="10">
        <v>5.5E-2</v>
      </c>
      <c r="F5143" s="16">
        <v>3700897956493</v>
      </c>
      <c r="G5143" s="4">
        <v>2.9</v>
      </c>
      <c r="H5143" s="4">
        <v>4.6999999999999993</v>
      </c>
      <c r="I5143" s="4">
        <v>5.8</v>
      </c>
    </row>
    <row r="5144" spans="1:9" x14ac:dyDescent="0.2">
      <c r="A5144" t="s">
        <v>1003</v>
      </c>
      <c r="B5144" t="s">
        <v>1008</v>
      </c>
      <c r="C5144" t="s">
        <v>982</v>
      </c>
      <c r="D5144" t="str">
        <f>Tableau3[[#This Row],[Famille]]&amp;"-"&amp;Tableau3[[#This Row],[Produit]]&amp;"-"&amp;Tableau3[[#This Row],[Conditionnement]]</f>
        <v>Vinaigres-Coing &amp; coriandre-B 25 cl</v>
      </c>
      <c r="E5144" s="10">
        <v>5.5E-2</v>
      </c>
      <c r="F5144" s="16">
        <v>3700897959982</v>
      </c>
      <c r="G5144" s="4">
        <v>3.9</v>
      </c>
      <c r="H5144" s="4">
        <v>7</v>
      </c>
      <c r="I5144" s="4">
        <v>8.6666666666666661</v>
      </c>
    </row>
    <row r="5145" spans="1:9" x14ac:dyDescent="0.2">
      <c r="A5145" t="s">
        <v>1003</v>
      </c>
      <c r="B5145" t="s">
        <v>1008</v>
      </c>
      <c r="C5145" t="s">
        <v>1005</v>
      </c>
      <c r="D5145" t="str">
        <f>Tableau3[[#This Row],[Famille]]&amp;"-"&amp;Tableau3[[#This Row],[Produit]]&amp;"-"&amp;Tableau3[[#This Row],[Conditionnement]]</f>
        <v>Vinaigres-Coing &amp; coriandre-B 37,5 cl</v>
      </c>
      <c r="E5145" s="10">
        <v>5.5E-2</v>
      </c>
      <c r="F5145" s="16">
        <v>3700897959128</v>
      </c>
      <c r="G5145" s="4">
        <v>4.4000000000000004</v>
      </c>
      <c r="H5145" s="4">
        <v>7.1</v>
      </c>
      <c r="I5145" s="4">
        <v>8.7999999999999989</v>
      </c>
    </row>
    <row r="5146" spans="1:9" x14ac:dyDescent="0.2">
      <c r="A5146" t="s">
        <v>1003</v>
      </c>
      <c r="B5146" t="s">
        <v>1008</v>
      </c>
      <c r="C5146" t="s">
        <v>983</v>
      </c>
      <c r="D5146" t="str">
        <f>Tableau3[[#This Row],[Famille]]&amp;"-"&amp;Tableau3[[#This Row],[Produit]]&amp;"-"&amp;Tableau3[[#This Row],[Conditionnement]]</f>
        <v>Vinaigres-Coing &amp; coriandre-B 5 cl</v>
      </c>
      <c r="E5146" s="10">
        <v>5.5E-2</v>
      </c>
      <c r="F5146" s="16">
        <v>3700897956691</v>
      </c>
      <c r="G5146" s="4">
        <v>2</v>
      </c>
      <c r="H5146" s="4">
        <v>3.2</v>
      </c>
      <c r="I5146" s="4">
        <v>4</v>
      </c>
    </row>
    <row r="5147" spans="1:9" x14ac:dyDescent="0.2">
      <c r="A5147" t="s">
        <v>1003</v>
      </c>
      <c r="B5147" t="s">
        <v>1008</v>
      </c>
      <c r="C5147" t="s">
        <v>984</v>
      </c>
      <c r="D5147" t="str">
        <f>Tableau3[[#This Row],[Famille]]&amp;"-"&amp;Tableau3[[#This Row],[Produit]]&amp;"-"&amp;Tableau3[[#This Row],[Conditionnement]]</f>
        <v>Vinaigres-Coing &amp; coriandre-B 50 cl VH</v>
      </c>
      <c r="E5147" s="10">
        <v>5.5E-2</v>
      </c>
      <c r="F5147" s="16">
        <v>3700897956899</v>
      </c>
      <c r="G5147" s="4">
        <v>5.7</v>
      </c>
      <c r="H5147" s="4">
        <v>9.1999999999999993</v>
      </c>
      <c r="I5147" s="4">
        <v>11.399999999999999</v>
      </c>
    </row>
    <row r="5148" spans="1:9" x14ac:dyDescent="0.2">
      <c r="A5148" t="s">
        <v>1003</v>
      </c>
      <c r="B5148" t="s">
        <v>1009</v>
      </c>
      <c r="C5148" t="s">
        <v>981</v>
      </c>
      <c r="D5148" t="str">
        <f>Tableau3[[#This Row],[Famille]]&amp;"-"&amp;Tableau3[[#This Row],[Produit]]&amp;"-"&amp;Tableau3[[#This Row],[Conditionnement]]</f>
        <v>Vinaigres-Fraise &amp; Poivre sauvage de Madagascar-B 10 cl</v>
      </c>
      <c r="E5148" s="10">
        <v>5.5E-2</v>
      </c>
      <c r="F5148" s="16">
        <v>3700897956400</v>
      </c>
      <c r="G5148" s="4">
        <v>2.9</v>
      </c>
      <c r="H5148" s="4">
        <v>4.6999999999999993</v>
      </c>
      <c r="I5148" s="4">
        <v>5.8</v>
      </c>
    </row>
    <row r="5149" spans="1:9" x14ac:dyDescent="0.2">
      <c r="A5149" t="s">
        <v>1003</v>
      </c>
      <c r="B5149" t="s">
        <v>1009</v>
      </c>
      <c r="C5149" t="s">
        <v>982</v>
      </c>
      <c r="D5149" t="str">
        <f>Tableau3[[#This Row],[Famille]]&amp;"-"&amp;Tableau3[[#This Row],[Produit]]&amp;"-"&amp;Tableau3[[#This Row],[Conditionnement]]</f>
        <v>Vinaigres-Fraise &amp; Poivre sauvage de Madagascar-B 25 cl</v>
      </c>
      <c r="E5149" s="10">
        <v>5.5E-2</v>
      </c>
      <c r="F5149" s="16">
        <v>3700897959999</v>
      </c>
      <c r="G5149" s="4">
        <v>3.9</v>
      </c>
      <c r="H5149" s="4">
        <v>7</v>
      </c>
      <c r="I5149" s="4">
        <v>8.6666666666666661</v>
      </c>
    </row>
    <row r="5150" spans="1:9" x14ac:dyDescent="0.2">
      <c r="A5150" t="s">
        <v>1003</v>
      </c>
      <c r="B5150" t="s">
        <v>1009</v>
      </c>
      <c r="C5150" t="s">
        <v>1005</v>
      </c>
      <c r="D5150" t="str">
        <f>Tableau3[[#This Row],[Famille]]&amp;"-"&amp;Tableau3[[#This Row],[Produit]]&amp;"-"&amp;Tableau3[[#This Row],[Conditionnement]]</f>
        <v>Vinaigres-Fraise &amp; Poivre sauvage de Madagascar-B 37,5 cl</v>
      </c>
      <c r="E5150" s="10">
        <v>5.5E-2</v>
      </c>
      <c r="F5150" s="16">
        <v>3700897959036</v>
      </c>
      <c r="G5150" s="4">
        <v>4.4000000000000004</v>
      </c>
      <c r="H5150" s="4">
        <v>7.1</v>
      </c>
      <c r="I5150" s="4">
        <v>8.7999999999999989</v>
      </c>
    </row>
    <row r="5151" spans="1:9" x14ac:dyDescent="0.2">
      <c r="A5151" t="s">
        <v>1003</v>
      </c>
      <c r="B5151" t="s">
        <v>1009</v>
      </c>
      <c r="C5151" t="s">
        <v>983</v>
      </c>
      <c r="D5151" t="str">
        <f>Tableau3[[#This Row],[Famille]]&amp;"-"&amp;Tableau3[[#This Row],[Produit]]&amp;"-"&amp;Tableau3[[#This Row],[Conditionnement]]</f>
        <v>Vinaigres-Fraise &amp; Poivre sauvage de Madagascar-B 5 cl</v>
      </c>
      <c r="E5151" s="10">
        <v>5.5E-2</v>
      </c>
      <c r="F5151" s="16">
        <v>3700897956608</v>
      </c>
      <c r="G5151" s="4">
        <v>2</v>
      </c>
      <c r="H5151" s="4">
        <v>3.2</v>
      </c>
      <c r="I5151" s="4">
        <v>4</v>
      </c>
    </row>
    <row r="5152" spans="1:9" x14ac:dyDescent="0.2">
      <c r="A5152" t="s">
        <v>1003</v>
      </c>
      <c r="B5152" t="s">
        <v>1009</v>
      </c>
      <c r="C5152" t="s">
        <v>984</v>
      </c>
      <c r="D5152" t="str">
        <f>Tableau3[[#This Row],[Famille]]&amp;"-"&amp;Tableau3[[#This Row],[Produit]]&amp;"-"&amp;Tableau3[[#This Row],[Conditionnement]]</f>
        <v>Vinaigres-Fraise &amp; Poivre sauvage de Madagascar-B 50 cl VH</v>
      </c>
      <c r="E5152" s="10">
        <v>5.5E-2</v>
      </c>
      <c r="F5152" s="16">
        <v>3700897956806</v>
      </c>
      <c r="G5152" s="4">
        <v>5.7</v>
      </c>
      <c r="H5152" s="4">
        <v>9.1999999999999993</v>
      </c>
      <c r="I5152" s="4">
        <v>11.399999999999999</v>
      </c>
    </row>
    <row r="5153" spans="1:9" x14ac:dyDescent="0.2">
      <c r="A5153" t="s">
        <v>1003</v>
      </c>
      <c r="B5153" t="s">
        <v>1010</v>
      </c>
      <c r="C5153" t="s">
        <v>981</v>
      </c>
      <c r="D5153" t="str">
        <f>Tableau3[[#This Row],[Famille]]&amp;"-"&amp;Tableau3[[#This Row],[Produit]]&amp;"-"&amp;Tableau3[[#This Row],[Conditionnement]]</f>
        <v>Vinaigres-Framboise &amp; piment doux-B 10 cl</v>
      </c>
      <c r="E5153" s="10">
        <v>5.5E-2</v>
      </c>
      <c r="F5153" s="16">
        <v>3700897956417</v>
      </c>
      <c r="G5153" s="4">
        <v>2.9</v>
      </c>
      <c r="H5153" s="4">
        <v>4.6999999999999993</v>
      </c>
      <c r="I5153" s="4">
        <v>5.8</v>
      </c>
    </row>
    <row r="5154" spans="1:9" x14ac:dyDescent="0.2">
      <c r="A5154" t="s">
        <v>1003</v>
      </c>
      <c r="B5154" t="s">
        <v>1010</v>
      </c>
      <c r="C5154" t="s">
        <v>982</v>
      </c>
      <c r="D5154" t="str">
        <f>Tableau3[[#This Row],[Famille]]&amp;"-"&amp;Tableau3[[#This Row],[Produit]]&amp;"-"&amp;Tableau3[[#This Row],[Conditionnement]]</f>
        <v>Vinaigres-Framboise &amp; piment doux-B 25 cl</v>
      </c>
      <c r="E5154" s="10">
        <v>5.5E-2</v>
      </c>
      <c r="F5154" s="16">
        <v>3700897960001</v>
      </c>
      <c r="G5154" s="4">
        <v>3.9</v>
      </c>
      <c r="H5154" s="4">
        <v>7</v>
      </c>
      <c r="I5154" s="4">
        <v>8.6666666666666661</v>
      </c>
    </row>
    <row r="5155" spans="1:9" x14ac:dyDescent="0.2">
      <c r="A5155" t="s">
        <v>1003</v>
      </c>
      <c r="B5155" t="s">
        <v>1010</v>
      </c>
      <c r="C5155" t="s">
        <v>1005</v>
      </c>
      <c r="D5155" t="str">
        <f>Tableau3[[#This Row],[Famille]]&amp;"-"&amp;Tableau3[[#This Row],[Produit]]&amp;"-"&amp;Tableau3[[#This Row],[Conditionnement]]</f>
        <v>Vinaigres-Framboise &amp; piment doux-B 37,5 cl</v>
      </c>
      <c r="E5155" s="10">
        <v>5.5E-2</v>
      </c>
      <c r="F5155" s="16">
        <v>3700897959043</v>
      </c>
      <c r="G5155" s="4">
        <v>4.4000000000000004</v>
      </c>
      <c r="H5155" s="4">
        <v>7.1</v>
      </c>
      <c r="I5155" s="4">
        <v>8.7999999999999989</v>
      </c>
    </row>
    <row r="5156" spans="1:9" x14ac:dyDescent="0.2">
      <c r="A5156" t="s">
        <v>1003</v>
      </c>
      <c r="B5156" t="s">
        <v>1010</v>
      </c>
      <c r="C5156" t="s">
        <v>983</v>
      </c>
      <c r="D5156" t="str">
        <f>Tableau3[[#This Row],[Famille]]&amp;"-"&amp;Tableau3[[#This Row],[Produit]]&amp;"-"&amp;Tableau3[[#This Row],[Conditionnement]]</f>
        <v>Vinaigres-Framboise &amp; piment doux-B 5 cl</v>
      </c>
      <c r="E5156" s="10">
        <v>5.5E-2</v>
      </c>
      <c r="F5156" s="16">
        <v>3700897956615</v>
      </c>
      <c r="G5156" s="4">
        <v>2</v>
      </c>
      <c r="H5156" s="4">
        <v>3.2</v>
      </c>
      <c r="I5156" s="4">
        <v>4</v>
      </c>
    </row>
    <row r="5157" spans="1:9" x14ac:dyDescent="0.2">
      <c r="A5157" t="s">
        <v>1003</v>
      </c>
      <c r="B5157" t="s">
        <v>1010</v>
      </c>
      <c r="C5157" t="s">
        <v>984</v>
      </c>
      <c r="D5157" t="str">
        <f>Tableau3[[#This Row],[Famille]]&amp;"-"&amp;Tableau3[[#This Row],[Produit]]&amp;"-"&amp;Tableau3[[#This Row],[Conditionnement]]</f>
        <v>Vinaigres-Framboise &amp; piment doux-B 50 cl VH</v>
      </c>
      <c r="E5157" s="10">
        <v>5.5E-2</v>
      </c>
      <c r="F5157" s="16">
        <v>3700897956813</v>
      </c>
      <c r="G5157" s="4">
        <v>5.7</v>
      </c>
      <c r="H5157" s="4">
        <v>9.1999999999999993</v>
      </c>
      <c r="I5157" s="4">
        <v>11.399999999999999</v>
      </c>
    </row>
    <row r="5158" spans="1:9" x14ac:dyDescent="0.2">
      <c r="A5158" t="s">
        <v>1003</v>
      </c>
      <c r="B5158" t="s">
        <v>1011</v>
      </c>
      <c r="C5158" t="s">
        <v>981</v>
      </c>
      <c r="D5158" t="str">
        <f>Tableau3[[#This Row],[Famille]]&amp;"-"&amp;Tableau3[[#This Row],[Produit]]&amp;"-"&amp;Tableau3[[#This Row],[Conditionnement]]</f>
        <v>Vinaigres-Fruit de la passion &amp; Vanille-B 10 cl</v>
      </c>
      <c r="E5158" s="10">
        <v>5.5E-2</v>
      </c>
      <c r="F5158" s="16">
        <v>3700897956530</v>
      </c>
      <c r="G5158" s="4">
        <v>2.9</v>
      </c>
      <c r="H5158" s="4">
        <v>4.6999999999999993</v>
      </c>
      <c r="I5158" s="4">
        <v>5.8</v>
      </c>
    </row>
    <row r="5159" spans="1:9" x14ac:dyDescent="0.2">
      <c r="A5159" t="s">
        <v>1003</v>
      </c>
      <c r="B5159" t="s">
        <v>1011</v>
      </c>
      <c r="C5159" t="s">
        <v>982</v>
      </c>
      <c r="D5159" t="str">
        <f>Tableau3[[#This Row],[Famille]]&amp;"-"&amp;Tableau3[[#This Row],[Produit]]&amp;"-"&amp;Tableau3[[#This Row],[Conditionnement]]</f>
        <v>Vinaigres-Fruit de la passion &amp; Vanille-B 25 cl</v>
      </c>
      <c r="E5159" s="10">
        <v>5.5E-2</v>
      </c>
      <c r="F5159" s="16">
        <v>3700897960018</v>
      </c>
      <c r="G5159" s="4">
        <v>3.9</v>
      </c>
      <c r="H5159" s="4">
        <v>7</v>
      </c>
      <c r="I5159" s="4">
        <v>8.6666666666666661</v>
      </c>
    </row>
    <row r="5160" spans="1:9" x14ac:dyDescent="0.2">
      <c r="A5160" t="s">
        <v>1003</v>
      </c>
      <c r="B5160" t="s">
        <v>1011</v>
      </c>
      <c r="C5160" t="s">
        <v>1005</v>
      </c>
      <c r="D5160" t="str">
        <f>Tableau3[[#This Row],[Famille]]&amp;"-"&amp;Tableau3[[#This Row],[Produit]]&amp;"-"&amp;Tableau3[[#This Row],[Conditionnement]]</f>
        <v>Vinaigres-Fruit de la passion &amp; Vanille-B 37,5 cl</v>
      </c>
      <c r="E5160" s="10">
        <v>5.5E-2</v>
      </c>
      <c r="F5160" s="16">
        <v>3700897959166</v>
      </c>
      <c r="G5160" s="4">
        <v>4.4000000000000004</v>
      </c>
      <c r="H5160" s="4">
        <v>7.1</v>
      </c>
      <c r="I5160" s="4">
        <v>8.7999999999999989</v>
      </c>
    </row>
    <row r="5161" spans="1:9" x14ac:dyDescent="0.2">
      <c r="A5161" t="s">
        <v>1003</v>
      </c>
      <c r="B5161" t="s">
        <v>1011</v>
      </c>
      <c r="C5161" t="s">
        <v>983</v>
      </c>
      <c r="D5161" t="str">
        <f>Tableau3[[#This Row],[Famille]]&amp;"-"&amp;Tableau3[[#This Row],[Produit]]&amp;"-"&amp;Tableau3[[#This Row],[Conditionnement]]</f>
        <v>Vinaigres-Fruit de la passion &amp; Vanille-B 5 cl</v>
      </c>
      <c r="E5161" s="10">
        <v>5.5E-2</v>
      </c>
      <c r="F5161" s="16">
        <v>3700897956738</v>
      </c>
      <c r="G5161" s="4">
        <v>2</v>
      </c>
      <c r="H5161" s="4">
        <v>3.2</v>
      </c>
      <c r="I5161" s="4">
        <v>4</v>
      </c>
    </row>
    <row r="5162" spans="1:9" x14ac:dyDescent="0.2">
      <c r="A5162" t="s">
        <v>1003</v>
      </c>
      <c r="B5162" t="s">
        <v>1011</v>
      </c>
      <c r="C5162" t="s">
        <v>984</v>
      </c>
      <c r="D5162" t="str">
        <f>Tableau3[[#This Row],[Famille]]&amp;"-"&amp;Tableau3[[#This Row],[Produit]]&amp;"-"&amp;Tableau3[[#This Row],[Conditionnement]]</f>
        <v>Vinaigres-Fruit de la passion &amp; Vanille-B 50 cl VH</v>
      </c>
      <c r="E5162" s="10">
        <v>5.5E-2</v>
      </c>
      <c r="F5162" s="16">
        <v>3700897956936</v>
      </c>
      <c r="G5162" s="4">
        <v>5.7</v>
      </c>
      <c r="H5162" s="4">
        <v>9.1999999999999993</v>
      </c>
      <c r="I5162" s="4">
        <v>11.399999999999999</v>
      </c>
    </row>
    <row r="5163" spans="1:9" x14ac:dyDescent="0.2">
      <c r="A5163" t="s">
        <v>1003</v>
      </c>
      <c r="B5163" t="s">
        <v>1012</v>
      </c>
      <c r="C5163" t="s">
        <v>981</v>
      </c>
      <c r="D5163" t="str">
        <f>Tableau3[[#This Row],[Famille]]&amp;"-"&amp;Tableau3[[#This Row],[Produit]]&amp;"-"&amp;Tableau3[[#This Row],[Conditionnement]]</f>
        <v>Vinaigres-Griotte &amp; poivre de Tasmanie-B 10 cl</v>
      </c>
      <c r="E5163" s="10">
        <v>5.5E-2</v>
      </c>
      <c r="F5163" s="16">
        <v>3700897956455</v>
      </c>
      <c r="G5163" s="4">
        <v>2.9</v>
      </c>
      <c r="H5163" s="4">
        <v>4.6999999999999993</v>
      </c>
      <c r="I5163" s="4">
        <v>5.8</v>
      </c>
    </row>
    <row r="5164" spans="1:9" x14ac:dyDescent="0.2">
      <c r="A5164" t="s">
        <v>1003</v>
      </c>
      <c r="B5164" t="s">
        <v>1012</v>
      </c>
      <c r="C5164" t="s">
        <v>982</v>
      </c>
      <c r="D5164" t="str">
        <f>Tableau3[[#This Row],[Famille]]&amp;"-"&amp;Tableau3[[#This Row],[Produit]]&amp;"-"&amp;Tableau3[[#This Row],[Conditionnement]]</f>
        <v>Vinaigres-Griotte &amp; poivre de Tasmanie-B 25 cl</v>
      </c>
      <c r="E5164" s="10">
        <v>5.5E-2</v>
      </c>
      <c r="F5164" s="16">
        <v>3700897960025</v>
      </c>
      <c r="G5164" s="4">
        <v>3.9</v>
      </c>
      <c r="H5164" s="4">
        <v>7</v>
      </c>
      <c r="I5164" s="4">
        <v>8.6666666666666661</v>
      </c>
    </row>
    <row r="5165" spans="1:9" x14ac:dyDescent="0.2">
      <c r="A5165" t="s">
        <v>1003</v>
      </c>
      <c r="B5165" t="s">
        <v>1012</v>
      </c>
      <c r="C5165" t="s">
        <v>1005</v>
      </c>
      <c r="D5165" t="str">
        <f>Tableau3[[#This Row],[Famille]]&amp;"-"&amp;Tableau3[[#This Row],[Produit]]&amp;"-"&amp;Tableau3[[#This Row],[Conditionnement]]</f>
        <v>Vinaigres-Griotte &amp; poivre de Tasmanie-B 37,5 cl</v>
      </c>
      <c r="E5165" s="10">
        <v>5.5E-2</v>
      </c>
      <c r="F5165" s="16">
        <v>3700897959081</v>
      </c>
      <c r="G5165" s="4">
        <v>4.4000000000000004</v>
      </c>
      <c r="H5165" s="4">
        <v>7.1</v>
      </c>
      <c r="I5165" s="4">
        <v>8.7999999999999989</v>
      </c>
    </row>
    <row r="5166" spans="1:9" x14ac:dyDescent="0.2">
      <c r="A5166" t="s">
        <v>1003</v>
      </c>
      <c r="B5166" t="s">
        <v>1012</v>
      </c>
      <c r="C5166" t="s">
        <v>983</v>
      </c>
      <c r="D5166" t="str">
        <f>Tableau3[[#This Row],[Famille]]&amp;"-"&amp;Tableau3[[#This Row],[Produit]]&amp;"-"&amp;Tableau3[[#This Row],[Conditionnement]]</f>
        <v>Vinaigres-Griotte &amp; poivre de Tasmanie-B 5 cl</v>
      </c>
      <c r="E5166" s="10">
        <v>5.5E-2</v>
      </c>
      <c r="F5166" s="16">
        <v>3700897956653</v>
      </c>
      <c r="G5166" s="4">
        <v>2</v>
      </c>
      <c r="H5166" s="4">
        <v>3.2</v>
      </c>
      <c r="I5166" s="4">
        <v>4</v>
      </c>
    </row>
    <row r="5167" spans="1:9" x14ac:dyDescent="0.2">
      <c r="A5167" t="s">
        <v>1003</v>
      </c>
      <c r="B5167" t="s">
        <v>1012</v>
      </c>
      <c r="C5167" t="s">
        <v>984</v>
      </c>
      <c r="D5167" t="str">
        <f>Tableau3[[#This Row],[Famille]]&amp;"-"&amp;Tableau3[[#This Row],[Produit]]&amp;"-"&amp;Tableau3[[#This Row],[Conditionnement]]</f>
        <v>Vinaigres-Griotte &amp; poivre de Tasmanie-B 50 cl VH</v>
      </c>
      <c r="E5167" s="10">
        <v>5.5E-2</v>
      </c>
      <c r="F5167" s="16">
        <v>3700897956851</v>
      </c>
      <c r="G5167" s="4">
        <v>5.7</v>
      </c>
      <c r="H5167" s="4">
        <v>9.1999999999999993</v>
      </c>
      <c r="I5167" s="4">
        <v>11.399999999999999</v>
      </c>
    </row>
    <row r="5168" spans="1:9" x14ac:dyDescent="0.2">
      <c r="A5168" t="s">
        <v>1003</v>
      </c>
      <c r="B5168" t="s">
        <v>1013</v>
      </c>
      <c r="C5168" t="s">
        <v>981</v>
      </c>
      <c r="D5168" t="str">
        <f>Tableau3[[#This Row],[Famille]]&amp;"-"&amp;Tableau3[[#This Row],[Produit]]&amp;"-"&amp;Tableau3[[#This Row],[Conditionnement]]</f>
        <v>Vinaigres-Groseille &amp; hibiscus-B 10 cl</v>
      </c>
      <c r="E5168" s="10">
        <v>5.5E-2</v>
      </c>
      <c r="F5168" s="16">
        <v>3700897956448</v>
      </c>
      <c r="G5168" s="4">
        <v>2.9</v>
      </c>
      <c r="H5168" s="4">
        <v>4.6999999999999993</v>
      </c>
      <c r="I5168" s="4">
        <v>5.8</v>
      </c>
    </row>
    <row r="5169" spans="1:9" x14ac:dyDescent="0.2">
      <c r="A5169" t="s">
        <v>1003</v>
      </c>
      <c r="B5169" t="s">
        <v>1013</v>
      </c>
      <c r="C5169" t="s">
        <v>982</v>
      </c>
      <c r="D5169" t="str">
        <f>Tableau3[[#This Row],[Famille]]&amp;"-"&amp;Tableau3[[#This Row],[Produit]]&amp;"-"&amp;Tableau3[[#This Row],[Conditionnement]]</f>
        <v>Vinaigres-Groseille &amp; hibiscus-B 25 cl</v>
      </c>
      <c r="E5169" s="10">
        <v>5.5E-2</v>
      </c>
      <c r="F5169" s="16">
        <v>3700897960032</v>
      </c>
      <c r="G5169" s="4">
        <v>3.9</v>
      </c>
      <c r="H5169" s="4">
        <v>7</v>
      </c>
      <c r="I5169" s="4">
        <v>8.6666666666666661</v>
      </c>
    </row>
    <row r="5170" spans="1:9" x14ac:dyDescent="0.2">
      <c r="A5170" t="s">
        <v>1003</v>
      </c>
      <c r="B5170" t="s">
        <v>1013</v>
      </c>
      <c r="C5170" t="s">
        <v>1005</v>
      </c>
      <c r="D5170" t="str">
        <f>Tableau3[[#This Row],[Famille]]&amp;"-"&amp;Tableau3[[#This Row],[Produit]]&amp;"-"&amp;Tableau3[[#This Row],[Conditionnement]]</f>
        <v>Vinaigres-Groseille &amp; hibiscus-B 37,5 cl</v>
      </c>
      <c r="E5170" s="10">
        <v>5.5E-2</v>
      </c>
      <c r="F5170" s="16">
        <v>3700897959074</v>
      </c>
      <c r="G5170" s="4">
        <v>4.4000000000000004</v>
      </c>
      <c r="H5170" s="4">
        <v>7.1</v>
      </c>
      <c r="I5170" s="4">
        <v>8.7999999999999989</v>
      </c>
    </row>
    <row r="5171" spans="1:9" x14ac:dyDescent="0.2">
      <c r="A5171" t="s">
        <v>1003</v>
      </c>
      <c r="B5171" t="s">
        <v>1013</v>
      </c>
      <c r="C5171" t="s">
        <v>983</v>
      </c>
      <c r="D5171" t="str">
        <f>Tableau3[[#This Row],[Famille]]&amp;"-"&amp;Tableau3[[#This Row],[Produit]]&amp;"-"&amp;Tableau3[[#This Row],[Conditionnement]]</f>
        <v>Vinaigres-Groseille &amp; hibiscus-B 5 cl</v>
      </c>
      <c r="E5171" s="10">
        <v>5.5E-2</v>
      </c>
      <c r="F5171" s="16">
        <v>3700897956646</v>
      </c>
      <c r="G5171" s="4">
        <v>2</v>
      </c>
      <c r="H5171" s="4">
        <v>3.2</v>
      </c>
      <c r="I5171" s="4">
        <v>4</v>
      </c>
    </row>
    <row r="5172" spans="1:9" x14ac:dyDescent="0.2">
      <c r="A5172" t="s">
        <v>1003</v>
      </c>
      <c r="B5172" t="s">
        <v>1013</v>
      </c>
      <c r="C5172" t="s">
        <v>984</v>
      </c>
      <c r="D5172" t="str">
        <f>Tableau3[[#This Row],[Famille]]&amp;"-"&amp;Tableau3[[#This Row],[Produit]]&amp;"-"&amp;Tableau3[[#This Row],[Conditionnement]]</f>
        <v>Vinaigres-Groseille &amp; hibiscus-B 50 cl VH</v>
      </c>
      <c r="E5172" s="10">
        <v>5.5E-2</v>
      </c>
      <c r="F5172" s="16">
        <v>3700897956844</v>
      </c>
      <c r="G5172" s="4">
        <v>5.7</v>
      </c>
      <c r="H5172" s="4">
        <v>9.1999999999999993</v>
      </c>
      <c r="I5172" s="4">
        <v>11.399999999999999</v>
      </c>
    </row>
    <row r="5173" spans="1:9" x14ac:dyDescent="0.2">
      <c r="A5173" t="s">
        <v>1003</v>
      </c>
      <c r="B5173" t="s">
        <v>1014</v>
      </c>
      <c r="C5173" t="s">
        <v>981</v>
      </c>
      <c r="D5173" t="str">
        <f>Tableau3[[#This Row],[Famille]]&amp;"-"&amp;Tableau3[[#This Row],[Produit]]&amp;"-"&amp;Tableau3[[#This Row],[Conditionnement]]</f>
        <v>Vinaigres-Litchi Banane &amp; Fève de Tonka-B 10 cl</v>
      </c>
      <c r="E5173" s="10">
        <v>5.5E-2</v>
      </c>
      <c r="F5173" s="16">
        <v>3700897956547</v>
      </c>
      <c r="G5173" s="4">
        <v>2.9</v>
      </c>
      <c r="H5173" s="4">
        <v>4.6999999999999993</v>
      </c>
      <c r="I5173" s="4">
        <v>5.8</v>
      </c>
    </row>
    <row r="5174" spans="1:9" x14ac:dyDescent="0.2">
      <c r="A5174" t="s">
        <v>1003</v>
      </c>
      <c r="B5174" t="s">
        <v>1014</v>
      </c>
      <c r="C5174" t="s">
        <v>982</v>
      </c>
      <c r="D5174" t="str">
        <f>Tableau3[[#This Row],[Famille]]&amp;"-"&amp;Tableau3[[#This Row],[Produit]]&amp;"-"&amp;Tableau3[[#This Row],[Conditionnement]]</f>
        <v>Vinaigres-Litchi Banane &amp; Fève de Tonka-B 25 cl</v>
      </c>
      <c r="E5174" s="10">
        <v>5.5E-2</v>
      </c>
      <c r="F5174" s="16">
        <v>3700897960049</v>
      </c>
      <c r="G5174" s="4">
        <v>3.9</v>
      </c>
      <c r="H5174" s="4">
        <v>7</v>
      </c>
      <c r="I5174" s="4">
        <v>8.6666666666666661</v>
      </c>
    </row>
    <row r="5175" spans="1:9" x14ac:dyDescent="0.2">
      <c r="A5175" t="s">
        <v>1003</v>
      </c>
      <c r="B5175" t="s">
        <v>1014</v>
      </c>
      <c r="C5175" t="s">
        <v>1005</v>
      </c>
      <c r="D5175" t="str">
        <f>Tableau3[[#This Row],[Famille]]&amp;"-"&amp;Tableau3[[#This Row],[Produit]]&amp;"-"&amp;Tableau3[[#This Row],[Conditionnement]]</f>
        <v>Vinaigres-Litchi Banane &amp; Fève de Tonka-B 37,5 cl</v>
      </c>
      <c r="E5175" s="10">
        <v>5.5E-2</v>
      </c>
      <c r="F5175" s="16">
        <v>3700897959173</v>
      </c>
      <c r="G5175" s="4">
        <v>4.4000000000000004</v>
      </c>
      <c r="H5175" s="4">
        <v>7.1</v>
      </c>
      <c r="I5175" s="4">
        <v>8.7999999999999989</v>
      </c>
    </row>
    <row r="5176" spans="1:9" x14ac:dyDescent="0.2">
      <c r="A5176" t="s">
        <v>1003</v>
      </c>
      <c r="B5176" t="s">
        <v>1014</v>
      </c>
      <c r="C5176" t="s">
        <v>983</v>
      </c>
      <c r="D5176" t="str">
        <f>Tableau3[[#This Row],[Famille]]&amp;"-"&amp;Tableau3[[#This Row],[Produit]]&amp;"-"&amp;Tableau3[[#This Row],[Conditionnement]]</f>
        <v>Vinaigres-Litchi Banane &amp; Fève de Tonka-B 5 cl</v>
      </c>
      <c r="E5176" s="10">
        <v>5.5E-2</v>
      </c>
      <c r="F5176" s="16">
        <v>3700897956745</v>
      </c>
      <c r="G5176" s="4">
        <v>2</v>
      </c>
      <c r="H5176" s="4">
        <v>3.2</v>
      </c>
      <c r="I5176" s="4">
        <v>4</v>
      </c>
    </row>
    <row r="5177" spans="1:9" x14ac:dyDescent="0.2">
      <c r="A5177" t="s">
        <v>1003</v>
      </c>
      <c r="B5177" t="s">
        <v>1014</v>
      </c>
      <c r="C5177" t="s">
        <v>984</v>
      </c>
      <c r="D5177" t="str">
        <f>Tableau3[[#This Row],[Famille]]&amp;"-"&amp;Tableau3[[#This Row],[Produit]]&amp;"-"&amp;Tableau3[[#This Row],[Conditionnement]]</f>
        <v>Vinaigres-Litchi Banane &amp; Fève de Tonka-B 50 cl VH</v>
      </c>
      <c r="E5177" s="10">
        <v>5.5E-2</v>
      </c>
      <c r="F5177" s="16">
        <v>3700897956943</v>
      </c>
      <c r="G5177" s="4">
        <v>5.7</v>
      </c>
      <c r="H5177" s="4">
        <v>9.1999999999999993</v>
      </c>
      <c r="I5177" s="4">
        <v>11.399999999999999</v>
      </c>
    </row>
    <row r="5178" spans="1:9" x14ac:dyDescent="0.2">
      <c r="A5178" t="s">
        <v>1003</v>
      </c>
      <c r="B5178" t="s">
        <v>1015</v>
      </c>
      <c r="C5178" t="s">
        <v>981</v>
      </c>
      <c r="D5178" t="str">
        <f>Tableau3[[#This Row],[Famille]]&amp;"-"&amp;Tableau3[[#This Row],[Produit]]&amp;"-"&amp;Tableau3[[#This Row],[Conditionnement]]</f>
        <v>Vinaigres-Mangue &amp; Curcuma-Thym-B 10 cl</v>
      </c>
      <c r="E5178" s="10">
        <v>5.5E-2</v>
      </c>
      <c r="F5178" s="16">
        <v>3700897956523</v>
      </c>
      <c r="G5178" s="4">
        <v>2.9</v>
      </c>
      <c r="H5178" s="4">
        <v>4.6999999999999993</v>
      </c>
      <c r="I5178" s="4">
        <v>5.8</v>
      </c>
    </row>
    <row r="5179" spans="1:9" x14ac:dyDescent="0.2">
      <c r="A5179" t="s">
        <v>1003</v>
      </c>
      <c r="B5179" t="s">
        <v>1015</v>
      </c>
      <c r="C5179" t="s">
        <v>982</v>
      </c>
      <c r="D5179" t="str">
        <f>Tableau3[[#This Row],[Famille]]&amp;"-"&amp;Tableau3[[#This Row],[Produit]]&amp;"-"&amp;Tableau3[[#This Row],[Conditionnement]]</f>
        <v>Vinaigres-Mangue &amp; Curcuma-Thym-B 25 cl</v>
      </c>
      <c r="E5179" s="10">
        <v>5.5E-2</v>
      </c>
      <c r="F5179" s="16">
        <v>3700897960056</v>
      </c>
      <c r="G5179" s="4">
        <v>3.9</v>
      </c>
      <c r="H5179" s="4">
        <v>7</v>
      </c>
      <c r="I5179" s="4">
        <v>8.6666666666666661</v>
      </c>
    </row>
    <row r="5180" spans="1:9" x14ac:dyDescent="0.2">
      <c r="A5180" t="s">
        <v>1003</v>
      </c>
      <c r="B5180" t="s">
        <v>1015</v>
      </c>
      <c r="C5180" t="s">
        <v>1005</v>
      </c>
      <c r="D5180" t="str">
        <f>Tableau3[[#This Row],[Famille]]&amp;"-"&amp;Tableau3[[#This Row],[Produit]]&amp;"-"&amp;Tableau3[[#This Row],[Conditionnement]]</f>
        <v>Vinaigres-Mangue &amp; Curcuma-Thym-B 37,5 cl</v>
      </c>
      <c r="E5180" s="10">
        <v>5.5E-2</v>
      </c>
      <c r="F5180" s="16">
        <v>3700897959159</v>
      </c>
      <c r="G5180" s="4">
        <v>4.4000000000000004</v>
      </c>
      <c r="H5180" s="4">
        <v>7.1</v>
      </c>
      <c r="I5180" s="4">
        <v>8.7999999999999989</v>
      </c>
    </row>
    <row r="5181" spans="1:9" x14ac:dyDescent="0.2">
      <c r="A5181" t="s">
        <v>1003</v>
      </c>
      <c r="B5181" t="s">
        <v>1015</v>
      </c>
      <c r="C5181" t="s">
        <v>983</v>
      </c>
      <c r="D5181" t="str">
        <f>Tableau3[[#This Row],[Famille]]&amp;"-"&amp;Tableau3[[#This Row],[Produit]]&amp;"-"&amp;Tableau3[[#This Row],[Conditionnement]]</f>
        <v>Vinaigres-Mangue &amp; Curcuma-Thym-B 5 cl</v>
      </c>
      <c r="E5181" s="10">
        <v>5.5E-2</v>
      </c>
      <c r="F5181" s="16">
        <v>3700897956721</v>
      </c>
      <c r="G5181" s="4">
        <v>2</v>
      </c>
      <c r="H5181" s="4">
        <v>3.2</v>
      </c>
      <c r="I5181" s="4">
        <v>4</v>
      </c>
    </row>
    <row r="5182" spans="1:9" x14ac:dyDescent="0.2">
      <c r="A5182" t="s">
        <v>1003</v>
      </c>
      <c r="B5182" t="s">
        <v>1015</v>
      </c>
      <c r="C5182" t="s">
        <v>984</v>
      </c>
      <c r="D5182" t="str">
        <f>Tableau3[[#This Row],[Famille]]&amp;"-"&amp;Tableau3[[#This Row],[Produit]]&amp;"-"&amp;Tableau3[[#This Row],[Conditionnement]]</f>
        <v>Vinaigres-Mangue &amp; Curcuma-Thym-B 50 cl VH</v>
      </c>
      <c r="E5182" s="10">
        <v>5.5E-2</v>
      </c>
      <c r="F5182" s="16">
        <v>3700897956929</v>
      </c>
      <c r="G5182" s="4">
        <v>5.7</v>
      </c>
      <c r="H5182" s="4">
        <v>9.1999999999999993</v>
      </c>
      <c r="I5182" s="4">
        <v>11.399999999999999</v>
      </c>
    </row>
    <row r="5183" spans="1:9" x14ac:dyDescent="0.2">
      <c r="A5183" t="s">
        <v>1003</v>
      </c>
      <c r="B5183" t="s">
        <v>1016</v>
      </c>
      <c r="C5183" t="s">
        <v>981</v>
      </c>
      <c r="D5183" t="str">
        <f>Tableau3[[#This Row],[Famille]]&amp;"-"&amp;Tableau3[[#This Row],[Produit]]&amp;"-"&amp;Tableau3[[#This Row],[Conditionnement]]</f>
        <v>Vinaigres-Melon &amp; Sarriette-B 10 cl</v>
      </c>
      <c r="E5183" s="10">
        <v>5.5E-2</v>
      </c>
      <c r="F5183" s="16">
        <v>3700897956479</v>
      </c>
      <c r="G5183" s="4">
        <v>2.9</v>
      </c>
      <c r="H5183" s="4">
        <v>4.6999999999999993</v>
      </c>
      <c r="I5183" s="4">
        <v>5.8</v>
      </c>
    </row>
    <row r="5184" spans="1:9" x14ac:dyDescent="0.2">
      <c r="A5184" t="s">
        <v>1003</v>
      </c>
      <c r="B5184" t="s">
        <v>1016</v>
      </c>
      <c r="C5184" t="s">
        <v>982</v>
      </c>
      <c r="D5184" t="str">
        <f>Tableau3[[#This Row],[Famille]]&amp;"-"&amp;Tableau3[[#This Row],[Produit]]&amp;"-"&amp;Tableau3[[#This Row],[Conditionnement]]</f>
        <v>Vinaigres-Melon &amp; Sarriette-B 25 cl</v>
      </c>
      <c r="E5184" s="10">
        <v>5.5E-2</v>
      </c>
      <c r="F5184" s="16">
        <v>3700897960063</v>
      </c>
      <c r="G5184" s="4">
        <v>3.9</v>
      </c>
      <c r="H5184" s="4">
        <v>7</v>
      </c>
      <c r="I5184" s="4">
        <v>8.6666666666666661</v>
      </c>
    </row>
    <row r="5185" spans="1:9" x14ac:dyDescent="0.2">
      <c r="A5185" t="s">
        <v>1003</v>
      </c>
      <c r="B5185" t="s">
        <v>1016</v>
      </c>
      <c r="C5185" t="s">
        <v>1005</v>
      </c>
      <c r="D5185" t="str">
        <f>Tableau3[[#This Row],[Famille]]&amp;"-"&amp;Tableau3[[#This Row],[Produit]]&amp;"-"&amp;Tableau3[[#This Row],[Conditionnement]]</f>
        <v>Vinaigres-Melon &amp; Sarriette-B 37,5 cl</v>
      </c>
      <c r="E5185" s="10">
        <v>5.5E-2</v>
      </c>
      <c r="F5185" s="16">
        <v>3700897959104</v>
      </c>
      <c r="G5185" s="4">
        <v>4.4000000000000004</v>
      </c>
      <c r="H5185" s="4">
        <v>7.1</v>
      </c>
      <c r="I5185" s="4">
        <v>8.7999999999999989</v>
      </c>
    </row>
    <row r="5186" spans="1:9" x14ac:dyDescent="0.2">
      <c r="A5186" t="s">
        <v>1003</v>
      </c>
      <c r="B5186" t="s">
        <v>1016</v>
      </c>
      <c r="C5186" t="s">
        <v>983</v>
      </c>
      <c r="D5186" t="str">
        <f>Tableau3[[#This Row],[Famille]]&amp;"-"&amp;Tableau3[[#This Row],[Produit]]&amp;"-"&amp;Tableau3[[#This Row],[Conditionnement]]</f>
        <v>Vinaigres-Melon &amp; Sarriette-B 5 cl</v>
      </c>
      <c r="E5186" s="10">
        <v>5.5E-2</v>
      </c>
      <c r="F5186" s="16">
        <v>3700897956677</v>
      </c>
      <c r="G5186" s="4">
        <v>2</v>
      </c>
      <c r="H5186" s="4">
        <v>3.2</v>
      </c>
      <c r="I5186" s="4">
        <v>4</v>
      </c>
    </row>
    <row r="5187" spans="1:9" x14ac:dyDescent="0.2">
      <c r="A5187" t="s">
        <v>1003</v>
      </c>
      <c r="B5187" t="s">
        <v>1016</v>
      </c>
      <c r="C5187" t="s">
        <v>984</v>
      </c>
      <c r="D5187" t="str">
        <f>Tableau3[[#This Row],[Famille]]&amp;"-"&amp;Tableau3[[#This Row],[Produit]]&amp;"-"&amp;Tableau3[[#This Row],[Conditionnement]]</f>
        <v>Vinaigres-Melon &amp; Sarriette-B 50 cl VH</v>
      </c>
      <c r="E5187" s="10">
        <v>5.5E-2</v>
      </c>
      <c r="F5187" s="16">
        <v>3700897956875</v>
      </c>
      <c r="G5187" s="4">
        <v>5.7</v>
      </c>
      <c r="H5187" s="4">
        <v>9.1999999999999993</v>
      </c>
      <c r="I5187" s="4">
        <v>11.399999999999999</v>
      </c>
    </row>
    <row r="5188" spans="1:9" x14ac:dyDescent="0.2">
      <c r="A5188" t="s">
        <v>1003</v>
      </c>
      <c r="B5188" t="s">
        <v>1017</v>
      </c>
      <c r="C5188" t="s">
        <v>981</v>
      </c>
      <c r="D5188" t="str">
        <f>Tableau3[[#This Row],[Famille]]&amp;"-"&amp;Tableau3[[#This Row],[Produit]]&amp;"-"&amp;Tableau3[[#This Row],[Conditionnement]]</f>
        <v>Vinaigres-Myrtille &amp; baie de Sichuan-B 10 cl</v>
      </c>
      <c r="E5188" s="10">
        <v>5.5E-2</v>
      </c>
      <c r="F5188" s="16">
        <v>3700897956431</v>
      </c>
      <c r="G5188" s="4">
        <v>2.9</v>
      </c>
      <c r="H5188" s="4">
        <v>4.6999999999999993</v>
      </c>
      <c r="I5188" s="4">
        <v>5.8</v>
      </c>
    </row>
    <row r="5189" spans="1:9" x14ac:dyDescent="0.2">
      <c r="A5189" t="s">
        <v>1003</v>
      </c>
      <c r="B5189" t="s">
        <v>1017</v>
      </c>
      <c r="C5189" t="s">
        <v>982</v>
      </c>
      <c r="D5189" t="str">
        <f>Tableau3[[#This Row],[Famille]]&amp;"-"&amp;Tableau3[[#This Row],[Produit]]&amp;"-"&amp;Tableau3[[#This Row],[Conditionnement]]</f>
        <v>Vinaigres-Myrtille &amp; baie de Sichuan-B 25 cl</v>
      </c>
      <c r="E5189" s="10">
        <v>5.5E-2</v>
      </c>
      <c r="F5189" s="16">
        <v>3700897960070</v>
      </c>
      <c r="G5189" s="4">
        <v>3.9</v>
      </c>
      <c r="H5189" s="4">
        <v>7</v>
      </c>
      <c r="I5189" s="4">
        <v>8.6666666666666661</v>
      </c>
    </row>
    <row r="5190" spans="1:9" x14ac:dyDescent="0.2">
      <c r="A5190" t="s">
        <v>1003</v>
      </c>
      <c r="B5190" t="s">
        <v>1017</v>
      </c>
      <c r="C5190" t="s">
        <v>1005</v>
      </c>
      <c r="D5190" t="str">
        <f>Tableau3[[#This Row],[Famille]]&amp;"-"&amp;Tableau3[[#This Row],[Produit]]&amp;"-"&amp;Tableau3[[#This Row],[Conditionnement]]</f>
        <v>Vinaigres-Myrtille &amp; baie de Sichuan-B 37,5 cl</v>
      </c>
      <c r="E5190" s="10">
        <v>5.5E-2</v>
      </c>
      <c r="F5190" s="16">
        <v>3700897959067</v>
      </c>
      <c r="G5190" s="4">
        <v>4.4000000000000004</v>
      </c>
      <c r="H5190" s="4">
        <v>7.1</v>
      </c>
      <c r="I5190" s="4">
        <v>8.7999999999999989</v>
      </c>
    </row>
    <row r="5191" spans="1:9" x14ac:dyDescent="0.2">
      <c r="A5191" t="s">
        <v>1003</v>
      </c>
      <c r="B5191" t="s">
        <v>1017</v>
      </c>
      <c r="C5191" t="s">
        <v>983</v>
      </c>
      <c r="D5191" t="str">
        <f>Tableau3[[#This Row],[Famille]]&amp;"-"&amp;Tableau3[[#This Row],[Produit]]&amp;"-"&amp;Tableau3[[#This Row],[Conditionnement]]</f>
        <v>Vinaigres-Myrtille &amp; baie de Sichuan-B 5 cl</v>
      </c>
      <c r="E5191" s="10">
        <v>5.5E-2</v>
      </c>
      <c r="F5191" s="16">
        <v>3700897956639</v>
      </c>
      <c r="G5191" s="4">
        <v>2</v>
      </c>
      <c r="H5191" s="4">
        <v>3.2</v>
      </c>
      <c r="I5191" s="4">
        <v>4</v>
      </c>
    </row>
    <row r="5192" spans="1:9" x14ac:dyDescent="0.2">
      <c r="A5192" t="s">
        <v>1003</v>
      </c>
      <c r="B5192" t="s">
        <v>1017</v>
      </c>
      <c r="C5192" t="s">
        <v>984</v>
      </c>
      <c r="D5192" t="str">
        <f>Tableau3[[#This Row],[Famille]]&amp;"-"&amp;Tableau3[[#This Row],[Produit]]&amp;"-"&amp;Tableau3[[#This Row],[Conditionnement]]</f>
        <v>Vinaigres-Myrtille &amp; baie de Sichuan-B 50 cl VH</v>
      </c>
      <c r="E5192" s="10">
        <v>5.5E-2</v>
      </c>
      <c r="F5192" s="16">
        <v>3700897956837</v>
      </c>
      <c r="G5192" s="4">
        <v>5.7</v>
      </c>
      <c r="H5192" s="4">
        <v>9.1999999999999993</v>
      </c>
      <c r="I5192" s="4">
        <v>11.399999999999999</v>
      </c>
    </row>
    <row r="5193" spans="1:9" x14ac:dyDescent="0.2">
      <c r="A5193" t="s">
        <v>1003</v>
      </c>
      <c r="B5193" t="s">
        <v>1018</v>
      </c>
      <c r="C5193" t="s">
        <v>981</v>
      </c>
      <c r="D5193" t="str">
        <f>Tableau3[[#This Row],[Famille]]&amp;"-"&amp;Tableau3[[#This Row],[Produit]]&amp;"-"&amp;Tableau3[[#This Row],[Conditionnement]]</f>
        <v>Vinaigres-Orange &amp; Baie rose-B 10 cl</v>
      </c>
      <c r="E5193" s="10">
        <v>5.5E-2</v>
      </c>
      <c r="F5193" s="16">
        <v>3700897956554</v>
      </c>
      <c r="G5193" s="4">
        <v>2.9</v>
      </c>
      <c r="H5193" s="4">
        <v>4.6999999999999993</v>
      </c>
      <c r="I5193" s="4">
        <v>5.8</v>
      </c>
    </row>
    <row r="5194" spans="1:9" x14ac:dyDescent="0.2">
      <c r="A5194" t="s">
        <v>1003</v>
      </c>
      <c r="B5194" t="s">
        <v>1018</v>
      </c>
      <c r="C5194" t="s">
        <v>982</v>
      </c>
      <c r="D5194" t="str">
        <f>Tableau3[[#This Row],[Famille]]&amp;"-"&amp;Tableau3[[#This Row],[Produit]]&amp;"-"&amp;Tableau3[[#This Row],[Conditionnement]]</f>
        <v>Vinaigres-Orange &amp; Baie rose-B 25 cl</v>
      </c>
      <c r="E5194" s="10">
        <v>5.5E-2</v>
      </c>
      <c r="F5194" s="16">
        <v>3700897960087</v>
      </c>
      <c r="G5194" s="4">
        <v>3.9</v>
      </c>
      <c r="H5194" s="4">
        <v>7</v>
      </c>
      <c r="I5194" s="4">
        <v>8.6666666666666661</v>
      </c>
    </row>
    <row r="5195" spans="1:9" x14ac:dyDescent="0.2">
      <c r="A5195" t="s">
        <v>1003</v>
      </c>
      <c r="B5195" t="s">
        <v>1018</v>
      </c>
      <c r="C5195" t="s">
        <v>1005</v>
      </c>
      <c r="D5195" t="str">
        <f>Tableau3[[#This Row],[Famille]]&amp;"-"&amp;Tableau3[[#This Row],[Produit]]&amp;"-"&amp;Tableau3[[#This Row],[Conditionnement]]</f>
        <v>Vinaigres-Orange &amp; Baie rose-B 37,5 cl</v>
      </c>
      <c r="E5195" s="10">
        <v>5.5E-2</v>
      </c>
      <c r="F5195" s="16">
        <v>3700897959180</v>
      </c>
      <c r="G5195" s="4">
        <v>4.4000000000000004</v>
      </c>
      <c r="H5195" s="4">
        <v>7.1</v>
      </c>
      <c r="I5195" s="4">
        <v>8.7999999999999989</v>
      </c>
    </row>
    <row r="5196" spans="1:9" x14ac:dyDescent="0.2">
      <c r="A5196" t="s">
        <v>1003</v>
      </c>
      <c r="B5196" t="s">
        <v>1018</v>
      </c>
      <c r="C5196" t="s">
        <v>983</v>
      </c>
      <c r="D5196" t="str">
        <f>Tableau3[[#This Row],[Famille]]&amp;"-"&amp;Tableau3[[#This Row],[Produit]]&amp;"-"&amp;Tableau3[[#This Row],[Conditionnement]]</f>
        <v>Vinaigres-Orange &amp; Baie rose-B 5 cl</v>
      </c>
      <c r="E5196" s="10">
        <v>5.5E-2</v>
      </c>
      <c r="F5196" s="16">
        <v>3700897956752</v>
      </c>
      <c r="G5196" s="4">
        <v>2</v>
      </c>
      <c r="H5196" s="4">
        <v>3.2</v>
      </c>
      <c r="I5196" s="4">
        <v>4</v>
      </c>
    </row>
    <row r="5197" spans="1:9" x14ac:dyDescent="0.2">
      <c r="A5197" t="s">
        <v>1003</v>
      </c>
      <c r="B5197" t="s">
        <v>1018</v>
      </c>
      <c r="C5197" t="s">
        <v>984</v>
      </c>
      <c r="D5197" t="str">
        <f>Tableau3[[#This Row],[Famille]]&amp;"-"&amp;Tableau3[[#This Row],[Produit]]&amp;"-"&amp;Tableau3[[#This Row],[Conditionnement]]</f>
        <v>Vinaigres-Orange &amp; Baie rose-B 50 cl VH</v>
      </c>
      <c r="E5197" s="10">
        <v>5.5E-2</v>
      </c>
      <c r="F5197" s="16">
        <v>3700897956950</v>
      </c>
      <c r="G5197" s="4">
        <v>5.7</v>
      </c>
      <c r="H5197" s="4">
        <v>9.1999999999999993</v>
      </c>
      <c r="I5197" s="4">
        <v>11.399999999999999</v>
      </c>
    </row>
    <row r="5198" spans="1:9" x14ac:dyDescent="0.2">
      <c r="A5198" t="s">
        <v>1003</v>
      </c>
      <c r="B5198" t="s">
        <v>1019</v>
      </c>
      <c r="C5198" t="s">
        <v>981</v>
      </c>
      <c r="D5198" t="str">
        <f>Tableau3[[#This Row],[Famille]]&amp;"-"&amp;Tableau3[[#This Row],[Produit]]&amp;"-"&amp;Tableau3[[#This Row],[Conditionnement]]</f>
        <v>Vinaigres-Poire &amp; Cardamome-B 10 cl</v>
      </c>
      <c r="E5198" s="10">
        <v>5.5E-2</v>
      </c>
      <c r="F5198" s="16">
        <v>3700897956486</v>
      </c>
      <c r="G5198" s="4">
        <v>2.9</v>
      </c>
      <c r="H5198" s="4">
        <v>4.6999999999999993</v>
      </c>
      <c r="I5198" s="4">
        <v>5.8</v>
      </c>
    </row>
    <row r="5199" spans="1:9" x14ac:dyDescent="0.2">
      <c r="A5199" t="s">
        <v>1003</v>
      </c>
      <c r="B5199" t="s">
        <v>1019</v>
      </c>
      <c r="C5199" t="s">
        <v>982</v>
      </c>
      <c r="D5199" t="str">
        <f>Tableau3[[#This Row],[Famille]]&amp;"-"&amp;Tableau3[[#This Row],[Produit]]&amp;"-"&amp;Tableau3[[#This Row],[Conditionnement]]</f>
        <v>Vinaigres-Poire &amp; Cardamome-B 25 cl</v>
      </c>
      <c r="E5199" s="10">
        <v>5.5E-2</v>
      </c>
      <c r="F5199" s="16">
        <v>3700897960094</v>
      </c>
      <c r="G5199" s="4">
        <v>3.9</v>
      </c>
      <c r="H5199" s="4">
        <v>7</v>
      </c>
      <c r="I5199" s="4">
        <v>8.6666666666666661</v>
      </c>
    </row>
    <row r="5200" spans="1:9" x14ac:dyDescent="0.2">
      <c r="A5200" t="s">
        <v>1003</v>
      </c>
      <c r="B5200" t="s">
        <v>1019</v>
      </c>
      <c r="C5200" t="s">
        <v>1005</v>
      </c>
      <c r="D5200" t="str">
        <f>Tableau3[[#This Row],[Famille]]&amp;"-"&amp;Tableau3[[#This Row],[Produit]]&amp;"-"&amp;Tableau3[[#This Row],[Conditionnement]]</f>
        <v>Vinaigres-Poire &amp; Cardamome-B 37,5 cl</v>
      </c>
      <c r="E5200" s="10">
        <v>5.5E-2</v>
      </c>
      <c r="F5200" s="16">
        <v>3700897959111</v>
      </c>
      <c r="G5200" s="4">
        <v>4.4000000000000004</v>
      </c>
      <c r="H5200" s="4">
        <v>7.1</v>
      </c>
      <c r="I5200" s="4">
        <v>8.7999999999999989</v>
      </c>
    </row>
    <row r="5201" spans="1:9" x14ac:dyDescent="0.2">
      <c r="A5201" t="s">
        <v>1003</v>
      </c>
      <c r="B5201" t="s">
        <v>1019</v>
      </c>
      <c r="C5201" t="s">
        <v>983</v>
      </c>
      <c r="D5201" t="str">
        <f>Tableau3[[#This Row],[Famille]]&amp;"-"&amp;Tableau3[[#This Row],[Produit]]&amp;"-"&amp;Tableau3[[#This Row],[Conditionnement]]</f>
        <v>Vinaigres-Poire &amp; Cardamome-B 5 cl</v>
      </c>
      <c r="E5201" s="10">
        <v>5.5E-2</v>
      </c>
      <c r="F5201" s="16">
        <v>3700897956684</v>
      </c>
      <c r="G5201" s="4">
        <v>2</v>
      </c>
      <c r="H5201" s="4">
        <v>3.2</v>
      </c>
      <c r="I5201" s="4">
        <v>4</v>
      </c>
    </row>
    <row r="5202" spans="1:9" x14ac:dyDescent="0.2">
      <c r="A5202" t="s">
        <v>1003</v>
      </c>
      <c r="B5202" t="s">
        <v>1019</v>
      </c>
      <c r="C5202" t="s">
        <v>984</v>
      </c>
      <c r="D5202" t="str">
        <f>Tableau3[[#This Row],[Famille]]&amp;"-"&amp;Tableau3[[#This Row],[Produit]]&amp;"-"&amp;Tableau3[[#This Row],[Conditionnement]]</f>
        <v>Vinaigres-Poire &amp; Cardamome-B 50 cl VH</v>
      </c>
      <c r="E5202" s="10">
        <v>5.5E-2</v>
      </c>
      <c r="F5202" s="16">
        <v>3700897956882</v>
      </c>
      <c r="G5202" s="4">
        <v>5.7</v>
      </c>
      <c r="H5202" s="4">
        <v>9.1999999999999993</v>
      </c>
      <c r="I5202" s="4">
        <v>11.399999999999999</v>
      </c>
    </row>
    <row r="5203" spans="1:9" x14ac:dyDescent="0.2">
      <c r="A5203" t="s">
        <v>1003</v>
      </c>
      <c r="B5203" t="s">
        <v>1020</v>
      </c>
      <c r="C5203" t="s">
        <v>981</v>
      </c>
      <c r="D5203" t="str">
        <f>Tableau3[[#This Row],[Famille]]&amp;"-"&amp;Tableau3[[#This Row],[Produit]]&amp;"-"&amp;Tableau3[[#This Row],[Conditionnement]]</f>
        <v>Vinaigres-Tomate &amp; Paprika fumé-Fenouil-B 10 cl</v>
      </c>
      <c r="E5203" s="10">
        <v>5.5E-2</v>
      </c>
      <c r="F5203" s="16">
        <v>3700897956509</v>
      </c>
      <c r="G5203" s="4">
        <v>2.9</v>
      </c>
      <c r="H5203" s="4">
        <v>4.6999999999999993</v>
      </c>
      <c r="I5203" s="4">
        <v>5.8</v>
      </c>
    </row>
    <row r="5204" spans="1:9" x14ac:dyDescent="0.2">
      <c r="A5204" t="s">
        <v>1003</v>
      </c>
      <c r="B5204" t="s">
        <v>1020</v>
      </c>
      <c r="C5204" t="s">
        <v>982</v>
      </c>
      <c r="D5204" t="str">
        <f>Tableau3[[#This Row],[Famille]]&amp;"-"&amp;Tableau3[[#This Row],[Produit]]&amp;"-"&amp;Tableau3[[#This Row],[Conditionnement]]</f>
        <v>Vinaigres-Tomate &amp; Paprika fumé-Fenouil-B 25 cl</v>
      </c>
      <c r="E5204" s="10">
        <v>5.5E-2</v>
      </c>
      <c r="F5204" s="16">
        <v>3700897960100</v>
      </c>
      <c r="G5204" s="4">
        <v>3.9</v>
      </c>
      <c r="H5204" s="4">
        <v>7</v>
      </c>
      <c r="I5204" s="4">
        <v>8.6666666666666661</v>
      </c>
    </row>
    <row r="5205" spans="1:9" x14ac:dyDescent="0.2">
      <c r="A5205" t="s">
        <v>1003</v>
      </c>
      <c r="B5205" t="s">
        <v>1020</v>
      </c>
      <c r="C5205" t="s">
        <v>1005</v>
      </c>
      <c r="D5205" t="str">
        <f>Tableau3[[#This Row],[Famille]]&amp;"-"&amp;Tableau3[[#This Row],[Produit]]&amp;"-"&amp;Tableau3[[#This Row],[Conditionnement]]</f>
        <v>Vinaigres-Tomate &amp; Paprika fumé-Fenouil-B 37,5 cl</v>
      </c>
      <c r="E5205" s="10">
        <v>5.5E-2</v>
      </c>
      <c r="F5205" s="16">
        <v>3700897959135</v>
      </c>
      <c r="G5205" s="4">
        <v>4.4000000000000004</v>
      </c>
      <c r="H5205" s="4">
        <v>7.1</v>
      </c>
      <c r="I5205" s="4">
        <v>8.7999999999999989</v>
      </c>
    </row>
    <row r="5206" spans="1:9" x14ac:dyDescent="0.2">
      <c r="A5206" t="s">
        <v>1003</v>
      </c>
      <c r="B5206" t="s">
        <v>1020</v>
      </c>
      <c r="C5206" t="s">
        <v>983</v>
      </c>
      <c r="D5206" t="str">
        <f>Tableau3[[#This Row],[Famille]]&amp;"-"&amp;Tableau3[[#This Row],[Produit]]&amp;"-"&amp;Tableau3[[#This Row],[Conditionnement]]</f>
        <v>Vinaigres-Tomate &amp; Paprika fumé-Fenouil-B 5 cl</v>
      </c>
      <c r="E5206" s="10">
        <v>5.5E-2</v>
      </c>
      <c r="F5206" s="16">
        <v>3700897956707</v>
      </c>
      <c r="G5206" s="4">
        <v>2</v>
      </c>
      <c r="H5206" s="4">
        <v>3.2</v>
      </c>
      <c r="I5206" s="4">
        <v>4</v>
      </c>
    </row>
    <row r="5207" spans="1:9" x14ac:dyDescent="0.2">
      <c r="A5207" t="s">
        <v>1003</v>
      </c>
      <c r="B5207" t="s">
        <v>1020</v>
      </c>
      <c r="C5207" t="s">
        <v>984</v>
      </c>
      <c r="D5207" t="str">
        <f>Tableau3[[#This Row],[Famille]]&amp;"-"&amp;Tableau3[[#This Row],[Produit]]&amp;"-"&amp;Tableau3[[#This Row],[Conditionnement]]</f>
        <v>Vinaigres-Tomate &amp; Paprika fumé-Fenouil-B 50 cl VH</v>
      </c>
      <c r="E5207" s="10">
        <v>5.5E-2</v>
      </c>
      <c r="F5207" s="16">
        <v>3700897956905</v>
      </c>
      <c r="G5207" s="4">
        <v>5.7</v>
      </c>
      <c r="H5207" s="4">
        <v>9.1999999999999993</v>
      </c>
      <c r="I5207" s="4">
        <v>11.399999999999999</v>
      </c>
    </row>
  </sheetData>
  <conditionalFormatting sqref="F2:F5207">
    <cfRule type="duplicateValues" dxfId="15" priority="3"/>
  </conditionalFormatting>
  <pageMargins left="0.7" right="0.7" top="0.75" bottom="0.75" header="0.3" footer="0.3"/>
  <pageSetup paperSize="9" orientation="portrait"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Customers"/>
  <dimension ref="A1:I8"/>
  <sheetViews>
    <sheetView showGridLines="0" workbookViewId="0">
      <selection activeCell="E27" sqref="E27"/>
    </sheetView>
  </sheetViews>
  <sheetFormatPr baseColWidth="10" defaultRowHeight="12.75" x14ac:dyDescent="0.2"/>
  <cols>
    <col min="1" max="1" width="11.28515625" bestFit="1" customWidth="1"/>
    <col min="2" max="2" width="13.85546875" bestFit="1" customWidth="1"/>
    <col min="3" max="3" width="12" bestFit="1" customWidth="1"/>
    <col min="4" max="4" width="18" customWidth="1"/>
    <col min="5" max="5" width="6" bestFit="1" customWidth="1"/>
    <col min="6" max="6" width="8.5703125" bestFit="1" customWidth="1"/>
    <col min="7" max="7" width="8.28515625" bestFit="1" customWidth="1"/>
    <col min="8" max="8" width="14.28515625" customWidth="1"/>
    <col min="9" max="9" width="21.140625" customWidth="1"/>
  </cols>
  <sheetData>
    <row r="1" spans="1:9" x14ac:dyDescent="0.2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">
      <c r="A2" t="s">
        <v>1069</v>
      </c>
      <c r="B2" t="s">
        <v>1070</v>
      </c>
      <c r="C2" t="s">
        <v>1071</v>
      </c>
      <c r="D2" t="s">
        <v>1072</v>
      </c>
      <c r="E2">
        <v>75001</v>
      </c>
      <c r="F2" t="s">
        <v>1073</v>
      </c>
      <c r="G2" t="s">
        <v>1074</v>
      </c>
      <c r="H2" s="12" t="s">
        <v>1099</v>
      </c>
      <c r="I2" s="11" t="str">
        <f>HYPERLINK("contact@" &amp; LOWER(SUBSTITUTE(Tableau1[[#This Row],[SOCIETE]]," ",""))&amp;".com")</f>
        <v>contact@client1.com</v>
      </c>
    </row>
    <row r="3" spans="1:9" x14ac:dyDescent="0.2">
      <c r="A3" t="s">
        <v>1075</v>
      </c>
      <c r="B3" t="s">
        <v>1076</v>
      </c>
      <c r="C3" t="s">
        <v>1077</v>
      </c>
      <c r="D3" t="s">
        <v>1078</v>
      </c>
      <c r="E3">
        <v>75002</v>
      </c>
      <c r="F3" t="s">
        <v>1073</v>
      </c>
      <c r="G3" t="s">
        <v>1074</v>
      </c>
      <c r="H3" s="12" t="s">
        <v>1100</v>
      </c>
      <c r="I3" s="11" t="str">
        <f>HYPERLINK("contact@" &amp; LOWER(SUBSTITUTE(Tableau1[[#This Row],[SOCIETE]]," ",""))&amp;".com")</f>
        <v>contact@client2.com</v>
      </c>
    </row>
    <row r="4" spans="1:9" x14ac:dyDescent="0.2">
      <c r="A4" t="s">
        <v>1079</v>
      </c>
      <c r="B4" t="s">
        <v>1080</v>
      </c>
      <c r="C4" t="s">
        <v>1081</v>
      </c>
      <c r="D4" t="s">
        <v>1082</v>
      </c>
      <c r="E4">
        <v>75003</v>
      </c>
      <c r="F4" t="s">
        <v>1073</v>
      </c>
      <c r="G4" t="s">
        <v>1074</v>
      </c>
      <c r="H4" s="12" t="s">
        <v>1101</v>
      </c>
      <c r="I4" s="11" t="str">
        <f>HYPERLINK("contact@" &amp; LOWER(SUBSTITUTE(Tableau1[[#This Row],[SOCIETE]]," ",""))&amp;".com")</f>
        <v>contact@client3.com</v>
      </c>
    </row>
    <row r="5" spans="1:9" x14ac:dyDescent="0.2">
      <c r="A5" t="s">
        <v>1083</v>
      </c>
      <c r="B5" t="s">
        <v>1084</v>
      </c>
      <c r="C5" t="s">
        <v>1085</v>
      </c>
      <c r="D5" t="s">
        <v>1086</v>
      </c>
      <c r="E5">
        <v>75004</v>
      </c>
      <c r="F5" t="s">
        <v>1073</v>
      </c>
      <c r="G5" t="s">
        <v>1074</v>
      </c>
      <c r="H5" s="12" t="s">
        <v>1102</v>
      </c>
      <c r="I5" s="11" t="str">
        <f>HYPERLINK("contact@" &amp; LOWER(SUBSTITUTE(Tableau1[[#This Row],[SOCIETE]]," ",""))&amp;".com")</f>
        <v>contact@client4.com</v>
      </c>
    </row>
    <row r="6" spans="1:9" x14ac:dyDescent="0.2">
      <c r="A6" t="s">
        <v>1087</v>
      </c>
      <c r="B6" t="s">
        <v>1088</v>
      </c>
      <c r="C6" t="s">
        <v>1089</v>
      </c>
      <c r="D6" t="s">
        <v>1090</v>
      </c>
      <c r="E6">
        <v>75005</v>
      </c>
      <c r="F6" t="s">
        <v>1073</v>
      </c>
      <c r="G6" t="s">
        <v>1074</v>
      </c>
      <c r="H6" s="12" t="s">
        <v>1103</v>
      </c>
      <c r="I6" s="11" t="str">
        <f>HYPERLINK("contact@" &amp; LOWER(SUBSTITUTE(Tableau1[[#This Row],[SOCIETE]]," ",""))&amp;".com")</f>
        <v>contact@client5.com</v>
      </c>
    </row>
    <row r="7" spans="1:9" x14ac:dyDescent="0.2">
      <c r="A7" t="s">
        <v>1091</v>
      </c>
      <c r="B7" t="s">
        <v>1092</v>
      </c>
      <c r="C7" t="s">
        <v>1093</v>
      </c>
      <c r="D7" t="s">
        <v>1094</v>
      </c>
      <c r="E7">
        <v>75006</v>
      </c>
      <c r="F7" t="s">
        <v>1073</v>
      </c>
      <c r="G7" t="s">
        <v>1074</v>
      </c>
      <c r="H7" s="12" t="s">
        <v>1104</v>
      </c>
      <c r="I7" s="11" t="str">
        <f>HYPERLINK("contact@" &amp; LOWER(SUBSTITUTE(Tableau1[[#This Row],[SOCIETE]]," ",""))&amp;".com")</f>
        <v>contact@client6.com</v>
      </c>
    </row>
    <row r="8" spans="1:9" x14ac:dyDescent="0.2">
      <c r="A8" t="s">
        <v>1095</v>
      </c>
      <c r="B8" t="s">
        <v>1096</v>
      </c>
      <c r="C8" t="s">
        <v>1097</v>
      </c>
      <c r="D8" t="s">
        <v>1098</v>
      </c>
      <c r="E8">
        <v>75007</v>
      </c>
      <c r="F8" t="s">
        <v>1073</v>
      </c>
      <c r="G8" t="s">
        <v>1074</v>
      </c>
      <c r="H8" s="12" t="s">
        <v>1105</v>
      </c>
      <c r="I8" s="11" t="str">
        <f>HYPERLINK("contact@" &amp; LOWER(SUBSTITUTE(Tableau1[[#This Row],[SOCIETE]]," ",""))&amp;".com")</f>
        <v>contact@client7.com</v>
      </c>
    </row>
  </sheetData>
  <hyperlinks>
    <hyperlink ref="I2" r:id="rId1" display="contact@client1.com"/>
    <hyperlink ref="I3:I8" r:id="rId2" display="contact@client1.com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Label"/>
  <dimension ref="B5"/>
  <sheetViews>
    <sheetView showGridLines="0" workbookViewId="0">
      <selection activeCell="F10" sqref="F10"/>
    </sheetView>
  </sheetViews>
  <sheetFormatPr baseColWidth="10" defaultRowHeight="12.75" x14ac:dyDescent="0.2"/>
  <sheetData>
    <row r="5" spans="2:2" x14ac:dyDescent="0.2">
      <c r="B5" t="s">
        <v>1111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200B84-C8E2-4481-A906-0DD93E200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E9F848-95A8-46F0-82E2-AC34CAA832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32936A-D6DC-4942-AF16-887C9039E57B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16288414-4f16-4692-aee8-55303e4bd1a3"/>
    <ds:schemaRef ds:uri="6f14bdf1-21e4-4e71-9928-3ef613fff172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BC</vt:lpstr>
      <vt:lpstr>TARIF</vt:lpstr>
      <vt:lpstr>CLIENTS</vt:lpstr>
      <vt:lpstr>ETIQUETTE</vt:lpstr>
      <vt:lpstr>client</vt:lpstr>
      <vt:lpstr>head_condit</vt:lpstr>
      <vt:lpstr>head_products</vt:lpstr>
      <vt:lpstr>lst_type_prix</vt:lpstr>
      <vt:lpstr>type_prix</vt:lpstr>
      <vt:lpstr>BC!Zone_d_impression</vt:lpstr>
      <vt:lpstr>ETIQUETTE!Zone_d_impression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 - 6712127R</dc:creator>
  <cp:lastModifiedBy>Christian CROCHE - 6712127R</cp:lastModifiedBy>
  <cp:lastPrinted>2019-08-20T18:22:22Z</cp:lastPrinted>
  <dcterms:created xsi:type="dcterms:W3CDTF">2019-08-18T18:24:10Z</dcterms:created>
  <dcterms:modified xsi:type="dcterms:W3CDTF">2019-08-26T06:47:04Z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</Properties>
</file>