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microsoft.com/office/2011/relationships/webextensiontaskpanes" Target="xl/webextensions/taskpanes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Nextia/"/>
    </mc:Choice>
  </mc:AlternateContent>
  <xr:revisionPtr revIDLastSave="0" documentId="8_{EA24E915-8FDD-4183-8C58-7318429F5E4A}" xr6:coauthVersionLast="47" xr6:coauthVersionMax="47" xr10:uidLastSave="{00000000-0000-0000-0000-000000000000}"/>
  <bookViews>
    <workbookView xWindow="-110" yWindow="-110" windowWidth="38620" windowHeight="21820" tabRatio="378" activeTab="1" xr2:uid="{00000000-000D-0000-FFFF-FFFF00000000}"/>
  </bookViews>
  <sheets>
    <sheet name="liste absence collaborateur" sheetId="1" r:id="rId1"/>
    <sheet name="Liste dépenses collaborateurs" sheetId="2" r:id="rId2"/>
    <sheet name="Modèle de réponse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2" i="2" l="1" a="1"/>
  <c r="X2" i="2" s="1"/>
  <c r="X3" i="2" a="1"/>
  <c r="X3" i="2" s="1"/>
  <c r="X4" i="2" a="1"/>
  <c r="X4" i="2" s="1"/>
  <c r="X5" i="2" a="1"/>
  <c r="X5" i="2" s="1"/>
  <c r="X6" i="2" a="1"/>
  <c r="X6" i="2" s="1"/>
  <c r="X7" i="2" a="1"/>
  <c r="X7" i="2" s="1"/>
  <c r="X8" i="2" a="1"/>
  <c r="X8" i="2" s="1"/>
  <c r="X9" i="2" a="1"/>
  <c r="X9" i="2" s="1"/>
  <c r="X10" i="2" a="1"/>
  <c r="X10" i="2" s="1"/>
  <c r="X11" i="2" a="1"/>
  <c r="X11" i="2" s="1"/>
  <c r="X12" i="2" a="1"/>
  <c r="X12" i="2" s="1"/>
  <c r="X13" i="2" a="1"/>
  <c r="X13" i="2" s="1"/>
  <c r="X14" i="2" a="1"/>
  <c r="X14" i="2" s="1"/>
  <c r="W2" i="2"/>
  <c r="W3" i="2"/>
  <c r="W4" i="2"/>
  <c r="W5" i="2"/>
  <c r="W6" i="2"/>
  <c r="W7" i="2"/>
  <c r="W8" i="2"/>
  <c r="W9" i="2"/>
  <c r="W10" i="2"/>
  <c r="W11" i="2"/>
  <c r="W12" i="2"/>
  <c r="W13" i="2"/>
  <c r="W14" i="2"/>
  <c r="V2" i="2"/>
  <c r="V3" i="2"/>
  <c r="V4" i="2"/>
  <c r="V5" i="2"/>
  <c r="V6" i="2"/>
  <c r="V7" i="2"/>
  <c r="V8" i="2"/>
  <c r="V9" i="2"/>
  <c r="V10" i="2"/>
  <c r="V11" i="2"/>
  <c r="V12" i="2"/>
  <c r="V13" i="2"/>
  <c r="V14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<sst xmlns="http://schemas.openxmlformats.org/spreadsheetml/2006/main" count="598" uniqueCount="127">
  <si>
    <t>État des absences</t>
  </si>
  <si>
    <t>Période de paie</t>
  </si>
  <si>
    <t>Matricule</t>
  </si>
  <si>
    <t>Nom</t>
  </si>
  <si>
    <t>Prénom</t>
  </si>
  <si>
    <t>Date de naissance</t>
  </si>
  <si>
    <t>Ancienneté</t>
  </si>
  <si>
    <t>Catégorie</t>
  </si>
  <si>
    <t>Emploi</t>
  </si>
  <si>
    <t>Établissement</t>
  </si>
  <si>
    <t>Niveau</t>
  </si>
  <si>
    <t>Échelon</t>
  </si>
  <si>
    <t>Position</t>
  </si>
  <si>
    <t>Équipe</t>
  </si>
  <si>
    <t>Service</t>
  </si>
  <si>
    <t>Code absence</t>
  </si>
  <si>
    <t>Début</t>
  </si>
  <si>
    <t>Fin</t>
  </si>
  <si>
    <t>Nombre de jour d'absence ouvré</t>
  </si>
  <si>
    <t>Nombre de jour d'absence ouvrable</t>
  </si>
  <si>
    <t>Différence ouvrable-ouvré</t>
  </si>
  <si>
    <t>Nombre de jour d'absence calendaire</t>
  </si>
  <si>
    <t>Code Analytique</t>
  </si>
  <si>
    <t>Département</t>
  </si>
  <si>
    <t>Division</t>
  </si>
  <si>
    <t>Employé</t>
  </si>
  <si>
    <t>VENDEUR APPROVISIONNEUR</t>
  </si>
  <si>
    <t>II</t>
  </si>
  <si>
    <t>2</t>
  </si>
  <si>
    <t/>
  </si>
  <si>
    <t>Congés légaux</t>
  </si>
  <si>
    <t>40R070OPEOPE</t>
  </si>
  <si>
    <t>Service - Operateur</t>
  </si>
  <si>
    <t>Activité partielle longue durée 2021</t>
  </si>
  <si>
    <t>CONSEILLER CLIENT - PÔLE ADMINISTRATIF</t>
  </si>
  <si>
    <t>IV</t>
  </si>
  <si>
    <t>1</t>
  </si>
  <si>
    <t>50R090OPEDIR</t>
  </si>
  <si>
    <t>Service - Experience client</t>
  </si>
  <si>
    <t>Congés conventionnels</t>
  </si>
  <si>
    <t>Maladie</t>
  </si>
  <si>
    <t>Maternité</t>
  </si>
  <si>
    <t>Agent de maîtrise</t>
  </si>
  <si>
    <t>Gestionnaire administration des ventes</t>
  </si>
  <si>
    <t>VI</t>
  </si>
  <si>
    <t>50R090FIN000</t>
  </si>
  <si>
    <t>Client Solutions</t>
  </si>
  <si>
    <t>CS - Contrat / Location client / Support / CRM</t>
  </si>
  <si>
    <t>GAUTHIER</t>
  </si>
  <si>
    <t>Date de dépense</t>
  </si>
  <si>
    <t>Compte de charges</t>
  </si>
  <si>
    <t>Départements</t>
  </si>
  <si>
    <t>Code département de la dépense</t>
  </si>
  <si>
    <t>Immatriculation du véhicule</t>
  </si>
  <si>
    <t>Compte de tva</t>
  </si>
  <si>
    <t>Montant ht</t>
  </si>
  <si>
    <t>Tva récupérable</t>
  </si>
  <si>
    <t>Tva non récupérable</t>
  </si>
  <si>
    <t>Montant ttc</t>
  </si>
  <si>
    <t>Frais</t>
  </si>
  <si>
    <t>Nom de nature</t>
  </si>
  <si>
    <t>Catégorie de véhicule</t>
  </si>
  <si>
    <t>Type de tva récupérable</t>
  </si>
  <si>
    <t>Date de débit</t>
  </si>
  <si>
    <t>Date de saisie</t>
  </si>
  <si>
    <t>Identifiant carte</t>
  </si>
  <si>
    <t>Justificatif</t>
  </si>
  <si>
    <t>État de la dépense</t>
  </si>
  <si>
    <t>13/08/2024</t>
  </si>
  <si>
    <t>Direction Exploitation - Nord Ouest</t>
  </si>
  <si>
    <t>10R015</t>
  </si>
  <si>
    <t>Carburant - Véhicule utilitaire</t>
  </si>
  <si>
    <t>vasp</t>
  </si>
  <si>
    <t>Déductible</t>
  </si>
  <si>
    <t>14/08/2024</t>
  </si>
  <si>
    <t>Attaché</t>
  </si>
  <si>
    <t>Nouveau</t>
  </si>
  <si>
    <t>16/08/2024</t>
  </si>
  <si>
    <t>Direction Exploitation - IDF PUBLIC</t>
  </si>
  <si>
    <t>40R070</t>
  </si>
  <si>
    <t>Parking</t>
  </si>
  <si>
    <t>17/08/2024</t>
  </si>
  <si>
    <t>Contrôlé</t>
  </si>
  <si>
    <t>29/08/2024</t>
  </si>
  <si>
    <t>Direction Exploitation - Sud Ouest</t>
  </si>
  <si>
    <t>10R030</t>
  </si>
  <si>
    <t>Carburant Location véhicule utilitaire</t>
  </si>
  <si>
    <t>31/08/2024</t>
  </si>
  <si>
    <t>26/08/2024</t>
  </si>
  <si>
    <t>Direction Exploitation - Sud Est</t>
  </si>
  <si>
    <t>20R035</t>
  </si>
  <si>
    <t>Péage</t>
  </si>
  <si>
    <t>27/08/2024</t>
  </si>
  <si>
    <t>02/09/2024</t>
  </si>
  <si>
    <t>Vérifié</t>
  </si>
  <si>
    <t>15/08/2024</t>
  </si>
  <si>
    <t>Carburant - Véhicule de tourisme ou hybride</t>
  </si>
  <si>
    <t>18/08/2024</t>
  </si>
  <si>
    <t>19/08/2024</t>
  </si>
  <si>
    <t>30/08/2024</t>
  </si>
  <si>
    <t>09/08/2024</t>
  </si>
  <si>
    <t>10/08/2024</t>
  </si>
  <si>
    <t>12/08/2024</t>
  </si>
  <si>
    <t>02/08/2024</t>
  </si>
  <si>
    <t>03/08/2024</t>
  </si>
  <si>
    <t>20/08/2024</t>
  </si>
  <si>
    <t>21/08/2024</t>
  </si>
  <si>
    <t>SEBASTIEN</t>
  </si>
  <si>
    <t>GUY</t>
  </si>
  <si>
    <t>PRENOM</t>
  </si>
  <si>
    <t>GAYA</t>
  </si>
  <si>
    <t>MATSUDA</t>
  </si>
  <si>
    <t xml:space="preserve"> </t>
  </si>
  <si>
    <t>matricule</t>
  </si>
  <si>
    <t>date</t>
  </si>
  <si>
    <t>Commentaire</t>
  </si>
  <si>
    <t>Montant</t>
  </si>
  <si>
    <t>Mois</t>
  </si>
  <si>
    <t>absence</t>
  </si>
  <si>
    <t>dépense</t>
  </si>
  <si>
    <t>Congés légaux, 25-09-23 à 29-09-23, ligne 7602</t>
  </si>
  <si>
    <t>26/09/2023</t>
  </si>
  <si>
    <t>C'est un exemple</t>
  </si>
  <si>
    <t>GERARDO</t>
  </si>
  <si>
    <t>NOM2</t>
  </si>
  <si>
    <t>N° mois</t>
  </si>
  <si>
    <t>Dépense pendant 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</si>
</sst>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?"/>
    <numFmt numFmtId="165" formatCode="#\ ##0.00\ \€"/>
  </numFmts>
  <fonts count="8" x14ac:knownFonts="1">
    <font>
      <sz val="11"/>
      <color indexed="8"/>
      <name val="Arial"/>
      <family val="2"/>
      <scheme val="minor"/>
    </font>
    <font>
      <b/>
      <sz val="15"/>
      <color indexed="8"/>
      <name val="Calibri"/>
      <family val="2"/>
    </font>
    <font>
      <b/>
      <sz val="13"/>
      <name val="Calibri"/>
      <family val="2"/>
    </font>
    <font>
      <sz val="10"/>
      <name val="Calibri"/>
      <family val="2"/>
    </font>
    <font>
      <b/>
      <sz val="11"/>
      <color theme="0"/>
      <name val="Arial"/>
      <family val="2"/>
      <scheme val="minor"/>
    </font>
    <font>
      <sz val="12"/>
      <name val="Arial"/>
      <family val="1"/>
    </font>
    <font>
      <b/>
      <sz val="12"/>
      <name val="Arial"/>
      <family val="1"/>
    </font>
    <font>
      <sz val="11"/>
      <name val="Arial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</patternFill>
    </fill>
    <fill>
      <patternFill patternType="solid">
        <fgColor rgb="FF95B3D7"/>
      </patternFill>
    </fill>
    <fill>
      <patternFill patternType="solid">
        <fgColor rgb="FF00B0FF"/>
        <bgColor rgb="FF00B0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00B0FF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C000"/>
        <bgColor rgb="FF00B0FF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1" xfId="0" applyNumberFormat="1" applyBorder="1"/>
    <xf numFmtId="0" fontId="3" fillId="0" borderId="1" xfId="0" applyFont="1" applyBorder="1"/>
    <xf numFmtId="0" fontId="7" fillId="0" borderId="0" xfId="0" applyFont="1"/>
    <xf numFmtId="0" fontId="0" fillId="0" borderId="0" xfId="0" applyAlignment="1">
      <alignment horizontal="center"/>
    </xf>
    <xf numFmtId="0" fontId="0" fillId="10" borderId="0" xfId="0" applyFill="1"/>
    <xf numFmtId="14" fontId="0" fillId="0" borderId="0" xfId="0" applyNumberFormat="1"/>
    <xf numFmtId="14" fontId="0" fillId="0" borderId="2" xfId="0" applyNumberFormat="1" applyBorder="1"/>
    <xf numFmtId="0" fontId="3" fillId="0" borderId="3" xfId="0" applyFont="1" applyBorder="1"/>
    <xf numFmtId="14" fontId="0" fillId="0" borderId="7" xfId="0" applyNumberFormat="1" applyBorder="1"/>
    <xf numFmtId="0" fontId="3" fillId="0" borderId="8" xfId="0" applyFont="1" applyBorder="1"/>
    <xf numFmtId="14" fontId="0" fillId="0" borderId="8" xfId="0" applyNumberFormat="1" applyBorder="1"/>
    <xf numFmtId="0" fontId="3" fillId="0" borderId="9" xfId="0" applyFont="1" applyBorder="1"/>
    <xf numFmtId="0" fontId="2" fillId="3" borderId="4" xfId="0" applyFont="1" applyFill="1" applyBorder="1" applyAlignment="1">
      <alignment vertical="top" wrapText="1"/>
    </xf>
    <xf numFmtId="0" fontId="2" fillId="3" borderId="5" xfId="0" applyFont="1" applyFill="1" applyBorder="1" applyAlignment="1">
      <alignment vertical="top" wrapText="1"/>
    </xf>
    <xf numFmtId="0" fontId="2" fillId="7" borderId="5" xfId="0" applyFont="1" applyFill="1" applyBorder="1" applyAlignment="1">
      <alignment vertical="top" wrapText="1"/>
    </xf>
    <xf numFmtId="0" fontId="2" fillId="3" borderId="6" xfId="0" applyFont="1" applyFill="1" applyBorder="1" applyAlignment="1">
      <alignment vertical="top" wrapText="1"/>
    </xf>
    <xf numFmtId="0" fontId="1" fillId="2" borderId="0" xfId="0" applyFont="1" applyFill="1" applyBorder="1" applyAlignment="1">
      <alignment horizontal="centerContinuous" vertical="center"/>
    </xf>
    <xf numFmtId="0" fontId="4" fillId="8" borderId="10" xfId="0" applyFont="1" applyFill="1" applyBorder="1"/>
    <xf numFmtId="0" fontId="0" fillId="9" borderId="11" xfId="0" applyFill="1" applyBorder="1"/>
    <xf numFmtId="14" fontId="0" fillId="9" borderId="11" xfId="0" applyNumberFormat="1" applyFill="1" applyBorder="1"/>
    <xf numFmtId="0" fontId="6" fillId="6" borderId="0" xfId="0" applyFont="1" applyFill="1" applyBorder="1" applyAlignment="1">
      <alignment vertical="top" wrapText="1"/>
    </xf>
    <xf numFmtId="0" fontId="6" fillId="4" borderId="0" xfId="0" applyFont="1" applyFill="1" applyBorder="1" applyAlignment="1">
      <alignment vertical="top" wrapText="1"/>
    </xf>
    <xf numFmtId="0" fontId="7" fillId="7" borderId="0" xfId="0" applyFont="1" applyFill="1" applyBorder="1" applyAlignment="1">
      <alignment vertical="top" wrapText="1"/>
    </xf>
    <xf numFmtId="14" fontId="5" fillId="5" borderId="0" xfId="0" applyNumberFormat="1" applyFont="1" applyFill="1" applyBorder="1" applyAlignment="1">
      <alignment vertical="center"/>
    </xf>
    <xf numFmtId="164" fontId="5" fillId="5" borderId="0" xfId="0" applyNumberFormat="1" applyFont="1" applyFill="1" applyBorder="1" applyAlignment="1">
      <alignment vertical="center"/>
    </xf>
    <xf numFmtId="165" fontId="5" fillId="5" borderId="0" xfId="0" applyNumberFormat="1" applyFont="1" applyFill="1" applyBorder="1" applyAlignment="1">
      <alignment vertical="center"/>
    </xf>
    <xf numFmtId="164" fontId="5" fillId="5" borderId="0" xfId="0" applyNumberFormat="1" applyFont="1" applyFill="1" applyAlignment="1">
      <alignment vertical="center"/>
    </xf>
    <xf numFmtId="0" fontId="6" fillId="11" borderId="0" xfId="0" applyFont="1" applyFill="1" applyAlignment="1">
      <alignment vertical="top" wrapText="1"/>
    </xf>
    <xf numFmtId="0" fontId="5" fillId="5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70">
    <dxf>
      <font>
        <color theme="0"/>
      </font>
      <fill>
        <patternFill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0" formatCode="General"/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9" formatCode="dd/mm/yyyy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9" formatCode="dd/mm/yyyy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5" formatCode="#\ ##0.00\ \€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5" formatCode="#\ ##0.00\ \€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5" formatCode="#\ ##0.00\ \€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5" formatCode="#\ ##0.00\ \€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5" formatCode="#\ ##0.00\ \€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64" formatCode="?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numFmt numFmtId="19" formatCode="dd/mm/yyyy"/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fill>
        <patternFill patternType="solid">
          <fgColor rgb="FF00B0FF"/>
          <bgColor rgb="FF00B0FF"/>
        </patternFill>
      </fill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minor"/>
      </font>
      <fill>
        <patternFill patternType="solid">
          <fgColor theme="4"/>
          <bgColor theme="4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1"/>
        <scheme val="none"/>
      </font>
      <fill>
        <patternFill patternType="solid">
          <fgColor rgb="FFFFFFFF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family val="2"/>
        <scheme val="none"/>
      </font>
      <fill>
        <patternFill patternType="solid">
          <fgColor indexed="64"/>
          <bgColor rgb="FF95B3D7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663A6A-6BD4-47D2-B659-3548CB5DEE5D}" name="Tableau1" displayName="Tableau1" ref="A3:X39" totalsRowShown="0" headerRowDxfId="42" dataDxfId="43" headerRowBorderDxfId="68" tableBorderDxfId="69">
  <autoFilter ref="A3:X39" xr:uid="{C6663A6A-6BD4-47D2-B659-3548CB5DEE5D}"/>
  <tableColumns count="24">
    <tableColumn id="1" xr3:uid="{A2045025-EE53-43EF-8845-97C4B74CA332}" name="Période de paie" dataDxfId="67"/>
    <tableColumn id="2" xr3:uid="{9DE71674-FEE7-49BF-98DE-6A42A30ADD89}" name="Matricule" dataDxfId="66"/>
    <tableColumn id="3" xr3:uid="{BABE18B1-C0B5-41B3-9271-4EAE5C592240}" name="Nom" dataDxfId="65"/>
    <tableColumn id="4" xr3:uid="{6E7A5D47-C601-40F1-B07C-9D526843DB2B}" name="Prénom" dataDxfId="64"/>
    <tableColumn id="5" xr3:uid="{2EB8E2D4-7466-4E90-B972-099DE2337F37}" name="Date de naissance" dataDxfId="63"/>
    <tableColumn id="6" xr3:uid="{FDB9545E-53A3-4622-8697-B419F9555229}" name="Ancienneté" dataDxfId="62"/>
    <tableColumn id="7" xr3:uid="{30FAE48D-8343-4F05-AF67-DE5A97A613C8}" name="Catégorie" dataDxfId="61"/>
    <tableColumn id="8" xr3:uid="{FC2E50FC-8935-4A4D-828D-870893070751}" name="Emploi" dataDxfId="60"/>
    <tableColumn id="9" xr3:uid="{412A02FC-0AD9-4E3C-945D-0E3CA970CA38}" name="Établissement" dataDxfId="59"/>
    <tableColumn id="10" xr3:uid="{AFD702FE-F7C7-498B-BA90-8B2A96628162}" name="Niveau" dataDxfId="58"/>
    <tableColumn id="11" xr3:uid="{9CC596AE-D949-433A-B197-569EA9C5EA3E}" name="Échelon" dataDxfId="57"/>
    <tableColumn id="12" xr3:uid="{B9E17C6E-2161-4375-B0BF-271FF8920433}" name="Position" dataDxfId="56"/>
    <tableColumn id="13" xr3:uid="{D7160826-BE31-4573-A87E-A1F7F0DA04F0}" name="Équipe" dataDxfId="55"/>
    <tableColumn id="14" xr3:uid="{D2FFCFC9-E5E8-4BAE-8668-97CAF4455125}" name="Service" dataDxfId="54"/>
    <tableColumn id="15" xr3:uid="{BE21846C-0A02-4671-AE8D-1977317BA5A2}" name="Code absence" dataDxfId="53"/>
    <tableColumn id="16" xr3:uid="{89BFA970-3E33-461A-A167-652B54720BD7}" name="Début" dataDxfId="52"/>
    <tableColumn id="17" xr3:uid="{E3B71A58-9521-4781-82F1-55640B9CE91B}" name="Fin" dataDxfId="51"/>
    <tableColumn id="18" xr3:uid="{605035FA-22FA-4708-9FAA-603AEFE2EE14}" name="Nombre de jour d'absence ouvré" dataDxfId="50"/>
    <tableColumn id="19" xr3:uid="{FE27E2D4-25CB-43E4-ADD6-AFABD24E798F}" name="Nombre de jour d'absence ouvrable" dataDxfId="49"/>
    <tableColumn id="20" xr3:uid="{A74907D0-6784-44A5-81B1-7F4AC1495210}" name="Différence ouvrable-ouvré" dataDxfId="48"/>
    <tableColumn id="21" xr3:uid="{2DFB1376-B191-4DC6-BA1C-CA33B5F850E4}" name="Nombre de jour d'absence calendaire" dataDxfId="47"/>
    <tableColumn id="22" xr3:uid="{4E7959C9-D46C-42ED-8BBE-58F37220F238}" name="Code Analytique" dataDxfId="46"/>
    <tableColumn id="23" xr3:uid="{20CBD336-369C-4C56-911B-209FE25BFC87}" name="Département" dataDxfId="45"/>
    <tableColumn id="24" xr3:uid="{DECA5BA5-FE16-4AB6-AC7E-C7A47178E22E}" name="Division" dataDxfId="44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18C12E-E3DF-416F-8877-81A1ECACED11}" name="Tableau2" displayName="Tableau2" ref="A1:X14" totalsRowShown="0" headerRowDxfId="25" dataDxfId="41">
  <autoFilter ref="A1:X14" xr:uid="{2318C12E-E3DF-416F-8877-81A1ECACED11}"/>
  <tableColumns count="24">
    <tableColumn id="1" xr3:uid="{F145B72D-7AC2-49AB-9ACD-C2BF85661815}" name="Date de dépense" dataDxfId="24"/>
    <tableColumn id="2" xr3:uid="{8CEB2237-5834-4590-B41F-6D28C8460346}" name="Compte de charges" dataDxfId="23"/>
    <tableColumn id="3" xr3:uid="{FF430D5A-A86A-4AA6-9204-A06585E19D15}" name="Départements" dataDxfId="22"/>
    <tableColumn id="4" xr3:uid="{CD45FAA7-3F4E-49D8-8433-C26D918A7CA7}" name="Code département de la dépense" dataDxfId="21"/>
    <tableColumn id="5" xr3:uid="{F4E8B1D6-0539-40D4-9397-1253463996C3}" name="Immatriculation du véhicule" dataDxfId="20"/>
    <tableColumn id="6" xr3:uid="{31B7474B-B7E9-4275-BABA-1F8637C3ACE6}" name="Compte de tva" dataDxfId="19"/>
    <tableColumn id="7" xr3:uid="{68F8D033-D8C8-4704-A841-1B3E7A2EE7C8}" name="Montant ht" dataDxfId="18"/>
    <tableColumn id="8" xr3:uid="{2A973465-D9F5-4EA4-8987-A4E6A83B85BE}" name="Tva récupérable" dataDxfId="17"/>
    <tableColumn id="9" xr3:uid="{B5C35279-A932-451A-A476-AF79B3E762EF}" name="Tva non récupérable" dataDxfId="16"/>
    <tableColumn id="10" xr3:uid="{3E2EDCF6-988C-43D2-A949-C4B83C1C9B85}" name="Montant ttc" dataDxfId="15"/>
    <tableColumn id="11" xr3:uid="{6EA8DCB4-78B4-4EFA-B56E-1B69383CFC85}" name="Frais" dataDxfId="14"/>
    <tableColumn id="12" xr3:uid="{833F125D-721C-448F-B543-18B515B119B7}" name="Nom de nature" dataDxfId="13"/>
    <tableColumn id="13" xr3:uid="{FE57465A-515B-4464-83AC-EDF60FF8F496}" name="Catégorie de véhicule" dataDxfId="12"/>
    <tableColumn id="14" xr3:uid="{14DFD89B-E417-4751-B155-6896A48C26AE}" name="Type de tva récupérable" dataDxfId="11"/>
    <tableColumn id="15" xr3:uid="{6200B0D2-8D74-4E1A-8C13-CABA443F0D9E}" name="Nom" dataDxfId="10"/>
    <tableColumn id="16" xr3:uid="{877498CD-0785-4499-8145-2FB490FABD93}" name="Date de débit" dataDxfId="9"/>
    <tableColumn id="17" xr3:uid="{57B2BB36-A3EC-4C06-A097-858A76A30D7F}" name="Date de saisie" dataDxfId="8"/>
    <tableColumn id="18" xr3:uid="{11E5C400-6971-4219-BDFF-61E14D5E4AC6}" name="Identifiant carte" dataDxfId="7"/>
    <tableColumn id="19" xr3:uid="{DFE6CFAF-E382-448E-B349-D9F0B05851CE}" name="Justificatif" dataDxfId="6"/>
    <tableColumn id="20" xr3:uid="{5AB73FBD-07D9-481B-9ADF-FD37BAAA1008}" name="État de la dépense" dataDxfId="5"/>
    <tableColumn id="23" xr3:uid="{322AB60C-360F-4A7B-AF45-E2066A475B34}" name="Matricule" dataDxfId="4"/>
    <tableColumn id="21" xr3:uid="{098FAD18-D468-48E4-9493-C0D6AAA6E8FF}" name="NOM2" dataDxfId="3" dataCellStyle="Normal">
      <calculatedColumnFormula>_xlfn.XLOOKUP(Tableau2[[#This Row],[Matricule]],Tableau1[Matricule],Tableau1[Nom])</calculatedColumnFormula>
    </tableColumn>
    <tableColumn id="22" xr3:uid="{36CC0511-D178-4103-87A0-1A126DCD70BF}" name="PRENOM" dataDxfId="2" dataCellStyle="Normal">
      <calculatedColumnFormula>_xlfn.XLOOKUP(Tableau2[[#This Row],[Matricule]],Tableau1[Matricule],Tableau1[Prénom])</calculatedColumnFormula>
    </tableColumn>
    <tableColumn id="24" xr3:uid="{6D85E7E8-88F0-4701-893E-B056D61B66A8}" name="Dépense pendant absence" dataDxfId="1">
      <calculatedColumnFormula array="1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calculatedColumnFormula>
    </tableColumn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2421B0-5F44-4489-8384-5523F1831172}" name="Tableau3" displayName="Tableau3" ref="A1:J2" totalsRowShown="0" headerRowDxfId="26" dataDxfId="27" headerRowBorderDxfId="39" tableBorderDxfId="40" totalsRowBorderDxfId="38">
  <autoFilter ref="A1:J2" xr:uid="{1D2421B0-5F44-4489-8384-5523F1831172}"/>
  <tableColumns count="10">
    <tableColumn id="1" xr3:uid="{5DD9011D-08DE-4BF6-9DA7-16FC93230B88}" name="matricule" dataDxfId="37"/>
    <tableColumn id="2" xr3:uid="{FA661C4F-BEF0-439A-9715-3B64CCB3F1F8}" name="date" dataDxfId="36"/>
    <tableColumn id="3" xr3:uid="{A57D16DA-D1A5-4B35-8783-6D2C953C0E72}" name="Commentaire" dataDxfId="35"/>
    <tableColumn id="4" xr3:uid="{B2460BA7-13E3-4815-9C3F-F8BA7E82D10C}" name="Montant" dataDxfId="34"/>
    <tableColumn id="5" xr3:uid="{6229EE30-E664-4B48-8D57-C5B0A7A28B1B}" name="Nom" dataDxfId="33"/>
    <tableColumn id="6" xr3:uid="{92F37343-06E7-42DE-8AC2-AE8BE52F60AE}" name="Prénom" dataDxfId="32"/>
    <tableColumn id="7" xr3:uid="{15568827-FC98-4574-9EE7-7F883D80185B}" name="Mois" dataDxfId="31"/>
    <tableColumn id="8" xr3:uid="{8D9A840F-5200-4A57-BA06-78B055EFADB3}" name="absence" dataDxfId="30"/>
    <tableColumn id="9" xr3:uid="{F932A0C5-A95F-4DF1-9D26-4A8E1EFA6699}" name="dépense" dataDxfId="29"/>
    <tableColumn id="10" xr3:uid="{3896EC84-197C-44B0-8B7E-BF196445A934}" name="N° mois" dataDxfId="2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Personnalisé 1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017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75E6BBC-B838-404D-BE8E-6B8C19083912}">
  <we:reference id="wa200003696" version="1.3.0.0" store="fr-FR" storeType="OMEX"/>
  <we:alternateReferences>
    <we:reference id="wa200003696" version="1.3.0.0" store="wa200003696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39"/>
  <sheetViews>
    <sheetView showGridLines="0" zoomScaleNormal="100" workbookViewId="0">
      <selection activeCell="H4" sqref="H4"/>
    </sheetView>
  </sheetViews>
  <sheetFormatPr baseColWidth="10" defaultColWidth="8.6640625" defaultRowHeight="14" x14ac:dyDescent="0.3"/>
  <cols>
    <col min="1" max="1" width="9.9140625" bestFit="1" customWidth="1"/>
    <col min="2" max="2" width="11.6640625" bestFit="1" customWidth="1"/>
    <col min="3" max="3" width="7.9140625" bestFit="1" customWidth="1"/>
    <col min="4" max="4" width="10.08203125" bestFit="1" customWidth="1"/>
    <col min="5" max="5" width="11.6640625" bestFit="1" customWidth="1"/>
    <col min="6" max="6" width="13.25" bestFit="1" customWidth="1"/>
    <col min="7" max="7" width="13.08203125" bestFit="1" customWidth="1"/>
    <col min="8" max="8" width="30.33203125" bestFit="1" customWidth="1"/>
    <col min="9" max="9" width="15.58203125" bestFit="1" customWidth="1"/>
    <col min="10" max="10" width="9.25" bestFit="1" customWidth="1"/>
    <col min="11" max="11" width="10.08203125" bestFit="1" customWidth="1"/>
    <col min="12" max="12" width="10.25" bestFit="1" customWidth="1"/>
    <col min="13" max="13" width="9.1640625" bestFit="1" customWidth="1"/>
    <col min="14" max="14" width="9.33203125" bestFit="1" customWidth="1"/>
    <col min="15" max="15" width="25.83203125" bestFit="1" customWidth="1"/>
    <col min="16" max="17" width="9.75" bestFit="1" customWidth="1"/>
    <col min="18" max="18" width="17.6640625" bestFit="1" customWidth="1"/>
    <col min="19" max="19" width="20.5" bestFit="1" customWidth="1"/>
    <col min="20" max="20" width="11.6640625" customWidth="1"/>
    <col min="21" max="21" width="17.25" bestFit="1" customWidth="1"/>
    <col min="22" max="22" width="12.75" bestFit="1" customWidth="1"/>
    <col min="23" max="23" width="14.25" bestFit="1" customWidth="1"/>
    <col min="24" max="24" width="32.9140625" bestFit="1" customWidth="1"/>
  </cols>
  <sheetData>
    <row r="1" spans="1:24" ht="19.5" x14ac:dyDescent="0.3">
      <c r="A1" s="17" t="s">
        <v>0</v>
      </c>
      <c r="B1" s="17"/>
    </row>
    <row r="3" spans="1:24" ht="33.5" customHeight="1" x14ac:dyDescent="0.3">
      <c r="A3" s="13" t="s">
        <v>1</v>
      </c>
      <c r="B3" s="14" t="s">
        <v>2</v>
      </c>
      <c r="C3" s="15" t="s">
        <v>3</v>
      </c>
      <c r="D3" s="15" t="s">
        <v>4</v>
      </c>
      <c r="E3" s="14" t="s">
        <v>5</v>
      </c>
      <c r="F3" s="14" t="s">
        <v>6</v>
      </c>
      <c r="G3" s="14" t="s">
        <v>7</v>
      </c>
      <c r="H3" s="14" t="s">
        <v>8</v>
      </c>
      <c r="I3" s="14" t="s">
        <v>9</v>
      </c>
      <c r="J3" s="14" t="s">
        <v>10</v>
      </c>
      <c r="K3" s="14" t="s">
        <v>11</v>
      </c>
      <c r="L3" s="14" t="s">
        <v>12</v>
      </c>
      <c r="M3" s="14" t="s">
        <v>13</v>
      </c>
      <c r="N3" s="14" t="s">
        <v>14</v>
      </c>
      <c r="O3" s="15" t="s">
        <v>15</v>
      </c>
      <c r="P3" s="15" t="s">
        <v>16</v>
      </c>
      <c r="Q3" s="15" t="s">
        <v>17</v>
      </c>
      <c r="R3" s="14" t="s">
        <v>18</v>
      </c>
      <c r="S3" s="14" t="s">
        <v>19</v>
      </c>
      <c r="T3" s="14" t="s">
        <v>20</v>
      </c>
      <c r="U3" s="14" t="s">
        <v>21</v>
      </c>
      <c r="V3" s="14" t="s">
        <v>22</v>
      </c>
      <c r="W3" s="14" t="s">
        <v>23</v>
      </c>
      <c r="X3" s="16" t="s">
        <v>24</v>
      </c>
    </row>
    <row r="4" spans="1:24" x14ac:dyDescent="0.3">
      <c r="A4" s="7">
        <v>45413</v>
      </c>
      <c r="B4" s="2">
        <v>103541</v>
      </c>
      <c r="C4" s="2" t="s">
        <v>123</v>
      </c>
      <c r="D4" s="2" t="s">
        <v>107</v>
      </c>
      <c r="E4" s="1">
        <v>24153</v>
      </c>
      <c r="F4" s="1">
        <v>40123</v>
      </c>
      <c r="G4" s="2" t="s">
        <v>25</v>
      </c>
      <c r="H4" s="2" t="s">
        <v>26</v>
      </c>
      <c r="I4" s="2"/>
      <c r="J4" s="2" t="s">
        <v>27</v>
      </c>
      <c r="K4" s="2" t="s">
        <v>28</v>
      </c>
      <c r="L4" s="2" t="s">
        <v>29</v>
      </c>
      <c r="M4" s="2"/>
      <c r="N4" s="2"/>
      <c r="O4" s="2" t="s">
        <v>30</v>
      </c>
      <c r="P4" s="1">
        <v>45441</v>
      </c>
      <c r="Q4" s="1">
        <v>45442</v>
      </c>
      <c r="R4" s="2">
        <v>2</v>
      </c>
      <c r="S4" s="2">
        <v>2</v>
      </c>
      <c r="T4" s="2">
        <v>0</v>
      </c>
      <c r="U4" s="2">
        <v>2</v>
      </c>
      <c r="V4" s="2" t="s">
        <v>31</v>
      </c>
      <c r="W4" s="2" t="s">
        <v>14</v>
      </c>
      <c r="X4" s="8" t="s">
        <v>32</v>
      </c>
    </row>
    <row r="5" spans="1:24" x14ac:dyDescent="0.3">
      <c r="A5" s="7">
        <v>45413</v>
      </c>
      <c r="B5" s="2">
        <v>103541</v>
      </c>
      <c r="C5" s="2" t="s">
        <v>123</v>
      </c>
      <c r="D5" s="2" t="s">
        <v>107</v>
      </c>
      <c r="E5" s="1">
        <v>24153</v>
      </c>
      <c r="F5" s="1">
        <v>40123</v>
      </c>
      <c r="G5" s="2" t="s">
        <v>25</v>
      </c>
      <c r="H5" s="2" t="s">
        <v>26</v>
      </c>
      <c r="I5" s="2"/>
      <c r="J5" s="2" t="s">
        <v>27</v>
      </c>
      <c r="K5" s="2" t="s">
        <v>28</v>
      </c>
      <c r="L5" s="2" t="s">
        <v>29</v>
      </c>
      <c r="M5" s="2"/>
      <c r="N5" s="2"/>
      <c r="O5" s="2" t="s">
        <v>30</v>
      </c>
      <c r="P5" s="1">
        <v>45443</v>
      </c>
      <c r="Q5" s="1">
        <v>45443</v>
      </c>
      <c r="R5" s="2">
        <v>1</v>
      </c>
      <c r="S5" s="2">
        <v>1</v>
      </c>
      <c r="T5" s="2">
        <v>0</v>
      </c>
      <c r="U5" s="2">
        <v>1</v>
      </c>
      <c r="V5" s="2" t="s">
        <v>31</v>
      </c>
      <c r="W5" s="2" t="s">
        <v>14</v>
      </c>
      <c r="X5" s="8" t="s">
        <v>32</v>
      </c>
    </row>
    <row r="6" spans="1:24" x14ac:dyDescent="0.3">
      <c r="A6" s="7">
        <v>45444</v>
      </c>
      <c r="B6" s="2">
        <v>103541</v>
      </c>
      <c r="C6" s="2" t="s">
        <v>123</v>
      </c>
      <c r="D6" s="2" t="s">
        <v>107</v>
      </c>
      <c r="E6" s="1">
        <v>24153</v>
      </c>
      <c r="F6" s="1">
        <v>40123</v>
      </c>
      <c r="G6" s="2" t="s">
        <v>25</v>
      </c>
      <c r="H6" s="2" t="s">
        <v>26</v>
      </c>
      <c r="I6" s="2"/>
      <c r="J6" s="2" t="s">
        <v>27</v>
      </c>
      <c r="K6" s="2" t="s">
        <v>28</v>
      </c>
      <c r="L6" s="2" t="s">
        <v>29</v>
      </c>
      <c r="M6" s="2"/>
      <c r="N6" s="2"/>
      <c r="O6" s="2" t="s">
        <v>30</v>
      </c>
      <c r="P6" s="1">
        <v>45446</v>
      </c>
      <c r="Q6" s="1">
        <v>45450</v>
      </c>
      <c r="R6" s="2">
        <v>5</v>
      </c>
      <c r="S6" s="2">
        <v>5</v>
      </c>
      <c r="T6" s="2">
        <v>0</v>
      </c>
      <c r="U6" s="2">
        <v>5</v>
      </c>
      <c r="V6" s="2" t="s">
        <v>31</v>
      </c>
      <c r="W6" s="2" t="s">
        <v>14</v>
      </c>
      <c r="X6" s="8" t="s">
        <v>32</v>
      </c>
    </row>
    <row r="7" spans="1:24" x14ac:dyDescent="0.3">
      <c r="A7" s="7">
        <v>45505</v>
      </c>
      <c r="B7" s="2">
        <v>103541</v>
      </c>
      <c r="C7" s="2" t="s">
        <v>123</v>
      </c>
      <c r="D7" s="2" t="s">
        <v>107</v>
      </c>
      <c r="E7" s="1">
        <v>24153</v>
      </c>
      <c r="F7" s="1">
        <v>40123</v>
      </c>
      <c r="G7" s="2" t="s">
        <v>25</v>
      </c>
      <c r="H7" s="2" t="s">
        <v>26</v>
      </c>
      <c r="I7" s="2"/>
      <c r="J7" s="2" t="s">
        <v>27</v>
      </c>
      <c r="K7" s="2" t="s">
        <v>28</v>
      </c>
      <c r="L7" s="2" t="s">
        <v>29</v>
      </c>
      <c r="M7" s="2"/>
      <c r="N7" s="2"/>
      <c r="O7" s="2" t="s">
        <v>33</v>
      </c>
      <c r="P7" s="1">
        <v>45485</v>
      </c>
      <c r="Q7" s="1">
        <v>45485</v>
      </c>
      <c r="R7" s="2">
        <v>1</v>
      </c>
      <c r="S7" s="2">
        <v>1</v>
      </c>
      <c r="T7" s="2">
        <v>0</v>
      </c>
      <c r="U7" s="2">
        <v>1</v>
      </c>
      <c r="V7" s="2" t="s">
        <v>31</v>
      </c>
      <c r="W7" s="2" t="s">
        <v>14</v>
      </c>
      <c r="X7" s="8" t="s">
        <v>32</v>
      </c>
    </row>
    <row r="8" spans="1:24" x14ac:dyDescent="0.3">
      <c r="A8" s="7">
        <v>45474</v>
      </c>
      <c r="B8" s="2">
        <v>103541</v>
      </c>
      <c r="C8" s="2" t="s">
        <v>123</v>
      </c>
      <c r="D8" s="2" t="s">
        <v>107</v>
      </c>
      <c r="E8" s="1">
        <v>24153</v>
      </c>
      <c r="F8" s="1">
        <v>40123</v>
      </c>
      <c r="G8" s="2" t="s">
        <v>25</v>
      </c>
      <c r="H8" s="2" t="s">
        <v>26</v>
      </c>
      <c r="I8" s="2"/>
      <c r="J8" s="2" t="s">
        <v>27</v>
      </c>
      <c r="K8" s="2" t="s">
        <v>28</v>
      </c>
      <c r="L8" s="2" t="s">
        <v>29</v>
      </c>
      <c r="M8" s="2"/>
      <c r="N8" s="2"/>
      <c r="O8" s="2" t="s">
        <v>30</v>
      </c>
      <c r="P8" s="1">
        <v>45488</v>
      </c>
      <c r="Q8" s="1">
        <v>45492</v>
      </c>
      <c r="R8" s="2">
        <v>5</v>
      </c>
      <c r="S8" s="2">
        <v>5</v>
      </c>
      <c r="T8" s="2">
        <v>0</v>
      </c>
      <c r="U8" s="2">
        <v>5</v>
      </c>
      <c r="V8" s="2" t="s">
        <v>31</v>
      </c>
      <c r="W8" s="2" t="s">
        <v>14</v>
      </c>
      <c r="X8" s="8" t="s">
        <v>32</v>
      </c>
    </row>
    <row r="9" spans="1:24" x14ac:dyDescent="0.3">
      <c r="A9" s="7">
        <v>45505</v>
      </c>
      <c r="B9" s="2">
        <v>103541</v>
      </c>
      <c r="C9" s="2" t="s">
        <v>123</v>
      </c>
      <c r="D9" s="2" t="s">
        <v>107</v>
      </c>
      <c r="E9" s="1">
        <v>24153</v>
      </c>
      <c r="F9" s="1">
        <v>40123</v>
      </c>
      <c r="G9" s="2" t="s">
        <v>25</v>
      </c>
      <c r="H9" s="2" t="s">
        <v>26</v>
      </c>
      <c r="I9" s="2"/>
      <c r="J9" s="2" t="s">
        <v>27</v>
      </c>
      <c r="K9" s="2" t="s">
        <v>28</v>
      </c>
      <c r="L9" s="2" t="s">
        <v>29</v>
      </c>
      <c r="M9" s="2"/>
      <c r="N9" s="2"/>
      <c r="O9" s="2" t="s">
        <v>30</v>
      </c>
      <c r="P9" s="1">
        <v>45520</v>
      </c>
      <c r="Q9" s="1">
        <v>45527</v>
      </c>
      <c r="R9" s="2">
        <v>6</v>
      </c>
      <c r="S9" s="2">
        <v>7</v>
      </c>
      <c r="T9" s="2">
        <v>1</v>
      </c>
      <c r="U9" s="2">
        <v>8</v>
      </c>
      <c r="V9" s="2" t="s">
        <v>31</v>
      </c>
      <c r="W9" s="2" t="s">
        <v>14</v>
      </c>
      <c r="X9" s="8" t="s">
        <v>32</v>
      </c>
    </row>
    <row r="10" spans="1:24" x14ac:dyDescent="0.3">
      <c r="A10" s="7">
        <v>45536</v>
      </c>
      <c r="B10" s="2">
        <v>103541</v>
      </c>
      <c r="C10" s="2" t="s">
        <v>123</v>
      </c>
      <c r="D10" s="2" t="s">
        <v>107</v>
      </c>
      <c r="E10" s="1">
        <v>24153</v>
      </c>
      <c r="F10" s="1">
        <v>40123</v>
      </c>
      <c r="G10" s="2" t="s">
        <v>25</v>
      </c>
      <c r="H10" s="2" t="s">
        <v>26</v>
      </c>
      <c r="I10" s="2"/>
      <c r="J10" s="2" t="s">
        <v>27</v>
      </c>
      <c r="K10" s="2" t="s">
        <v>28</v>
      </c>
      <c r="L10" s="2" t="s">
        <v>29</v>
      </c>
      <c r="M10" s="2"/>
      <c r="N10" s="2"/>
      <c r="O10" s="2" t="s">
        <v>33</v>
      </c>
      <c r="P10" s="1">
        <v>45530</v>
      </c>
      <c r="Q10" s="1">
        <v>45530</v>
      </c>
      <c r="R10" s="2">
        <v>1</v>
      </c>
      <c r="S10" s="2">
        <v>1</v>
      </c>
      <c r="T10" s="2">
        <v>0</v>
      </c>
      <c r="U10" s="2">
        <v>1</v>
      </c>
      <c r="V10" s="2" t="s">
        <v>31</v>
      </c>
      <c r="W10" s="2" t="s">
        <v>14</v>
      </c>
      <c r="X10" s="8" t="s">
        <v>32</v>
      </c>
    </row>
    <row r="11" spans="1:24" x14ac:dyDescent="0.3">
      <c r="A11" s="7">
        <v>45323</v>
      </c>
      <c r="B11" s="2">
        <v>109879</v>
      </c>
      <c r="C11" s="2" t="s">
        <v>48</v>
      </c>
      <c r="D11" s="2" t="s">
        <v>110</v>
      </c>
      <c r="E11" s="1">
        <v>34380</v>
      </c>
      <c r="F11" s="1">
        <v>43801</v>
      </c>
      <c r="G11" s="2" t="s">
        <v>25</v>
      </c>
      <c r="H11" s="2" t="s">
        <v>34</v>
      </c>
      <c r="I11" s="2"/>
      <c r="J11" s="2" t="s">
        <v>35</v>
      </c>
      <c r="K11" s="2" t="s">
        <v>36</v>
      </c>
      <c r="L11" s="2" t="s">
        <v>29</v>
      </c>
      <c r="M11" s="2"/>
      <c r="N11" s="2"/>
      <c r="O11" s="2" t="s">
        <v>33</v>
      </c>
      <c r="P11" s="1">
        <v>45296</v>
      </c>
      <c r="Q11" s="6">
        <v>45657</v>
      </c>
      <c r="R11" s="2">
        <v>4</v>
      </c>
      <c r="S11" s="2">
        <v>4</v>
      </c>
      <c r="T11" s="2">
        <v>0</v>
      </c>
      <c r="U11" s="2">
        <v>4</v>
      </c>
      <c r="V11" s="2" t="s">
        <v>37</v>
      </c>
      <c r="W11" s="2" t="s">
        <v>14</v>
      </c>
      <c r="X11" s="8" t="s">
        <v>38</v>
      </c>
    </row>
    <row r="12" spans="1:24" x14ac:dyDescent="0.3">
      <c r="A12" s="7">
        <v>45323</v>
      </c>
      <c r="B12" s="2">
        <v>109879</v>
      </c>
      <c r="C12" s="2" t="s">
        <v>48</v>
      </c>
      <c r="D12" s="2" t="s">
        <v>110</v>
      </c>
      <c r="E12" s="1">
        <v>34380</v>
      </c>
      <c r="F12" s="1">
        <v>43801</v>
      </c>
      <c r="G12" s="2" t="s">
        <v>25</v>
      </c>
      <c r="H12" s="2" t="s">
        <v>34</v>
      </c>
      <c r="I12" s="2"/>
      <c r="J12" s="2" t="s">
        <v>35</v>
      </c>
      <c r="K12" s="2" t="s">
        <v>36</v>
      </c>
      <c r="L12" s="2" t="s">
        <v>29</v>
      </c>
      <c r="M12" s="2"/>
      <c r="N12" s="2"/>
      <c r="O12" s="2" t="s">
        <v>33</v>
      </c>
      <c r="P12" s="1">
        <v>45296</v>
      </c>
      <c r="Q12" s="6">
        <v>45657</v>
      </c>
      <c r="R12" s="2">
        <v>4</v>
      </c>
      <c r="S12" s="2">
        <v>4</v>
      </c>
      <c r="T12" s="2">
        <v>0</v>
      </c>
      <c r="U12" s="2">
        <v>4</v>
      </c>
      <c r="V12" s="2" t="s">
        <v>37</v>
      </c>
      <c r="W12" s="2" t="s">
        <v>14</v>
      </c>
      <c r="X12" s="8" t="s">
        <v>38</v>
      </c>
    </row>
    <row r="13" spans="1:24" x14ac:dyDescent="0.3">
      <c r="A13" s="7">
        <v>45323</v>
      </c>
      <c r="B13" s="2">
        <v>109879</v>
      </c>
      <c r="C13" s="2" t="s">
        <v>48</v>
      </c>
      <c r="D13" s="2" t="s">
        <v>110</v>
      </c>
      <c r="E13" s="1">
        <v>34380</v>
      </c>
      <c r="F13" s="1">
        <v>43801</v>
      </c>
      <c r="G13" s="2" t="s">
        <v>25</v>
      </c>
      <c r="H13" s="2" t="s">
        <v>34</v>
      </c>
      <c r="I13" s="2"/>
      <c r="J13" s="2" t="s">
        <v>35</v>
      </c>
      <c r="K13" s="2" t="s">
        <v>36</v>
      </c>
      <c r="L13" s="2" t="s">
        <v>29</v>
      </c>
      <c r="M13" s="2"/>
      <c r="N13" s="2"/>
      <c r="O13" s="2" t="s">
        <v>33</v>
      </c>
      <c r="P13" s="1">
        <v>45296</v>
      </c>
      <c r="Q13" s="6">
        <v>45657</v>
      </c>
      <c r="R13" s="2">
        <v>3</v>
      </c>
      <c r="S13" s="2">
        <v>3</v>
      </c>
      <c r="T13" s="2">
        <v>0</v>
      </c>
      <c r="U13" s="2">
        <v>3</v>
      </c>
      <c r="V13" s="2" t="s">
        <v>37</v>
      </c>
      <c r="W13" s="2" t="s">
        <v>14</v>
      </c>
      <c r="X13" s="8" t="s">
        <v>38</v>
      </c>
    </row>
    <row r="14" spans="1:24" x14ac:dyDescent="0.3">
      <c r="A14" s="7">
        <v>45323</v>
      </c>
      <c r="B14" s="2">
        <v>109879</v>
      </c>
      <c r="C14" s="2" t="s">
        <v>48</v>
      </c>
      <c r="D14" s="2" t="s">
        <v>110</v>
      </c>
      <c r="E14" s="1">
        <v>34380</v>
      </c>
      <c r="F14" s="1">
        <v>43801</v>
      </c>
      <c r="G14" s="2" t="s">
        <v>25</v>
      </c>
      <c r="H14" s="2" t="s">
        <v>34</v>
      </c>
      <c r="I14" s="2"/>
      <c r="J14" s="2" t="s">
        <v>35</v>
      </c>
      <c r="K14" s="2" t="s">
        <v>36</v>
      </c>
      <c r="L14" s="2" t="s">
        <v>29</v>
      </c>
      <c r="M14" s="2"/>
      <c r="N14" s="2"/>
      <c r="O14" s="2" t="s">
        <v>33</v>
      </c>
      <c r="P14" s="1">
        <v>45296</v>
      </c>
      <c r="Q14" s="6">
        <v>45657</v>
      </c>
      <c r="R14" s="2">
        <v>3</v>
      </c>
      <c r="S14" s="2">
        <v>3</v>
      </c>
      <c r="T14" s="2">
        <v>0</v>
      </c>
      <c r="U14" s="2">
        <v>3</v>
      </c>
      <c r="V14" s="2" t="s">
        <v>37</v>
      </c>
      <c r="W14" s="2" t="s">
        <v>14</v>
      </c>
      <c r="X14" s="8" t="s">
        <v>38</v>
      </c>
    </row>
    <row r="15" spans="1:24" x14ac:dyDescent="0.3">
      <c r="A15" s="7">
        <v>45323</v>
      </c>
      <c r="B15" s="2">
        <v>109879</v>
      </c>
      <c r="C15" s="2" t="s">
        <v>48</v>
      </c>
      <c r="D15" s="2" t="s">
        <v>110</v>
      </c>
      <c r="E15" s="1">
        <v>34380</v>
      </c>
      <c r="F15" s="1">
        <v>43801</v>
      </c>
      <c r="G15" s="2" t="s">
        <v>25</v>
      </c>
      <c r="H15" s="2" t="s">
        <v>34</v>
      </c>
      <c r="I15" s="2"/>
      <c r="J15" s="2" t="s">
        <v>35</v>
      </c>
      <c r="K15" s="2" t="s">
        <v>36</v>
      </c>
      <c r="L15" s="2" t="s">
        <v>29</v>
      </c>
      <c r="M15" s="2"/>
      <c r="N15" s="2"/>
      <c r="O15" s="2" t="s">
        <v>30</v>
      </c>
      <c r="P15" s="1">
        <v>45334</v>
      </c>
      <c r="Q15" s="1">
        <v>45334</v>
      </c>
      <c r="R15" s="2">
        <v>0.5</v>
      </c>
      <c r="S15" s="2">
        <v>0.5</v>
      </c>
      <c r="T15" s="2">
        <v>0</v>
      </c>
      <c r="U15" s="2">
        <v>0.5</v>
      </c>
      <c r="V15" s="2" t="s">
        <v>37</v>
      </c>
      <c r="W15" s="2" t="s">
        <v>14</v>
      </c>
      <c r="X15" s="8" t="s">
        <v>38</v>
      </c>
    </row>
    <row r="16" spans="1:24" x14ac:dyDescent="0.3">
      <c r="A16" s="7">
        <v>45323</v>
      </c>
      <c r="B16" s="2">
        <v>109879</v>
      </c>
      <c r="C16" s="2" t="s">
        <v>48</v>
      </c>
      <c r="D16" s="2" t="s">
        <v>110</v>
      </c>
      <c r="E16" s="1">
        <v>34380</v>
      </c>
      <c r="F16" s="1">
        <v>43801</v>
      </c>
      <c r="G16" s="2" t="s">
        <v>25</v>
      </c>
      <c r="H16" s="2" t="s">
        <v>34</v>
      </c>
      <c r="I16" s="2"/>
      <c r="J16" s="2" t="s">
        <v>35</v>
      </c>
      <c r="K16" s="2" t="s">
        <v>36</v>
      </c>
      <c r="L16" s="2" t="s">
        <v>29</v>
      </c>
      <c r="M16" s="2"/>
      <c r="N16" s="2"/>
      <c r="O16" s="2" t="s">
        <v>30</v>
      </c>
      <c r="P16" s="1">
        <v>45334</v>
      </c>
      <c r="Q16" s="1">
        <v>45334</v>
      </c>
      <c r="R16" s="2">
        <v>0.5</v>
      </c>
      <c r="S16" s="2">
        <v>0.5</v>
      </c>
      <c r="T16" s="2">
        <v>0</v>
      </c>
      <c r="U16" s="2">
        <v>0.5</v>
      </c>
      <c r="V16" s="2" t="s">
        <v>37</v>
      </c>
      <c r="W16" s="2" t="s">
        <v>14</v>
      </c>
      <c r="X16" s="8" t="s">
        <v>38</v>
      </c>
    </row>
    <row r="17" spans="1:24" x14ac:dyDescent="0.3">
      <c r="A17" s="7">
        <v>45352</v>
      </c>
      <c r="B17" s="2">
        <v>109879</v>
      </c>
      <c r="C17" s="2" t="s">
        <v>48</v>
      </c>
      <c r="D17" s="2" t="s">
        <v>110</v>
      </c>
      <c r="E17" s="1">
        <v>34380</v>
      </c>
      <c r="F17" s="1">
        <v>43801</v>
      </c>
      <c r="G17" s="2" t="s">
        <v>25</v>
      </c>
      <c r="H17" s="2" t="s">
        <v>34</v>
      </c>
      <c r="I17" s="2"/>
      <c r="J17" s="2" t="s">
        <v>35</v>
      </c>
      <c r="K17" s="2" t="s">
        <v>36</v>
      </c>
      <c r="L17" s="2" t="s">
        <v>29</v>
      </c>
      <c r="M17" s="2"/>
      <c r="N17" s="2"/>
      <c r="O17" s="2" t="s">
        <v>30</v>
      </c>
      <c r="P17" s="1">
        <v>45356</v>
      </c>
      <c r="Q17" s="1">
        <v>45356</v>
      </c>
      <c r="R17" s="2">
        <v>0.5</v>
      </c>
      <c r="S17" s="2">
        <v>0.5</v>
      </c>
      <c r="T17" s="2">
        <v>0</v>
      </c>
      <c r="U17" s="2">
        <v>0.5</v>
      </c>
      <c r="V17" s="2" t="s">
        <v>37</v>
      </c>
      <c r="W17" s="2" t="s">
        <v>14</v>
      </c>
      <c r="X17" s="8" t="s">
        <v>38</v>
      </c>
    </row>
    <row r="18" spans="1:24" x14ac:dyDescent="0.3">
      <c r="A18" s="7">
        <v>45352</v>
      </c>
      <c r="B18" s="2">
        <v>109879</v>
      </c>
      <c r="C18" s="2" t="s">
        <v>48</v>
      </c>
      <c r="D18" s="2" t="s">
        <v>110</v>
      </c>
      <c r="E18" s="1">
        <v>34380</v>
      </c>
      <c r="F18" s="1">
        <v>43801</v>
      </c>
      <c r="G18" s="2" t="s">
        <v>25</v>
      </c>
      <c r="H18" s="2" t="s">
        <v>34</v>
      </c>
      <c r="I18" s="2"/>
      <c r="J18" s="2" t="s">
        <v>35</v>
      </c>
      <c r="K18" s="2" t="s">
        <v>36</v>
      </c>
      <c r="L18" s="2" t="s">
        <v>29</v>
      </c>
      <c r="M18" s="2"/>
      <c r="N18" s="2"/>
      <c r="O18" s="2" t="s">
        <v>30</v>
      </c>
      <c r="P18" s="1">
        <v>45356</v>
      </c>
      <c r="Q18" s="1">
        <v>45356</v>
      </c>
      <c r="R18" s="2">
        <v>0.5</v>
      </c>
      <c r="S18" s="2">
        <v>0.5</v>
      </c>
      <c r="T18" s="2">
        <v>0</v>
      </c>
      <c r="U18" s="2">
        <v>0.5</v>
      </c>
      <c r="V18" s="2" t="s">
        <v>37</v>
      </c>
      <c r="W18" s="2" t="s">
        <v>14</v>
      </c>
      <c r="X18" s="8" t="s">
        <v>38</v>
      </c>
    </row>
    <row r="19" spans="1:24" x14ac:dyDescent="0.3">
      <c r="A19" s="7">
        <v>45383</v>
      </c>
      <c r="B19" s="2">
        <v>109879</v>
      </c>
      <c r="C19" s="2" t="s">
        <v>48</v>
      </c>
      <c r="D19" s="2" t="s">
        <v>110</v>
      </c>
      <c r="E19" s="1">
        <v>34380</v>
      </c>
      <c r="F19" s="1">
        <v>43801</v>
      </c>
      <c r="G19" s="2" t="s">
        <v>25</v>
      </c>
      <c r="H19" s="2" t="s">
        <v>34</v>
      </c>
      <c r="I19" s="2"/>
      <c r="J19" s="2" t="s">
        <v>35</v>
      </c>
      <c r="K19" s="2" t="s">
        <v>36</v>
      </c>
      <c r="L19" s="2" t="s">
        <v>29</v>
      </c>
      <c r="M19" s="2"/>
      <c r="N19" s="2"/>
      <c r="O19" s="2" t="s">
        <v>30</v>
      </c>
      <c r="P19" s="1">
        <v>45392</v>
      </c>
      <c r="Q19" s="1">
        <v>45392</v>
      </c>
      <c r="R19" s="2">
        <v>1</v>
      </c>
      <c r="S19" s="2">
        <v>1</v>
      </c>
      <c r="T19" s="2">
        <v>0</v>
      </c>
      <c r="U19" s="2">
        <v>1</v>
      </c>
      <c r="V19" s="2" t="s">
        <v>37</v>
      </c>
      <c r="W19" s="2" t="s">
        <v>14</v>
      </c>
      <c r="X19" s="8" t="s">
        <v>38</v>
      </c>
    </row>
    <row r="20" spans="1:24" x14ac:dyDescent="0.3">
      <c r="A20" s="7">
        <v>45383</v>
      </c>
      <c r="B20" s="2">
        <v>109879</v>
      </c>
      <c r="C20" s="2" t="s">
        <v>48</v>
      </c>
      <c r="D20" s="2" t="s">
        <v>110</v>
      </c>
      <c r="E20" s="1">
        <v>34380</v>
      </c>
      <c r="F20" s="1">
        <v>43801</v>
      </c>
      <c r="G20" s="2" t="s">
        <v>25</v>
      </c>
      <c r="H20" s="2" t="s">
        <v>34</v>
      </c>
      <c r="I20" s="2"/>
      <c r="J20" s="2" t="s">
        <v>35</v>
      </c>
      <c r="K20" s="2" t="s">
        <v>36</v>
      </c>
      <c r="L20" s="2" t="s">
        <v>29</v>
      </c>
      <c r="M20" s="2"/>
      <c r="N20" s="2"/>
      <c r="O20" s="2" t="s">
        <v>30</v>
      </c>
      <c r="P20" s="1">
        <v>45392</v>
      </c>
      <c r="Q20" s="1">
        <v>45392</v>
      </c>
      <c r="R20" s="2">
        <v>1</v>
      </c>
      <c r="S20" s="2">
        <v>1</v>
      </c>
      <c r="T20" s="2">
        <v>0</v>
      </c>
      <c r="U20" s="2">
        <v>1</v>
      </c>
      <c r="V20" s="2" t="s">
        <v>37</v>
      </c>
      <c r="W20" s="2" t="s">
        <v>14</v>
      </c>
      <c r="X20" s="8" t="s">
        <v>38</v>
      </c>
    </row>
    <row r="21" spans="1:24" x14ac:dyDescent="0.3">
      <c r="A21" s="7">
        <v>45413</v>
      </c>
      <c r="B21" s="2">
        <v>109879</v>
      </c>
      <c r="C21" s="2" t="s">
        <v>48</v>
      </c>
      <c r="D21" s="2" t="s">
        <v>110</v>
      </c>
      <c r="E21" s="1">
        <v>34380</v>
      </c>
      <c r="F21" s="1">
        <v>43801</v>
      </c>
      <c r="G21" s="2" t="s">
        <v>25</v>
      </c>
      <c r="H21" s="2" t="s">
        <v>34</v>
      </c>
      <c r="I21" s="2"/>
      <c r="J21" s="2" t="s">
        <v>35</v>
      </c>
      <c r="K21" s="2" t="s">
        <v>36</v>
      </c>
      <c r="L21" s="2" t="s">
        <v>29</v>
      </c>
      <c r="M21" s="2"/>
      <c r="N21" s="2"/>
      <c r="O21" s="2" t="s">
        <v>39</v>
      </c>
      <c r="P21" s="1">
        <v>45422</v>
      </c>
      <c r="Q21" s="1">
        <v>45422</v>
      </c>
      <c r="R21" s="2">
        <v>0</v>
      </c>
      <c r="S21" s="2">
        <v>1</v>
      </c>
      <c r="T21" s="2">
        <v>1</v>
      </c>
      <c r="U21" s="2">
        <v>1</v>
      </c>
      <c r="V21" s="2" t="s">
        <v>37</v>
      </c>
      <c r="W21" s="2" t="s">
        <v>14</v>
      </c>
      <c r="X21" s="8" t="s">
        <v>38</v>
      </c>
    </row>
    <row r="22" spans="1:24" x14ac:dyDescent="0.3">
      <c r="A22" s="7">
        <v>45413</v>
      </c>
      <c r="B22" s="2">
        <v>109879</v>
      </c>
      <c r="C22" s="2" t="s">
        <v>48</v>
      </c>
      <c r="D22" s="2" t="s">
        <v>110</v>
      </c>
      <c r="E22" s="1">
        <v>34380</v>
      </c>
      <c r="F22" s="1">
        <v>43801</v>
      </c>
      <c r="G22" s="2" t="s">
        <v>25</v>
      </c>
      <c r="H22" s="2" t="s">
        <v>34</v>
      </c>
      <c r="I22" s="2"/>
      <c r="J22" s="2" t="s">
        <v>35</v>
      </c>
      <c r="K22" s="2" t="s">
        <v>36</v>
      </c>
      <c r="L22" s="2" t="s">
        <v>29</v>
      </c>
      <c r="M22" s="2"/>
      <c r="N22" s="2"/>
      <c r="O22" s="2" t="s">
        <v>39</v>
      </c>
      <c r="P22" s="1">
        <v>45422</v>
      </c>
      <c r="Q22" s="1">
        <v>45422</v>
      </c>
      <c r="R22" s="2">
        <v>0</v>
      </c>
      <c r="S22" s="2">
        <v>1</v>
      </c>
      <c r="T22" s="2">
        <v>1</v>
      </c>
      <c r="U22" s="2">
        <v>1</v>
      </c>
      <c r="V22" s="2" t="s">
        <v>37</v>
      </c>
      <c r="W22" s="2" t="s">
        <v>14</v>
      </c>
      <c r="X22" s="8" t="s">
        <v>38</v>
      </c>
    </row>
    <row r="23" spans="1:24" x14ac:dyDescent="0.3">
      <c r="A23" s="7">
        <v>45413</v>
      </c>
      <c r="B23" s="2">
        <v>109879</v>
      </c>
      <c r="C23" s="2" t="s">
        <v>48</v>
      </c>
      <c r="D23" s="2" t="s">
        <v>110</v>
      </c>
      <c r="E23" s="1">
        <v>34380</v>
      </c>
      <c r="F23" s="1">
        <v>43801</v>
      </c>
      <c r="G23" s="2" t="s">
        <v>25</v>
      </c>
      <c r="H23" s="2" t="s">
        <v>34</v>
      </c>
      <c r="I23" s="2"/>
      <c r="J23" s="2" t="s">
        <v>35</v>
      </c>
      <c r="K23" s="2" t="s">
        <v>36</v>
      </c>
      <c r="L23" s="2" t="s">
        <v>29</v>
      </c>
      <c r="M23" s="2"/>
      <c r="N23" s="2"/>
      <c r="O23" s="2" t="s">
        <v>30</v>
      </c>
      <c r="P23" s="1">
        <v>45428</v>
      </c>
      <c r="Q23" s="1">
        <v>45429</v>
      </c>
      <c r="R23" s="2">
        <v>2</v>
      </c>
      <c r="S23" s="2">
        <v>2</v>
      </c>
      <c r="T23" s="2">
        <v>0</v>
      </c>
      <c r="U23" s="2">
        <v>2</v>
      </c>
      <c r="V23" s="2" t="s">
        <v>37</v>
      </c>
      <c r="W23" s="2" t="s">
        <v>14</v>
      </c>
      <c r="X23" s="8" t="s">
        <v>38</v>
      </c>
    </row>
    <row r="24" spans="1:24" x14ac:dyDescent="0.3">
      <c r="A24" s="7">
        <v>45413</v>
      </c>
      <c r="B24" s="2">
        <v>109879</v>
      </c>
      <c r="C24" s="2" t="s">
        <v>48</v>
      </c>
      <c r="D24" s="2" t="s">
        <v>110</v>
      </c>
      <c r="E24" s="1">
        <v>34380</v>
      </c>
      <c r="F24" s="1">
        <v>43801</v>
      </c>
      <c r="G24" s="2" t="s">
        <v>25</v>
      </c>
      <c r="H24" s="2" t="s">
        <v>34</v>
      </c>
      <c r="I24" s="2"/>
      <c r="J24" s="2" t="s">
        <v>35</v>
      </c>
      <c r="K24" s="2" t="s">
        <v>36</v>
      </c>
      <c r="L24" s="2" t="s">
        <v>29</v>
      </c>
      <c r="M24" s="2"/>
      <c r="N24" s="2"/>
      <c r="O24" s="2" t="s">
        <v>30</v>
      </c>
      <c r="P24" s="1">
        <v>45428</v>
      </c>
      <c r="Q24" s="1">
        <v>45429</v>
      </c>
      <c r="R24" s="2">
        <v>2</v>
      </c>
      <c r="S24" s="2">
        <v>2</v>
      </c>
      <c r="T24" s="2">
        <v>0</v>
      </c>
      <c r="U24" s="2">
        <v>2</v>
      </c>
      <c r="V24" s="2" t="s">
        <v>37</v>
      </c>
      <c r="W24" s="2" t="s">
        <v>14</v>
      </c>
      <c r="X24" s="8" t="s">
        <v>38</v>
      </c>
    </row>
    <row r="25" spans="1:24" x14ac:dyDescent="0.3">
      <c r="A25" s="7">
        <v>45413</v>
      </c>
      <c r="B25" s="2">
        <v>109879</v>
      </c>
      <c r="C25" s="2" t="s">
        <v>48</v>
      </c>
      <c r="D25" s="2" t="s">
        <v>110</v>
      </c>
      <c r="E25" s="1">
        <v>34380</v>
      </c>
      <c r="F25" s="1">
        <v>43801</v>
      </c>
      <c r="G25" s="2" t="s">
        <v>25</v>
      </c>
      <c r="H25" s="2" t="s">
        <v>34</v>
      </c>
      <c r="I25" s="2"/>
      <c r="J25" s="2" t="s">
        <v>35</v>
      </c>
      <c r="K25" s="2" t="s">
        <v>36</v>
      </c>
      <c r="L25" s="2" t="s">
        <v>29</v>
      </c>
      <c r="M25" s="2"/>
      <c r="N25" s="2"/>
      <c r="O25" s="2" t="s">
        <v>39</v>
      </c>
      <c r="P25" s="1">
        <v>45432</v>
      </c>
      <c r="Q25" s="1">
        <v>45432</v>
      </c>
      <c r="R25" s="2">
        <v>1</v>
      </c>
      <c r="S25" s="2">
        <v>1</v>
      </c>
      <c r="T25" s="2">
        <v>0</v>
      </c>
      <c r="U25" s="2">
        <v>1</v>
      </c>
      <c r="V25" s="2" t="s">
        <v>37</v>
      </c>
      <c r="W25" s="2" t="s">
        <v>14</v>
      </c>
      <c r="X25" s="8" t="s">
        <v>38</v>
      </c>
    </row>
    <row r="26" spans="1:24" x14ac:dyDescent="0.3">
      <c r="A26" s="7">
        <v>45413</v>
      </c>
      <c r="B26" s="2">
        <v>109879</v>
      </c>
      <c r="C26" s="2" t="s">
        <v>48</v>
      </c>
      <c r="D26" s="2" t="s">
        <v>110</v>
      </c>
      <c r="E26" s="1">
        <v>34380</v>
      </c>
      <c r="F26" s="1">
        <v>43801</v>
      </c>
      <c r="G26" s="2" t="s">
        <v>25</v>
      </c>
      <c r="H26" s="2" t="s">
        <v>34</v>
      </c>
      <c r="I26" s="2"/>
      <c r="J26" s="2" t="s">
        <v>35</v>
      </c>
      <c r="K26" s="2" t="s">
        <v>36</v>
      </c>
      <c r="L26" s="2" t="s">
        <v>29</v>
      </c>
      <c r="M26" s="2"/>
      <c r="N26" s="2"/>
      <c r="O26" s="2" t="s">
        <v>39</v>
      </c>
      <c r="P26" s="1">
        <v>45432</v>
      </c>
      <c r="Q26" s="1">
        <v>45432</v>
      </c>
      <c r="R26" s="2">
        <v>1</v>
      </c>
      <c r="S26" s="2">
        <v>1</v>
      </c>
      <c r="T26" s="2">
        <v>0</v>
      </c>
      <c r="U26" s="2">
        <v>1</v>
      </c>
      <c r="V26" s="2" t="s">
        <v>37</v>
      </c>
      <c r="W26" s="2" t="s">
        <v>14</v>
      </c>
      <c r="X26" s="8" t="s">
        <v>38</v>
      </c>
    </row>
    <row r="27" spans="1:24" x14ac:dyDescent="0.3">
      <c r="A27" s="7">
        <v>45413</v>
      </c>
      <c r="B27" s="2">
        <v>109879</v>
      </c>
      <c r="C27" s="2" t="s">
        <v>48</v>
      </c>
      <c r="D27" s="2" t="s">
        <v>110</v>
      </c>
      <c r="E27" s="1">
        <v>34380</v>
      </c>
      <c r="F27" s="1">
        <v>43801</v>
      </c>
      <c r="G27" s="2" t="s">
        <v>25</v>
      </c>
      <c r="H27" s="2" t="s">
        <v>34</v>
      </c>
      <c r="I27" s="2"/>
      <c r="J27" s="2" t="s">
        <v>35</v>
      </c>
      <c r="K27" s="2" t="s">
        <v>36</v>
      </c>
      <c r="L27" s="2" t="s">
        <v>29</v>
      </c>
      <c r="M27" s="2"/>
      <c r="N27" s="2"/>
      <c r="O27" s="2" t="s">
        <v>30</v>
      </c>
      <c r="P27" s="1">
        <v>45433</v>
      </c>
      <c r="Q27" s="1">
        <v>45433</v>
      </c>
      <c r="R27" s="2">
        <v>1</v>
      </c>
      <c r="S27" s="2">
        <v>1</v>
      </c>
      <c r="T27" s="2">
        <v>0</v>
      </c>
      <c r="U27" s="2">
        <v>1</v>
      </c>
      <c r="V27" s="2" t="s">
        <v>37</v>
      </c>
      <c r="W27" s="2" t="s">
        <v>14</v>
      </c>
      <c r="X27" s="8" t="s">
        <v>38</v>
      </c>
    </row>
    <row r="28" spans="1:24" x14ac:dyDescent="0.3">
      <c r="A28" s="7">
        <v>45413</v>
      </c>
      <c r="B28" s="2">
        <v>109879</v>
      </c>
      <c r="C28" s="2" t="s">
        <v>48</v>
      </c>
      <c r="D28" s="2" t="s">
        <v>110</v>
      </c>
      <c r="E28" s="1">
        <v>34380</v>
      </c>
      <c r="F28" s="1">
        <v>43801</v>
      </c>
      <c r="G28" s="2" t="s">
        <v>25</v>
      </c>
      <c r="H28" s="2" t="s">
        <v>34</v>
      </c>
      <c r="I28" s="2"/>
      <c r="J28" s="2" t="s">
        <v>35</v>
      </c>
      <c r="K28" s="2" t="s">
        <v>36</v>
      </c>
      <c r="L28" s="2" t="s">
        <v>29</v>
      </c>
      <c r="M28" s="2"/>
      <c r="N28" s="2"/>
      <c r="O28" s="2" t="s">
        <v>30</v>
      </c>
      <c r="P28" s="1">
        <v>45433</v>
      </c>
      <c r="Q28" s="1">
        <v>45433</v>
      </c>
      <c r="R28" s="2">
        <v>1</v>
      </c>
      <c r="S28" s="2">
        <v>1</v>
      </c>
      <c r="T28" s="2">
        <v>0</v>
      </c>
      <c r="U28" s="2">
        <v>1</v>
      </c>
      <c r="V28" s="2" t="s">
        <v>37</v>
      </c>
      <c r="W28" s="2" t="s">
        <v>14</v>
      </c>
      <c r="X28" s="8" t="s">
        <v>38</v>
      </c>
    </row>
    <row r="29" spans="1:24" x14ac:dyDescent="0.3">
      <c r="A29" s="7">
        <v>45474</v>
      </c>
      <c r="B29" s="2">
        <v>109879</v>
      </c>
      <c r="C29" s="2" t="s">
        <v>48</v>
      </c>
      <c r="D29" s="2" t="s">
        <v>110</v>
      </c>
      <c r="E29" s="1">
        <v>34380</v>
      </c>
      <c r="F29" s="1">
        <v>43801</v>
      </c>
      <c r="G29" s="2" t="s">
        <v>25</v>
      </c>
      <c r="H29" s="2" t="s">
        <v>34</v>
      </c>
      <c r="I29" s="2"/>
      <c r="J29" s="2" t="s">
        <v>35</v>
      </c>
      <c r="K29" s="2" t="s">
        <v>36</v>
      </c>
      <c r="L29" s="2" t="s">
        <v>29</v>
      </c>
      <c r="M29" s="2"/>
      <c r="N29" s="2"/>
      <c r="O29" s="2" t="s">
        <v>40</v>
      </c>
      <c r="P29" s="1">
        <v>45467</v>
      </c>
      <c r="Q29" s="1">
        <v>45469</v>
      </c>
      <c r="R29" s="2">
        <v>3</v>
      </c>
      <c r="S29" s="2">
        <v>3</v>
      </c>
      <c r="T29" s="2">
        <v>0</v>
      </c>
      <c r="U29" s="2">
        <v>3</v>
      </c>
      <c r="V29" s="2" t="s">
        <v>37</v>
      </c>
      <c r="W29" s="2" t="s">
        <v>14</v>
      </c>
      <c r="X29" s="8" t="s">
        <v>38</v>
      </c>
    </row>
    <row r="30" spans="1:24" x14ac:dyDescent="0.3">
      <c r="A30" s="7">
        <v>45474</v>
      </c>
      <c r="B30" s="2">
        <v>109879</v>
      </c>
      <c r="C30" s="2" t="s">
        <v>48</v>
      </c>
      <c r="D30" s="2" t="s">
        <v>110</v>
      </c>
      <c r="E30" s="1">
        <v>34380</v>
      </c>
      <c r="F30" s="1">
        <v>43801</v>
      </c>
      <c r="G30" s="2" t="s">
        <v>25</v>
      </c>
      <c r="H30" s="2" t="s">
        <v>34</v>
      </c>
      <c r="I30" s="2"/>
      <c r="J30" s="2" t="s">
        <v>35</v>
      </c>
      <c r="K30" s="2" t="s">
        <v>36</v>
      </c>
      <c r="L30" s="2" t="s">
        <v>29</v>
      </c>
      <c r="M30" s="2"/>
      <c r="N30" s="2"/>
      <c r="O30" s="2" t="s">
        <v>40</v>
      </c>
      <c r="P30" s="1">
        <v>45467</v>
      </c>
      <c r="Q30" s="1">
        <v>45469</v>
      </c>
      <c r="R30" s="2">
        <v>3</v>
      </c>
      <c r="S30" s="2">
        <v>3</v>
      </c>
      <c r="T30" s="2">
        <v>0</v>
      </c>
      <c r="U30" s="2">
        <v>3</v>
      </c>
      <c r="V30" s="2" t="s">
        <v>37</v>
      </c>
      <c r="W30" s="2" t="s">
        <v>14</v>
      </c>
      <c r="X30" s="8" t="s">
        <v>38</v>
      </c>
    </row>
    <row r="31" spans="1:24" x14ac:dyDescent="0.3">
      <c r="A31" s="7">
        <v>45505</v>
      </c>
      <c r="B31" s="2">
        <v>109879</v>
      </c>
      <c r="C31" s="2" t="s">
        <v>48</v>
      </c>
      <c r="D31" s="2" t="s">
        <v>110</v>
      </c>
      <c r="E31" s="1">
        <v>34380</v>
      </c>
      <c r="F31" s="1">
        <v>43801</v>
      </c>
      <c r="G31" s="2" t="s">
        <v>25</v>
      </c>
      <c r="H31" s="2" t="s">
        <v>34</v>
      </c>
      <c r="I31" s="2"/>
      <c r="J31" s="2" t="s">
        <v>35</v>
      </c>
      <c r="K31" s="2" t="s">
        <v>36</v>
      </c>
      <c r="L31" s="2" t="s">
        <v>29</v>
      </c>
      <c r="M31" s="2"/>
      <c r="N31" s="2"/>
      <c r="O31" s="2" t="s">
        <v>33</v>
      </c>
      <c r="P31" s="1">
        <v>45474</v>
      </c>
      <c r="Q31" s="1">
        <v>45478</v>
      </c>
      <c r="R31" s="2">
        <v>5</v>
      </c>
      <c r="S31" s="2">
        <v>5</v>
      </c>
      <c r="T31" s="2">
        <v>0</v>
      </c>
      <c r="U31" s="2">
        <v>5</v>
      </c>
      <c r="V31" s="2" t="s">
        <v>37</v>
      </c>
      <c r="W31" s="2" t="s">
        <v>14</v>
      </c>
      <c r="X31" s="8" t="s">
        <v>38</v>
      </c>
    </row>
    <row r="32" spans="1:24" x14ac:dyDescent="0.3">
      <c r="A32" s="7">
        <v>45505</v>
      </c>
      <c r="B32" s="2">
        <v>109879</v>
      </c>
      <c r="C32" s="2" t="s">
        <v>48</v>
      </c>
      <c r="D32" s="2" t="s">
        <v>110</v>
      </c>
      <c r="E32" s="1">
        <v>34380</v>
      </c>
      <c r="F32" s="1">
        <v>43801</v>
      </c>
      <c r="G32" s="2" t="s">
        <v>25</v>
      </c>
      <c r="H32" s="2" t="s">
        <v>34</v>
      </c>
      <c r="I32" s="2"/>
      <c r="J32" s="2" t="s">
        <v>35</v>
      </c>
      <c r="K32" s="2" t="s">
        <v>36</v>
      </c>
      <c r="L32" s="2" t="s">
        <v>29</v>
      </c>
      <c r="M32" s="2"/>
      <c r="N32" s="2"/>
      <c r="O32" s="2" t="s">
        <v>33</v>
      </c>
      <c r="P32" s="1">
        <v>45474</v>
      </c>
      <c r="Q32" s="1">
        <v>45478</v>
      </c>
      <c r="R32" s="2">
        <v>5</v>
      </c>
      <c r="S32" s="2">
        <v>5</v>
      </c>
      <c r="T32" s="2">
        <v>0</v>
      </c>
      <c r="U32" s="2">
        <v>5</v>
      </c>
      <c r="V32" s="2" t="s">
        <v>37</v>
      </c>
      <c r="W32" s="2" t="s">
        <v>14</v>
      </c>
      <c r="X32" s="8" t="s">
        <v>38</v>
      </c>
    </row>
    <row r="33" spans="1:24" x14ac:dyDescent="0.3">
      <c r="A33" s="7">
        <v>45505</v>
      </c>
      <c r="B33" s="2">
        <v>109879</v>
      </c>
      <c r="C33" s="2" t="s">
        <v>48</v>
      </c>
      <c r="D33" s="2" t="s">
        <v>110</v>
      </c>
      <c r="E33" s="1">
        <v>34380</v>
      </c>
      <c r="F33" s="1">
        <v>43801</v>
      </c>
      <c r="G33" s="2" t="s">
        <v>25</v>
      </c>
      <c r="H33" s="2" t="s">
        <v>34</v>
      </c>
      <c r="I33" s="2"/>
      <c r="J33" s="2" t="s">
        <v>35</v>
      </c>
      <c r="K33" s="2" t="s">
        <v>36</v>
      </c>
      <c r="L33" s="2" t="s">
        <v>29</v>
      </c>
      <c r="M33" s="2"/>
      <c r="N33" s="2"/>
      <c r="O33" s="2" t="s">
        <v>33</v>
      </c>
      <c r="P33" s="1">
        <v>45481</v>
      </c>
      <c r="Q33" s="1">
        <v>45485</v>
      </c>
      <c r="R33" s="2">
        <v>5</v>
      </c>
      <c r="S33" s="2">
        <v>5</v>
      </c>
      <c r="T33" s="2">
        <v>0</v>
      </c>
      <c r="U33" s="2">
        <v>5</v>
      </c>
      <c r="V33" s="2" t="s">
        <v>37</v>
      </c>
      <c r="W33" s="2" t="s">
        <v>14</v>
      </c>
      <c r="X33" s="8" t="s">
        <v>38</v>
      </c>
    </row>
    <row r="34" spans="1:24" x14ac:dyDescent="0.3">
      <c r="A34" s="7">
        <v>45505</v>
      </c>
      <c r="B34" s="2">
        <v>109891</v>
      </c>
      <c r="C34" s="2" t="s">
        <v>111</v>
      </c>
      <c r="D34" s="2" t="s">
        <v>111</v>
      </c>
      <c r="E34" s="1">
        <v>34380</v>
      </c>
      <c r="F34" s="1">
        <v>43801</v>
      </c>
      <c r="G34" s="2" t="s">
        <v>25</v>
      </c>
      <c r="H34" s="2" t="s">
        <v>34</v>
      </c>
      <c r="I34" s="2"/>
      <c r="J34" s="2" t="s">
        <v>35</v>
      </c>
      <c r="K34" s="2" t="s">
        <v>36</v>
      </c>
      <c r="L34" s="2" t="s">
        <v>29</v>
      </c>
      <c r="M34" s="2"/>
      <c r="N34" s="2"/>
      <c r="O34" s="2" t="s">
        <v>33</v>
      </c>
      <c r="P34" s="1">
        <v>45481</v>
      </c>
      <c r="Q34" s="1">
        <v>45485</v>
      </c>
      <c r="R34" s="2">
        <v>5</v>
      </c>
      <c r="S34" s="2">
        <v>5</v>
      </c>
      <c r="T34" s="2">
        <v>0</v>
      </c>
      <c r="U34" s="2">
        <v>5</v>
      </c>
      <c r="V34" s="2" t="s">
        <v>37</v>
      </c>
      <c r="W34" s="2" t="s">
        <v>14</v>
      </c>
      <c r="X34" s="8" t="s">
        <v>38</v>
      </c>
    </row>
    <row r="35" spans="1:24" x14ac:dyDescent="0.3">
      <c r="A35" s="7">
        <v>45505</v>
      </c>
      <c r="B35" s="2">
        <v>109891</v>
      </c>
      <c r="C35" s="2" t="s">
        <v>111</v>
      </c>
      <c r="D35" s="2" t="s">
        <v>111</v>
      </c>
      <c r="E35" s="1">
        <v>34380</v>
      </c>
      <c r="F35" s="1">
        <v>43801</v>
      </c>
      <c r="G35" s="2" t="s">
        <v>25</v>
      </c>
      <c r="H35" s="2" t="s">
        <v>34</v>
      </c>
      <c r="I35" s="2"/>
      <c r="J35" s="2" t="s">
        <v>35</v>
      </c>
      <c r="K35" s="2" t="s">
        <v>36</v>
      </c>
      <c r="L35" s="2" t="s">
        <v>29</v>
      </c>
      <c r="M35" s="2"/>
      <c r="N35" s="2"/>
      <c r="O35" s="2" t="s">
        <v>33</v>
      </c>
      <c r="P35" s="1">
        <v>45488</v>
      </c>
      <c r="Q35" s="1">
        <v>45489</v>
      </c>
      <c r="R35" s="2">
        <v>2</v>
      </c>
      <c r="S35" s="2">
        <v>2</v>
      </c>
      <c r="T35" s="2">
        <v>0</v>
      </c>
      <c r="U35" s="2">
        <v>2</v>
      </c>
      <c r="V35" s="2" t="s">
        <v>37</v>
      </c>
      <c r="W35" s="2" t="s">
        <v>14</v>
      </c>
      <c r="X35" s="8" t="s">
        <v>38</v>
      </c>
    </row>
    <row r="36" spans="1:24" x14ac:dyDescent="0.3">
      <c r="A36" s="7">
        <v>45505</v>
      </c>
      <c r="B36" s="2">
        <v>109891</v>
      </c>
      <c r="C36" s="2" t="s">
        <v>111</v>
      </c>
      <c r="D36" s="2" t="s">
        <v>111</v>
      </c>
      <c r="E36" s="1">
        <v>34380</v>
      </c>
      <c r="F36" s="1">
        <v>43801</v>
      </c>
      <c r="G36" s="2" t="s">
        <v>25</v>
      </c>
      <c r="H36" s="2" t="s">
        <v>34</v>
      </c>
      <c r="I36" s="2"/>
      <c r="J36" s="2" t="s">
        <v>35</v>
      </c>
      <c r="K36" s="2" t="s">
        <v>36</v>
      </c>
      <c r="L36" s="2" t="s">
        <v>29</v>
      </c>
      <c r="M36" s="2"/>
      <c r="N36" s="2"/>
      <c r="O36" s="2" t="s">
        <v>33</v>
      </c>
      <c r="P36" s="1">
        <v>45488</v>
      </c>
      <c r="Q36" s="1">
        <v>45489</v>
      </c>
      <c r="R36" s="2">
        <v>2</v>
      </c>
      <c r="S36" s="2">
        <v>2</v>
      </c>
      <c r="T36" s="2">
        <v>0</v>
      </c>
      <c r="U36" s="2">
        <v>2</v>
      </c>
      <c r="V36" s="2" t="s">
        <v>37</v>
      </c>
      <c r="W36" s="2" t="s">
        <v>14</v>
      </c>
      <c r="X36" s="8" t="s">
        <v>38</v>
      </c>
    </row>
    <row r="37" spans="1:24" x14ac:dyDescent="0.3">
      <c r="A37" s="7">
        <v>45474</v>
      </c>
      <c r="B37" s="2">
        <v>109891</v>
      </c>
      <c r="C37" s="2" t="s">
        <v>111</v>
      </c>
      <c r="D37" s="2" t="s">
        <v>111</v>
      </c>
      <c r="E37" s="1">
        <v>34380</v>
      </c>
      <c r="F37" s="1">
        <v>43801</v>
      </c>
      <c r="G37" s="2" t="s">
        <v>25</v>
      </c>
      <c r="H37" s="2" t="s">
        <v>34</v>
      </c>
      <c r="I37" s="2"/>
      <c r="J37" s="2" t="s">
        <v>35</v>
      </c>
      <c r="K37" s="2" t="s">
        <v>36</v>
      </c>
      <c r="L37" s="2" t="s">
        <v>29</v>
      </c>
      <c r="M37" s="2"/>
      <c r="N37" s="2"/>
      <c r="O37" s="2" t="s">
        <v>41</v>
      </c>
      <c r="P37" s="1">
        <v>45490</v>
      </c>
      <c r="Q37" s="1">
        <v>45565</v>
      </c>
      <c r="R37" s="2">
        <v>52</v>
      </c>
      <c r="S37" s="2">
        <v>64</v>
      </c>
      <c r="T37" s="2">
        <v>12</v>
      </c>
      <c r="U37" s="2">
        <v>76</v>
      </c>
      <c r="V37" s="2" t="s">
        <v>37</v>
      </c>
      <c r="W37" s="2" t="s">
        <v>14</v>
      </c>
      <c r="X37" s="8" t="s">
        <v>38</v>
      </c>
    </row>
    <row r="38" spans="1:24" x14ac:dyDescent="0.3">
      <c r="A38" s="7">
        <v>45474</v>
      </c>
      <c r="B38" s="2">
        <v>109891</v>
      </c>
      <c r="C38" s="2" t="s">
        <v>111</v>
      </c>
      <c r="D38" s="2" t="s">
        <v>111</v>
      </c>
      <c r="E38" s="1">
        <v>34380</v>
      </c>
      <c r="F38" s="1">
        <v>43801</v>
      </c>
      <c r="G38" s="2" t="s">
        <v>25</v>
      </c>
      <c r="H38" s="2" t="s">
        <v>34</v>
      </c>
      <c r="I38" s="2"/>
      <c r="J38" s="2" t="s">
        <v>35</v>
      </c>
      <c r="K38" s="2" t="s">
        <v>36</v>
      </c>
      <c r="L38" s="2" t="s">
        <v>29</v>
      </c>
      <c r="M38" s="2"/>
      <c r="N38" s="2"/>
      <c r="O38" s="2" t="s">
        <v>41</v>
      </c>
      <c r="P38" s="1">
        <v>45490</v>
      </c>
      <c r="Q38" s="1">
        <v>45565</v>
      </c>
      <c r="R38" s="2">
        <v>52</v>
      </c>
      <c r="S38" s="2">
        <v>64</v>
      </c>
      <c r="T38" s="2">
        <v>12</v>
      </c>
      <c r="U38" s="2">
        <v>76</v>
      </c>
      <c r="V38" s="2" t="s">
        <v>37</v>
      </c>
      <c r="W38" s="2" t="s">
        <v>14</v>
      </c>
      <c r="X38" s="8" t="s">
        <v>38</v>
      </c>
    </row>
    <row r="39" spans="1:24" x14ac:dyDescent="0.3">
      <c r="A39" s="9">
        <v>45292</v>
      </c>
      <c r="B39" s="10">
        <v>109891</v>
      </c>
      <c r="C39" s="10" t="s">
        <v>111</v>
      </c>
      <c r="D39" s="10" t="s">
        <v>111</v>
      </c>
      <c r="E39" s="11">
        <v>31499</v>
      </c>
      <c r="F39" s="11">
        <v>43381</v>
      </c>
      <c r="G39" s="10" t="s">
        <v>42</v>
      </c>
      <c r="H39" s="10" t="s">
        <v>43</v>
      </c>
      <c r="I39" s="10"/>
      <c r="J39" s="10" t="s">
        <v>44</v>
      </c>
      <c r="K39" s="10" t="s">
        <v>36</v>
      </c>
      <c r="L39" s="10" t="s">
        <v>29</v>
      </c>
      <c r="M39" s="10"/>
      <c r="N39" s="10"/>
      <c r="O39" s="10" t="s">
        <v>30</v>
      </c>
      <c r="P39" s="11">
        <v>45505</v>
      </c>
      <c r="Q39" s="11">
        <v>45535</v>
      </c>
      <c r="R39" s="10">
        <v>1</v>
      </c>
      <c r="S39" s="10">
        <v>1</v>
      </c>
      <c r="T39" s="10">
        <v>0</v>
      </c>
      <c r="U39" s="10">
        <v>1</v>
      </c>
      <c r="V39" s="10" t="s">
        <v>45</v>
      </c>
      <c r="W39" s="10" t="s">
        <v>46</v>
      </c>
      <c r="X39" s="12" t="s">
        <v>47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20234-332E-4408-A1FB-BE9BE611C313}">
  <dimension ref="A1:X21"/>
  <sheetViews>
    <sheetView showGridLines="0" tabSelected="1" topLeftCell="K1" workbookViewId="0">
      <selection activeCell="X27" sqref="X27"/>
    </sheetView>
  </sheetViews>
  <sheetFormatPr baseColWidth="10" defaultRowHeight="14" x14ac:dyDescent="0.3"/>
  <cols>
    <col min="1" max="1" width="10.75" bestFit="1" customWidth="1"/>
    <col min="2" max="2" width="11.1640625" customWidth="1"/>
    <col min="3" max="3" width="32.6640625" bestFit="1" customWidth="1"/>
    <col min="4" max="4" width="14.25" customWidth="1"/>
    <col min="5" max="5" width="16.25" customWidth="1"/>
    <col min="6" max="6" width="8.9140625" customWidth="1"/>
    <col min="7" max="7" width="9.1640625" bestFit="1" customWidth="1"/>
    <col min="8" max="8" width="14.1640625" customWidth="1"/>
    <col min="9" max="9" width="13.25" customWidth="1"/>
    <col min="10" max="10" width="9.1640625" bestFit="1" customWidth="1"/>
    <col min="11" max="11" width="7" bestFit="1" customWidth="1"/>
    <col min="12" max="12" width="41" bestFit="1" customWidth="1"/>
    <col min="13" max="13" width="10.4140625" customWidth="1"/>
    <col min="14" max="14" width="13.83203125" customWidth="1"/>
    <col min="15" max="15" width="7.4140625" bestFit="1" customWidth="1"/>
    <col min="16" max="17" width="10.75" bestFit="1" customWidth="1"/>
    <col min="18" max="18" width="10.6640625" bestFit="1" customWidth="1"/>
    <col min="19" max="19" width="7.6640625" bestFit="1" customWidth="1"/>
    <col min="20" max="20" width="8.83203125" bestFit="1" customWidth="1"/>
    <col min="21" max="21" width="8.5" style="4" customWidth="1"/>
    <col min="22" max="22" width="11.25" style="4" bestFit="1" customWidth="1"/>
    <col min="23" max="23" width="11.25" bestFit="1" customWidth="1"/>
  </cols>
  <sheetData>
    <row r="1" spans="1:24" s="3" customFormat="1" ht="62" x14ac:dyDescent="0.3">
      <c r="A1" s="21" t="s">
        <v>49</v>
      </c>
      <c r="B1" s="22" t="s">
        <v>50</v>
      </c>
      <c r="C1" s="22" t="s">
        <v>51</v>
      </c>
      <c r="D1" s="22" t="s">
        <v>52</v>
      </c>
      <c r="E1" s="22" t="s">
        <v>53</v>
      </c>
      <c r="F1" s="22" t="s">
        <v>54</v>
      </c>
      <c r="G1" s="22" t="s">
        <v>55</v>
      </c>
      <c r="H1" s="22" t="s">
        <v>56</v>
      </c>
      <c r="I1" s="22" t="s">
        <v>57</v>
      </c>
      <c r="J1" s="22" t="s">
        <v>58</v>
      </c>
      <c r="K1" s="22" t="s">
        <v>59</v>
      </c>
      <c r="L1" s="21" t="s">
        <v>60</v>
      </c>
      <c r="M1" s="22" t="s">
        <v>61</v>
      </c>
      <c r="N1" s="22" t="s">
        <v>62</v>
      </c>
      <c r="O1" s="22" t="s">
        <v>3</v>
      </c>
      <c r="P1" s="22" t="s">
        <v>63</v>
      </c>
      <c r="Q1" s="22" t="s">
        <v>64</v>
      </c>
      <c r="R1" s="22" t="s">
        <v>65</v>
      </c>
      <c r="S1" s="22" t="s">
        <v>66</v>
      </c>
      <c r="T1" s="22" t="s">
        <v>67</v>
      </c>
      <c r="U1" s="23" t="s">
        <v>2</v>
      </c>
      <c r="V1" s="23" t="s">
        <v>124</v>
      </c>
      <c r="W1" s="23" t="s">
        <v>109</v>
      </c>
      <c r="X1" s="28" t="s">
        <v>126</v>
      </c>
    </row>
    <row r="2" spans="1:24" ht="15.5" x14ac:dyDescent="0.3">
      <c r="A2" s="24" t="s">
        <v>68</v>
      </c>
      <c r="B2" s="25">
        <v>606130</v>
      </c>
      <c r="C2" s="25" t="s">
        <v>69</v>
      </c>
      <c r="D2" s="25" t="s">
        <v>70</v>
      </c>
      <c r="E2" s="25"/>
      <c r="F2" s="25">
        <v>445660</v>
      </c>
      <c r="G2" s="26">
        <v>77.28</v>
      </c>
      <c r="H2" s="26">
        <v>15.46</v>
      </c>
      <c r="I2" s="26">
        <v>0</v>
      </c>
      <c r="J2" s="26">
        <v>92.74</v>
      </c>
      <c r="K2" s="26">
        <v>0</v>
      </c>
      <c r="L2" s="25" t="s">
        <v>71</v>
      </c>
      <c r="M2" s="25" t="s">
        <v>72</v>
      </c>
      <c r="N2" s="25" t="s">
        <v>73</v>
      </c>
      <c r="O2" s="25" t="s">
        <v>112</v>
      </c>
      <c r="P2" s="24">
        <v>45518</v>
      </c>
      <c r="Q2" s="24" t="s">
        <v>68</v>
      </c>
      <c r="R2" s="25">
        <v>286190655</v>
      </c>
      <c r="S2" s="25" t="s">
        <v>75</v>
      </c>
      <c r="T2" s="25" t="s">
        <v>76</v>
      </c>
      <c r="U2" s="27">
        <v>103541</v>
      </c>
      <c r="V2" t="str">
        <f>_xlfn.XLOOKUP(Tableau2[[#This Row],[Matricule]],Tableau1[Matricule],Tableau1[Nom])</f>
        <v>GERARDO</v>
      </c>
      <c r="W2" t="str">
        <f>_xlfn.XLOOKUP(Tableau2[[#This Row],[Matricule]],Tableau1[Matricule],Tableau1[Prénom])</f>
        <v>SEBASTIEN</v>
      </c>
      <c r="X2" s="29" t="str" cm="1">
        <f t="array" ref="X2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3" spans="1:24" ht="15.5" x14ac:dyDescent="0.3">
      <c r="A3" s="24" t="s">
        <v>77</v>
      </c>
      <c r="B3" s="25">
        <v>625100</v>
      </c>
      <c r="C3" s="25" t="s">
        <v>78</v>
      </c>
      <c r="D3" s="25" t="s">
        <v>79</v>
      </c>
      <c r="E3" s="25"/>
      <c r="F3" s="25">
        <v>445660</v>
      </c>
      <c r="G3" s="26">
        <v>7.8</v>
      </c>
      <c r="H3" s="26">
        <v>0</v>
      </c>
      <c r="I3" s="26">
        <v>0</v>
      </c>
      <c r="J3" s="26">
        <v>7.8</v>
      </c>
      <c r="K3" s="26">
        <v>0</v>
      </c>
      <c r="L3" s="25" t="s">
        <v>80</v>
      </c>
      <c r="M3" s="25" t="s">
        <v>72</v>
      </c>
      <c r="N3" s="25" t="s">
        <v>29</v>
      </c>
      <c r="O3" s="25" t="s">
        <v>112</v>
      </c>
      <c r="P3" s="24" t="s">
        <v>81</v>
      </c>
      <c r="Q3" s="24" t="s">
        <v>77</v>
      </c>
      <c r="R3" s="25">
        <v>286196341</v>
      </c>
      <c r="S3" s="25" t="s">
        <v>75</v>
      </c>
      <c r="T3" s="25" t="s">
        <v>82</v>
      </c>
      <c r="U3" s="27">
        <v>103541</v>
      </c>
      <c r="V3" t="str">
        <f>_xlfn.XLOOKUP(Tableau2[[#This Row],[Matricule]],Tableau1[Matricule],Tableau1[Nom])</f>
        <v>GERARDO</v>
      </c>
      <c r="W3" t="str">
        <f>_xlfn.XLOOKUP(Tableau2[[#This Row],[Matricule]],Tableau1[Matricule],Tableau1[Prénom])</f>
        <v>SEBASTIEN</v>
      </c>
      <c r="X3" s="29" t="str" cm="1">
        <f t="array" ref="X3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4" spans="1:24" ht="15.5" x14ac:dyDescent="0.3">
      <c r="A4" s="24" t="s">
        <v>83</v>
      </c>
      <c r="B4" s="25">
        <v>606130</v>
      </c>
      <c r="C4" s="25" t="s">
        <v>84</v>
      </c>
      <c r="D4" s="25" t="s">
        <v>85</v>
      </c>
      <c r="E4" s="25"/>
      <c r="F4" s="25">
        <v>445660</v>
      </c>
      <c r="G4" s="26">
        <v>69.17</v>
      </c>
      <c r="H4" s="26">
        <v>13.83</v>
      </c>
      <c r="I4" s="26">
        <v>0</v>
      </c>
      <c r="J4" s="26">
        <v>83</v>
      </c>
      <c r="K4" s="26">
        <v>0</v>
      </c>
      <c r="L4" s="25" t="s">
        <v>86</v>
      </c>
      <c r="M4" s="25" t="s">
        <v>72</v>
      </c>
      <c r="N4" s="25" t="s">
        <v>73</v>
      </c>
      <c r="O4" s="25" t="s">
        <v>112</v>
      </c>
      <c r="P4" s="24" t="s">
        <v>87</v>
      </c>
      <c r="Q4" s="24" t="s">
        <v>83</v>
      </c>
      <c r="R4" s="25">
        <v>323726435</v>
      </c>
      <c r="S4" s="25" t="s">
        <v>75</v>
      </c>
      <c r="T4" s="25" t="s">
        <v>76</v>
      </c>
      <c r="U4" s="27">
        <v>103541</v>
      </c>
      <c r="V4" t="str">
        <f>_xlfn.XLOOKUP(Tableau2[[#This Row],[Matricule]],Tableau1[Matricule],Tableau1[Nom])</f>
        <v>GERARDO</v>
      </c>
      <c r="W4" t="str">
        <f>_xlfn.XLOOKUP(Tableau2[[#This Row],[Matricule]],Tableau1[Matricule],Tableau1[Prénom])</f>
        <v>SEBASTIEN</v>
      </c>
      <c r="X4" s="29" t="str" cm="1">
        <f t="array" ref="X4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5" spans="1:24" ht="15.5" x14ac:dyDescent="0.3">
      <c r="A5" s="24" t="s">
        <v>88</v>
      </c>
      <c r="B5" s="25">
        <v>625110</v>
      </c>
      <c r="C5" s="25" t="s">
        <v>89</v>
      </c>
      <c r="D5" s="25" t="s">
        <v>90</v>
      </c>
      <c r="E5" s="25"/>
      <c r="F5" s="25">
        <v>445660</v>
      </c>
      <c r="G5" s="26">
        <v>3.33</v>
      </c>
      <c r="H5" s="26">
        <v>0.67</v>
      </c>
      <c r="I5" s="26">
        <v>0</v>
      </c>
      <c r="J5" s="26">
        <v>4</v>
      </c>
      <c r="K5" s="26">
        <v>0</v>
      </c>
      <c r="L5" s="25" t="s">
        <v>91</v>
      </c>
      <c r="M5" s="25" t="s">
        <v>72</v>
      </c>
      <c r="N5" s="25" t="s">
        <v>73</v>
      </c>
      <c r="O5" s="25" t="s">
        <v>112</v>
      </c>
      <c r="P5" s="24" t="s">
        <v>92</v>
      </c>
      <c r="Q5" s="24" t="s">
        <v>88</v>
      </c>
      <c r="R5" s="25">
        <v>353578820</v>
      </c>
      <c r="S5" s="25" t="s">
        <v>75</v>
      </c>
      <c r="T5" s="25" t="s">
        <v>82</v>
      </c>
      <c r="U5" s="27">
        <v>109879</v>
      </c>
      <c r="V5" t="str">
        <f>_xlfn.XLOOKUP(Tableau2[[#This Row],[Matricule]],Tableau1[Matricule],Tableau1[Nom])</f>
        <v>GAUTHIER</v>
      </c>
      <c r="W5" t="str">
        <f>_xlfn.XLOOKUP(Tableau2[[#This Row],[Matricule]],Tableau1[Matricule],Tableau1[Prénom])</f>
        <v>GAYA</v>
      </c>
      <c r="X5" s="29" t="str" cm="1">
        <f t="array" ref="X5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6" spans="1:24" ht="15.5" x14ac:dyDescent="0.3">
      <c r="A6" s="24" t="s">
        <v>87</v>
      </c>
      <c r="B6" s="25">
        <v>625110</v>
      </c>
      <c r="C6" s="25" t="s">
        <v>89</v>
      </c>
      <c r="D6" s="25" t="s">
        <v>90</v>
      </c>
      <c r="E6" s="25"/>
      <c r="F6" s="25">
        <v>445660</v>
      </c>
      <c r="G6" s="26">
        <v>2.33</v>
      </c>
      <c r="H6" s="26">
        <v>0.47</v>
      </c>
      <c r="I6" s="26">
        <v>0</v>
      </c>
      <c r="J6" s="26">
        <v>2.8</v>
      </c>
      <c r="K6" s="26">
        <v>0</v>
      </c>
      <c r="L6" s="25" t="s">
        <v>91</v>
      </c>
      <c r="M6" s="25" t="s">
        <v>72</v>
      </c>
      <c r="N6" s="25" t="s">
        <v>73</v>
      </c>
      <c r="O6" s="25" t="s">
        <v>112</v>
      </c>
      <c r="P6" s="24" t="s">
        <v>93</v>
      </c>
      <c r="Q6" s="24" t="s">
        <v>87</v>
      </c>
      <c r="R6" s="25">
        <v>286191125</v>
      </c>
      <c r="S6" s="25" t="s">
        <v>75</v>
      </c>
      <c r="T6" s="25" t="s">
        <v>94</v>
      </c>
      <c r="U6" s="27">
        <v>103541</v>
      </c>
      <c r="V6" t="str">
        <f>_xlfn.XLOOKUP(Tableau2[[#This Row],[Matricule]],Tableau1[Matricule],Tableau1[Nom])</f>
        <v>GERARDO</v>
      </c>
      <c r="W6" t="str">
        <f>_xlfn.XLOOKUP(Tableau2[[#This Row],[Matricule]],Tableau1[Matricule],Tableau1[Prénom])</f>
        <v>SEBASTIEN</v>
      </c>
      <c r="X6" s="29" t="str" cm="1">
        <f t="array" ref="X6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7" spans="1:24" ht="15.5" x14ac:dyDescent="0.3">
      <c r="A7" s="24" t="s">
        <v>95</v>
      </c>
      <c r="B7" s="25">
        <v>606130</v>
      </c>
      <c r="C7" s="25" t="s">
        <v>84</v>
      </c>
      <c r="D7" s="25" t="s">
        <v>85</v>
      </c>
      <c r="E7" s="25"/>
      <c r="F7" s="25">
        <v>445660</v>
      </c>
      <c r="G7" s="26">
        <v>51.09</v>
      </c>
      <c r="H7" s="26">
        <v>8.18</v>
      </c>
      <c r="I7" s="26">
        <v>2.04</v>
      </c>
      <c r="J7" s="26">
        <v>61.31</v>
      </c>
      <c r="K7" s="26">
        <v>0</v>
      </c>
      <c r="L7" s="25" t="s">
        <v>96</v>
      </c>
      <c r="M7" s="25" t="s">
        <v>72</v>
      </c>
      <c r="N7" s="25" t="s">
        <v>73</v>
      </c>
      <c r="O7" s="25" t="s">
        <v>112</v>
      </c>
      <c r="P7" s="24" t="s">
        <v>77</v>
      </c>
      <c r="Q7" s="24" t="s">
        <v>95</v>
      </c>
      <c r="R7" s="25">
        <v>286191011</v>
      </c>
      <c r="S7" s="25" t="s">
        <v>75</v>
      </c>
      <c r="T7" s="25" t="s">
        <v>82</v>
      </c>
      <c r="U7" s="27">
        <v>103541</v>
      </c>
      <c r="V7" t="str">
        <f>_xlfn.XLOOKUP(Tableau2[[#This Row],[Matricule]],Tableau1[Matricule],Tableau1[Nom])</f>
        <v>GERARDO</v>
      </c>
      <c r="W7" t="str">
        <f>_xlfn.XLOOKUP(Tableau2[[#This Row],[Matricule]],Tableau1[Matricule],Tableau1[Prénom])</f>
        <v>SEBASTIEN</v>
      </c>
      <c r="X7" s="29" t="str" cm="1">
        <f t="array" ref="X7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8" spans="1:24" ht="15.5" x14ac:dyDescent="0.3">
      <c r="A8" s="24" t="s">
        <v>97</v>
      </c>
      <c r="B8" s="25">
        <v>606130</v>
      </c>
      <c r="C8" s="25" t="s">
        <v>89</v>
      </c>
      <c r="D8" s="25" t="s">
        <v>90</v>
      </c>
      <c r="E8" s="25"/>
      <c r="F8" s="25">
        <v>445660</v>
      </c>
      <c r="G8" s="26">
        <v>108.22</v>
      </c>
      <c r="H8" s="26">
        <v>17.309999999999999</v>
      </c>
      <c r="I8" s="26">
        <v>4.33</v>
      </c>
      <c r="J8" s="26">
        <v>129.86000000000001</v>
      </c>
      <c r="K8" s="26">
        <v>0</v>
      </c>
      <c r="L8" s="25" t="s">
        <v>96</v>
      </c>
      <c r="M8" s="25" t="s">
        <v>72</v>
      </c>
      <c r="N8" s="25" t="s">
        <v>73</v>
      </c>
      <c r="O8" s="25" t="s">
        <v>112</v>
      </c>
      <c r="P8" s="24" t="s">
        <v>98</v>
      </c>
      <c r="Q8" s="24" t="s">
        <v>97</v>
      </c>
      <c r="R8" s="25">
        <v>353577285</v>
      </c>
      <c r="S8" s="25" t="s">
        <v>75</v>
      </c>
      <c r="T8" s="25" t="s">
        <v>82</v>
      </c>
      <c r="U8" s="27">
        <v>109879</v>
      </c>
      <c r="V8" t="str">
        <f>_xlfn.XLOOKUP(Tableau2[[#This Row],[Matricule]],Tableau1[Matricule],Tableau1[Nom])</f>
        <v>GAUTHIER</v>
      </c>
      <c r="W8" t="str">
        <f>_xlfn.XLOOKUP(Tableau2[[#This Row],[Matricule]],Tableau1[Matricule],Tableau1[Prénom])</f>
        <v>GAYA</v>
      </c>
      <c r="X8" s="29" t="str" cm="1">
        <f t="array" ref="X8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9" spans="1:24" ht="15.5" x14ac:dyDescent="0.3">
      <c r="A9" s="24" t="s">
        <v>99</v>
      </c>
      <c r="B9" s="25">
        <v>625100</v>
      </c>
      <c r="C9" s="25" t="s">
        <v>89</v>
      </c>
      <c r="D9" s="25" t="s">
        <v>90</v>
      </c>
      <c r="E9" s="25"/>
      <c r="F9" s="25">
        <v>445660</v>
      </c>
      <c r="G9" s="26">
        <v>12.58</v>
      </c>
      <c r="H9" s="26">
        <v>2.52</v>
      </c>
      <c r="I9" s="26">
        <v>0</v>
      </c>
      <c r="J9" s="26">
        <v>15.1</v>
      </c>
      <c r="K9" s="26">
        <v>0</v>
      </c>
      <c r="L9" s="25" t="s">
        <v>80</v>
      </c>
      <c r="M9" s="25" t="s">
        <v>72</v>
      </c>
      <c r="N9" s="25" t="s">
        <v>73</v>
      </c>
      <c r="O9" s="25"/>
      <c r="P9" s="24" t="s">
        <v>87</v>
      </c>
      <c r="Q9" s="24" t="s">
        <v>99</v>
      </c>
      <c r="R9" s="25">
        <v>312866660</v>
      </c>
      <c r="S9" s="25" t="s">
        <v>75</v>
      </c>
      <c r="T9" s="25" t="s">
        <v>94</v>
      </c>
      <c r="U9" s="27">
        <v>109879</v>
      </c>
      <c r="V9" t="str">
        <f>_xlfn.XLOOKUP(Tableau2[[#This Row],[Matricule]],Tableau1[Matricule],Tableau1[Nom])</f>
        <v>GAUTHIER</v>
      </c>
      <c r="W9" t="str">
        <f>_xlfn.XLOOKUP(Tableau2[[#This Row],[Matricule]],Tableau1[Matricule],Tableau1[Prénom])</f>
        <v>GAYA</v>
      </c>
      <c r="X9" s="29" t="str" cm="1">
        <f t="array" ref="X9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10" spans="1:24" ht="15.5" x14ac:dyDescent="0.3">
      <c r="A10" s="24" t="s">
        <v>100</v>
      </c>
      <c r="B10" s="25">
        <v>625110</v>
      </c>
      <c r="C10" s="25" t="s">
        <v>69</v>
      </c>
      <c r="D10" s="25" t="s">
        <v>70</v>
      </c>
      <c r="E10" s="25"/>
      <c r="F10" s="25">
        <v>445660</v>
      </c>
      <c r="G10" s="26">
        <v>2.33</v>
      </c>
      <c r="H10" s="26">
        <v>0.47</v>
      </c>
      <c r="I10" s="26">
        <v>0</v>
      </c>
      <c r="J10" s="26">
        <v>2.8</v>
      </c>
      <c r="K10" s="26">
        <v>0</v>
      </c>
      <c r="L10" s="25" t="s">
        <v>91</v>
      </c>
      <c r="M10" s="25" t="s">
        <v>72</v>
      </c>
      <c r="N10" s="25" t="s">
        <v>73</v>
      </c>
      <c r="O10" s="25"/>
      <c r="P10" s="24" t="s">
        <v>101</v>
      </c>
      <c r="Q10" s="24" t="s">
        <v>100</v>
      </c>
      <c r="R10" s="25">
        <v>286190612</v>
      </c>
      <c r="S10" s="25" t="s">
        <v>75</v>
      </c>
      <c r="T10" s="25" t="s">
        <v>82</v>
      </c>
      <c r="U10" s="27">
        <v>109879</v>
      </c>
      <c r="V10" t="str">
        <f>_xlfn.XLOOKUP(Tableau2[[#This Row],[Matricule]],Tableau1[Matricule],Tableau1[Nom])</f>
        <v>GAUTHIER</v>
      </c>
      <c r="W10" t="str">
        <f>_xlfn.XLOOKUP(Tableau2[[#This Row],[Matricule]],Tableau1[Matricule],Tableau1[Prénom])</f>
        <v>GAYA</v>
      </c>
      <c r="X10" s="29" t="str" cm="1">
        <f t="array" ref="X10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11" spans="1:24" ht="15.5" x14ac:dyDescent="0.3">
      <c r="A11" s="24" t="s">
        <v>74</v>
      </c>
      <c r="B11" s="25">
        <v>625100</v>
      </c>
      <c r="C11" s="25" t="s">
        <v>78</v>
      </c>
      <c r="D11" s="25" t="s">
        <v>79</v>
      </c>
      <c r="E11" s="25"/>
      <c r="F11" s="25">
        <v>445660</v>
      </c>
      <c r="G11" s="26">
        <v>13.08</v>
      </c>
      <c r="H11" s="26">
        <v>2.62</v>
      </c>
      <c r="I11" s="26">
        <v>0</v>
      </c>
      <c r="J11" s="26">
        <v>15.7</v>
      </c>
      <c r="K11" s="26">
        <v>0</v>
      </c>
      <c r="L11" s="25" t="s">
        <v>80</v>
      </c>
      <c r="M11" s="25" t="s">
        <v>72</v>
      </c>
      <c r="N11" s="25" t="s">
        <v>73</v>
      </c>
      <c r="O11" s="25"/>
      <c r="P11" s="24" t="s">
        <v>77</v>
      </c>
      <c r="Q11" s="24" t="s">
        <v>74</v>
      </c>
      <c r="R11" s="25">
        <v>286196331</v>
      </c>
      <c r="S11" s="25" t="s">
        <v>75</v>
      </c>
      <c r="T11" s="25" t="s">
        <v>82</v>
      </c>
      <c r="U11" s="27">
        <v>109891</v>
      </c>
      <c r="V11" t="str">
        <f>_xlfn.XLOOKUP(Tableau2[[#This Row],[Matricule]],Tableau1[Matricule],Tableau1[Nom])</f>
        <v>MATSUDA</v>
      </c>
      <c r="W11" t="str">
        <f>_xlfn.XLOOKUP(Tableau2[[#This Row],[Matricule]],Tableau1[Matricule],Tableau1[Prénom])</f>
        <v>MATSUDA</v>
      </c>
      <c r="X11" s="29" t="str" cm="1">
        <f t="array" ref="X11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12" spans="1:24" ht="15.5" x14ac:dyDescent="0.3">
      <c r="A12" s="24" t="s">
        <v>102</v>
      </c>
      <c r="B12" s="25">
        <v>606130</v>
      </c>
      <c r="C12" s="25" t="s">
        <v>69</v>
      </c>
      <c r="D12" s="25" t="s">
        <v>70</v>
      </c>
      <c r="E12" s="25"/>
      <c r="F12" s="25">
        <v>445660</v>
      </c>
      <c r="G12" s="26">
        <v>67.290000000000006</v>
      </c>
      <c r="H12" s="26">
        <v>13.46</v>
      </c>
      <c r="I12" s="26">
        <v>0</v>
      </c>
      <c r="J12" s="26">
        <v>80.75</v>
      </c>
      <c r="K12" s="26">
        <v>0</v>
      </c>
      <c r="L12" s="25" t="s">
        <v>71</v>
      </c>
      <c r="M12" s="25" t="s">
        <v>72</v>
      </c>
      <c r="N12" s="25" t="s">
        <v>73</v>
      </c>
      <c r="O12" s="25"/>
      <c r="P12" s="24" t="s">
        <v>68</v>
      </c>
      <c r="Q12" s="24" t="s">
        <v>102</v>
      </c>
      <c r="R12" s="25">
        <v>286190658</v>
      </c>
      <c r="S12" s="25" t="s">
        <v>75</v>
      </c>
      <c r="T12" s="25" t="s">
        <v>82</v>
      </c>
      <c r="U12" s="27">
        <v>109891</v>
      </c>
      <c r="V12" t="str">
        <f>_xlfn.XLOOKUP(Tableau2[[#This Row],[Matricule]],Tableau1[Matricule],Tableau1[Nom])</f>
        <v>MATSUDA</v>
      </c>
      <c r="W12" t="str">
        <f>_xlfn.XLOOKUP(Tableau2[[#This Row],[Matricule]],Tableau1[Matricule],Tableau1[Prénom])</f>
        <v>MATSUDA</v>
      </c>
      <c r="X12" s="29" t="str" cm="1">
        <f t="array" ref="X12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13" spans="1:24" ht="15.5" x14ac:dyDescent="0.3">
      <c r="A13" s="24" t="s">
        <v>103</v>
      </c>
      <c r="B13" s="25">
        <v>625110</v>
      </c>
      <c r="C13" s="25" t="s">
        <v>89</v>
      </c>
      <c r="D13" s="25" t="s">
        <v>90</v>
      </c>
      <c r="E13" s="25"/>
      <c r="F13" s="25">
        <v>445660</v>
      </c>
      <c r="G13" s="26">
        <v>4.92</v>
      </c>
      <c r="H13" s="26">
        <v>0.98</v>
      </c>
      <c r="I13" s="26">
        <v>0</v>
      </c>
      <c r="J13" s="26">
        <v>5.9</v>
      </c>
      <c r="K13" s="26">
        <v>0</v>
      </c>
      <c r="L13" s="25" t="s">
        <v>91</v>
      </c>
      <c r="M13" s="25" t="s">
        <v>72</v>
      </c>
      <c r="N13" s="25" t="s">
        <v>73</v>
      </c>
      <c r="O13" s="25"/>
      <c r="P13" s="24" t="s">
        <v>104</v>
      </c>
      <c r="Q13" s="24" t="s">
        <v>103</v>
      </c>
      <c r="R13" s="25">
        <v>323727831</v>
      </c>
      <c r="S13" s="25" t="s">
        <v>75</v>
      </c>
      <c r="T13" s="25" t="s">
        <v>82</v>
      </c>
      <c r="U13" s="27">
        <v>109891</v>
      </c>
      <c r="V13" t="str">
        <f>_xlfn.XLOOKUP(Tableau2[[#This Row],[Matricule]],Tableau1[Matricule],Tableau1[Nom])</f>
        <v>MATSUDA</v>
      </c>
      <c r="W13" t="str">
        <f>_xlfn.XLOOKUP(Tableau2[[#This Row],[Matricule]],Tableau1[Matricule],Tableau1[Prénom])</f>
        <v>MATSUDA</v>
      </c>
      <c r="X13" s="29" t="str" cm="1">
        <f t="array" ref="X13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14" spans="1:24" ht="15.5" x14ac:dyDescent="0.3">
      <c r="A14" s="24" t="s">
        <v>105</v>
      </c>
      <c r="B14" s="25">
        <v>625110</v>
      </c>
      <c r="C14" s="25" t="s">
        <v>84</v>
      </c>
      <c r="D14" s="25" t="s">
        <v>85</v>
      </c>
      <c r="E14" s="25"/>
      <c r="F14" s="25">
        <v>445660</v>
      </c>
      <c r="G14" s="26">
        <v>0.57999999999999996</v>
      </c>
      <c r="H14" s="26">
        <v>0.12</v>
      </c>
      <c r="I14" s="26">
        <v>0</v>
      </c>
      <c r="J14" s="26">
        <v>0.7</v>
      </c>
      <c r="K14" s="26">
        <v>0</v>
      </c>
      <c r="L14" s="25" t="s">
        <v>91</v>
      </c>
      <c r="M14" s="25" t="s">
        <v>72</v>
      </c>
      <c r="N14" s="25" t="s">
        <v>73</v>
      </c>
      <c r="O14" s="25"/>
      <c r="P14" s="24" t="s">
        <v>106</v>
      </c>
      <c r="Q14" s="24" t="s">
        <v>105</v>
      </c>
      <c r="R14" s="25">
        <v>286191046</v>
      </c>
      <c r="S14" s="25" t="s">
        <v>75</v>
      </c>
      <c r="T14" s="25" t="s">
        <v>94</v>
      </c>
      <c r="U14" s="27">
        <v>109891</v>
      </c>
      <c r="V14" t="str">
        <f>_xlfn.XLOOKUP(Tableau2[[#This Row],[Matricule]],Tableau1[Matricule],Tableau1[Nom])</f>
        <v>MATSUDA</v>
      </c>
      <c r="W14" t="str">
        <f>_xlfn.XLOOKUP(Tableau2[[#This Row],[Matricule]],Tableau1[Matricule],Tableau1[Prénom])</f>
        <v>MATSUDA</v>
      </c>
      <c r="X14" s="29" t="str" cm="1">
        <f t="array" ref="X14">IF(SUMPRODUCT((_xlfn._xlws.FILTER(Tableau1[Fin],Tableau1[Matricule]=Tableau2[[#This Row],[Matricule]],"")&gt;=Tableau2[[#This Row],[Date de débit]])*(_xlfn._xlws.FILTER(Tableau1[Début],Tableau1[Matricule]=Tableau2[[#This Row],[Matricule]],"")&lt;=Tableau2[[#This Row],[Date de débit]])*1),"OUI","Non")</f>
        <v>Non</v>
      </c>
    </row>
    <row r="20" spans="16:16" ht="15.5" x14ac:dyDescent="0.3">
      <c r="P20" s="24"/>
    </row>
    <row r="21" spans="16:16" ht="15.5" x14ac:dyDescent="0.3">
      <c r="P21" s="24"/>
    </row>
  </sheetData>
  <conditionalFormatting sqref="X2:X14">
    <cfRule type="cellIs" dxfId="0" priority="1" operator="equal">
      <formula>"OUI"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EE30AB-DD60-4FAC-A30E-9E3882437404}">
  <dimension ref="A1:K2"/>
  <sheetViews>
    <sheetView workbookViewId="0">
      <selection activeCell="C10" sqref="C10"/>
    </sheetView>
  </sheetViews>
  <sheetFormatPr baseColWidth="10" defaultRowHeight="14" x14ac:dyDescent="0.3"/>
  <cols>
    <col min="1" max="1" width="10.58203125" bestFit="1" customWidth="1"/>
    <col min="2" max="2" width="9.75" bestFit="1" customWidth="1"/>
    <col min="3" max="3" width="39.5" bestFit="1" customWidth="1"/>
    <col min="4" max="4" width="9.6640625" bestFit="1" customWidth="1"/>
    <col min="5" max="5" width="6.83203125" bestFit="1" customWidth="1"/>
    <col min="6" max="6" width="9.5" bestFit="1" customWidth="1"/>
    <col min="7" max="7" width="9.75" bestFit="1" customWidth="1"/>
    <col min="8" max="8" width="12.58203125" bestFit="1" customWidth="1"/>
    <col min="9" max="9" width="23.6640625" bestFit="1" customWidth="1"/>
    <col min="10" max="10" width="9.5" bestFit="1" customWidth="1"/>
    <col min="11" max="11" width="14.5" customWidth="1"/>
  </cols>
  <sheetData>
    <row r="1" spans="1:11" x14ac:dyDescent="0.3">
      <c r="A1" s="18" t="s">
        <v>113</v>
      </c>
      <c r="B1" s="18" t="s">
        <v>114</v>
      </c>
      <c r="C1" s="18" t="s">
        <v>115</v>
      </c>
      <c r="D1" s="18" t="s">
        <v>116</v>
      </c>
      <c r="E1" s="18" t="s">
        <v>3</v>
      </c>
      <c r="F1" s="18" t="s">
        <v>4</v>
      </c>
      <c r="G1" s="18" t="s">
        <v>117</v>
      </c>
      <c r="H1" s="18" t="s">
        <v>118</v>
      </c>
      <c r="I1" s="18" t="s">
        <v>119</v>
      </c>
      <c r="J1" s="18" t="s">
        <v>125</v>
      </c>
    </row>
    <row r="2" spans="1:11" x14ac:dyDescent="0.3">
      <c r="A2" s="19">
        <v>60071</v>
      </c>
      <c r="B2" s="20">
        <v>45195</v>
      </c>
      <c r="C2" s="19" t="s">
        <v>120</v>
      </c>
      <c r="D2" s="19">
        <v>158.28</v>
      </c>
      <c r="E2" s="19" t="s">
        <v>108</v>
      </c>
      <c r="F2" s="19" t="s">
        <v>108</v>
      </c>
      <c r="G2" s="19" t="s">
        <v>121</v>
      </c>
      <c r="H2" s="19" t="s">
        <v>30</v>
      </c>
      <c r="I2" s="19" t="s">
        <v>71</v>
      </c>
      <c r="J2" s="19">
        <v>8</v>
      </c>
      <c r="K2" s="5" t="s">
        <v>122</v>
      </c>
    </row>
  </sheetData>
  <pageMargins left="0.7" right="0.7" top="0.75" bottom="0.75" header="0.3" footer="0.3"/>
  <tableParts count="1">
    <tablePart r:id="rId1"/>
  </tableParts>
</worksheet>
</file>

<file path=docMetadata/LabelInfo.xml><?xml version="1.0" encoding="utf-8"?>
<clbl:labelList xmlns:clbl="http://schemas.microsoft.com/office/2020/mipLabelMetadata">
  <clbl:label id="{eda00f38-c236-4ea3-94cb-16e6862af9d6}" enabled="1" method="Standard" siteId="{4e332879-256a-490e-87fa-ae47d38b6cbc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absence collaborateur</vt:lpstr>
      <vt:lpstr>Liste dépenses collaborateurs</vt:lpstr>
      <vt:lpstr>Modèle de réponse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CROCHE</cp:lastModifiedBy>
  <dcterms:created xsi:type="dcterms:W3CDTF">2024-09-23T13:50:29Z</dcterms:created>
  <dcterms:modified xsi:type="dcterms:W3CDTF">2024-09-24T19:19:32Z</dcterms:modified>
</cp:coreProperties>
</file>