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fouggy/"/>
    </mc:Choice>
  </mc:AlternateContent>
  <xr:revisionPtr revIDLastSave="0" documentId="8_{CE1C1FE8-6B62-4E7E-86A5-47567F5E31BD}" xr6:coauthVersionLast="47" xr6:coauthVersionMax="47" xr10:uidLastSave="{00000000-0000-0000-0000-000000000000}"/>
  <bookViews>
    <workbookView xWindow="-110" yWindow="-110" windowWidth="38620" windowHeight="21820" activeTab="1" xr2:uid="{00000000-000D-0000-FFFF-FFFF00000000}"/>
  </bookViews>
  <sheets>
    <sheet name="tab correspondance" sheetId="2" r:id="rId1"/>
    <sheet name="Résultat Attendu" sheetId="5" r:id="rId2"/>
  </sheets>
  <definedNames>
    <definedName name="phi">'tab correspondance'!$J$32</definedName>
    <definedName name="Sfibo" comment="Donne le n-ième terme de cette suite de Fibonnacci personnalisée.">_xlfn.LAMBDA(_xlpm.n,-1/SQRT(5)*(((1+SQRT(5))/2)^('tab correspondance'!XFD1+1)-(-1/((1+SQRT(5))/2))^(_xlpm.n+1)))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5" l="1" a="1"/>
  <c r="A2" i="5" s="1"/>
  <c r="A3" i="5" a="1"/>
  <c r="A3" i="5" s="1"/>
  <c r="A4" i="5" a="1"/>
  <c r="A4" i="5" s="1"/>
  <c r="A5" i="5" a="1"/>
  <c r="A5" i="5" s="1"/>
  <c r="A6" i="5" a="1"/>
  <c r="A6" i="5" s="1"/>
  <c r="A7" i="5" a="1"/>
  <c r="A7" i="5" s="1"/>
  <c r="A8" i="5" a="1"/>
  <c r="A8" i="5" s="1"/>
  <c r="A9" i="5" a="1"/>
  <c r="A9" i="5" s="1"/>
  <c r="A10" i="5" a="1"/>
  <c r="A10" i="5" s="1"/>
  <c r="A11" i="5" a="1"/>
  <c r="A11" i="5" s="1"/>
  <c r="A12" i="5" a="1"/>
  <c r="A12" i="5" s="1"/>
  <c r="A13" i="5" a="1"/>
  <c r="A13" i="5" s="1"/>
  <c r="A14" i="5" a="1"/>
  <c r="A14" i="5" s="1"/>
  <c r="A15" i="5" a="1"/>
  <c r="A15" i="5" s="1"/>
  <c r="A16" i="5" a="1"/>
  <c r="A16" i="5" s="1"/>
  <c r="A17" i="5" a="1"/>
  <c r="A17" i="5" s="1"/>
  <c r="A18" i="5" a="1"/>
  <c r="A18" i="5" s="1"/>
  <c r="A19" i="5" a="1"/>
  <c r="A19" i="5" s="1"/>
  <c r="A20" i="5" a="1"/>
  <c r="A20" i="5" s="1"/>
  <c r="A21" i="5" a="1"/>
  <c r="A21" i="5" s="1"/>
  <c r="A22" i="5" a="1"/>
  <c r="A22" i="5" s="1"/>
  <c r="A23" i="5" a="1"/>
  <c r="A23" i="5" s="1"/>
  <c r="A24" i="5" a="1"/>
  <c r="A24" i="5" s="1"/>
  <c r="A25" i="5" a="1"/>
  <c r="A25" i="5" s="1"/>
  <c r="A26" i="5" a="1"/>
  <c r="A26" i="5" s="1"/>
  <c r="A27" i="5" a="1"/>
  <c r="A27" i="5" s="1"/>
  <c r="A28" i="5" a="1"/>
  <c r="A28" i="5" s="1"/>
  <c r="A29" i="5" a="1"/>
  <c r="A29" i="5" s="1"/>
  <c r="A30" i="5" a="1"/>
  <c r="A30" i="5" s="1"/>
  <c r="A31" i="5" a="1"/>
  <c r="A31" i="5" s="1"/>
  <c r="A32" i="5" a="1"/>
  <c r="A32" i="5" s="1"/>
  <c r="A33" i="5" a="1"/>
  <c r="A33" i="5" s="1"/>
  <c r="A34" i="5" a="1"/>
  <c r="A34" i="5" s="1"/>
  <c r="A35" i="5" a="1"/>
  <c r="A35" i="5" s="1"/>
  <c r="A36" i="5" a="1"/>
  <c r="A36" i="5" s="1"/>
  <c r="A37" i="5" a="1"/>
  <c r="A37" i="5" s="1"/>
  <c r="A38" i="5" a="1"/>
  <c r="A38" i="5" s="1"/>
  <c r="A39" i="5" a="1"/>
  <c r="A39" i="5" s="1"/>
  <c r="A40" i="5" a="1"/>
  <c r="A40" i="5" s="1"/>
  <c r="A41" i="5" a="1"/>
  <c r="A41" i="5" s="1"/>
  <c r="A42" i="5" a="1"/>
  <c r="A42" i="5" s="1"/>
  <c r="A43" i="5" a="1"/>
  <c r="A43" i="5" s="1"/>
  <c r="A44" i="5" a="1"/>
  <c r="A44" i="5" s="1"/>
  <c r="A45" i="5" a="1"/>
  <c r="A45" i="5" s="1"/>
  <c r="A46" i="5" a="1"/>
  <c r="A46" i="5" s="1"/>
  <c r="A47" i="5" a="1"/>
  <c r="A47" i="5" s="1"/>
  <c r="A48" i="5" a="1"/>
  <c r="A48" i="5" s="1"/>
  <c r="A49" i="5" a="1"/>
  <c r="A49" i="5" s="1"/>
  <c r="A50" i="5" a="1"/>
  <c r="A50" i="5" s="1"/>
  <c r="A51" i="5" a="1"/>
  <c r="A51" i="5" s="1"/>
  <c r="A52" i="5" a="1"/>
  <c r="A52" i="5" s="1"/>
  <c r="G44" i="2"/>
  <c r="L2" i="5"/>
  <c r="L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M103" i="5"/>
  <c r="M2" i="5"/>
  <c r="N2" i="5" s="1"/>
  <c r="R4" i="5"/>
  <c r="R5" i="5" s="1"/>
  <c r="R6" i="5" s="1"/>
  <c r="R7" i="5" s="1"/>
  <c r="R8" i="5" s="1"/>
  <c r="R9" i="5" s="1"/>
  <c r="R10" i="5" s="1"/>
  <c r="R11" i="5" s="1"/>
  <c r="R12" i="5" s="1"/>
  <c r="R13" i="5" s="1"/>
  <c r="R14" i="5" s="1"/>
  <c r="R15" i="5" s="1"/>
  <c r="R16" i="5" s="1"/>
  <c r="R17" i="5" s="1"/>
  <c r="R18" i="5" s="1"/>
  <c r="R19" i="5" s="1"/>
  <c r="R20" i="5" s="1"/>
  <c r="R21" i="5" s="1"/>
  <c r="R22" i="5" s="1"/>
  <c r="R23" i="5" s="1"/>
  <c r="R24" i="5" s="1"/>
  <c r="R25" i="5" s="1"/>
  <c r="R26" i="5" s="1"/>
  <c r="R27" i="5" s="1"/>
  <c r="R28" i="5" s="1"/>
  <c r="R29" i="5" s="1"/>
  <c r="R30" i="5" s="1"/>
  <c r="R31" i="5" s="1"/>
  <c r="R32" i="5" s="1"/>
  <c r="R33" i="5" s="1"/>
  <c r="R34" i="5" s="1"/>
  <c r="R35" i="5" s="1"/>
  <c r="R36" i="5" s="1"/>
  <c r="R37" i="5" s="1"/>
  <c r="R38" i="5" s="1"/>
  <c r="R39" i="5" s="1"/>
  <c r="R40" i="5" s="1"/>
  <c r="R41" i="5" s="1"/>
  <c r="R42" i="5" s="1"/>
  <c r="R43" i="5" s="1"/>
  <c r="R44" i="5" s="1"/>
  <c r="R45" i="5" s="1"/>
  <c r="R46" i="5" s="1"/>
  <c r="R47" i="5" s="1"/>
  <c r="R48" i="5" s="1"/>
  <c r="R49" i="5" s="1"/>
  <c r="R50" i="5" s="1"/>
  <c r="R51" i="5" s="1"/>
  <c r="B37" i="5" a="1"/>
  <c r="B17" i="5" a="1"/>
  <c r="B41" i="5" a="1"/>
  <c r="B9" i="5" a="1"/>
  <c r="B29" i="5" a="1"/>
  <c r="B49" i="5" a="1"/>
  <c r="B13" i="5" a="1"/>
  <c r="B21" i="5" a="1"/>
  <c r="B33" i="5" a="1"/>
  <c r="B5" i="5" a="1"/>
  <c r="B25" i="5" a="1"/>
  <c r="B45" i="5" a="1"/>
  <c r="B2" i="5" a="1"/>
  <c r="B18" i="5" a="1"/>
  <c r="B26" i="5" a="1"/>
  <c r="B42" i="5" a="1"/>
  <c r="B40" i="5" a="1"/>
  <c r="B3" i="5" a="1"/>
  <c r="B11" i="5" a="1"/>
  <c r="B19" i="5" a="1"/>
  <c r="B27" i="5" a="1"/>
  <c r="B35" i="5" a="1"/>
  <c r="B51" i="5" a="1"/>
  <c r="B24" i="5" a="1"/>
  <c r="B4" i="5" a="1"/>
  <c r="B12" i="5" a="1"/>
  <c r="B20" i="5" a="1"/>
  <c r="B28" i="5" a="1"/>
  <c r="B36" i="5" a="1"/>
  <c r="B44" i="5" a="1"/>
  <c r="B52" i="5" a="1"/>
  <c r="B8" i="5" a="1"/>
  <c r="B14" i="5" a="1"/>
  <c r="B7" i="5" a="1"/>
  <c r="B23" i="5" a="1"/>
  <c r="B39" i="5" a="1"/>
  <c r="B32" i="5" a="1"/>
  <c r="B6" i="5" a="1"/>
  <c r="B22" i="5" a="1"/>
  <c r="B30" i="5" a="1"/>
  <c r="B38" i="5" a="1"/>
  <c r="B46" i="5" a="1"/>
  <c r="B15" i="5" a="1"/>
  <c r="B31" i="5" a="1"/>
  <c r="B47" i="5" a="1"/>
  <c r="B48" i="5" a="1"/>
  <c r="B10" i="5" a="1"/>
  <c r="B34" i="5" a="1"/>
  <c r="B50" i="5" a="1"/>
  <c r="B43" i="5" a="1"/>
  <c r="B16" i="5" a="1"/>
  <c r="C3" i="5" a="1"/>
  <c r="C2" i="5" a="1"/>
  <c r="D2" i="5" a="1"/>
  <c r="B16" i="5" l="1"/>
  <c r="B43" i="5"/>
  <c r="B50" i="5"/>
  <c r="B34" i="5"/>
  <c r="B10" i="5"/>
  <c r="B48" i="5"/>
  <c r="B47" i="5"/>
  <c r="B31" i="5"/>
  <c r="B15" i="5"/>
  <c r="B46" i="5"/>
  <c r="B38" i="5"/>
  <c r="B30" i="5"/>
  <c r="B22" i="5"/>
  <c r="B6" i="5"/>
  <c r="B32" i="5"/>
  <c r="B39" i="5"/>
  <c r="B23" i="5"/>
  <c r="B7" i="5"/>
  <c r="B14" i="5"/>
  <c r="B8" i="5"/>
  <c r="B52" i="5"/>
  <c r="B44" i="5"/>
  <c r="B36" i="5"/>
  <c r="B28" i="5"/>
  <c r="B20" i="5"/>
  <c r="B12" i="5"/>
  <c r="B4" i="5"/>
  <c r="B24" i="5"/>
  <c r="B51" i="5"/>
  <c r="B35" i="5"/>
  <c r="B27" i="5"/>
  <c r="B19" i="5"/>
  <c r="B11" i="5"/>
  <c r="B3" i="5"/>
  <c r="B40" i="5"/>
  <c r="B42" i="5"/>
  <c r="B26" i="5"/>
  <c r="B18" i="5"/>
  <c r="B2" i="5"/>
  <c r="B45" i="5"/>
  <c r="B25" i="5"/>
  <c r="B5" i="5"/>
  <c r="B33" i="5"/>
  <c r="B21" i="5"/>
  <c r="B13" i="5"/>
  <c r="B49" i="5"/>
  <c r="B29" i="5"/>
  <c r="B9" i="5"/>
  <c r="B41" i="5"/>
  <c r="B17" i="5"/>
  <c r="B37" i="5"/>
  <c r="D2" i="5"/>
  <c r="C2" i="5"/>
  <c r="C3" i="5"/>
  <c r="D3" i="5" a="1"/>
  <c r="E3" i="5" l="1"/>
  <c r="H3" i="5" s="1" a="1"/>
  <c r="H3" i="5" s="1"/>
  <c r="E4" i="5" s="1"/>
  <c r="F3" i="5"/>
  <c r="I3" i="5" s="1" a="1"/>
  <c r="I3" i="5" s="1"/>
  <c r="D3" i="5"/>
  <c r="G3" i="5" s="1"/>
  <c r="C4" i="5" a="1"/>
  <c r="M3" i="5" l="1"/>
  <c r="N3" i="5" s="1"/>
  <c r="J3" i="5" a="1"/>
  <c r="J3" i="5" s="1"/>
  <c r="C4" i="5"/>
  <c r="F4" i="5" s="1"/>
  <c r="D4" i="5" a="1"/>
  <c r="M4" i="5" l="1"/>
  <c r="N4" i="5" s="1"/>
  <c r="D4" i="5"/>
  <c r="H4" i="5" a="1"/>
  <c r="H4" i="5" s="1"/>
  <c r="G4" i="5" l="1"/>
  <c r="M5" i="5" s="1"/>
  <c r="I4" i="5" a="1"/>
  <c r="I4" i="5" s="1"/>
  <c r="E5" i="5"/>
  <c r="C5" i="5" a="1"/>
  <c r="N5" i="5" l="1"/>
  <c r="J4" i="5" a="1"/>
  <c r="J4" i="5" s="1"/>
  <c r="C5" i="5"/>
  <c r="F5" i="5" s="1"/>
  <c r="D5" i="5" a="1"/>
  <c r="M6" i="5" l="1"/>
  <c r="N6" i="5" s="1"/>
  <c r="D5" i="5"/>
  <c r="H5" i="5" a="1"/>
  <c r="H5" i="5" s="1"/>
  <c r="G5" i="5" l="1"/>
  <c r="M7" i="5" s="1"/>
  <c r="N7" i="5" s="1"/>
  <c r="I5" i="5" a="1"/>
  <c r="I5" i="5" s="1"/>
  <c r="E6" i="5"/>
  <c r="C6" i="5" a="1"/>
  <c r="J5" i="5" l="1" a="1"/>
  <c r="J5" i="5" s="1"/>
  <c r="C6" i="5"/>
  <c r="F6" i="5" s="1"/>
  <c r="H6" i="5" a="1"/>
  <c r="H6" i="5" s="1"/>
  <c r="D6" i="5" a="1"/>
  <c r="M8" i="5" l="1"/>
  <c r="N8" i="5" s="1"/>
  <c r="D6" i="5"/>
  <c r="G6" i="5" s="1"/>
  <c r="M9" i="5" s="1"/>
  <c r="I6" i="5" a="1"/>
  <c r="I6" i="5" s="1"/>
  <c r="E7" i="5"/>
  <c r="C7" i="5" a="1"/>
  <c r="N9" i="5" l="1"/>
  <c r="J6" i="5" a="1"/>
  <c r="J6" i="5" s="1"/>
  <c r="C7" i="5"/>
  <c r="F7" i="5" s="1"/>
  <c r="H7" i="5" a="1"/>
  <c r="H7" i="5" s="1"/>
  <c r="D7" i="5" a="1"/>
  <c r="M10" i="5" l="1"/>
  <c r="N10" i="5" s="1"/>
  <c r="D7" i="5"/>
  <c r="G7" i="5" s="1"/>
  <c r="M11" i="5" s="1"/>
  <c r="I7" i="5" a="1"/>
  <c r="I7" i="5" s="1"/>
  <c r="E8" i="5"/>
  <c r="C8" i="5" a="1"/>
  <c r="N11" i="5" l="1"/>
  <c r="J7" i="5" a="1"/>
  <c r="J7" i="5" s="1"/>
  <c r="C8" i="5"/>
  <c r="F8" i="5" s="1"/>
  <c r="H8" i="5" a="1"/>
  <c r="H8" i="5" s="1"/>
  <c r="D8" i="5" a="1"/>
  <c r="M12" i="5" l="1"/>
  <c r="N12" i="5" s="1"/>
  <c r="D8" i="5"/>
  <c r="G8" i="5" s="1"/>
  <c r="M13" i="5" s="1"/>
  <c r="N13" i="5" s="1"/>
  <c r="E9" i="5"/>
  <c r="C9" i="5" a="1"/>
  <c r="C9" i="5" l="1"/>
  <c r="H9" i="5" a="1"/>
  <c r="H9" i="5" s="1"/>
  <c r="D9" i="5" a="1"/>
  <c r="D9" i="5" l="1"/>
  <c r="E10" i="5"/>
  <c r="C10" i="5" a="1"/>
  <c r="C10" i="5" l="1"/>
  <c r="D10" i="5" a="1"/>
  <c r="D10" i="5" l="1"/>
  <c r="H10" i="5" a="1"/>
  <c r="H10" i="5" s="1"/>
  <c r="E11" i="5" l="1"/>
  <c r="C11" i="5" a="1"/>
  <c r="C11" i="5" l="1"/>
  <c r="D11" i="5" a="1"/>
  <c r="D11" i="5" l="1"/>
  <c r="H11" i="5" a="1"/>
  <c r="H11" i="5" s="1"/>
  <c r="E12" i="5" l="1"/>
  <c r="C12" i="5" a="1"/>
  <c r="C12" i="5" l="1"/>
  <c r="H12" i="5" a="1"/>
  <c r="H12" i="5" s="1"/>
  <c r="D12" i="5" a="1"/>
  <c r="D12" i="5" l="1"/>
  <c r="E13" i="5"/>
  <c r="C13" i="5" a="1"/>
  <c r="C13" i="5" l="1"/>
  <c r="H13" i="5" a="1"/>
  <c r="H13" i="5" s="1"/>
  <c r="D13" i="5" a="1"/>
  <c r="D13" i="5" l="1"/>
  <c r="E14" i="5"/>
  <c r="C14" i="5" a="1"/>
  <c r="C14" i="5" l="1"/>
  <c r="D14" i="5" a="1"/>
  <c r="D14" i="5" l="1"/>
  <c r="H14" i="5" a="1"/>
  <c r="H14" i="5" s="1"/>
  <c r="E15" i="5" l="1"/>
  <c r="C15" i="5" a="1"/>
  <c r="C15" i="5" l="1"/>
  <c r="D15" i="5" a="1"/>
  <c r="D15" i="5" l="1"/>
  <c r="H15" i="5" a="1"/>
  <c r="H15" i="5" s="1"/>
  <c r="E16" i="5" l="1"/>
  <c r="C16" i="5" a="1"/>
  <c r="C16" i="5" l="1"/>
  <c r="D16" i="5" a="1"/>
  <c r="D16" i="5" l="1"/>
  <c r="H16" i="5" a="1"/>
  <c r="H16" i="5" s="1"/>
  <c r="E17" i="5" l="1"/>
  <c r="C17" i="5" a="1"/>
  <c r="C17" i="5" l="1"/>
  <c r="D17" i="5" a="1"/>
  <c r="D17" i="5" l="1"/>
  <c r="H17" i="5" a="1"/>
  <c r="H17" i="5" s="1"/>
  <c r="E18" i="5" l="1"/>
  <c r="C18" i="5" a="1"/>
  <c r="C18" i="5" l="1"/>
  <c r="D18" i="5" a="1"/>
  <c r="D18" i="5" l="1"/>
  <c r="H18" i="5" a="1"/>
  <c r="H18" i="5" s="1"/>
  <c r="E19" i="5" l="1"/>
  <c r="C19" i="5" a="1"/>
  <c r="C19" i="5" l="1"/>
  <c r="D19" i="5" a="1"/>
  <c r="D19" i="5" l="1"/>
  <c r="H19" i="5" a="1"/>
  <c r="H19" i="5" s="1"/>
  <c r="E20" i="5" l="1"/>
  <c r="C20" i="5" a="1"/>
  <c r="C20" i="5" l="1"/>
  <c r="D20" i="5" a="1"/>
  <c r="D20" i="5" l="1"/>
  <c r="H20" i="5" a="1"/>
  <c r="H20" i="5" s="1"/>
  <c r="E21" i="5" l="1"/>
  <c r="C21" i="5" a="1"/>
  <c r="C21" i="5" l="1"/>
  <c r="D21" i="5" a="1"/>
  <c r="D21" i="5" l="1"/>
  <c r="H21" i="5" a="1"/>
  <c r="H21" i="5" s="1"/>
  <c r="E22" i="5" l="1"/>
  <c r="C22" i="5" a="1"/>
  <c r="C22" i="5" l="1"/>
  <c r="D22" i="5" a="1"/>
  <c r="D22" i="5" l="1"/>
  <c r="H22" i="5" a="1"/>
  <c r="H22" i="5" s="1"/>
  <c r="E23" i="5" l="1"/>
  <c r="C23" i="5" a="1"/>
  <c r="C23" i="5" l="1"/>
  <c r="D23" i="5" a="1"/>
  <c r="D23" i="5" l="1"/>
  <c r="H23" i="5" a="1"/>
  <c r="H23" i="5" s="1"/>
  <c r="E24" i="5" l="1"/>
  <c r="C24" i="5" a="1"/>
  <c r="C24" i="5" l="1"/>
  <c r="D24" i="5" a="1"/>
  <c r="D24" i="5" l="1"/>
  <c r="H24" i="5" a="1"/>
  <c r="H24" i="5" s="1"/>
  <c r="E25" i="5" l="1"/>
  <c r="C25" i="5" a="1"/>
  <c r="C25" i="5" l="1"/>
  <c r="D25" i="5" a="1"/>
  <c r="D25" i="5" l="1"/>
  <c r="H25" i="5" a="1"/>
  <c r="H25" i="5" s="1"/>
  <c r="E26" i="5" l="1"/>
  <c r="C26" i="5" a="1"/>
  <c r="C26" i="5" l="1"/>
  <c r="D26" i="5" a="1"/>
  <c r="D26" i="5" l="1"/>
  <c r="H26" i="5" a="1"/>
  <c r="H26" i="5" s="1"/>
  <c r="E27" i="5" l="1"/>
  <c r="C27" i="5" a="1"/>
  <c r="C27" i="5" l="1"/>
  <c r="D27" i="5" a="1"/>
  <c r="D27" i="5" l="1"/>
  <c r="C28" i="5" a="1"/>
  <c r="C28" i="5" l="1"/>
  <c r="D28" i="5" a="1"/>
  <c r="D28" i="5" l="1"/>
  <c r="C29" i="5" a="1"/>
  <c r="C29" i="5" l="1"/>
  <c r="D29" i="5" a="1"/>
  <c r="D29" i="5" l="1"/>
  <c r="C30" i="5" a="1"/>
  <c r="C30" i="5" l="1"/>
  <c r="D30" i="5" a="1"/>
  <c r="D30" i="5" l="1"/>
  <c r="C31" i="5" a="1"/>
  <c r="C31" i="5" l="1"/>
  <c r="D31" i="5" a="1"/>
  <c r="D31" i="5" l="1"/>
  <c r="C32" i="5" a="1"/>
  <c r="C32" i="5" l="1"/>
  <c r="D32" i="5" a="1"/>
  <c r="D32" i="5" l="1"/>
  <c r="C33" i="5" a="1"/>
  <c r="C33" i="5" l="1"/>
  <c r="D33" i="5" a="1"/>
  <c r="D33" i="5" l="1"/>
  <c r="C34" i="5" a="1"/>
  <c r="C34" i="5" l="1"/>
  <c r="D34" i="5" a="1"/>
  <c r="D34" i="5" l="1"/>
  <c r="C35" i="5" a="1"/>
  <c r="C35" i="5" l="1"/>
  <c r="D35" i="5" a="1"/>
  <c r="D35" i="5" l="1"/>
  <c r="C36" i="5" a="1"/>
  <c r="C36" i="5" l="1"/>
  <c r="D36" i="5" a="1"/>
  <c r="D36" i="5" l="1"/>
  <c r="C37" i="5" a="1"/>
  <c r="C37" i="5" l="1"/>
  <c r="D37" i="5" a="1"/>
  <c r="D37" i="5" l="1"/>
  <c r="C38" i="5" a="1"/>
  <c r="C38" i="5" l="1"/>
  <c r="D38" i="5" a="1"/>
  <c r="D38" i="5" l="1"/>
  <c r="C39" i="5" a="1"/>
  <c r="C39" i="5" l="1"/>
  <c r="D39" i="5" a="1"/>
  <c r="D39" i="5" l="1"/>
  <c r="C40" i="5" a="1"/>
  <c r="C40" i="5" l="1"/>
  <c r="D40" i="5" a="1"/>
  <c r="D40" i="5" l="1"/>
  <c r="C41" i="5" a="1"/>
  <c r="C41" i="5" l="1"/>
  <c r="D41" i="5" a="1"/>
  <c r="D41" i="5" l="1"/>
  <c r="C42" i="5" a="1"/>
  <c r="C42" i="5" l="1"/>
  <c r="D42" i="5" a="1"/>
  <c r="D42" i="5" l="1"/>
  <c r="C43" i="5" a="1"/>
  <c r="C43" i="5" l="1"/>
  <c r="D43" i="5" a="1"/>
  <c r="D43" i="5" l="1"/>
  <c r="C44" i="5" a="1"/>
  <c r="C44" i="5" l="1"/>
  <c r="D44" i="5" a="1"/>
  <c r="D44" i="5" l="1"/>
  <c r="C45" i="5" a="1"/>
  <c r="C45" i="5" l="1"/>
  <c r="D45" i="5" a="1"/>
  <c r="D45" i="5" l="1"/>
  <c r="C46" i="5" a="1"/>
  <c r="C46" i="5" l="1"/>
  <c r="D46" i="5" a="1"/>
  <c r="D46" i="5" l="1"/>
  <c r="C47" i="5" a="1"/>
  <c r="C47" i="5" l="1"/>
  <c r="D47" i="5" a="1"/>
  <c r="D47" i="5" l="1"/>
  <c r="C48" i="5" a="1"/>
  <c r="C48" i="5" l="1"/>
  <c r="D48" i="5" a="1"/>
  <c r="D48" i="5" l="1"/>
  <c r="C49" i="5" a="1"/>
  <c r="C49" i="5" l="1"/>
  <c r="D49" i="5" a="1"/>
  <c r="D49" i="5" l="1"/>
  <c r="C50" i="5" a="1"/>
  <c r="C50" i="5" l="1"/>
  <c r="D50" i="5" a="1"/>
  <c r="D50" i="5" l="1"/>
  <c r="C51" i="5" a="1"/>
  <c r="C51" i="5" l="1"/>
  <c r="D51" i="5" a="1"/>
  <c r="D51" i="5" l="1"/>
  <c r="C52" i="5" a="1"/>
  <c r="C52" i="5" l="1"/>
  <c r="D52" i="5" a="1"/>
  <c r="D52" i="5" l="1"/>
  <c r="J35" i="2" a="1"/>
  <c r="J35" i="2" s="1"/>
  <c r="J32" i="2"/>
  <c r="I8" i="5" l="1" a="1"/>
  <c r="I8" i="5" s="1"/>
  <c r="F9" i="5" s="1"/>
  <c r="J8" i="5" a="1"/>
  <c r="J8" i="5" s="1"/>
  <c r="H27" i="5" a="1"/>
  <c r="H27" i="5" s="1"/>
  <c r="E28" i="5" s="1"/>
  <c r="M14" i="5" l="1"/>
  <c r="G9" i="5"/>
  <c r="M15" i="5" s="1"/>
  <c r="I9" i="5" a="1"/>
  <c r="I9" i="5" s="1"/>
  <c r="H28" i="5" a="1"/>
  <c r="H28" i="5" s="1"/>
  <c r="E29" i="5" s="1"/>
  <c r="N15" i="5" l="1"/>
  <c r="N14" i="5"/>
  <c r="F10" i="5"/>
  <c r="J9" i="5" a="1"/>
  <c r="J9" i="5" s="1"/>
  <c r="H29" i="5" a="1"/>
  <c r="H29" i="5" s="1"/>
  <c r="E30" i="5" s="1"/>
  <c r="G10" i="5" l="1"/>
  <c r="M17" i="5" s="1"/>
  <c r="M16" i="5"/>
  <c r="I10" i="5" a="1"/>
  <c r="I10" i="5" s="1"/>
  <c r="H30" i="5" a="1"/>
  <c r="H30" i="5" s="1"/>
  <c r="N17" i="5" l="1"/>
  <c r="N16" i="5"/>
  <c r="F11" i="5"/>
  <c r="J10" i="5" a="1"/>
  <c r="J10" i="5" s="1"/>
  <c r="E31" i="5"/>
  <c r="H31" i="5" l="1" a="1"/>
  <c r="H31" i="5" s="1"/>
  <c r="E32" i="5" s="1"/>
  <c r="G11" i="5"/>
  <c r="J11" i="5" s="1" a="1"/>
  <c r="J11" i="5" s="1"/>
  <c r="M18" i="5"/>
  <c r="I11" i="5" a="1"/>
  <c r="I11" i="5" s="1"/>
  <c r="F12" i="5" s="1"/>
  <c r="G12" i="5" l="1"/>
  <c r="M21" i="5" s="1"/>
  <c r="N18" i="5"/>
  <c r="M19" i="5"/>
  <c r="N19" i="5" s="1"/>
  <c r="H32" i="5" a="1"/>
  <c r="H32" i="5" s="1"/>
  <c r="E33" i="5" s="1"/>
  <c r="M20" i="5"/>
  <c r="I12" i="5" a="1"/>
  <c r="I12" i="5" s="1"/>
  <c r="F13" i="5" l="1"/>
  <c r="N20" i="5"/>
  <c r="J12" i="5" a="1"/>
  <c r="J12" i="5" s="1"/>
  <c r="N21" i="5"/>
  <c r="H33" i="5" a="1"/>
  <c r="H33" i="5" s="1"/>
  <c r="I13" i="5" l="1" a="1"/>
  <c r="I13" i="5" s="1"/>
  <c r="G13" i="5"/>
  <c r="M23" i="5" s="1"/>
  <c r="M22" i="5"/>
  <c r="E34" i="5"/>
  <c r="F14" i="5"/>
  <c r="I14" i="5" l="1" a="1"/>
  <c r="I14" i="5" s="1"/>
  <c r="F15" i="5" s="1"/>
  <c r="I15" i="5" s="1" a="1"/>
  <c r="I15" i="5" s="1"/>
  <c r="F16" i="5" s="1"/>
  <c r="J13" i="5" a="1"/>
  <c r="J13" i="5" s="1"/>
  <c r="N22" i="5"/>
  <c r="N23" i="5"/>
  <c r="H34" i="5" a="1"/>
  <c r="H34" i="5" s="1"/>
  <c r="G14" i="5" l="1"/>
  <c r="M25" i="5" s="1"/>
  <c r="M24" i="5"/>
  <c r="N24" i="5" s="1"/>
  <c r="I16" i="5" a="1"/>
  <c r="I16" i="5" s="1"/>
  <c r="F17" i="5" s="1"/>
  <c r="E35" i="5"/>
  <c r="N25" i="5" l="1"/>
  <c r="J14" i="5" a="1"/>
  <c r="J14" i="5" s="1"/>
  <c r="H35" i="5" a="1"/>
  <c r="H35" i="5" s="1"/>
  <c r="E36" i="5" s="1"/>
  <c r="I17" i="5" a="1"/>
  <c r="I17" i="5" s="1"/>
  <c r="G15" i="5" l="1"/>
  <c r="M26" i="5"/>
  <c r="F18" i="5"/>
  <c r="H36" i="5" a="1"/>
  <c r="H36" i="5" s="1"/>
  <c r="E37" i="5" s="1"/>
  <c r="N26" i="5" l="1"/>
  <c r="J15" i="5" a="1"/>
  <c r="J15" i="5" s="1"/>
  <c r="M27" i="5"/>
  <c r="H37" i="5" a="1"/>
  <c r="H37" i="5" s="1"/>
  <c r="E38" i="5" s="1"/>
  <c r="I18" i="5" a="1"/>
  <c r="I18" i="5" s="1"/>
  <c r="F19" i="5" s="1"/>
  <c r="N27" i="5" l="1"/>
  <c r="G16" i="5"/>
  <c r="M28" i="5"/>
  <c r="N28" i="5" s="1"/>
  <c r="I19" i="5" a="1"/>
  <c r="I19" i="5" s="1"/>
  <c r="H38" i="5" a="1"/>
  <c r="H38" i="5" s="1"/>
  <c r="M29" i="5" l="1"/>
  <c r="N29" i="5" s="1"/>
  <c r="J16" i="5" a="1"/>
  <c r="J16" i="5" s="1"/>
  <c r="G17" i="5" s="1"/>
  <c r="M31" i="5" s="1"/>
  <c r="E39" i="5"/>
  <c r="F20" i="5"/>
  <c r="J17" i="5" l="1" a="1"/>
  <c r="J17" i="5" s="1"/>
  <c r="M30" i="5"/>
  <c r="I20" i="5" a="1"/>
  <c r="I20" i="5" s="1"/>
  <c r="H39" i="5" a="1"/>
  <c r="H39" i="5" s="1"/>
  <c r="N31" i="5" l="1"/>
  <c r="N30" i="5"/>
  <c r="G18" i="5"/>
  <c r="M32" i="5"/>
  <c r="N32" i="5" s="1"/>
  <c r="E40" i="5"/>
  <c r="F21" i="5"/>
  <c r="J18" i="5" l="1" a="1"/>
  <c r="J18" i="5" s="1"/>
  <c r="M33" i="5"/>
  <c r="N33" i="5" s="1"/>
  <c r="I21" i="5" a="1"/>
  <c r="I21" i="5" s="1"/>
  <c r="H40" i="5" a="1"/>
  <c r="H40" i="5" s="1"/>
  <c r="E41" i="5" s="1"/>
  <c r="G19" i="5" l="1"/>
  <c r="M34" i="5"/>
  <c r="N34" i="5" s="1"/>
  <c r="H41" i="5" a="1"/>
  <c r="H41" i="5" s="1"/>
  <c r="F22" i="5"/>
  <c r="J19" i="5" l="1" a="1"/>
  <c r="J19" i="5" s="1"/>
  <c r="M35" i="5"/>
  <c r="N35" i="5" s="1"/>
  <c r="I22" i="5" a="1"/>
  <c r="I22" i="5" s="1"/>
  <c r="E42" i="5"/>
  <c r="G20" i="5" l="1"/>
  <c r="M37" i="5" s="1"/>
  <c r="M36" i="5"/>
  <c r="N36" i="5" s="1"/>
  <c r="H42" i="5" a="1"/>
  <c r="H42" i="5" s="1"/>
  <c r="F23" i="5"/>
  <c r="N37" i="5" l="1"/>
  <c r="J20" i="5" a="1"/>
  <c r="J20" i="5" s="1"/>
  <c r="G21" i="5" s="1"/>
  <c r="M39" i="5" s="1"/>
  <c r="I23" i="5" a="1"/>
  <c r="I23" i="5" s="1"/>
  <c r="E43" i="5"/>
  <c r="J21" i="5" l="1" a="1"/>
  <c r="J21" i="5" s="1"/>
  <c r="M38" i="5"/>
  <c r="H43" i="5" a="1"/>
  <c r="H43" i="5" s="1"/>
  <c r="F24" i="5"/>
  <c r="N38" i="5" l="1"/>
  <c r="N39" i="5"/>
  <c r="G22" i="5"/>
  <c r="M40" i="5"/>
  <c r="N40" i="5" s="1"/>
  <c r="I24" i="5" a="1"/>
  <c r="I24" i="5" s="1"/>
  <c r="E44" i="5"/>
  <c r="J22" i="5" l="1" a="1"/>
  <c r="J22" i="5" s="1"/>
  <c r="M41" i="5"/>
  <c r="N41" i="5" s="1"/>
  <c r="H44" i="5" a="1"/>
  <c r="H44" i="5" s="1"/>
  <c r="F25" i="5"/>
  <c r="G23" i="5" l="1"/>
  <c r="M42" i="5"/>
  <c r="N42" i="5" s="1"/>
  <c r="I25" i="5" a="1"/>
  <c r="I25" i="5" s="1"/>
  <c r="F26" i="5" s="1"/>
  <c r="E45" i="5"/>
  <c r="J23" i="5" l="1" a="1"/>
  <c r="J23" i="5" s="1"/>
  <c r="G24" i="5" s="1"/>
  <c r="M45" i="5" s="1"/>
  <c r="M43" i="5"/>
  <c r="N43" i="5" s="1"/>
  <c r="H45" i="5" a="1"/>
  <c r="H45" i="5" s="1"/>
  <c r="I26" i="5" a="1"/>
  <c r="I26" i="5" s="1"/>
  <c r="J24" i="5" l="1" a="1"/>
  <c r="J24" i="5" s="1"/>
  <c r="M44" i="5"/>
  <c r="F27" i="5"/>
  <c r="E46" i="5"/>
  <c r="N44" i="5" l="1"/>
  <c r="N45" i="5"/>
  <c r="G25" i="5"/>
  <c r="M47" i="5" s="1"/>
  <c r="M46" i="5"/>
  <c r="N46" i="5" s="1"/>
  <c r="H46" i="5" a="1"/>
  <c r="H46" i="5" s="1"/>
  <c r="I27" i="5" a="1"/>
  <c r="I27" i="5" s="1"/>
  <c r="N47" i="5" l="1"/>
  <c r="J25" i="5" a="1"/>
  <c r="J25" i="5" s="1"/>
  <c r="F28" i="5"/>
  <c r="E47" i="5"/>
  <c r="G26" i="5" l="1"/>
  <c r="M49" i="5" s="1"/>
  <c r="M48" i="5"/>
  <c r="H47" i="5" a="1"/>
  <c r="H47" i="5" s="1"/>
  <c r="E48" i="5" s="1"/>
  <c r="I28" i="5" a="1"/>
  <c r="I28" i="5" s="1"/>
  <c r="F29" i="5" s="1"/>
  <c r="N48" i="5" l="1"/>
  <c r="N49" i="5"/>
  <c r="J26" i="5" a="1"/>
  <c r="J26" i="5" s="1"/>
  <c r="G27" i="5" s="1"/>
  <c r="M51" i="5" s="1"/>
  <c r="I29" i="5" a="1"/>
  <c r="I29" i="5" s="1"/>
  <c r="H48" i="5" a="1"/>
  <c r="H48" i="5" s="1"/>
  <c r="E49" i="5" s="1"/>
  <c r="J27" i="5" l="1" a="1"/>
  <c r="J27" i="5" s="1"/>
  <c r="G28" i="5" s="1"/>
  <c r="M53" i="5" s="1"/>
  <c r="M50" i="5"/>
  <c r="H49" i="5" a="1"/>
  <c r="H49" i="5" s="1"/>
  <c r="E50" i="5" s="1"/>
  <c r="F30" i="5"/>
  <c r="N50" i="5" l="1"/>
  <c r="N51" i="5"/>
  <c r="J28" i="5" a="1"/>
  <c r="J28" i="5" s="1"/>
  <c r="G29" i="5" s="1"/>
  <c r="M55" i="5" s="1"/>
  <c r="M52" i="5"/>
  <c r="I30" i="5" a="1"/>
  <c r="I30" i="5" s="1"/>
  <c r="F31" i="5" s="1"/>
  <c r="H50" i="5" a="1"/>
  <c r="H50" i="5" s="1"/>
  <c r="N52" i="5" l="1"/>
  <c r="J29" i="5" a="1"/>
  <c r="J29" i="5" s="1"/>
  <c r="M54" i="5"/>
  <c r="N55" i="5" s="1"/>
  <c r="N53" i="5"/>
  <c r="E51" i="5"/>
  <c r="I31" i="5" a="1"/>
  <c r="I31" i="5" s="1"/>
  <c r="G30" i="5" l="1"/>
  <c r="M56" i="5"/>
  <c r="N56" i="5" s="1"/>
  <c r="N54" i="5"/>
  <c r="F32" i="5"/>
  <c r="H51" i="5" a="1"/>
  <c r="H51" i="5" s="1"/>
  <c r="J30" i="5" l="1" a="1"/>
  <c r="J30" i="5" s="1"/>
  <c r="M57" i="5"/>
  <c r="E52" i="5"/>
  <c r="I32" i="5" a="1"/>
  <c r="I32" i="5" s="1"/>
  <c r="G31" i="5" l="1"/>
  <c r="M58" i="5"/>
  <c r="N58" i="5" s="1"/>
  <c r="N57" i="5"/>
  <c r="H52" i="5" a="1"/>
  <c r="H52" i="5" s="1"/>
  <c r="F33" i="5"/>
  <c r="J31" i="5" l="1" a="1"/>
  <c r="J31" i="5" s="1"/>
  <c r="M59" i="5"/>
  <c r="N59" i="5" s="1"/>
  <c r="I33" i="5" a="1"/>
  <c r="I33" i="5" s="1"/>
  <c r="G32" i="5" l="1"/>
  <c r="M60" i="5"/>
  <c r="N60" i="5" s="1"/>
  <c r="F34" i="5"/>
  <c r="J32" i="5" l="1" a="1"/>
  <c r="J32" i="5" s="1"/>
  <c r="M61" i="5"/>
  <c r="N61" i="5" s="1"/>
  <c r="I34" i="5" a="1"/>
  <c r="I34" i="5" s="1"/>
  <c r="G33" i="5" l="1"/>
  <c r="M63" i="5" s="1"/>
  <c r="M62" i="5"/>
  <c r="N62" i="5" s="1"/>
  <c r="F35" i="5"/>
  <c r="N63" i="5" l="1"/>
  <c r="J33" i="5" a="1"/>
  <c r="J33" i="5" s="1"/>
  <c r="I35" i="5" a="1"/>
  <c r="I35" i="5" s="1"/>
  <c r="G34" i="5" l="1"/>
  <c r="M64" i="5"/>
  <c r="N64" i="5" s="1"/>
  <c r="F36" i="5"/>
  <c r="J34" i="5" l="1" a="1"/>
  <c r="J34" i="5" s="1"/>
  <c r="G35" i="5" s="1"/>
  <c r="M67" i="5" s="1"/>
  <c r="M65" i="5"/>
  <c r="N65" i="5" s="1"/>
  <c r="I36" i="5" a="1"/>
  <c r="I36" i="5" s="1"/>
  <c r="F37" i="5" s="1"/>
  <c r="J35" i="5" l="1" a="1"/>
  <c r="J35" i="5" s="1"/>
  <c r="G36" i="5" s="1"/>
  <c r="M69" i="5" s="1"/>
  <c r="M66" i="5"/>
  <c r="I37" i="5" a="1"/>
  <c r="I37" i="5" s="1"/>
  <c r="F38" i="5" s="1"/>
  <c r="J36" i="5" l="1" a="1"/>
  <c r="J36" i="5" s="1"/>
  <c r="M68" i="5"/>
  <c r="N68" i="5" s="1"/>
  <c r="N66" i="5"/>
  <c r="N67" i="5"/>
  <c r="I38" i="5" a="1"/>
  <c r="I38" i="5" s="1"/>
  <c r="N69" i="5" l="1"/>
  <c r="G37" i="5"/>
  <c r="M71" i="5" s="1"/>
  <c r="M70" i="5"/>
  <c r="F39" i="5"/>
  <c r="N71" i="5" l="1"/>
  <c r="N70" i="5"/>
  <c r="J37" i="5" a="1"/>
  <c r="J37" i="5" s="1"/>
  <c r="I39" i="5" a="1"/>
  <c r="I39" i="5" s="1"/>
  <c r="G38" i="5" l="1"/>
  <c r="M73" i="5" s="1"/>
  <c r="M72" i="5"/>
  <c r="F40" i="5"/>
  <c r="J38" i="5" l="1" a="1"/>
  <c r="J38" i="5" s="1"/>
  <c r="N73" i="5"/>
  <c r="N72" i="5"/>
  <c r="I40" i="5" a="1"/>
  <c r="I40" i="5" s="1"/>
  <c r="G39" i="5" l="1"/>
  <c r="M74" i="5"/>
  <c r="N74" i="5" s="1"/>
  <c r="F41" i="5"/>
  <c r="J39" i="5" l="1" a="1"/>
  <c r="J39" i="5" s="1"/>
  <c r="M75" i="5"/>
  <c r="N75" i="5" s="1"/>
  <c r="I41" i="5" a="1"/>
  <c r="I41" i="5" s="1"/>
  <c r="F42" i="5" s="1"/>
  <c r="G40" i="5" l="1"/>
  <c r="M76" i="5"/>
  <c r="N76" i="5" s="1"/>
  <c r="I42" i="5" a="1"/>
  <c r="I42" i="5" s="1"/>
  <c r="F43" i="5" s="1"/>
  <c r="J40" i="5" l="1" a="1"/>
  <c r="J40" i="5" s="1"/>
  <c r="M77" i="5"/>
  <c r="N77" i="5" s="1"/>
  <c r="I43" i="5" a="1"/>
  <c r="I43" i="5" s="1"/>
  <c r="F44" i="5" s="1"/>
  <c r="G41" i="5" l="1"/>
  <c r="M79" i="5" s="1"/>
  <c r="M78" i="5"/>
  <c r="I44" i="5" a="1"/>
  <c r="I44" i="5" s="1"/>
  <c r="F45" i="5" s="1"/>
  <c r="N79" i="5" l="1"/>
  <c r="J41" i="5" a="1"/>
  <c r="J41" i="5" s="1"/>
  <c r="G42" i="5" s="1"/>
  <c r="M81" i="5" s="1"/>
  <c r="N78" i="5"/>
  <c r="I45" i="5" a="1"/>
  <c r="I45" i="5" s="1"/>
  <c r="F46" i="5" s="1"/>
  <c r="J42" i="5" l="1" a="1"/>
  <c r="J42" i="5" s="1"/>
  <c r="G43" i="5" s="1"/>
  <c r="M83" i="5" s="1"/>
  <c r="M80" i="5"/>
  <c r="I46" i="5" a="1"/>
  <c r="I46" i="5" s="1"/>
  <c r="N81" i="5" l="1"/>
  <c r="N80" i="5"/>
  <c r="J43" i="5" a="1"/>
  <c r="J43" i="5" s="1"/>
  <c r="M82" i="5"/>
  <c r="F47" i="5"/>
  <c r="G44" i="5" l="1"/>
  <c r="M84" i="5"/>
  <c r="N84" i="5" s="1"/>
  <c r="N83" i="5"/>
  <c r="N82" i="5"/>
  <c r="I47" i="5" a="1"/>
  <c r="I47" i="5" s="1"/>
  <c r="J44" i="5" l="1" a="1"/>
  <c r="J44" i="5" s="1"/>
  <c r="M85" i="5"/>
  <c r="F48" i="5"/>
  <c r="G45" i="5" l="1"/>
  <c r="M86" i="5"/>
  <c r="N85" i="5"/>
  <c r="I48" i="5" a="1"/>
  <c r="I48" i="5" s="1"/>
  <c r="N86" i="5" l="1"/>
  <c r="J45" i="5" a="1"/>
  <c r="J45" i="5" s="1"/>
  <c r="M87" i="5"/>
  <c r="N87" i="5" s="1"/>
  <c r="F49" i="5"/>
  <c r="G46" i="5" l="1"/>
  <c r="M88" i="5"/>
  <c r="N88" i="5" s="1"/>
  <c r="I49" i="5" a="1"/>
  <c r="I49" i="5" s="1"/>
  <c r="F50" i="5" s="1"/>
  <c r="J46" i="5" l="1" a="1"/>
  <c r="J46" i="5" s="1"/>
  <c r="G47" i="5" s="1"/>
  <c r="M91" i="5" s="1"/>
  <c r="M89" i="5"/>
  <c r="N89" i="5" s="1"/>
  <c r="I50" i="5" a="1"/>
  <c r="I50" i="5" s="1"/>
  <c r="F51" i="5" s="1"/>
  <c r="J47" i="5" l="1" a="1"/>
  <c r="J47" i="5" s="1"/>
  <c r="M90" i="5"/>
  <c r="I51" i="5" a="1"/>
  <c r="I51" i="5" s="1"/>
  <c r="G48" i="5" l="1"/>
  <c r="M92" i="5"/>
  <c r="N90" i="5"/>
  <c r="N91" i="5"/>
  <c r="F52" i="5"/>
  <c r="N92" i="5" l="1"/>
  <c r="J48" i="5" a="1"/>
  <c r="J48" i="5" s="1"/>
  <c r="M93" i="5"/>
  <c r="I52" i="5" a="1"/>
  <c r="I52" i="5" s="1"/>
  <c r="G49" i="5" l="1"/>
  <c r="M95" i="5" s="1"/>
  <c r="M94" i="5"/>
  <c r="N94" i="5" s="1"/>
  <c r="N93" i="5"/>
  <c r="N95" i="5" l="1"/>
  <c r="J49" i="5" a="1"/>
  <c r="J49" i="5" s="1"/>
  <c r="G50" i="5" s="1"/>
  <c r="M97" i="5" s="1"/>
  <c r="J50" i="5" l="1" a="1"/>
  <c r="J50" i="5" s="1"/>
  <c r="M96" i="5"/>
  <c r="N96" i="5" l="1"/>
  <c r="N97" i="5"/>
  <c r="G51" i="5"/>
  <c r="M98" i="5"/>
  <c r="N98" i="5" s="1"/>
  <c r="J51" i="5" l="1" a="1"/>
  <c r="J51" i="5" s="1"/>
  <c r="G52" i="5" s="1"/>
  <c r="M101" i="5" s="1"/>
  <c r="M99" i="5"/>
  <c r="N99" i="5" l="1"/>
  <c r="J52" i="5" a="1"/>
  <c r="J52" i="5" s="1"/>
  <c r="M100" i="5"/>
  <c r="N100" i="5" s="1"/>
  <c r="M102" i="5" l="1"/>
  <c r="N103" i="5" s="1"/>
  <c r="J53" i="5"/>
  <c r="P2" i="5" s="1"/>
  <c r="N101" i="5"/>
  <c r="N102" i="5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<sst xmlns="http://schemas.openxmlformats.org/spreadsheetml/2006/main" count="159" uniqueCount="39">
  <si>
    <t>R</t>
  </si>
  <si>
    <t>I</t>
  </si>
  <si>
    <t>M</t>
  </si>
  <si>
    <t>N</t>
  </si>
  <si>
    <t>P</t>
  </si>
  <si>
    <t>… /…</t>
  </si>
  <si>
    <t>La suite commence par l'unité</t>
  </si>
  <si>
    <t>Le 2me chiffre est le double du 1er</t>
  </si>
  <si>
    <t>Le 3me chiffre est la somme des 2 précéfents</t>
  </si>
  <si>
    <t>Le 4me chiffre est la somme des 2 précédents</t>
  </si>
  <si>
    <t>Et ainsi de suite…</t>
  </si>
  <si>
    <t>Comment est construite la suite Fibonacci listée ci-dessous ?</t>
  </si>
  <si>
    <t>Si l'objectif n'est pas atteint on avance d'une étape dans la suite de Fibonacci</t>
  </si>
  <si>
    <t>Si l'objectif est atteint, on recul de 2 étapes.</t>
  </si>
  <si>
    <t>Cumul</t>
  </si>
  <si>
    <t>Mais peu importe sa construction, ce n'est ici qu'une information.</t>
  </si>
  <si>
    <t>La macro souhaitée devra tenir compte du fonctionnement de cette suite de Fibonacci, à savoir que :</t>
  </si>
  <si>
    <t>Sauf pour les cellules ocres qui ne comportent pas de lettre.</t>
  </si>
  <si>
    <t>L'objectif sera très simple à établir puisque dans chacune des colonnes B, C et D Il n'y a que 2 lettres à comparer, exception faite des cellules ocres.</t>
  </si>
  <si>
    <t>A chaque chiffre de cette série correspond un code en lettre ainsi qu'un code couleur. Ceci pourrait être considéré comme un "tableau de concordance".</t>
  </si>
  <si>
    <t>L'objectif est de traiter une série de chiffres (de 0 à 40) dont la sortie est aléatoire, en tenant compte de leur codification et qu'il s'agira de traiter selon la fameuse suite de Fibonacci.</t>
  </si>
  <si>
    <t>phi</t>
  </si>
  <si>
    <t>n</t>
  </si>
  <si>
    <t>Un</t>
  </si>
  <si>
    <t>Let1</t>
  </si>
  <si>
    <t>Let2</t>
  </si>
  <si>
    <t>Let3</t>
  </si>
  <si>
    <t>Code</t>
  </si>
  <si>
    <t>Suite Fibo</t>
  </si>
  <si>
    <t>Résultat 1</t>
  </si>
  <si>
    <t>Résultat 2</t>
  </si>
  <si>
    <t>Résultat 3</t>
  </si>
  <si>
    <t>Fibo 1</t>
  </si>
  <si>
    <t>Fibo 2</t>
  </si>
  <si>
    <t>Fibo 3</t>
  </si>
  <si>
    <t>Somme</t>
  </si>
  <si>
    <t>N°</t>
  </si>
  <si>
    <t>Nb lignes</t>
  </si>
  <si>
    <t>La colonne de somme comporte un nombre de lignes égal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</si>
</sst>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32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  <dxf>
      <numFmt numFmtId="164" formatCode=";;;"/>
      <fill>
        <patternFill>
          <bgColor theme="9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</xdr:colOff>
      <xdr:row>25</xdr:row>
      <xdr:rowOff>1</xdr:rowOff>
    </xdr:from>
    <xdr:to>
      <xdr:col>10</xdr:col>
      <xdr:colOff>592139</xdr:colOff>
      <xdr:row>27</xdr:row>
      <xdr:rowOff>177801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CDB0B21-1F6A-1A57-F9D3-2A5185BCE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46751" y="4603751"/>
          <a:ext cx="2116138" cy="546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539751</xdr:colOff>
      <xdr:row>7</xdr:row>
      <xdr:rowOff>127000</xdr:rowOff>
    </xdr:from>
    <xdr:ext cx="2444750" cy="78124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E783B90-E724-1E2A-2C99-D31834AC7C1D}"/>
            </a:ext>
          </a:extLst>
        </xdr:cNvPr>
        <xdr:cNvSpPr/>
      </xdr:nvSpPr>
      <xdr:spPr>
        <a:xfrm rot="21142917">
          <a:off x="7188201" y="1416050"/>
          <a:ext cx="2444750" cy="781240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Un appui sur F9 créé un « tirage » aléatoire dans la colonne A. Tous les autres calculs se font automatiquemen</a:t>
          </a:r>
          <a:r>
            <a:rPr lang="fr-FR" sz="1100" baseline="0">
              <a:solidFill>
                <a:sysClr val="windowText" lastClr="000000"/>
              </a:solidFill>
            </a:rPr>
            <a:t>t sur cette base.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3B2D64-841B-4056-A14B-3797A64A4DCE}" name="tCorresp" displayName="tCorresp" ref="A1:D42" totalsRowShown="0" headerRowDxfId="31" dataDxfId="30">
  <autoFilter ref="A1:D42" xr:uid="{153B2D64-841B-4056-A14B-3797A64A4DCE}"/>
  <tableColumns count="4">
    <tableColumn id="1" xr3:uid="{7E1E65C8-A2D8-4325-BB60-72568333CB9B}" name="Code" dataDxfId="29"/>
    <tableColumn id="2" xr3:uid="{5CDCB601-E9AA-4FFC-BFB9-CC8EA5F3352D}" name="Let1" dataDxfId="28"/>
    <tableColumn id="3" xr3:uid="{C68927E0-388F-435D-9B7C-11C0AC4FF4D4}" name="Let2" dataDxfId="27"/>
    <tableColumn id="4" xr3:uid="{30498444-8862-43E2-ACAC-4C5CE9F7EC49}" name="Let3" dataDxfId="26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4D10A4-3DB6-4B86-A13A-38E9951AC6E7}" name="tListe" displayName="tListe" ref="A1:J53" totalsRowCount="1" dataDxfId="25">
  <autoFilter ref="A1:J52" xr:uid="{BE4D10A4-3DB6-4B86-A13A-38E9951AC6E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5B993112-ECE9-4BCB-AF8C-CB75702587FC}" name="Code" totalsRowLabel="Nb lignes" dataDxfId="13" totalsRowDxfId="12">
      <calculatedColumnFormula array="1">INDEX(tCorresp[Code],RANDBETWEEN(1,41))</calculatedColumnFormula>
    </tableColumn>
    <tableColumn id="2" xr3:uid="{640701F8-9E66-47ED-87C2-8A68D68C5FC8}" name="Let1" dataDxfId="6" totalsRowDxfId="2">
      <calculatedColumnFormula array="1">_xlfn.XLOOKUP(tListe[[#This Row],[Code]],tCorresp[Code],INDIRECT("tCorresp["&amp;B$1&amp;"]"))</calculatedColumnFormula>
    </tableColumn>
    <tableColumn id="3" xr3:uid="{BFE4F658-DE6D-4B82-9CE9-E23F44A60723}" name="Let2" dataDxfId="24" totalsRowDxfId="1">
      <calculatedColumnFormula array="1">_xlfn.XLOOKUP(tListe[[#This Row],[Code]],tCorresp[Code],INDIRECT("tCorresp["&amp;C$1&amp;"]"))</calculatedColumnFormula>
    </tableColumn>
    <tableColumn id="4" xr3:uid="{ADFE8A88-A18B-4627-A20A-14756A403234}" name="Let3" dataDxfId="23" totalsRowDxfId="0">
      <calculatedColumnFormula array="1">_xlfn.XLOOKUP(tListe[[#This Row],[Code]],tCorresp[Code],INDIRECT("tCorresp["&amp;D$1&amp;"]"))</calculatedColumnFormula>
    </tableColumn>
    <tableColumn id="5" xr3:uid="{B9551660-C139-4AD2-95EC-1D7046A46E0E}" name="Résultat 1" dataDxfId="22" totalsRowDxfId="11">
      <calculatedColumnFormula>IF(B2=0,0,IF(B1=0,0,IF(B2=B1,-2*H1,0)))</calculatedColumnFormula>
    </tableColumn>
    <tableColumn id="6" xr3:uid="{F333B2B1-5C04-4EF9-8E47-1412C4EB3C13}" name="Résultat 2" dataDxfId="21" totalsRowDxfId="10"/>
    <tableColumn id="7" xr3:uid="{F329F403-7DE5-4F99-906F-6B53DE44DC82}" name="Résultat 3" dataDxfId="20" totalsRowDxfId="9"/>
    <tableColumn id="8" xr3:uid="{B0D267C7-06F4-41BE-8934-1AF7A92E90E2}" name="Fibo 1" dataDxfId="19" totalsRowDxfId="8">
      <calculatedColumnFormula array="1">IF(E2=0,INDEX(tFibo[Suite Fibo],MATCH(H1,tFibo[Suite Fibo],0)+1),IF(MATCH(H1,tFibo[Suite Fibo],0)-2&lt;1,-1,INDEX(tFibo[Suite Fibo],MATCH(H1,tFibo[Suite Fibo],0)-2)))</calculatedColumnFormula>
    </tableColumn>
    <tableColumn id="9" xr3:uid="{803F1393-653A-4E38-A202-A08A778F9CA3}" name="Fibo 2" dataDxfId="18" totalsRowDxfId="7"/>
    <tableColumn id="10" xr3:uid="{18905E92-A85F-4785-9949-75BBC45439AE}" name="Fibo 3" totalsRowFunction="count" dataDxfId="17" totalsRowDxfId="5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32019E1-B854-4A5F-ABC1-288F14D18456}" name="tFibo" displayName="tFibo" ref="Q1:R51" totalsRowShown="0">
  <autoFilter ref="Q1:R51" xr:uid="{C32019E1-B854-4A5F-ABC1-288F14D18456}">
    <filterColumn colId="0" hiddenButton="1"/>
    <filterColumn colId="1" hiddenButton="1"/>
  </autoFilter>
  <tableColumns count="2">
    <tableColumn id="2" xr3:uid="{AE44A360-B8C7-457A-BFFA-4FA6F3B35D40}" name="n"/>
    <tableColumn id="1" xr3:uid="{85DA75A7-FCEB-4675-A72C-AE232860B466}" name="Suite Fib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C5DCF39-9CA3-44F1-9ABC-E2C39D403CD3}" name="Tableau4" displayName="Tableau4" ref="L1:N103" totalsRowShown="0">
  <autoFilter ref="L1:N103" xr:uid="{EC5DCF39-9CA3-44F1-9ABC-E2C39D403CD3}">
    <filterColumn colId="0" hiddenButton="1"/>
    <filterColumn colId="1" hiddenButton="1"/>
    <filterColumn colId="2" hiddenButton="1"/>
  </autoFilter>
  <tableColumns count="3">
    <tableColumn id="3" xr3:uid="{4F275134-EF21-44B2-8A91-FA0AF8B1E387}" name="N°" dataDxfId="16">
      <calculatedColumnFormula>ROW()-1</calculatedColumnFormula>
    </tableColumn>
    <tableColumn id="1" xr3:uid="{7D439C33-AB68-440E-BB16-2F05A34BE338}" name="Somme" dataDxfId="15">
      <calculatedColumnFormula>IF(MOD(ROW()-1,2)=1,SUM(OFFSET($H$1:$J$1,INT(ROW()/2),0)),SUM(OFFSET($E$1:$G$1,INT(ROW()/2)+1,0)))</calculatedColumnFormula>
    </tableColumn>
    <tableColumn id="2" xr3:uid="{42BBC2B9-BDB5-4ECE-A5C4-E553B9EC61AD}" name="Cumul" dataDxfId="14">
      <calculatedColumnFormula>SUM($M$2:M2)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4"/>
  <sheetViews>
    <sheetView workbookViewId="0">
      <selection activeCell="G44" sqref="G44"/>
    </sheetView>
  </sheetViews>
  <sheetFormatPr baseColWidth="10" defaultRowHeight="14.5" x14ac:dyDescent="0.35"/>
  <cols>
    <col min="1" max="4" width="11.54296875" style="1"/>
    <col min="6" max="6" width="7.36328125" customWidth="1"/>
    <col min="8" max="8" width="6.90625" customWidth="1"/>
  </cols>
  <sheetData>
    <row r="1" spans="1:9" x14ac:dyDescent="0.35">
      <c r="A1" s="1" t="s">
        <v>27</v>
      </c>
      <c r="B1" s="1" t="s">
        <v>24</v>
      </c>
      <c r="C1" s="1" t="s">
        <v>25</v>
      </c>
      <c r="D1" s="1" t="s">
        <v>26</v>
      </c>
    </row>
    <row r="2" spans="1:9" x14ac:dyDescent="0.35">
      <c r="A2" s="1">
        <v>0</v>
      </c>
      <c r="B2" s="6"/>
      <c r="C2" s="6"/>
      <c r="D2" s="6"/>
      <c r="F2" t="s">
        <v>19</v>
      </c>
    </row>
    <row r="3" spans="1:9" x14ac:dyDescent="0.35">
      <c r="A3" s="1">
        <v>1</v>
      </c>
      <c r="B3" s="2" t="s">
        <v>0</v>
      </c>
      <c r="C3" s="2" t="s">
        <v>1</v>
      </c>
      <c r="D3" s="2" t="s">
        <v>2</v>
      </c>
    </row>
    <row r="4" spans="1:9" x14ac:dyDescent="0.35">
      <c r="A4" s="1">
        <v>2</v>
      </c>
      <c r="B4" s="2" t="s">
        <v>3</v>
      </c>
      <c r="C4" s="2" t="s">
        <v>4</v>
      </c>
      <c r="D4" s="2" t="s">
        <v>2</v>
      </c>
      <c r="F4" s="3" t="s">
        <v>17</v>
      </c>
    </row>
    <row r="5" spans="1:9" x14ac:dyDescent="0.35">
      <c r="A5" s="1">
        <v>3</v>
      </c>
      <c r="B5" s="2" t="s">
        <v>0</v>
      </c>
      <c r="C5" s="2" t="s">
        <v>1</v>
      </c>
      <c r="D5" s="2" t="s">
        <v>2</v>
      </c>
    </row>
    <row r="6" spans="1:9" x14ac:dyDescent="0.35">
      <c r="A6" s="1">
        <v>4</v>
      </c>
      <c r="B6" s="2" t="s">
        <v>3</v>
      </c>
      <c r="C6" s="2" t="s">
        <v>4</v>
      </c>
      <c r="D6" s="2" t="s">
        <v>2</v>
      </c>
      <c r="F6" s="3" t="s">
        <v>20</v>
      </c>
    </row>
    <row r="7" spans="1:9" x14ac:dyDescent="0.35">
      <c r="A7" s="1">
        <v>5</v>
      </c>
      <c r="B7" s="2" t="s">
        <v>0</v>
      </c>
      <c r="C7" s="2" t="s">
        <v>1</v>
      </c>
      <c r="D7" s="2" t="s">
        <v>2</v>
      </c>
    </row>
    <row r="8" spans="1:9" x14ac:dyDescent="0.35">
      <c r="A8" s="1">
        <v>6</v>
      </c>
      <c r="B8" s="2" t="s">
        <v>3</v>
      </c>
      <c r="C8" s="2" t="s">
        <v>4</v>
      </c>
      <c r="D8" s="2" t="s">
        <v>2</v>
      </c>
      <c r="F8" s="3" t="s">
        <v>11</v>
      </c>
    </row>
    <row r="9" spans="1:9" x14ac:dyDescent="0.35">
      <c r="A9" s="1">
        <v>7</v>
      </c>
      <c r="B9" s="2" t="s">
        <v>0</v>
      </c>
      <c r="C9" s="2" t="s">
        <v>1</v>
      </c>
      <c r="D9" s="2" t="s">
        <v>2</v>
      </c>
      <c r="F9" s="3"/>
    </row>
    <row r="10" spans="1:9" x14ac:dyDescent="0.35">
      <c r="A10" s="1">
        <v>8</v>
      </c>
      <c r="B10" s="2" t="s">
        <v>3</v>
      </c>
      <c r="C10" s="2" t="s">
        <v>4</v>
      </c>
      <c r="D10" s="2" t="s">
        <v>2</v>
      </c>
      <c r="F10">
        <v>1</v>
      </c>
      <c r="G10" s="4">
        <v>-1</v>
      </c>
      <c r="I10" t="s">
        <v>6</v>
      </c>
    </row>
    <row r="11" spans="1:9" x14ac:dyDescent="0.35">
      <c r="A11" s="1">
        <v>9</v>
      </c>
      <c r="B11" s="2" t="s">
        <v>0</v>
      </c>
      <c r="C11" s="2" t="s">
        <v>1</v>
      </c>
      <c r="D11" s="2" t="s">
        <v>2</v>
      </c>
      <c r="F11">
        <v>2</v>
      </c>
      <c r="G11" s="4">
        <v>-2</v>
      </c>
      <c r="I11" t="s">
        <v>7</v>
      </c>
    </row>
    <row r="12" spans="1:9" x14ac:dyDescent="0.35">
      <c r="A12" s="1">
        <v>10</v>
      </c>
      <c r="B12" s="2" t="s">
        <v>3</v>
      </c>
      <c r="C12" s="2" t="s">
        <v>4</v>
      </c>
      <c r="D12" s="2" t="s">
        <v>2</v>
      </c>
      <c r="F12">
        <v>3</v>
      </c>
      <c r="G12" s="4">
        <v>-3</v>
      </c>
      <c r="I12" t="s">
        <v>8</v>
      </c>
    </row>
    <row r="13" spans="1:9" x14ac:dyDescent="0.35">
      <c r="A13" s="1">
        <v>11</v>
      </c>
      <c r="B13" s="2" t="s">
        <v>3</v>
      </c>
      <c r="C13" s="2" t="s">
        <v>1</v>
      </c>
      <c r="D13" s="2" t="s">
        <v>2</v>
      </c>
      <c r="F13">
        <v>4</v>
      </c>
      <c r="G13" s="4">
        <v>-5</v>
      </c>
      <c r="I13" t="s">
        <v>9</v>
      </c>
    </row>
    <row r="14" spans="1:9" x14ac:dyDescent="0.35">
      <c r="A14" s="1">
        <v>12</v>
      </c>
      <c r="B14" s="2" t="s">
        <v>0</v>
      </c>
      <c r="C14" s="2" t="s">
        <v>4</v>
      </c>
      <c r="D14" s="2" t="s">
        <v>2</v>
      </c>
      <c r="F14">
        <v>5</v>
      </c>
      <c r="G14" s="4">
        <v>-8</v>
      </c>
      <c r="I14" s="5" t="s">
        <v>10</v>
      </c>
    </row>
    <row r="15" spans="1:9" x14ac:dyDescent="0.35">
      <c r="A15" s="1">
        <v>13</v>
      </c>
      <c r="B15" s="2" t="s">
        <v>3</v>
      </c>
      <c r="C15" s="2" t="s">
        <v>1</v>
      </c>
      <c r="D15" s="2" t="s">
        <v>2</v>
      </c>
      <c r="F15">
        <v>6</v>
      </c>
      <c r="G15" s="4">
        <v>-13</v>
      </c>
    </row>
    <row r="16" spans="1:9" x14ac:dyDescent="0.35">
      <c r="A16" s="1">
        <v>14</v>
      </c>
      <c r="B16" s="2" t="s">
        <v>0</v>
      </c>
      <c r="C16" s="2" t="s">
        <v>4</v>
      </c>
      <c r="D16" s="2" t="s">
        <v>2</v>
      </c>
      <c r="F16">
        <v>7</v>
      </c>
      <c r="G16" s="4">
        <v>-21</v>
      </c>
    </row>
    <row r="17" spans="1:10" x14ac:dyDescent="0.35">
      <c r="A17" s="1">
        <v>15</v>
      </c>
      <c r="B17" s="2" t="s">
        <v>3</v>
      </c>
      <c r="C17" s="2" t="s">
        <v>1</v>
      </c>
      <c r="D17" s="2" t="s">
        <v>2</v>
      </c>
      <c r="F17">
        <v>8</v>
      </c>
      <c r="G17" s="4">
        <v>-34</v>
      </c>
      <c r="I17" t="s">
        <v>15</v>
      </c>
    </row>
    <row r="18" spans="1:10" x14ac:dyDescent="0.35">
      <c r="A18" s="1">
        <v>16</v>
      </c>
      <c r="B18" s="2" t="s">
        <v>0</v>
      </c>
      <c r="C18" s="2" t="s">
        <v>4</v>
      </c>
      <c r="D18" s="2" t="s">
        <v>2</v>
      </c>
      <c r="F18">
        <v>9</v>
      </c>
      <c r="G18" s="4">
        <v>-55</v>
      </c>
    </row>
    <row r="19" spans="1:10" x14ac:dyDescent="0.35">
      <c r="A19" s="1">
        <v>17</v>
      </c>
      <c r="B19" s="2" t="s">
        <v>3</v>
      </c>
      <c r="C19" s="2" t="s">
        <v>1</v>
      </c>
      <c r="D19" s="2" t="s">
        <v>2</v>
      </c>
      <c r="F19">
        <v>10</v>
      </c>
      <c r="G19" s="4">
        <v>-89</v>
      </c>
      <c r="I19" t="s">
        <v>16</v>
      </c>
    </row>
    <row r="20" spans="1:10" x14ac:dyDescent="0.35">
      <c r="A20" s="1">
        <v>18</v>
      </c>
      <c r="B20" s="2" t="s">
        <v>0</v>
      </c>
      <c r="C20" s="2" t="s">
        <v>4</v>
      </c>
      <c r="D20" s="2" t="s">
        <v>2</v>
      </c>
      <c r="F20">
        <v>11</v>
      </c>
      <c r="G20" s="4">
        <v>-144</v>
      </c>
      <c r="I20" t="s">
        <v>12</v>
      </c>
    </row>
    <row r="21" spans="1:10" x14ac:dyDescent="0.35">
      <c r="A21" s="1">
        <v>19</v>
      </c>
      <c r="B21" s="2" t="s">
        <v>0</v>
      </c>
      <c r="C21" s="2" t="s">
        <v>1</v>
      </c>
      <c r="D21" s="2" t="s">
        <v>4</v>
      </c>
      <c r="F21">
        <v>12</v>
      </c>
      <c r="G21" s="4">
        <v>-233</v>
      </c>
      <c r="I21" t="s">
        <v>13</v>
      </c>
    </row>
    <row r="22" spans="1:10" x14ac:dyDescent="0.35">
      <c r="A22" s="1">
        <v>20</v>
      </c>
      <c r="B22" s="2" t="s">
        <v>3</v>
      </c>
      <c r="C22" s="2" t="s">
        <v>4</v>
      </c>
      <c r="D22" s="2" t="s">
        <v>4</v>
      </c>
      <c r="F22">
        <v>13</v>
      </c>
      <c r="G22" s="4">
        <v>-377</v>
      </c>
    </row>
    <row r="23" spans="1:10" x14ac:dyDescent="0.35">
      <c r="A23" s="1">
        <v>21</v>
      </c>
      <c r="B23" s="2" t="s">
        <v>0</v>
      </c>
      <c r="C23" s="2" t="s">
        <v>1</v>
      </c>
      <c r="D23" s="2" t="s">
        <v>4</v>
      </c>
      <c r="F23">
        <v>14</v>
      </c>
      <c r="G23" s="4">
        <v>-610</v>
      </c>
      <c r="I23" t="s">
        <v>18</v>
      </c>
    </row>
    <row r="24" spans="1:10" x14ac:dyDescent="0.35">
      <c r="A24" s="1">
        <v>22</v>
      </c>
      <c r="B24" s="2" t="s">
        <v>3</v>
      </c>
      <c r="C24" s="2" t="s">
        <v>4</v>
      </c>
      <c r="D24" s="2" t="s">
        <v>4</v>
      </c>
      <c r="F24">
        <v>15</v>
      </c>
      <c r="G24" s="4">
        <v>-987</v>
      </c>
    </row>
    <row r="25" spans="1:10" x14ac:dyDescent="0.35">
      <c r="A25" s="1">
        <v>23</v>
      </c>
      <c r="B25" s="2" t="s">
        <v>0</v>
      </c>
      <c r="C25" s="2" t="s">
        <v>1</v>
      </c>
      <c r="D25" s="2" t="s">
        <v>4</v>
      </c>
      <c r="F25">
        <v>16</v>
      </c>
      <c r="G25" s="4">
        <v>-1597</v>
      </c>
    </row>
    <row r="26" spans="1:10" x14ac:dyDescent="0.35">
      <c r="A26" s="1">
        <v>24</v>
      </c>
      <c r="B26" s="2" t="s">
        <v>3</v>
      </c>
      <c r="C26" s="2" t="s">
        <v>4</v>
      </c>
      <c r="D26" s="2" t="s">
        <v>4</v>
      </c>
      <c r="F26">
        <v>17</v>
      </c>
      <c r="G26" s="4">
        <v>-2584</v>
      </c>
    </row>
    <row r="27" spans="1:10" x14ac:dyDescent="0.35">
      <c r="A27" s="1">
        <v>25</v>
      </c>
      <c r="B27" s="2" t="s">
        <v>0</v>
      </c>
      <c r="C27" s="2" t="s">
        <v>1</v>
      </c>
      <c r="D27" s="2" t="s">
        <v>4</v>
      </c>
      <c r="F27">
        <v>18</v>
      </c>
      <c r="G27" s="4">
        <v>-4181</v>
      </c>
    </row>
    <row r="28" spans="1:10" x14ac:dyDescent="0.35">
      <c r="A28" s="1">
        <v>26</v>
      </c>
      <c r="B28" s="2" t="s">
        <v>3</v>
      </c>
      <c r="C28" s="2" t="s">
        <v>4</v>
      </c>
      <c r="D28" s="2" t="s">
        <v>4</v>
      </c>
      <c r="F28">
        <v>19</v>
      </c>
      <c r="G28" s="4">
        <v>-6765</v>
      </c>
    </row>
    <row r="29" spans="1:10" x14ac:dyDescent="0.35">
      <c r="A29" s="1">
        <v>27</v>
      </c>
      <c r="B29" s="2" t="s">
        <v>0</v>
      </c>
      <c r="C29" s="2" t="s">
        <v>1</v>
      </c>
      <c r="D29" s="2" t="s">
        <v>4</v>
      </c>
      <c r="F29">
        <v>20</v>
      </c>
      <c r="G29" s="4">
        <v>-10946</v>
      </c>
    </row>
    <row r="30" spans="1:10" x14ac:dyDescent="0.35">
      <c r="A30" s="1">
        <v>28</v>
      </c>
      <c r="B30" s="2" t="s">
        <v>3</v>
      </c>
      <c r="C30" s="2" t="s">
        <v>4</v>
      </c>
      <c r="D30" s="2" t="s">
        <v>4</v>
      </c>
      <c r="G30" s="4" t="s">
        <v>5</v>
      </c>
    </row>
    <row r="31" spans="1:10" x14ac:dyDescent="0.35">
      <c r="A31" s="1">
        <v>29</v>
      </c>
      <c r="B31" s="2" t="s">
        <v>3</v>
      </c>
      <c r="C31" s="2" t="s">
        <v>1</v>
      </c>
      <c r="D31" s="2" t="s">
        <v>4</v>
      </c>
    </row>
    <row r="32" spans="1:10" x14ac:dyDescent="0.35">
      <c r="A32" s="1">
        <v>30</v>
      </c>
      <c r="B32" s="2" t="s">
        <v>0</v>
      </c>
      <c r="C32" s="2" t="s">
        <v>4</v>
      </c>
      <c r="D32" s="2" t="s">
        <v>4</v>
      </c>
      <c r="I32" t="s">
        <v>21</v>
      </c>
      <c r="J32">
        <f>(SQRT(5)+1)/2</f>
        <v>1.6180339887498949</v>
      </c>
    </row>
    <row r="33" spans="1:10" x14ac:dyDescent="0.35">
      <c r="A33" s="1">
        <v>31</v>
      </c>
      <c r="B33" s="2" t="s">
        <v>3</v>
      </c>
      <c r="C33" s="2" t="s">
        <v>1</v>
      </c>
      <c r="D33" s="2" t="s">
        <v>4</v>
      </c>
    </row>
    <row r="34" spans="1:10" x14ac:dyDescent="0.35">
      <c r="A34" s="1">
        <v>32</v>
      </c>
      <c r="B34" s="2" t="s">
        <v>0</v>
      </c>
      <c r="C34" s="2" t="s">
        <v>4</v>
      </c>
      <c r="D34" s="2" t="s">
        <v>4</v>
      </c>
      <c r="I34" t="s">
        <v>22</v>
      </c>
      <c r="J34" t="s">
        <v>23</v>
      </c>
    </row>
    <row r="35" spans="1:10" x14ac:dyDescent="0.35">
      <c r="A35" s="1">
        <v>33</v>
      </c>
      <c r="B35" s="2" t="s">
        <v>3</v>
      </c>
      <c r="C35" s="2" t="s">
        <v>1</v>
      </c>
      <c r="D35" s="2" t="s">
        <v>4</v>
      </c>
      <c r="I35">
        <v>18</v>
      </c>
      <c r="J35" cm="1">
        <f t="array" ref="J35">Sfibo(I35)</f>
        <v>-4181</v>
      </c>
    </row>
    <row r="36" spans="1:10" x14ac:dyDescent="0.35">
      <c r="A36" s="1">
        <v>34</v>
      </c>
      <c r="B36" s="2" t="s">
        <v>0</v>
      </c>
      <c r="C36" s="2" t="s">
        <v>4</v>
      </c>
      <c r="D36" s="2" t="s">
        <v>4</v>
      </c>
    </row>
    <row r="37" spans="1:10" x14ac:dyDescent="0.35">
      <c r="A37" s="1">
        <v>35</v>
      </c>
      <c r="B37" s="2" t="s">
        <v>3</v>
      </c>
      <c r="C37" s="2" t="s">
        <v>1</v>
      </c>
      <c r="D37" s="2" t="s">
        <v>4</v>
      </c>
    </row>
    <row r="38" spans="1:10" x14ac:dyDescent="0.35">
      <c r="A38" s="1">
        <v>36</v>
      </c>
      <c r="B38" s="2" t="s">
        <v>0</v>
      </c>
      <c r="C38" s="2" t="s">
        <v>4</v>
      </c>
      <c r="D38" s="2" t="s">
        <v>4</v>
      </c>
    </row>
    <row r="39" spans="1:10" x14ac:dyDescent="0.35">
      <c r="A39" s="1">
        <v>37</v>
      </c>
      <c r="B39" s="2" t="s">
        <v>3</v>
      </c>
      <c r="C39" s="2" t="s">
        <v>1</v>
      </c>
      <c r="D39" s="2" t="s">
        <v>4</v>
      </c>
    </row>
    <row r="40" spans="1:10" x14ac:dyDescent="0.35">
      <c r="A40" s="1">
        <v>38</v>
      </c>
      <c r="B40" s="2" t="s">
        <v>0</v>
      </c>
      <c r="C40" s="2" t="s">
        <v>4</v>
      </c>
      <c r="D40" s="2" t="s">
        <v>4</v>
      </c>
    </row>
    <row r="41" spans="1:10" x14ac:dyDescent="0.35">
      <c r="A41" s="1">
        <v>39</v>
      </c>
      <c r="B41" s="2" t="s">
        <v>3</v>
      </c>
      <c r="C41" s="2" t="s">
        <v>1</v>
      </c>
      <c r="D41" s="2" t="s">
        <v>4</v>
      </c>
    </row>
    <row r="42" spans="1:10" x14ac:dyDescent="0.35">
      <c r="A42" s="1">
        <v>40</v>
      </c>
      <c r="B42" s="2" t="s">
        <v>0</v>
      </c>
      <c r="C42" s="2" t="s">
        <v>4</v>
      </c>
      <c r="D42" s="2" t="s">
        <v>4</v>
      </c>
    </row>
    <row r="44" spans="1:10" x14ac:dyDescent="0.35">
      <c r="G44">
        <f>INDEX(tCorresp[Code],1)</f>
        <v>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03"/>
  <sheetViews>
    <sheetView showGridLines="0" tabSelected="1" workbookViewId="0">
      <selection activeCell="A2" sqref="A2"/>
    </sheetView>
  </sheetViews>
  <sheetFormatPr baseColWidth="10" defaultRowHeight="14.5" x14ac:dyDescent="0.35"/>
  <cols>
    <col min="1" max="1" width="7.08984375" bestFit="1" customWidth="1"/>
    <col min="2" max="4" width="4.36328125" bestFit="1" customWidth="1"/>
    <col min="5" max="7" width="9.1796875" bestFit="1" customWidth="1"/>
    <col min="8" max="10" width="5.81640625" bestFit="1" customWidth="1"/>
    <col min="12" max="12" width="3.81640625" bestFit="1" customWidth="1"/>
    <col min="13" max="13" width="7.08984375" bestFit="1" customWidth="1"/>
    <col min="14" max="14" width="6.1796875" bestFit="1" customWidth="1"/>
    <col min="15" max="15" width="2" customWidth="1"/>
    <col min="16" max="16" width="55.1796875" customWidth="1"/>
    <col min="17" max="17" width="2.81640625" bestFit="1" customWidth="1"/>
    <col min="18" max="18" width="12.453125" bestFit="1" customWidth="1"/>
  </cols>
  <sheetData>
    <row r="1" spans="1:18" x14ac:dyDescent="0.35">
      <c r="A1" t="s">
        <v>27</v>
      </c>
      <c r="B1" t="s">
        <v>24</v>
      </c>
      <c r="C1" t="s">
        <v>25</v>
      </c>
      <c r="D1" t="s">
        <v>26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  <c r="L1" t="s">
        <v>36</v>
      </c>
      <c r="M1" t="s">
        <v>35</v>
      </c>
      <c r="N1" t="s">
        <v>14</v>
      </c>
      <c r="P1" t="s">
        <v>38</v>
      </c>
      <c r="Q1" t="s">
        <v>22</v>
      </c>
      <c r="R1" t="s">
        <v>28</v>
      </c>
    </row>
    <row r="2" spans="1:18" x14ac:dyDescent="0.35">
      <c r="A2" s="1" cm="1">
        <f t="array" aca="1" ref="A2" ca="1">INDEX(tCorresp[Code],RANDBETWEEN(1,41))</f>
        <v>27</v>
      </c>
      <c r="B2" s="2" t="str" cm="1">
        <f t="array" aca="1" ref="B2" ca="1">_xlfn.XLOOKUP(tListe[[#This Row],[Code]],tCorresp[Code],INDIRECT("tCorresp["&amp;B$1&amp;"]"))</f>
        <v>R</v>
      </c>
      <c r="C2" s="2" t="str" cm="1">
        <f t="array" aca="1" ref="C2" ca="1">_xlfn.XLOOKUP(tListe[[#This Row],[Code]],tCorresp[Code],INDIRECT("tCorresp["&amp;C$1&amp;"]"))</f>
        <v>I</v>
      </c>
      <c r="D2" s="2" t="str" cm="1">
        <f t="array" aca="1" ref="D2" ca="1">_xlfn.XLOOKUP(tListe[[#This Row],[Code]],tCorresp[Code],INDIRECT("tCorresp["&amp;D$1&amp;"]"))</f>
        <v>P</v>
      </c>
      <c r="E2" s="1"/>
      <c r="F2" s="1"/>
      <c r="G2" s="1"/>
      <c r="H2" s="1">
        <v>-1</v>
      </c>
      <c r="I2" s="1">
        <v>-1</v>
      </c>
      <c r="J2" s="1">
        <v>-1</v>
      </c>
      <c r="L2">
        <f t="shared" ref="L2:L33" si="0">ROW()-1</f>
        <v>1</v>
      </c>
      <c r="M2">
        <f t="shared" ref="M2:M26" ca="1" si="1">IF(MOD(ROW()-1,2)=1,SUM(OFFSET($H$1:$J$1,INT(ROW()/2),0)),SUM(OFFSET($E$1:$G$1,INT(ROW()/2)+1,0)))</f>
        <v>-3</v>
      </c>
      <c r="N2">
        <f ca="1">SUM($M$2:M2)</f>
        <v>-3</v>
      </c>
      <c r="P2" t="str">
        <f ca="1">"2 fois le nombre de lignes -2, soit "&amp;(2*tListe[[#Totals],[Fibo 3]]-2)&amp;" lignes"</f>
        <v>2 fois le nombre de lignes -2, soit 100 lignes</v>
      </c>
      <c r="Q2">
        <v>1</v>
      </c>
      <c r="R2">
        <v>-1</v>
      </c>
    </row>
    <row r="3" spans="1:18" x14ac:dyDescent="0.35">
      <c r="A3" s="1" cm="1">
        <f t="array" aca="1" ref="A3" ca="1">INDEX(tCorresp[Code],RANDBETWEEN(1,41))</f>
        <v>8</v>
      </c>
      <c r="B3" s="2" t="str" cm="1">
        <f t="array" aca="1" ref="B3" ca="1">_xlfn.XLOOKUP(tListe[[#This Row],[Code]],tCorresp[Code],INDIRECT("tCorresp["&amp;B$1&amp;"]"))</f>
        <v>N</v>
      </c>
      <c r="C3" s="2" t="str" cm="1">
        <f t="array" aca="1" ref="C3" ca="1">_xlfn.XLOOKUP(tListe[[#This Row],[Code]],tCorresp[Code],INDIRECT("tCorresp["&amp;C$1&amp;"]"))</f>
        <v>P</v>
      </c>
      <c r="D3" s="2" t="str" cm="1">
        <f t="array" aca="1" ref="D3" ca="1">_xlfn.XLOOKUP(tListe[[#This Row],[Code]],tCorresp[Code],INDIRECT("tCorresp["&amp;D$1&amp;"]"))</f>
        <v>M</v>
      </c>
      <c r="E3" s="1">
        <f ca="1">IF(B3=0,0,IF(AND(B2&lt;&gt;0,B3=B2),-2*H2,IF(AND(B2&lt;&gt;0,B3&lt;&gt;B2),0,IF(AND(B1&lt;&gt;0,B2=B1),-2*H2,0))))</f>
        <v>0</v>
      </c>
      <c r="F3" s="1">
        <f t="shared" ref="F3:G3" ca="1" si="2">IF(C3=0,0,IF(AND(C2&lt;&gt;0,C3=C2),-2*I2,IF(AND(C2&lt;&gt;0,C3&lt;&gt;C2),0,IF(AND(C1&lt;&gt;0,C2=C1),-2*I2,0))))</f>
        <v>0</v>
      </c>
      <c r="G3" s="1">
        <f t="shared" ca="1" si="2"/>
        <v>0</v>
      </c>
      <c r="H3" s="1" cm="1">
        <f t="array" aca="1" ref="H3" ca="1">IF(E3=0,INDEX(tFibo[Suite Fibo],MATCH(H2,tFibo[Suite Fibo],0)+1),IF(MATCH(H2,tFibo[Suite Fibo],0)-2&lt;1,-1,INDEX(tFibo[Suite Fibo],MATCH(H2,tFibo[Suite Fibo],0)-2)))</f>
        <v>-2</v>
      </c>
      <c r="I3" s="1" cm="1">
        <f t="array" aca="1" ref="I3" ca="1">IF(F3=0,INDEX(tFibo[Suite Fibo],MATCH(I2,tFibo[Suite Fibo],0)+1),IF(MATCH(I2,tFibo[Suite Fibo],0)-2&lt;1,-1,INDEX(tFibo[Suite Fibo],MATCH(I2,tFibo[Suite Fibo],0)-2)))</f>
        <v>-2</v>
      </c>
      <c r="J3" s="1" cm="1">
        <f t="array" aca="1" ref="J3" ca="1">IF(G3=0,INDEX(tFibo[Suite Fibo],MATCH(J2,tFibo[Suite Fibo],0)+1),IF(MATCH(J2,tFibo[Suite Fibo],0)-2&lt;1,-1,INDEX(tFibo[Suite Fibo],MATCH(J2,tFibo[Suite Fibo],0)-2)))</f>
        <v>-2</v>
      </c>
      <c r="L3">
        <f t="shared" si="0"/>
        <v>2</v>
      </c>
      <c r="M3">
        <f t="shared" ca="1" si="1"/>
        <v>0</v>
      </c>
      <c r="N3">
        <f ca="1">SUM($M$2:M3)</f>
        <v>-3</v>
      </c>
      <c r="Q3">
        <v>2</v>
      </c>
      <c r="R3">
        <v>-2</v>
      </c>
    </row>
    <row r="4" spans="1:18" x14ac:dyDescent="0.35">
      <c r="A4" s="1" cm="1">
        <f t="array" aca="1" ref="A4" ca="1">INDEX(tCorresp[Code],RANDBETWEEN(1,41))</f>
        <v>3</v>
      </c>
      <c r="B4" s="2" t="str" cm="1">
        <f t="array" aca="1" ref="B4" ca="1">_xlfn.XLOOKUP(tListe[[#This Row],[Code]],tCorresp[Code],INDIRECT("tCorresp["&amp;B$1&amp;"]"))</f>
        <v>R</v>
      </c>
      <c r="C4" s="2" t="str" cm="1">
        <f t="array" aca="1" ref="C4" ca="1">_xlfn.XLOOKUP(tListe[[#This Row],[Code]],tCorresp[Code],INDIRECT("tCorresp["&amp;C$1&amp;"]"))</f>
        <v>I</v>
      </c>
      <c r="D4" s="2" t="str" cm="1">
        <f t="array" aca="1" ref="D4" ca="1">_xlfn.XLOOKUP(tListe[[#This Row],[Code]],tCorresp[Code],INDIRECT("tCorresp["&amp;D$1&amp;"]"))</f>
        <v>M</v>
      </c>
      <c r="E4" s="1">
        <f t="shared" ref="E4:E38" ca="1" si="3">IF(B4=0,0,IF(AND(B3&lt;&gt;0,B4=B3),-2*H3,IF(AND(B3&lt;&gt;0,B4&lt;&gt;B3),0,IF(AND(B2&lt;&gt;0,B3=B2),-2*H3,IF(AND(B1&lt;&gt;0,B4&lt;&gt;B1),0,-2*H3)))))</f>
        <v>0</v>
      </c>
      <c r="F4" s="1">
        <f t="shared" ref="F4:F52" ca="1" si="4">IF(C4=0,0,IF(AND(C3&lt;&gt;0,C4=C3),-2*I3,IF(AND(C3&lt;&gt;0,C4&lt;&gt;C3),0,IF(AND(C2&lt;&gt;0,C3=C2),-2*I3,IF(AND(C1&lt;&gt;0,C4&lt;&gt;C1),0,-2*I3)))))</f>
        <v>0</v>
      </c>
      <c r="G4" s="1">
        <f t="shared" ref="G4:G52" ca="1" si="5">IF(D4=0,0,IF(AND(D3&lt;&gt;0,D4=D3),-2*J3,IF(AND(D3&lt;&gt;0,D4&lt;&gt;D3),0,IF(AND(D2&lt;&gt;0,D3=D2),-2*J3,IF(AND(D1&lt;&gt;0,D4&lt;&gt;D1),0,-2*J3)))))</f>
        <v>4</v>
      </c>
      <c r="H4" s="1" cm="1">
        <f t="array" aca="1" ref="H4" ca="1">IF(E4=0,INDEX(tFibo[Suite Fibo],MATCH(H3,tFibo[Suite Fibo],0)+1),IF(MATCH(H3,tFibo[Suite Fibo],0)-2&lt;1,-1,INDEX(tFibo[Suite Fibo],MATCH(H3,tFibo[Suite Fibo],0)-2)))</f>
        <v>-3</v>
      </c>
      <c r="I4" s="1" cm="1">
        <f t="array" aca="1" ref="I4" ca="1">IF(F4=0,INDEX(tFibo[Suite Fibo],MATCH(I3,tFibo[Suite Fibo],0)+1),IF(MATCH(I3,tFibo[Suite Fibo],0)-2&lt;1,-1,INDEX(tFibo[Suite Fibo],MATCH(I3,tFibo[Suite Fibo],0)-2)))</f>
        <v>-3</v>
      </c>
      <c r="J4" s="1" cm="1">
        <f t="array" aca="1" ref="J4" ca="1">IF(G4=0,INDEX(tFibo[Suite Fibo],MATCH(J3,tFibo[Suite Fibo],0)+1),IF(MATCH(J3,tFibo[Suite Fibo],0)-2&lt;1,-1,INDEX(tFibo[Suite Fibo],MATCH(J3,tFibo[Suite Fibo],0)-2)))</f>
        <v>-1</v>
      </c>
      <c r="L4">
        <f t="shared" si="0"/>
        <v>3</v>
      </c>
      <c r="M4">
        <f t="shared" ca="1" si="1"/>
        <v>-6</v>
      </c>
      <c r="N4">
        <f ca="1">SUM($M$2:M4)</f>
        <v>-9</v>
      </c>
      <c r="Q4">
        <v>3</v>
      </c>
      <c r="R4">
        <f t="shared" ref="R4:R51" si="6">R3+R2</f>
        <v>-3</v>
      </c>
    </row>
    <row r="5" spans="1:18" x14ac:dyDescent="0.35">
      <c r="A5" s="1" cm="1">
        <f t="array" aca="1" ref="A5" ca="1">INDEX(tCorresp[Code],RANDBETWEEN(1,41))</f>
        <v>18</v>
      </c>
      <c r="B5" s="2" t="str" cm="1">
        <f t="array" aca="1" ref="B5" ca="1">_xlfn.XLOOKUP(tListe[[#This Row],[Code]],tCorresp[Code],INDIRECT("tCorresp["&amp;B$1&amp;"]"))</f>
        <v>R</v>
      </c>
      <c r="C5" s="2" t="str" cm="1">
        <f t="array" aca="1" ref="C5" ca="1">_xlfn.XLOOKUP(tListe[[#This Row],[Code]],tCorresp[Code],INDIRECT("tCorresp["&amp;C$1&amp;"]"))</f>
        <v>P</v>
      </c>
      <c r="D5" s="2" t="str" cm="1">
        <f t="array" aca="1" ref="D5" ca="1">_xlfn.XLOOKUP(tListe[[#This Row],[Code]],tCorresp[Code],INDIRECT("tCorresp["&amp;D$1&amp;"]"))</f>
        <v>M</v>
      </c>
      <c r="E5" s="1">
        <f t="shared" ca="1" si="3"/>
        <v>6</v>
      </c>
      <c r="F5" s="1">
        <f t="shared" ca="1" si="4"/>
        <v>0</v>
      </c>
      <c r="G5" s="1">
        <f t="shared" ca="1" si="5"/>
        <v>2</v>
      </c>
      <c r="H5" s="1" cm="1">
        <f t="array" aca="1" ref="H5" ca="1">IF(E5=0,INDEX(tFibo[Suite Fibo],MATCH(H4,tFibo[Suite Fibo],0)+1),IF(MATCH(H4,tFibo[Suite Fibo],0)-2&lt;1,-1,INDEX(tFibo[Suite Fibo],MATCH(H4,tFibo[Suite Fibo],0)-2)))</f>
        <v>-1</v>
      </c>
      <c r="I5" s="1" cm="1">
        <f t="array" aca="1" ref="I5" ca="1">IF(F5=0,INDEX(tFibo[Suite Fibo],MATCH(I4,tFibo[Suite Fibo],0)+1),IF(MATCH(I4,tFibo[Suite Fibo],0)-2&lt;1,-1,INDEX(tFibo[Suite Fibo],MATCH(I4,tFibo[Suite Fibo],0)-2)))</f>
        <v>-5</v>
      </c>
      <c r="J5" s="1" cm="1">
        <f t="array" aca="1" ref="J5" ca="1">IF(G5=0,INDEX(tFibo[Suite Fibo],MATCH(J4,tFibo[Suite Fibo],0)+1),IF(MATCH(J4,tFibo[Suite Fibo],0)-2&lt;1,-1,INDEX(tFibo[Suite Fibo],MATCH(J4,tFibo[Suite Fibo],0)-2)))</f>
        <v>-1</v>
      </c>
      <c r="L5">
        <f t="shared" si="0"/>
        <v>4</v>
      </c>
      <c r="M5">
        <f t="shared" ca="1" si="1"/>
        <v>4</v>
      </c>
      <c r="N5">
        <f ca="1">SUM($M$2:M5)</f>
        <v>-5</v>
      </c>
      <c r="Q5">
        <v>4</v>
      </c>
      <c r="R5">
        <f t="shared" si="6"/>
        <v>-5</v>
      </c>
    </row>
    <row r="6" spans="1:18" x14ac:dyDescent="0.35">
      <c r="A6" s="1" cm="1">
        <f t="array" aca="1" ref="A6" ca="1">INDEX(tCorresp[Code],RANDBETWEEN(1,41))</f>
        <v>12</v>
      </c>
      <c r="B6" s="2" t="str" cm="1">
        <f t="array" aca="1" ref="B6" ca="1">_xlfn.XLOOKUP(tListe[[#This Row],[Code]],tCorresp[Code],INDIRECT("tCorresp["&amp;B$1&amp;"]"))</f>
        <v>R</v>
      </c>
      <c r="C6" s="2" t="str" cm="1">
        <f t="array" aca="1" ref="C6" ca="1">_xlfn.XLOOKUP(tListe[[#This Row],[Code]],tCorresp[Code],INDIRECT("tCorresp["&amp;C$1&amp;"]"))</f>
        <v>P</v>
      </c>
      <c r="D6" s="2" t="str" cm="1">
        <f t="array" aca="1" ref="D6" ca="1">_xlfn.XLOOKUP(tListe[[#This Row],[Code]],tCorresp[Code],INDIRECT("tCorresp["&amp;D$1&amp;"]"))</f>
        <v>M</v>
      </c>
      <c r="E6" s="1">
        <f t="shared" ca="1" si="3"/>
        <v>2</v>
      </c>
      <c r="F6" s="1">
        <f t="shared" ca="1" si="4"/>
        <v>10</v>
      </c>
      <c r="G6" s="1">
        <f t="shared" ca="1" si="5"/>
        <v>2</v>
      </c>
      <c r="H6" s="1" cm="1">
        <f t="array" aca="1" ref="H6" ca="1">IF(E6=0,INDEX(tFibo[Suite Fibo],MATCH(H5,tFibo[Suite Fibo],0)+1),IF(MATCH(H5,tFibo[Suite Fibo],0)-2&lt;1,-1,INDEX(tFibo[Suite Fibo],MATCH(H5,tFibo[Suite Fibo],0)-2)))</f>
        <v>-1</v>
      </c>
      <c r="I6" s="1" cm="1">
        <f t="array" aca="1" ref="I6" ca="1">IF(F6=0,INDEX(tFibo[Suite Fibo],MATCH(I5,tFibo[Suite Fibo],0)+1),IF(MATCH(I5,tFibo[Suite Fibo],0)-2&lt;1,-1,INDEX(tFibo[Suite Fibo],MATCH(I5,tFibo[Suite Fibo],0)-2)))</f>
        <v>-2</v>
      </c>
      <c r="J6" s="1" cm="1">
        <f t="array" aca="1" ref="J6" ca="1">IF(G6=0,INDEX(tFibo[Suite Fibo],MATCH(J5,tFibo[Suite Fibo],0)+1),IF(MATCH(J5,tFibo[Suite Fibo],0)-2&lt;1,-1,INDEX(tFibo[Suite Fibo],MATCH(J5,tFibo[Suite Fibo],0)-2)))</f>
        <v>-1</v>
      </c>
      <c r="L6">
        <f t="shared" si="0"/>
        <v>5</v>
      </c>
      <c r="M6">
        <f t="shared" ca="1" si="1"/>
        <v>-7</v>
      </c>
      <c r="N6">
        <f ca="1">SUM($M$2:M6)</f>
        <v>-12</v>
      </c>
      <c r="Q6">
        <v>5</v>
      </c>
      <c r="R6">
        <f t="shared" si="6"/>
        <v>-8</v>
      </c>
    </row>
    <row r="7" spans="1:18" x14ac:dyDescent="0.35">
      <c r="A7" s="1" cm="1">
        <f t="array" aca="1" ref="A7" ca="1">INDEX(tCorresp[Code],RANDBETWEEN(1,41))</f>
        <v>13</v>
      </c>
      <c r="B7" s="2" t="str" cm="1">
        <f t="array" aca="1" ref="B7" ca="1">_xlfn.XLOOKUP(tListe[[#This Row],[Code]],tCorresp[Code],INDIRECT("tCorresp["&amp;B$1&amp;"]"))</f>
        <v>N</v>
      </c>
      <c r="C7" s="2" t="str" cm="1">
        <f t="array" aca="1" ref="C7" ca="1">_xlfn.XLOOKUP(tListe[[#This Row],[Code]],tCorresp[Code],INDIRECT("tCorresp["&amp;C$1&amp;"]"))</f>
        <v>I</v>
      </c>
      <c r="D7" s="2" t="str" cm="1">
        <f t="array" aca="1" ref="D7" ca="1">_xlfn.XLOOKUP(tListe[[#This Row],[Code]],tCorresp[Code],INDIRECT("tCorresp["&amp;D$1&amp;"]"))</f>
        <v>M</v>
      </c>
      <c r="E7" s="1">
        <f t="shared" ca="1" si="3"/>
        <v>0</v>
      </c>
      <c r="F7" s="1">
        <f t="shared" ca="1" si="4"/>
        <v>0</v>
      </c>
      <c r="G7" s="1">
        <f t="shared" ca="1" si="5"/>
        <v>2</v>
      </c>
      <c r="H7" s="1" cm="1">
        <f t="array" aca="1" ref="H7" ca="1">IF(E7=0,INDEX(tFibo[Suite Fibo],MATCH(H6,tFibo[Suite Fibo],0)+1),IF(MATCH(H6,tFibo[Suite Fibo],0)-2&lt;1,-1,INDEX(tFibo[Suite Fibo],MATCH(H6,tFibo[Suite Fibo],0)-2)))</f>
        <v>-2</v>
      </c>
      <c r="I7" s="1" cm="1">
        <f t="array" aca="1" ref="I7" ca="1">IF(F7=0,INDEX(tFibo[Suite Fibo],MATCH(I6,tFibo[Suite Fibo],0)+1),IF(MATCH(I6,tFibo[Suite Fibo],0)-2&lt;1,-1,INDEX(tFibo[Suite Fibo],MATCH(I6,tFibo[Suite Fibo],0)-2)))</f>
        <v>-3</v>
      </c>
      <c r="J7" s="1" cm="1">
        <f t="array" aca="1" ref="J7" ca="1">IF(G7=0,INDEX(tFibo[Suite Fibo],MATCH(J6,tFibo[Suite Fibo],0)+1),IF(MATCH(J6,tFibo[Suite Fibo],0)-2&lt;1,-1,INDEX(tFibo[Suite Fibo],MATCH(J6,tFibo[Suite Fibo],0)-2)))</f>
        <v>-1</v>
      </c>
      <c r="L7">
        <f t="shared" si="0"/>
        <v>6</v>
      </c>
      <c r="M7">
        <f t="shared" ca="1" si="1"/>
        <v>8</v>
      </c>
      <c r="N7">
        <f ca="1">SUM($M$2:M7)</f>
        <v>-4</v>
      </c>
      <c r="Q7">
        <v>6</v>
      </c>
      <c r="R7">
        <f t="shared" si="6"/>
        <v>-13</v>
      </c>
    </row>
    <row r="8" spans="1:18" x14ac:dyDescent="0.35">
      <c r="A8" s="1" cm="1">
        <f t="array" aca="1" ref="A8" ca="1">INDEX(tCorresp[Code],RANDBETWEEN(1,41))</f>
        <v>27</v>
      </c>
      <c r="B8" s="2" t="str" cm="1">
        <f t="array" aca="1" ref="B8" ca="1">_xlfn.XLOOKUP(tListe[[#This Row],[Code]],tCorresp[Code],INDIRECT("tCorresp["&amp;B$1&amp;"]"))</f>
        <v>R</v>
      </c>
      <c r="C8" s="2" t="str" cm="1">
        <f t="array" aca="1" ref="C8" ca="1">_xlfn.XLOOKUP(tListe[[#This Row],[Code]],tCorresp[Code],INDIRECT("tCorresp["&amp;C$1&amp;"]"))</f>
        <v>I</v>
      </c>
      <c r="D8" s="2" t="str" cm="1">
        <f t="array" aca="1" ref="D8" ca="1">_xlfn.XLOOKUP(tListe[[#This Row],[Code]],tCorresp[Code],INDIRECT("tCorresp["&amp;D$1&amp;"]"))</f>
        <v>P</v>
      </c>
      <c r="E8" s="1">
        <f t="shared" ca="1" si="3"/>
        <v>0</v>
      </c>
      <c r="F8" s="1">
        <f t="shared" ca="1" si="4"/>
        <v>6</v>
      </c>
      <c r="G8" s="1">
        <f t="shared" ca="1" si="5"/>
        <v>0</v>
      </c>
      <c r="H8" s="1" cm="1">
        <f t="array" aca="1" ref="H8" ca="1">IF(E8=0,INDEX(tFibo[Suite Fibo],MATCH(H7,tFibo[Suite Fibo],0)+1),IF(MATCH(H7,tFibo[Suite Fibo],0)-2&lt;1,-1,INDEX(tFibo[Suite Fibo],MATCH(H7,tFibo[Suite Fibo],0)-2)))</f>
        <v>-3</v>
      </c>
      <c r="I8" s="1" cm="1">
        <f t="array" aca="1" ref="I8" ca="1">IF(F8=0,INDEX(tFibo[Suite Fibo],MATCH(I7,tFibo[Suite Fibo],0)+1),IF(MATCH(I7,tFibo[Suite Fibo],0)-2&lt;1,-1,INDEX(tFibo[Suite Fibo],MATCH(I7,tFibo[Suite Fibo],0)-2)))</f>
        <v>-1</v>
      </c>
      <c r="J8" s="1" cm="1">
        <f t="array" aca="1" ref="J8" ca="1">IF(G8=0,INDEX(tFibo[Suite Fibo],MATCH(J7,tFibo[Suite Fibo],0)+1),IF(MATCH(J7,tFibo[Suite Fibo],0)-2&lt;1,-1,INDEX(tFibo[Suite Fibo],MATCH(J7,tFibo[Suite Fibo],0)-2)))</f>
        <v>-2</v>
      </c>
      <c r="L8">
        <f t="shared" si="0"/>
        <v>7</v>
      </c>
      <c r="M8">
        <f t="shared" ca="1" si="1"/>
        <v>-7</v>
      </c>
      <c r="N8">
        <f ca="1">SUM($M$2:M8)</f>
        <v>-11</v>
      </c>
      <c r="Q8">
        <v>7</v>
      </c>
      <c r="R8">
        <f t="shared" si="6"/>
        <v>-21</v>
      </c>
    </row>
    <row r="9" spans="1:18" x14ac:dyDescent="0.35">
      <c r="A9" s="1" cm="1">
        <f t="array" aca="1" ref="A9" ca="1">INDEX(tCorresp[Code],RANDBETWEEN(1,41))</f>
        <v>13</v>
      </c>
      <c r="B9" s="2" t="str" cm="1">
        <f t="array" aca="1" ref="B9" ca="1">_xlfn.XLOOKUP(tListe[[#This Row],[Code]],tCorresp[Code],INDIRECT("tCorresp["&amp;B$1&amp;"]"))</f>
        <v>N</v>
      </c>
      <c r="C9" s="2" t="str" cm="1">
        <f t="array" aca="1" ref="C9" ca="1">_xlfn.XLOOKUP(tListe[[#This Row],[Code]],tCorresp[Code],INDIRECT("tCorresp["&amp;C$1&amp;"]"))</f>
        <v>I</v>
      </c>
      <c r="D9" s="2" t="str" cm="1">
        <f t="array" aca="1" ref="D9" ca="1">_xlfn.XLOOKUP(tListe[[#This Row],[Code]],tCorresp[Code],INDIRECT("tCorresp["&amp;D$1&amp;"]"))</f>
        <v>M</v>
      </c>
      <c r="E9" s="1">
        <f t="shared" ca="1" si="3"/>
        <v>0</v>
      </c>
      <c r="F9" s="1">
        <f t="shared" ca="1" si="4"/>
        <v>2</v>
      </c>
      <c r="G9" s="1">
        <f t="shared" ca="1" si="5"/>
        <v>0</v>
      </c>
      <c r="H9" s="1" cm="1">
        <f t="array" aca="1" ref="H9" ca="1">IF(E9=0,INDEX(tFibo[Suite Fibo],MATCH(H8,tFibo[Suite Fibo],0)+1),IF(MATCH(H8,tFibo[Suite Fibo],0)-2&lt;1,-1,INDEX(tFibo[Suite Fibo],MATCH(H8,tFibo[Suite Fibo],0)-2)))</f>
        <v>-5</v>
      </c>
      <c r="I9" s="1" cm="1">
        <f t="array" aca="1" ref="I9" ca="1">IF(F9=0,INDEX(tFibo[Suite Fibo],MATCH(I8,tFibo[Suite Fibo],0)+1),IF(MATCH(I8,tFibo[Suite Fibo],0)-2&lt;1,-1,INDEX(tFibo[Suite Fibo],MATCH(I8,tFibo[Suite Fibo],0)-2)))</f>
        <v>-1</v>
      </c>
      <c r="J9" s="1" cm="1">
        <f t="array" aca="1" ref="J9" ca="1">IF(G9=0,INDEX(tFibo[Suite Fibo],MATCH(J8,tFibo[Suite Fibo],0)+1),IF(MATCH(J8,tFibo[Suite Fibo],0)-2&lt;1,-1,INDEX(tFibo[Suite Fibo],MATCH(J8,tFibo[Suite Fibo],0)-2)))</f>
        <v>-3</v>
      </c>
      <c r="L9">
        <f t="shared" si="0"/>
        <v>8</v>
      </c>
      <c r="M9">
        <f t="shared" ca="1" si="1"/>
        <v>14</v>
      </c>
      <c r="N9">
        <f ca="1">SUM($M$2:M9)</f>
        <v>3</v>
      </c>
      <c r="Q9">
        <v>8</v>
      </c>
      <c r="R9">
        <f t="shared" si="6"/>
        <v>-34</v>
      </c>
    </row>
    <row r="10" spans="1:18" x14ac:dyDescent="0.35">
      <c r="A10" s="1" cm="1">
        <f t="array" aca="1" ref="A10" ca="1">INDEX(tCorresp[Code],RANDBETWEEN(1,41))</f>
        <v>0</v>
      </c>
      <c r="B10" s="2" cm="1">
        <f t="array" aca="1" ref="B10" ca="1">_xlfn.XLOOKUP(tListe[[#This Row],[Code]],tCorresp[Code],INDIRECT("tCorresp["&amp;B$1&amp;"]"))</f>
        <v>0</v>
      </c>
      <c r="C10" s="2" cm="1">
        <f t="array" aca="1" ref="C10" ca="1">_xlfn.XLOOKUP(tListe[[#This Row],[Code]],tCorresp[Code],INDIRECT("tCorresp["&amp;C$1&amp;"]"))</f>
        <v>0</v>
      </c>
      <c r="D10" s="2" cm="1">
        <f t="array" aca="1" ref="D10" ca="1">_xlfn.XLOOKUP(tListe[[#This Row],[Code]],tCorresp[Code],INDIRECT("tCorresp["&amp;D$1&amp;"]"))</f>
        <v>0</v>
      </c>
      <c r="E10" s="1">
        <f t="shared" ca="1" si="3"/>
        <v>0</v>
      </c>
      <c r="F10" s="1">
        <f t="shared" ca="1" si="4"/>
        <v>0</v>
      </c>
      <c r="G10" s="1">
        <f t="shared" ca="1" si="5"/>
        <v>0</v>
      </c>
      <c r="H10" s="1" cm="1">
        <f t="array" aca="1" ref="H10" ca="1">IF(E10=0,INDEX(tFibo[Suite Fibo],MATCH(H9,tFibo[Suite Fibo],0)+1),IF(MATCH(H9,tFibo[Suite Fibo],0)-2&lt;1,-1,INDEX(tFibo[Suite Fibo],MATCH(H9,tFibo[Suite Fibo],0)-2)))</f>
        <v>-8</v>
      </c>
      <c r="I10" s="1" cm="1">
        <f t="array" aca="1" ref="I10" ca="1">IF(F10=0,INDEX(tFibo[Suite Fibo],MATCH(I9,tFibo[Suite Fibo],0)+1),IF(MATCH(I9,tFibo[Suite Fibo],0)-2&lt;1,-1,INDEX(tFibo[Suite Fibo],MATCH(I9,tFibo[Suite Fibo],0)-2)))</f>
        <v>-2</v>
      </c>
      <c r="J10" s="1" cm="1">
        <f t="array" aca="1" ref="J10" ca="1">IF(G10=0,INDEX(tFibo[Suite Fibo],MATCH(J9,tFibo[Suite Fibo],0)+1),IF(MATCH(J9,tFibo[Suite Fibo],0)-2&lt;1,-1,INDEX(tFibo[Suite Fibo],MATCH(J9,tFibo[Suite Fibo],0)-2)))</f>
        <v>-5</v>
      </c>
      <c r="L10">
        <f t="shared" si="0"/>
        <v>9</v>
      </c>
      <c r="M10">
        <f t="shared" ca="1" si="1"/>
        <v>-4</v>
      </c>
      <c r="N10">
        <f ca="1">SUM($M$2:M10)</f>
        <v>-1</v>
      </c>
      <c r="Q10">
        <v>9</v>
      </c>
      <c r="R10">
        <f t="shared" si="6"/>
        <v>-55</v>
      </c>
    </row>
    <row r="11" spans="1:18" x14ac:dyDescent="0.35">
      <c r="A11" s="1" cm="1">
        <f t="array" aca="1" ref="A11" ca="1">INDEX(tCorresp[Code],RANDBETWEEN(1,41))</f>
        <v>15</v>
      </c>
      <c r="B11" s="2" t="str" cm="1">
        <f t="array" aca="1" ref="B11" ca="1">_xlfn.XLOOKUP(tListe[[#This Row],[Code]],tCorresp[Code],INDIRECT("tCorresp["&amp;B$1&amp;"]"))</f>
        <v>N</v>
      </c>
      <c r="C11" s="2" t="str" cm="1">
        <f t="array" aca="1" ref="C11" ca="1">_xlfn.XLOOKUP(tListe[[#This Row],[Code]],tCorresp[Code],INDIRECT("tCorresp["&amp;C$1&amp;"]"))</f>
        <v>I</v>
      </c>
      <c r="D11" s="2" t="str" cm="1">
        <f t="array" aca="1" ref="D11" ca="1">_xlfn.XLOOKUP(tListe[[#This Row],[Code]],tCorresp[Code],INDIRECT("tCorresp["&amp;D$1&amp;"]"))</f>
        <v>M</v>
      </c>
      <c r="E11" s="1">
        <f t="shared" ca="1" si="3"/>
        <v>0</v>
      </c>
      <c r="F11" s="1">
        <f t="shared" ca="1" si="4"/>
        <v>4</v>
      </c>
      <c r="G11" s="1">
        <f t="shared" ca="1" si="5"/>
        <v>0</v>
      </c>
      <c r="H11" s="1" cm="1">
        <f t="array" aca="1" ref="H11" ca="1">IF(E11=0,INDEX(tFibo[Suite Fibo],MATCH(H10,tFibo[Suite Fibo],0)+1),IF(MATCH(H10,tFibo[Suite Fibo],0)-2&lt;1,-1,INDEX(tFibo[Suite Fibo],MATCH(H10,tFibo[Suite Fibo],0)-2)))</f>
        <v>-13</v>
      </c>
      <c r="I11" s="1" cm="1">
        <f t="array" aca="1" ref="I11" ca="1">IF(F11=0,INDEX(tFibo[Suite Fibo],MATCH(I10,tFibo[Suite Fibo],0)+1),IF(MATCH(I10,tFibo[Suite Fibo],0)-2&lt;1,-1,INDEX(tFibo[Suite Fibo],MATCH(I10,tFibo[Suite Fibo],0)-2)))</f>
        <v>-1</v>
      </c>
      <c r="J11" s="1" cm="1">
        <f t="array" aca="1" ref="J11" ca="1">IF(G11=0,INDEX(tFibo[Suite Fibo],MATCH(J10,tFibo[Suite Fibo],0)+1),IF(MATCH(J10,tFibo[Suite Fibo],0)-2&lt;1,-1,INDEX(tFibo[Suite Fibo],MATCH(J10,tFibo[Suite Fibo],0)-2)))</f>
        <v>-8</v>
      </c>
      <c r="L11">
        <f t="shared" si="0"/>
        <v>10</v>
      </c>
      <c r="M11">
        <f t="shared" ca="1" si="1"/>
        <v>2</v>
      </c>
      <c r="N11">
        <f ca="1">SUM($M$2:M11)</f>
        <v>1</v>
      </c>
      <c r="Q11">
        <v>10</v>
      </c>
      <c r="R11">
        <f t="shared" si="6"/>
        <v>-89</v>
      </c>
    </row>
    <row r="12" spans="1:18" x14ac:dyDescent="0.35">
      <c r="A12" s="1" cm="1">
        <f t="array" aca="1" ref="A12" ca="1">INDEX(tCorresp[Code],RANDBETWEEN(1,41))</f>
        <v>1</v>
      </c>
      <c r="B12" s="2" t="str" cm="1">
        <f t="array" aca="1" ref="B12" ca="1">_xlfn.XLOOKUP(tListe[[#This Row],[Code]],tCorresp[Code],INDIRECT("tCorresp["&amp;B$1&amp;"]"))</f>
        <v>R</v>
      </c>
      <c r="C12" s="2" t="str" cm="1">
        <f t="array" aca="1" ref="C12" ca="1">_xlfn.XLOOKUP(tListe[[#This Row],[Code]],tCorresp[Code],INDIRECT("tCorresp["&amp;C$1&amp;"]"))</f>
        <v>I</v>
      </c>
      <c r="D12" s="2" t="str" cm="1">
        <f t="array" aca="1" ref="D12" ca="1">_xlfn.XLOOKUP(tListe[[#This Row],[Code]],tCorresp[Code],INDIRECT("tCorresp["&amp;D$1&amp;"]"))</f>
        <v>M</v>
      </c>
      <c r="E12" s="1">
        <f t="shared" ca="1" si="3"/>
        <v>0</v>
      </c>
      <c r="F12" s="1">
        <f t="shared" ca="1" si="4"/>
        <v>2</v>
      </c>
      <c r="G12" s="1">
        <f t="shared" ca="1" si="5"/>
        <v>16</v>
      </c>
      <c r="H12" s="1" cm="1">
        <f t="array" aca="1" ref="H12" ca="1">IF(E12=0,INDEX(tFibo[Suite Fibo],MATCH(H11,tFibo[Suite Fibo],0)+1),IF(MATCH(H11,tFibo[Suite Fibo],0)-2&lt;1,-1,INDEX(tFibo[Suite Fibo],MATCH(H11,tFibo[Suite Fibo],0)-2)))</f>
        <v>-21</v>
      </c>
      <c r="I12" s="1" cm="1">
        <f t="array" aca="1" ref="I12" ca="1">IF(F12=0,INDEX(tFibo[Suite Fibo],MATCH(I11,tFibo[Suite Fibo],0)+1),IF(MATCH(I11,tFibo[Suite Fibo],0)-2&lt;1,-1,INDEX(tFibo[Suite Fibo],MATCH(I11,tFibo[Suite Fibo],0)-2)))</f>
        <v>-1</v>
      </c>
      <c r="J12" s="1" cm="1">
        <f t="array" aca="1" ref="J12" ca="1">IF(G12=0,INDEX(tFibo[Suite Fibo],MATCH(J11,tFibo[Suite Fibo],0)+1),IF(MATCH(J11,tFibo[Suite Fibo],0)-2&lt;1,-1,INDEX(tFibo[Suite Fibo],MATCH(J11,tFibo[Suite Fibo],0)-2)))</f>
        <v>-3</v>
      </c>
      <c r="L12">
        <f t="shared" si="0"/>
        <v>11</v>
      </c>
      <c r="M12">
        <f t="shared" ca="1" si="1"/>
        <v>-6</v>
      </c>
      <c r="N12">
        <f ca="1">SUM($M$2:M12)</f>
        <v>-5</v>
      </c>
      <c r="Q12">
        <v>11</v>
      </c>
      <c r="R12">
        <f t="shared" si="6"/>
        <v>-144</v>
      </c>
    </row>
    <row r="13" spans="1:18" x14ac:dyDescent="0.35">
      <c r="A13" s="1" cm="1">
        <f t="array" aca="1" ref="A13" ca="1">INDEX(tCorresp[Code],RANDBETWEEN(1,41))</f>
        <v>30</v>
      </c>
      <c r="B13" s="2" t="str" cm="1">
        <f t="array" aca="1" ref="B13" ca="1">_xlfn.XLOOKUP(tListe[[#This Row],[Code]],tCorresp[Code],INDIRECT("tCorresp["&amp;B$1&amp;"]"))</f>
        <v>R</v>
      </c>
      <c r="C13" s="2" t="str" cm="1">
        <f t="array" aca="1" ref="C13" ca="1">_xlfn.XLOOKUP(tListe[[#This Row],[Code]],tCorresp[Code],INDIRECT("tCorresp["&amp;C$1&amp;"]"))</f>
        <v>P</v>
      </c>
      <c r="D13" s="2" t="str" cm="1">
        <f t="array" aca="1" ref="D13" ca="1">_xlfn.XLOOKUP(tListe[[#This Row],[Code]],tCorresp[Code],INDIRECT("tCorresp["&amp;D$1&amp;"]"))</f>
        <v>P</v>
      </c>
      <c r="E13" s="1">
        <f t="shared" ca="1" si="3"/>
        <v>42</v>
      </c>
      <c r="F13" s="1">
        <f t="shared" ca="1" si="4"/>
        <v>0</v>
      </c>
      <c r="G13" s="1">
        <f t="shared" ca="1" si="5"/>
        <v>0</v>
      </c>
      <c r="H13" s="1" cm="1">
        <f t="array" aca="1" ref="H13" ca="1">IF(E13=0,INDEX(tFibo[Suite Fibo],MATCH(H12,tFibo[Suite Fibo],0)+1),IF(MATCH(H12,tFibo[Suite Fibo],0)-2&lt;1,-1,INDEX(tFibo[Suite Fibo],MATCH(H12,tFibo[Suite Fibo],0)-2)))</f>
        <v>-8</v>
      </c>
      <c r="I13" s="1" cm="1">
        <f t="array" aca="1" ref="I13" ca="1">IF(F13=0,INDEX(tFibo[Suite Fibo],MATCH(I12,tFibo[Suite Fibo],0)+1),IF(MATCH(I12,tFibo[Suite Fibo],0)-2&lt;1,-1,INDEX(tFibo[Suite Fibo],MATCH(I12,tFibo[Suite Fibo],0)-2)))</f>
        <v>-2</v>
      </c>
      <c r="J13" s="1" cm="1">
        <f t="array" aca="1" ref="J13" ca="1">IF(G13=0,INDEX(tFibo[Suite Fibo],MATCH(J12,tFibo[Suite Fibo],0)+1),IF(MATCH(J12,tFibo[Suite Fibo],0)-2&lt;1,-1,INDEX(tFibo[Suite Fibo],MATCH(J12,tFibo[Suite Fibo],0)-2)))</f>
        <v>-5</v>
      </c>
      <c r="L13">
        <f t="shared" si="0"/>
        <v>12</v>
      </c>
      <c r="M13">
        <f t="shared" ca="1" si="1"/>
        <v>6</v>
      </c>
      <c r="N13">
        <f ca="1">SUM($M$2:M13)</f>
        <v>1</v>
      </c>
      <c r="Q13">
        <v>12</v>
      </c>
      <c r="R13">
        <f t="shared" si="6"/>
        <v>-233</v>
      </c>
    </row>
    <row r="14" spans="1:18" x14ac:dyDescent="0.35">
      <c r="A14" s="1" cm="1">
        <f t="array" aca="1" ref="A14" ca="1">INDEX(tCorresp[Code],RANDBETWEEN(1,41))</f>
        <v>0</v>
      </c>
      <c r="B14" s="2" cm="1">
        <f t="array" aca="1" ref="B14" ca="1">_xlfn.XLOOKUP(tListe[[#This Row],[Code]],tCorresp[Code],INDIRECT("tCorresp["&amp;B$1&amp;"]"))</f>
        <v>0</v>
      </c>
      <c r="C14" s="2" cm="1">
        <f t="array" aca="1" ref="C14" ca="1">_xlfn.XLOOKUP(tListe[[#This Row],[Code]],tCorresp[Code],INDIRECT("tCorresp["&amp;C$1&amp;"]"))</f>
        <v>0</v>
      </c>
      <c r="D14" s="2" cm="1">
        <f t="array" aca="1" ref="D14" ca="1">_xlfn.XLOOKUP(tListe[[#This Row],[Code]],tCorresp[Code],INDIRECT("tCorresp["&amp;D$1&amp;"]"))</f>
        <v>0</v>
      </c>
      <c r="E14" s="1">
        <f t="shared" ca="1" si="3"/>
        <v>0</v>
      </c>
      <c r="F14" s="1">
        <f t="shared" ca="1" si="4"/>
        <v>0</v>
      </c>
      <c r="G14" s="1">
        <f t="shared" ca="1" si="5"/>
        <v>0</v>
      </c>
      <c r="H14" s="1" cm="1">
        <f t="array" aca="1" ref="H14" ca="1">IF(E14=0,INDEX(tFibo[Suite Fibo],MATCH(H13,tFibo[Suite Fibo],0)+1),IF(MATCH(H13,tFibo[Suite Fibo],0)-2&lt;1,-1,INDEX(tFibo[Suite Fibo],MATCH(H13,tFibo[Suite Fibo],0)-2)))</f>
        <v>-13</v>
      </c>
      <c r="I14" s="1" cm="1">
        <f t="array" aca="1" ref="I14" ca="1">IF(F14=0,INDEX(tFibo[Suite Fibo],MATCH(I13,tFibo[Suite Fibo],0)+1),IF(MATCH(I13,tFibo[Suite Fibo],0)-2&lt;1,-1,INDEX(tFibo[Suite Fibo],MATCH(I13,tFibo[Suite Fibo],0)-2)))</f>
        <v>-3</v>
      </c>
      <c r="J14" s="1" cm="1">
        <f t="array" aca="1" ref="J14" ca="1">IF(G14=0,INDEX(tFibo[Suite Fibo],MATCH(J13,tFibo[Suite Fibo],0)+1),IF(MATCH(J13,tFibo[Suite Fibo],0)-2&lt;1,-1,INDEX(tFibo[Suite Fibo],MATCH(J13,tFibo[Suite Fibo],0)-2)))</f>
        <v>-8</v>
      </c>
      <c r="L14">
        <f t="shared" si="0"/>
        <v>13</v>
      </c>
      <c r="M14">
        <f t="shared" ca="1" si="1"/>
        <v>-6</v>
      </c>
      <c r="N14">
        <f ca="1">SUM($M$2:M14)</f>
        <v>-5</v>
      </c>
      <c r="Q14">
        <v>13</v>
      </c>
      <c r="R14">
        <f t="shared" si="6"/>
        <v>-377</v>
      </c>
    </row>
    <row r="15" spans="1:18" x14ac:dyDescent="0.35">
      <c r="A15" s="1" cm="1">
        <f t="array" aca="1" ref="A15" ca="1">INDEX(tCorresp[Code],RANDBETWEEN(1,41))</f>
        <v>28</v>
      </c>
      <c r="B15" s="2" t="str" cm="1">
        <f t="array" aca="1" ref="B15" ca="1">_xlfn.XLOOKUP(tListe[[#This Row],[Code]],tCorresp[Code],INDIRECT("tCorresp["&amp;B$1&amp;"]"))</f>
        <v>N</v>
      </c>
      <c r="C15" s="2" t="str" cm="1">
        <f t="array" aca="1" ref="C15" ca="1">_xlfn.XLOOKUP(tListe[[#This Row],[Code]],tCorresp[Code],INDIRECT("tCorresp["&amp;C$1&amp;"]"))</f>
        <v>P</v>
      </c>
      <c r="D15" s="2" t="str" cm="1">
        <f t="array" aca="1" ref="D15" ca="1">_xlfn.XLOOKUP(tListe[[#This Row],[Code]],tCorresp[Code],INDIRECT("tCorresp["&amp;D$1&amp;"]"))</f>
        <v>P</v>
      </c>
      <c r="E15" s="1">
        <f t="shared" ca="1" si="3"/>
        <v>0</v>
      </c>
      <c r="F15" s="1">
        <f t="shared" ca="1" si="4"/>
        <v>0</v>
      </c>
      <c r="G15" s="1">
        <f t="shared" ca="1" si="5"/>
        <v>0</v>
      </c>
      <c r="H15" s="1" cm="1">
        <f t="array" aca="1" ref="H15" ca="1">IF(E15=0,INDEX(tFibo[Suite Fibo],MATCH(H14,tFibo[Suite Fibo],0)+1),IF(MATCH(H14,tFibo[Suite Fibo],0)-2&lt;1,-1,INDEX(tFibo[Suite Fibo],MATCH(H14,tFibo[Suite Fibo],0)-2)))</f>
        <v>-21</v>
      </c>
      <c r="I15" s="1" cm="1">
        <f t="array" aca="1" ref="I15" ca="1">IF(F15=0,INDEX(tFibo[Suite Fibo],MATCH(I14,tFibo[Suite Fibo],0)+1),IF(MATCH(I14,tFibo[Suite Fibo],0)-2&lt;1,-1,INDEX(tFibo[Suite Fibo],MATCH(I14,tFibo[Suite Fibo],0)-2)))</f>
        <v>-5</v>
      </c>
      <c r="J15" s="1" cm="1">
        <f t="array" aca="1" ref="J15" ca="1">IF(G15=0,INDEX(tFibo[Suite Fibo],MATCH(J14,tFibo[Suite Fibo],0)+1),IF(MATCH(J14,tFibo[Suite Fibo],0)-2&lt;1,-1,INDEX(tFibo[Suite Fibo],MATCH(J14,tFibo[Suite Fibo],0)-2)))</f>
        <v>-13</v>
      </c>
      <c r="L15">
        <f t="shared" si="0"/>
        <v>14</v>
      </c>
      <c r="M15">
        <f t="shared" ca="1" si="1"/>
        <v>2</v>
      </c>
      <c r="N15">
        <f ca="1">SUM($M$2:M15)</f>
        <v>-3</v>
      </c>
      <c r="Q15">
        <v>14</v>
      </c>
      <c r="R15">
        <f t="shared" si="6"/>
        <v>-610</v>
      </c>
    </row>
    <row r="16" spans="1:18" x14ac:dyDescent="0.35">
      <c r="A16" s="1" cm="1">
        <f t="array" aca="1" ref="A16" ca="1">INDEX(tCorresp[Code],RANDBETWEEN(1,41))</f>
        <v>9</v>
      </c>
      <c r="B16" s="2" t="str" cm="1">
        <f t="array" aca="1" ref="B16" ca="1">_xlfn.XLOOKUP(tListe[[#This Row],[Code]],tCorresp[Code],INDIRECT("tCorresp["&amp;B$1&amp;"]"))</f>
        <v>R</v>
      </c>
      <c r="C16" s="2" t="str" cm="1">
        <f t="array" aca="1" ref="C16" ca="1">_xlfn.XLOOKUP(tListe[[#This Row],[Code]],tCorresp[Code],INDIRECT("tCorresp["&amp;C$1&amp;"]"))</f>
        <v>I</v>
      </c>
      <c r="D16" s="2" t="str" cm="1">
        <f t="array" aca="1" ref="D16" ca="1">_xlfn.XLOOKUP(tListe[[#This Row],[Code]],tCorresp[Code],INDIRECT("tCorresp["&amp;D$1&amp;"]"))</f>
        <v>M</v>
      </c>
      <c r="E16" s="1">
        <f t="shared" ca="1" si="3"/>
        <v>0</v>
      </c>
      <c r="F16" s="1">
        <f t="shared" ca="1" si="4"/>
        <v>0</v>
      </c>
      <c r="G16" s="1">
        <f t="shared" ca="1" si="5"/>
        <v>0</v>
      </c>
      <c r="H16" s="1" cm="1">
        <f t="array" aca="1" ref="H16" ca="1">IF(E16=0,INDEX(tFibo[Suite Fibo],MATCH(H15,tFibo[Suite Fibo],0)+1),IF(MATCH(H15,tFibo[Suite Fibo],0)-2&lt;1,-1,INDEX(tFibo[Suite Fibo],MATCH(H15,tFibo[Suite Fibo],0)-2)))</f>
        <v>-34</v>
      </c>
      <c r="I16" s="1" cm="1">
        <f t="array" aca="1" ref="I16" ca="1">IF(F16=0,INDEX(tFibo[Suite Fibo],MATCH(I15,tFibo[Suite Fibo],0)+1),IF(MATCH(I15,tFibo[Suite Fibo],0)-2&lt;1,-1,INDEX(tFibo[Suite Fibo],MATCH(I15,tFibo[Suite Fibo],0)-2)))</f>
        <v>-8</v>
      </c>
      <c r="J16" s="1" cm="1">
        <f t="array" aca="1" ref="J16" ca="1">IF(G16=0,INDEX(tFibo[Suite Fibo],MATCH(J15,tFibo[Suite Fibo],0)+1),IF(MATCH(J15,tFibo[Suite Fibo],0)-2&lt;1,-1,INDEX(tFibo[Suite Fibo],MATCH(J15,tFibo[Suite Fibo],0)-2)))</f>
        <v>-21</v>
      </c>
      <c r="L16">
        <f t="shared" si="0"/>
        <v>15</v>
      </c>
      <c r="M16">
        <f t="shared" ca="1" si="1"/>
        <v>-9</v>
      </c>
      <c r="N16">
        <f ca="1">SUM($M$2:M16)</f>
        <v>-12</v>
      </c>
      <c r="Q16">
        <v>15</v>
      </c>
      <c r="R16">
        <f t="shared" si="6"/>
        <v>-987</v>
      </c>
    </row>
    <row r="17" spans="1:18" x14ac:dyDescent="0.35">
      <c r="A17" s="1" cm="1">
        <f t="array" aca="1" ref="A17" ca="1">INDEX(tCorresp[Code],RANDBETWEEN(1,41))</f>
        <v>14</v>
      </c>
      <c r="B17" s="2" t="str" cm="1">
        <f t="array" aca="1" ref="B17" ca="1">_xlfn.XLOOKUP(tListe[[#This Row],[Code]],tCorresp[Code],INDIRECT("tCorresp["&amp;B$1&amp;"]"))</f>
        <v>R</v>
      </c>
      <c r="C17" s="2" t="str" cm="1">
        <f t="array" aca="1" ref="C17" ca="1">_xlfn.XLOOKUP(tListe[[#This Row],[Code]],tCorresp[Code],INDIRECT("tCorresp["&amp;C$1&amp;"]"))</f>
        <v>P</v>
      </c>
      <c r="D17" s="2" t="str" cm="1">
        <f t="array" aca="1" ref="D17" ca="1">_xlfn.XLOOKUP(tListe[[#This Row],[Code]],tCorresp[Code],INDIRECT("tCorresp["&amp;D$1&amp;"]"))</f>
        <v>M</v>
      </c>
      <c r="E17" s="1">
        <f t="shared" ca="1" si="3"/>
        <v>68</v>
      </c>
      <c r="F17" s="1">
        <f t="shared" ca="1" si="4"/>
        <v>0</v>
      </c>
      <c r="G17" s="1">
        <f t="shared" ca="1" si="5"/>
        <v>42</v>
      </c>
      <c r="H17" s="1" cm="1">
        <f t="array" aca="1" ref="H17" ca="1">IF(E17=0,INDEX(tFibo[Suite Fibo],MATCH(H16,tFibo[Suite Fibo],0)+1),IF(MATCH(H16,tFibo[Suite Fibo],0)-2&lt;1,-1,INDEX(tFibo[Suite Fibo],MATCH(H16,tFibo[Suite Fibo],0)-2)))</f>
        <v>-13</v>
      </c>
      <c r="I17" s="1" cm="1">
        <f t="array" aca="1" ref="I17" ca="1">IF(F17=0,INDEX(tFibo[Suite Fibo],MATCH(I16,tFibo[Suite Fibo],0)+1),IF(MATCH(I16,tFibo[Suite Fibo],0)-2&lt;1,-1,INDEX(tFibo[Suite Fibo],MATCH(I16,tFibo[Suite Fibo],0)-2)))</f>
        <v>-13</v>
      </c>
      <c r="J17" s="1" cm="1">
        <f t="array" aca="1" ref="J17" ca="1">IF(G17=0,INDEX(tFibo[Suite Fibo],MATCH(J16,tFibo[Suite Fibo],0)+1),IF(MATCH(J16,tFibo[Suite Fibo],0)-2&lt;1,-1,INDEX(tFibo[Suite Fibo],MATCH(J16,tFibo[Suite Fibo],0)-2)))</f>
        <v>-8</v>
      </c>
      <c r="L17">
        <f t="shared" si="0"/>
        <v>16</v>
      </c>
      <c r="M17">
        <f t="shared" ca="1" si="1"/>
        <v>0</v>
      </c>
      <c r="N17">
        <f ca="1">SUM($M$2:M17)</f>
        <v>-12</v>
      </c>
      <c r="Q17">
        <v>16</v>
      </c>
      <c r="R17">
        <f t="shared" si="6"/>
        <v>-1597</v>
      </c>
    </row>
    <row r="18" spans="1:18" x14ac:dyDescent="0.35">
      <c r="A18" s="1" cm="1">
        <f t="array" aca="1" ref="A18" ca="1">INDEX(tCorresp[Code],RANDBETWEEN(1,41))</f>
        <v>36</v>
      </c>
      <c r="B18" s="2" t="str" cm="1">
        <f t="array" aca="1" ref="B18" ca="1">_xlfn.XLOOKUP(tListe[[#This Row],[Code]],tCorresp[Code],INDIRECT("tCorresp["&amp;B$1&amp;"]"))</f>
        <v>R</v>
      </c>
      <c r="C18" s="2" t="str" cm="1">
        <f t="array" aca="1" ref="C18" ca="1">_xlfn.XLOOKUP(tListe[[#This Row],[Code]],tCorresp[Code],INDIRECT("tCorresp["&amp;C$1&amp;"]"))</f>
        <v>P</v>
      </c>
      <c r="D18" s="2" t="str" cm="1">
        <f t="array" aca="1" ref="D18" ca="1">_xlfn.XLOOKUP(tListe[[#This Row],[Code]],tCorresp[Code],INDIRECT("tCorresp["&amp;D$1&amp;"]"))</f>
        <v>P</v>
      </c>
      <c r="E18" s="1">
        <f t="shared" ca="1" si="3"/>
        <v>26</v>
      </c>
      <c r="F18" s="1">
        <f t="shared" ca="1" si="4"/>
        <v>26</v>
      </c>
      <c r="G18" s="1">
        <f t="shared" ca="1" si="5"/>
        <v>0</v>
      </c>
      <c r="H18" s="1" cm="1">
        <f t="array" aca="1" ref="H18" ca="1">IF(E18=0,INDEX(tFibo[Suite Fibo],MATCH(H17,tFibo[Suite Fibo],0)+1),IF(MATCH(H17,tFibo[Suite Fibo],0)-2&lt;1,-1,INDEX(tFibo[Suite Fibo],MATCH(H17,tFibo[Suite Fibo],0)-2)))</f>
        <v>-5</v>
      </c>
      <c r="I18" s="1" cm="1">
        <f t="array" aca="1" ref="I18" ca="1">IF(F18=0,INDEX(tFibo[Suite Fibo],MATCH(I17,tFibo[Suite Fibo],0)+1),IF(MATCH(I17,tFibo[Suite Fibo],0)-2&lt;1,-1,INDEX(tFibo[Suite Fibo],MATCH(I17,tFibo[Suite Fibo],0)-2)))</f>
        <v>-5</v>
      </c>
      <c r="J18" s="1" cm="1">
        <f t="array" aca="1" ref="J18" ca="1">IF(G18=0,INDEX(tFibo[Suite Fibo],MATCH(J17,tFibo[Suite Fibo],0)+1),IF(MATCH(J17,tFibo[Suite Fibo],0)-2&lt;1,-1,INDEX(tFibo[Suite Fibo],MATCH(J17,tFibo[Suite Fibo],0)-2)))</f>
        <v>-13</v>
      </c>
      <c r="L18">
        <f t="shared" si="0"/>
        <v>17</v>
      </c>
      <c r="M18">
        <f t="shared" ca="1" si="1"/>
        <v>-15</v>
      </c>
      <c r="N18">
        <f ca="1">SUM($M$2:M18)</f>
        <v>-27</v>
      </c>
      <c r="Q18">
        <v>17</v>
      </c>
      <c r="R18">
        <f t="shared" si="6"/>
        <v>-2584</v>
      </c>
    </row>
    <row r="19" spans="1:18" x14ac:dyDescent="0.35">
      <c r="A19" s="1" cm="1">
        <f t="array" aca="1" ref="A19" ca="1">INDEX(tCorresp[Code],RANDBETWEEN(1,41))</f>
        <v>5</v>
      </c>
      <c r="B19" s="2" t="str" cm="1">
        <f t="array" aca="1" ref="B19" ca="1">_xlfn.XLOOKUP(tListe[[#This Row],[Code]],tCorresp[Code],INDIRECT("tCorresp["&amp;B$1&amp;"]"))</f>
        <v>R</v>
      </c>
      <c r="C19" s="2" t="str" cm="1">
        <f t="array" aca="1" ref="C19" ca="1">_xlfn.XLOOKUP(tListe[[#This Row],[Code]],tCorresp[Code],INDIRECT("tCorresp["&amp;C$1&amp;"]"))</f>
        <v>I</v>
      </c>
      <c r="D19" s="2" t="str" cm="1">
        <f t="array" aca="1" ref="D19" ca="1">_xlfn.XLOOKUP(tListe[[#This Row],[Code]],tCorresp[Code],INDIRECT("tCorresp["&amp;D$1&amp;"]"))</f>
        <v>M</v>
      </c>
      <c r="E19" s="1">
        <f t="shared" ca="1" si="3"/>
        <v>10</v>
      </c>
      <c r="F19" s="1">
        <f t="shared" ca="1" si="4"/>
        <v>0</v>
      </c>
      <c r="G19" s="1">
        <f t="shared" ca="1" si="5"/>
        <v>0</v>
      </c>
      <c r="H19" s="1" cm="1">
        <f t="array" aca="1" ref="H19" ca="1">IF(E19=0,INDEX(tFibo[Suite Fibo],MATCH(H18,tFibo[Suite Fibo],0)+1),IF(MATCH(H18,tFibo[Suite Fibo],0)-2&lt;1,-1,INDEX(tFibo[Suite Fibo],MATCH(H18,tFibo[Suite Fibo],0)-2)))</f>
        <v>-2</v>
      </c>
      <c r="I19" s="1" cm="1">
        <f t="array" aca="1" ref="I19" ca="1">IF(F19=0,INDEX(tFibo[Suite Fibo],MATCH(I18,tFibo[Suite Fibo],0)+1),IF(MATCH(I18,tFibo[Suite Fibo],0)-2&lt;1,-1,INDEX(tFibo[Suite Fibo],MATCH(I18,tFibo[Suite Fibo],0)-2)))</f>
        <v>-8</v>
      </c>
      <c r="J19" s="1" cm="1">
        <f t="array" aca="1" ref="J19" ca="1">IF(G19=0,INDEX(tFibo[Suite Fibo],MATCH(J18,tFibo[Suite Fibo],0)+1),IF(MATCH(J18,tFibo[Suite Fibo],0)-2&lt;1,-1,INDEX(tFibo[Suite Fibo],MATCH(J18,tFibo[Suite Fibo],0)-2)))</f>
        <v>-21</v>
      </c>
      <c r="L19">
        <f t="shared" si="0"/>
        <v>18</v>
      </c>
      <c r="M19">
        <f t="shared" ca="1" si="1"/>
        <v>4</v>
      </c>
      <c r="N19">
        <f ca="1">SUM($M$2:M19)</f>
        <v>-23</v>
      </c>
      <c r="Q19">
        <v>18</v>
      </c>
      <c r="R19">
        <f t="shared" si="6"/>
        <v>-4181</v>
      </c>
    </row>
    <row r="20" spans="1:18" x14ac:dyDescent="0.35">
      <c r="A20" s="1" cm="1">
        <f t="array" aca="1" ref="A20" ca="1">INDEX(tCorresp[Code],RANDBETWEEN(1,41))</f>
        <v>19</v>
      </c>
      <c r="B20" s="2" t="str" cm="1">
        <f t="array" aca="1" ref="B20" ca="1">_xlfn.XLOOKUP(tListe[[#This Row],[Code]],tCorresp[Code],INDIRECT("tCorresp["&amp;B$1&amp;"]"))</f>
        <v>R</v>
      </c>
      <c r="C20" s="2" t="str" cm="1">
        <f t="array" aca="1" ref="C20" ca="1">_xlfn.XLOOKUP(tListe[[#This Row],[Code]],tCorresp[Code],INDIRECT("tCorresp["&amp;C$1&amp;"]"))</f>
        <v>I</v>
      </c>
      <c r="D20" s="2" t="str" cm="1">
        <f t="array" aca="1" ref="D20" ca="1">_xlfn.XLOOKUP(tListe[[#This Row],[Code]],tCorresp[Code],INDIRECT("tCorresp["&amp;D$1&amp;"]"))</f>
        <v>P</v>
      </c>
      <c r="E20" s="1">
        <f t="shared" ca="1" si="3"/>
        <v>4</v>
      </c>
      <c r="F20" s="1">
        <f t="shared" ca="1" si="4"/>
        <v>16</v>
      </c>
      <c r="G20" s="1">
        <f t="shared" ca="1" si="5"/>
        <v>0</v>
      </c>
      <c r="H20" s="1" cm="1">
        <f t="array" aca="1" ref="H20" ca="1">IF(E20=0,INDEX(tFibo[Suite Fibo],MATCH(H19,tFibo[Suite Fibo],0)+1),IF(MATCH(H19,tFibo[Suite Fibo],0)-2&lt;1,-1,INDEX(tFibo[Suite Fibo],MATCH(H19,tFibo[Suite Fibo],0)-2)))</f>
        <v>-1</v>
      </c>
      <c r="I20" s="1" cm="1">
        <f t="array" aca="1" ref="I20" ca="1">IF(F20=0,INDEX(tFibo[Suite Fibo],MATCH(I19,tFibo[Suite Fibo],0)+1),IF(MATCH(I19,tFibo[Suite Fibo],0)-2&lt;1,-1,INDEX(tFibo[Suite Fibo],MATCH(I19,tFibo[Suite Fibo],0)-2)))</f>
        <v>-3</v>
      </c>
      <c r="J20" s="1" cm="1">
        <f t="array" aca="1" ref="J20" ca="1">IF(G20=0,INDEX(tFibo[Suite Fibo],MATCH(J19,tFibo[Suite Fibo],0)+1),IF(MATCH(J19,tFibo[Suite Fibo],0)-2&lt;1,-1,INDEX(tFibo[Suite Fibo],MATCH(J19,tFibo[Suite Fibo],0)-2)))</f>
        <v>-34</v>
      </c>
      <c r="L20">
        <f t="shared" si="0"/>
        <v>19</v>
      </c>
      <c r="M20">
        <f t="shared" ca="1" si="1"/>
        <v>-22</v>
      </c>
      <c r="N20">
        <f ca="1">SUM($M$2:M20)</f>
        <v>-45</v>
      </c>
      <c r="Q20">
        <v>19</v>
      </c>
      <c r="R20">
        <f t="shared" si="6"/>
        <v>-6765</v>
      </c>
    </row>
    <row r="21" spans="1:18" x14ac:dyDescent="0.35">
      <c r="A21" s="1" cm="1">
        <f t="array" aca="1" ref="A21" ca="1">INDEX(tCorresp[Code],RANDBETWEEN(1,41))</f>
        <v>11</v>
      </c>
      <c r="B21" s="2" t="str" cm="1">
        <f t="array" aca="1" ref="B21" ca="1">_xlfn.XLOOKUP(tListe[[#This Row],[Code]],tCorresp[Code],INDIRECT("tCorresp["&amp;B$1&amp;"]"))</f>
        <v>N</v>
      </c>
      <c r="C21" s="2" t="str" cm="1">
        <f t="array" aca="1" ref="C21" ca="1">_xlfn.XLOOKUP(tListe[[#This Row],[Code]],tCorresp[Code],INDIRECT("tCorresp["&amp;C$1&amp;"]"))</f>
        <v>I</v>
      </c>
      <c r="D21" s="2" t="str" cm="1">
        <f t="array" aca="1" ref="D21" ca="1">_xlfn.XLOOKUP(tListe[[#This Row],[Code]],tCorresp[Code],INDIRECT("tCorresp["&amp;D$1&amp;"]"))</f>
        <v>M</v>
      </c>
      <c r="E21" s="1">
        <f t="shared" ca="1" si="3"/>
        <v>0</v>
      </c>
      <c r="F21" s="1">
        <f t="shared" ca="1" si="4"/>
        <v>6</v>
      </c>
      <c r="G21" s="1">
        <f t="shared" ca="1" si="5"/>
        <v>0</v>
      </c>
      <c r="H21" s="1" cm="1">
        <f t="array" aca="1" ref="H21" ca="1">IF(E21=0,INDEX(tFibo[Suite Fibo],MATCH(H20,tFibo[Suite Fibo],0)+1),IF(MATCH(H20,tFibo[Suite Fibo],0)-2&lt;1,-1,INDEX(tFibo[Suite Fibo],MATCH(H20,tFibo[Suite Fibo],0)-2)))</f>
        <v>-2</v>
      </c>
      <c r="I21" s="1" cm="1">
        <f t="array" aca="1" ref="I21" ca="1">IF(F21=0,INDEX(tFibo[Suite Fibo],MATCH(I20,tFibo[Suite Fibo],0)+1),IF(MATCH(I20,tFibo[Suite Fibo],0)-2&lt;1,-1,INDEX(tFibo[Suite Fibo],MATCH(I20,tFibo[Suite Fibo],0)-2)))</f>
        <v>-1</v>
      </c>
      <c r="J21" s="1" cm="1">
        <f t="array" aca="1" ref="J21" ca="1">IF(G21=0,INDEX(tFibo[Suite Fibo],MATCH(J20,tFibo[Suite Fibo],0)+1),IF(MATCH(J20,tFibo[Suite Fibo],0)-2&lt;1,-1,INDEX(tFibo[Suite Fibo],MATCH(J20,tFibo[Suite Fibo],0)-2)))</f>
        <v>-55</v>
      </c>
      <c r="L21">
        <f t="shared" si="0"/>
        <v>20</v>
      </c>
      <c r="M21">
        <f t="shared" ca="1" si="1"/>
        <v>18</v>
      </c>
      <c r="N21">
        <f ca="1">SUM($M$2:M21)</f>
        <v>-27</v>
      </c>
      <c r="Q21">
        <v>20</v>
      </c>
      <c r="R21">
        <f t="shared" si="6"/>
        <v>-10946</v>
      </c>
    </row>
    <row r="22" spans="1:18" x14ac:dyDescent="0.35">
      <c r="A22" s="1" cm="1">
        <f t="array" aca="1" ref="A22" ca="1">INDEX(tCorresp[Code],RANDBETWEEN(1,41))</f>
        <v>15</v>
      </c>
      <c r="B22" s="2" t="str" cm="1">
        <f t="array" aca="1" ref="B22" ca="1">_xlfn.XLOOKUP(tListe[[#This Row],[Code]],tCorresp[Code],INDIRECT("tCorresp["&amp;B$1&amp;"]"))</f>
        <v>N</v>
      </c>
      <c r="C22" s="2" t="str" cm="1">
        <f t="array" aca="1" ref="C22" ca="1">_xlfn.XLOOKUP(tListe[[#This Row],[Code]],tCorresp[Code],INDIRECT("tCorresp["&amp;C$1&amp;"]"))</f>
        <v>I</v>
      </c>
      <c r="D22" s="2" t="str" cm="1">
        <f t="array" aca="1" ref="D22" ca="1">_xlfn.XLOOKUP(tListe[[#This Row],[Code]],tCorresp[Code],INDIRECT("tCorresp["&amp;D$1&amp;"]"))</f>
        <v>M</v>
      </c>
      <c r="E22" s="1">
        <f t="shared" ca="1" si="3"/>
        <v>4</v>
      </c>
      <c r="F22" s="1">
        <f t="shared" ca="1" si="4"/>
        <v>2</v>
      </c>
      <c r="G22" s="1">
        <f t="shared" ca="1" si="5"/>
        <v>110</v>
      </c>
      <c r="H22" s="1" cm="1">
        <f t="array" aca="1" ref="H22" ca="1">IF(E22=0,INDEX(tFibo[Suite Fibo],MATCH(H21,tFibo[Suite Fibo],0)+1),IF(MATCH(H21,tFibo[Suite Fibo],0)-2&lt;1,-1,INDEX(tFibo[Suite Fibo],MATCH(H21,tFibo[Suite Fibo],0)-2)))</f>
        <v>-1</v>
      </c>
      <c r="I22" s="1" cm="1">
        <f t="array" aca="1" ref="I22" ca="1">IF(F22=0,INDEX(tFibo[Suite Fibo],MATCH(I21,tFibo[Suite Fibo],0)+1),IF(MATCH(I21,tFibo[Suite Fibo],0)-2&lt;1,-1,INDEX(tFibo[Suite Fibo],MATCH(I21,tFibo[Suite Fibo],0)-2)))</f>
        <v>-1</v>
      </c>
      <c r="J22" s="1" cm="1">
        <f t="array" aca="1" ref="J22" ca="1">IF(G22=0,INDEX(tFibo[Suite Fibo],MATCH(J21,tFibo[Suite Fibo],0)+1),IF(MATCH(J21,tFibo[Suite Fibo],0)-2&lt;1,-1,INDEX(tFibo[Suite Fibo],MATCH(J21,tFibo[Suite Fibo],0)-2)))</f>
        <v>-21</v>
      </c>
      <c r="L22">
        <f t="shared" si="0"/>
        <v>21</v>
      </c>
      <c r="M22">
        <f t="shared" ca="1" si="1"/>
        <v>-25</v>
      </c>
      <c r="N22">
        <f ca="1">SUM($M$2:M22)</f>
        <v>-52</v>
      </c>
      <c r="Q22">
        <v>21</v>
      </c>
      <c r="R22">
        <f t="shared" si="6"/>
        <v>-17711</v>
      </c>
    </row>
    <row r="23" spans="1:18" x14ac:dyDescent="0.35">
      <c r="A23" s="1" cm="1">
        <f t="array" aca="1" ref="A23" ca="1">INDEX(tCorresp[Code],RANDBETWEEN(1,41))</f>
        <v>32</v>
      </c>
      <c r="B23" s="2" t="str" cm="1">
        <f t="array" aca="1" ref="B23" ca="1">_xlfn.XLOOKUP(tListe[[#This Row],[Code]],tCorresp[Code],INDIRECT("tCorresp["&amp;B$1&amp;"]"))</f>
        <v>R</v>
      </c>
      <c r="C23" s="2" t="str" cm="1">
        <f t="array" aca="1" ref="C23" ca="1">_xlfn.XLOOKUP(tListe[[#This Row],[Code]],tCorresp[Code],INDIRECT("tCorresp["&amp;C$1&amp;"]"))</f>
        <v>P</v>
      </c>
      <c r="D23" s="2" t="str" cm="1">
        <f t="array" aca="1" ref="D23" ca="1">_xlfn.XLOOKUP(tListe[[#This Row],[Code]],tCorresp[Code],INDIRECT("tCorresp["&amp;D$1&amp;"]"))</f>
        <v>P</v>
      </c>
      <c r="E23" s="1">
        <f t="shared" ca="1" si="3"/>
        <v>0</v>
      </c>
      <c r="F23" s="1">
        <f t="shared" ca="1" si="4"/>
        <v>0</v>
      </c>
      <c r="G23" s="1">
        <f t="shared" ca="1" si="5"/>
        <v>0</v>
      </c>
      <c r="H23" s="1" cm="1">
        <f t="array" aca="1" ref="H23" ca="1">IF(E23=0,INDEX(tFibo[Suite Fibo],MATCH(H22,tFibo[Suite Fibo],0)+1),IF(MATCH(H22,tFibo[Suite Fibo],0)-2&lt;1,-1,INDEX(tFibo[Suite Fibo],MATCH(H22,tFibo[Suite Fibo],0)-2)))</f>
        <v>-2</v>
      </c>
      <c r="I23" s="1" cm="1">
        <f t="array" aca="1" ref="I23" ca="1">IF(F23=0,INDEX(tFibo[Suite Fibo],MATCH(I22,tFibo[Suite Fibo],0)+1),IF(MATCH(I22,tFibo[Suite Fibo],0)-2&lt;1,-1,INDEX(tFibo[Suite Fibo],MATCH(I22,tFibo[Suite Fibo],0)-2)))</f>
        <v>-2</v>
      </c>
      <c r="J23" s="1" cm="1">
        <f t="array" aca="1" ref="J23" ca="1">IF(G23=0,INDEX(tFibo[Suite Fibo],MATCH(J22,tFibo[Suite Fibo],0)+1),IF(MATCH(J22,tFibo[Suite Fibo],0)-2&lt;1,-1,INDEX(tFibo[Suite Fibo],MATCH(J22,tFibo[Suite Fibo],0)-2)))</f>
        <v>-34</v>
      </c>
      <c r="L23">
        <f t="shared" si="0"/>
        <v>22</v>
      </c>
      <c r="M23">
        <f t="shared" ca="1" si="1"/>
        <v>42</v>
      </c>
      <c r="N23">
        <f ca="1">SUM($M$2:M23)</f>
        <v>-10</v>
      </c>
      <c r="Q23">
        <v>22</v>
      </c>
      <c r="R23">
        <f t="shared" si="6"/>
        <v>-28657</v>
      </c>
    </row>
    <row r="24" spans="1:18" x14ac:dyDescent="0.35">
      <c r="A24" s="1" cm="1">
        <f t="array" aca="1" ref="A24" ca="1">INDEX(tCorresp[Code],RANDBETWEEN(1,41))</f>
        <v>12</v>
      </c>
      <c r="B24" s="2" t="str" cm="1">
        <f t="array" aca="1" ref="B24" ca="1">_xlfn.XLOOKUP(tListe[[#This Row],[Code]],tCorresp[Code],INDIRECT("tCorresp["&amp;B$1&amp;"]"))</f>
        <v>R</v>
      </c>
      <c r="C24" s="2" t="str" cm="1">
        <f t="array" aca="1" ref="C24" ca="1">_xlfn.XLOOKUP(tListe[[#This Row],[Code]],tCorresp[Code],INDIRECT("tCorresp["&amp;C$1&amp;"]"))</f>
        <v>P</v>
      </c>
      <c r="D24" s="2" t="str" cm="1">
        <f t="array" aca="1" ref="D24" ca="1">_xlfn.XLOOKUP(tListe[[#This Row],[Code]],tCorresp[Code],INDIRECT("tCorresp["&amp;D$1&amp;"]"))</f>
        <v>M</v>
      </c>
      <c r="E24" s="1">
        <f t="shared" ca="1" si="3"/>
        <v>4</v>
      </c>
      <c r="F24" s="1">
        <f t="shared" ca="1" si="4"/>
        <v>4</v>
      </c>
      <c r="G24" s="1">
        <f t="shared" ca="1" si="5"/>
        <v>0</v>
      </c>
      <c r="H24" s="1" cm="1">
        <f t="array" aca="1" ref="H24" ca="1">IF(E24=0,INDEX(tFibo[Suite Fibo],MATCH(H23,tFibo[Suite Fibo],0)+1),IF(MATCH(H23,tFibo[Suite Fibo],0)-2&lt;1,-1,INDEX(tFibo[Suite Fibo],MATCH(H23,tFibo[Suite Fibo],0)-2)))</f>
        <v>-1</v>
      </c>
      <c r="I24" s="1" cm="1">
        <f t="array" aca="1" ref="I24" ca="1">IF(F24=0,INDEX(tFibo[Suite Fibo],MATCH(I23,tFibo[Suite Fibo],0)+1),IF(MATCH(I23,tFibo[Suite Fibo],0)-2&lt;1,-1,INDEX(tFibo[Suite Fibo],MATCH(I23,tFibo[Suite Fibo],0)-2)))</f>
        <v>-1</v>
      </c>
      <c r="J24" s="1" cm="1">
        <f t="array" aca="1" ref="J24" ca="1">IF(G24=0,INDEX(tFibo[Suite Fibo],MATCH(J23,tFibo[Suite Fibo],0)+1),IF(MATCH(J23,tFibo[Suite Fibo],0)-2&lt;1,-1,INDEX(tFibo[Suite Fibo],MATCH(J23,tFibo[Suite Fibo],0)-2)))</f>
        <v>-55</v>
      </c>
      <c r="L24">
        <f t="shared" si="0"/>
        <v>23</v>
      </c>
      <c r="M24">
        <f t="shared" ca="1" si="1"/>
        <v>-15</v>
      </c>
      <c r="N24">
        <f ca="1">SUM($M$2:M24)</f>
        <v>-25</v>
      </c>
      <c r="Q24">
        <v>23</v>
      </c>
      <c r="R24">
        <f t="shared" si="6"/>
        <v>-46368</v>
      </c>
    </row>
    <row r="25" spans="1:18" x14ac:dyDescent="0.35">
      <c r="A25" s="1" cm="1">
        <f t="array" aca="1" ref="A25" ca="1">INDEX(tCorresp[Code],RANDBETWEEN(1,41))</f>
        <v>18</v>
      </c>
      <c r="B25" s="2" t="str" cm="1">
        <f t="array" aca="1" ref="B25" ca="1">_xlfn.XLOOKUP(tListe[[#This Row],[Code]],tCorresp[Code],INDIRECT("tCorresp["&amp;B$1&amp;"]"))</f>
        <v>R</v>
      </c>
      <c r="C25" s="2" t="str" cm="1">
        <f t="array" aca="1" ref="C25" ca="1">_xlfn.XLOOKUP(tListe[[#This Row],[Code]],tCorresp[Code],INDIRECT("tCorresp["&amp;C$1&amp;"]"))</f>
        <v>P</v>
      </c>
      <c r="D25" s="2" t="str" cm="1">
        <f t="array" aca="1" ref="D25" ca="1">_xlfn.XLOOKUP(tListe[[#This Row],[Code]],tCorresp[Code],INDIRECT("tCorresp["&amp;D$1&amp;"]"))</f>
        <v>M</v>
      </c>
      <c r="E25" s="1">
        <f t="shared" ca="1" si="3"/>
        <v>2</v>
      </c>
      <c r="F25" s="1">
        <f t="shared" ca="1" si="4"/>
        <v>2</v>
      </c>
      <c r="G25" s="1">
        <f t="shared" ca="1" si="5"/>
        <v>110</v>
      </c>
      <c r="H25" s="1" cm="1">
        <f t="array" aca="1" ref="H25" ca="1">IF(E25=0,INDEX(tFibo[Suite Fibo],MATCH(H24,tFibo[Suite Fibo],0)+1),IF(MATCH(H24,tFibo[Suite Fibo],0)-2&lt;1,-1,INDEX(tFibo[Suite Fibo],MATCH(H24,tFibo[Suite Fibo],0)-2)))</f>
        <v>-1</v>
      </c>
      <c r="I25" s="1" cm="1">
        <f t="array" aca="1" ref="I25" ca="1">IF(F25=0,INDEX(tFibo[Suite Fibo],MATCH(I24,tFibo[Suite Fibo],0)+1),IF(MATCH(I24,tFibo[Suite Fibo],0)-2&lt;1,-1,INDEX(tFibo[Suite Fibo],MATCH(I24,tFibo[Suite Fibo],0)-2)))</f>
        <v>-1</v>
      </c>
      <c r="J25" s="1" cm="1">
        <f t="array" aca="1" ref="J25" ca="1">IF(G25=0,INDEX(tFibo[Suite Fibo],MATCH(J24,tFibo[Suite Fibo],0)+1),IF(MATCH(J24,tFibo[Suite Fibo],0)-2&lt;1,-1,INDEX(tFibo[Suite Fibo],MATCH(J24,tFibo[Suite Fibo],0)-2)))</f>
        <v>-21</v>
      </c>
      <c r="L25">
        <f t="shared" si="0"/>
        <v>24</v>
      </c>
      <c r="M25">
        <f t="shared" ca="1" si="1"/>
        <v>0</v>
      </c>
      <c r="N25">
        <f ca="1">SUM($M$2:M25)</f>
        <v>-25</v>
      </c>
      <c r="Q25">
        <v>24</v>
      </c>
      <c r="R25">
        <f t="shared" si="6"/>
        <v>-75025</v>
      </c>
    </row>
    <row r="26" spans="1:18" x14ac:dyDescent="0.35">
      <c r="A26" s="1" cm="1">
        <f t="array" aca="1" ref="A26" ca="1">INDEX(tCorresp[Code],RANDBETWEEN(1,41))</f>
        <v>13</v>
      </c>
      <c r="B26" s="2" t="str" cm="1">
        <f t="array" aca="1" ref="B26" ca="1">_xlfn.XLOOKUP(tListe[[#This Row],[Code]],tCorresp[Code],INDIRECT("tCorresp["&amp;B$1&amp;"]"))</f>
        <v>N</v>
      </c>
      <c r="C26" s="2" t="str" cm="1">
        <f t="array" aca="1" ref="C26" ca="1">_xlfn.XLOOKUP(tListe[[#This Row],[Code]],tCorresp[Code],INDIRECT("tCorresp["&amp;C$1&amp;"]"))</f>
        <v>I</v>
      </c>
      <c r="D26" s="2" t="str" cm="1">
        <f t="array" aca="1" ref="D26" ca="1">_xlfn.XLOOKUP(tListe[[#This Row],[Code]],tCorresp[Code],INDIRECT("tCorresp["&amp;D$1&amp;"]"))</f>
        <v>M</v>
      </c>
      <c r="E26" s="1">
        <f t="shared" ca="1" si="3"/>
        <v>0</v>
      </c>
      <c r="F26" s="1">
        <f t="shared" ca="1" si="4"/>
        <v>0</v>
      </c>
      <c r="G26" s="1">
        <f t="shared" ca="1" si="5"/>
        <v>42</v>
      </c>
      <c r="H26" s="1" cm="1">
        <f t="array" aca="1" ref="H26" ca="1">IF(E26=0,INDEX(tFibo[Suite Fibo],MATCH(H25,tFibo[Suite Fibo],0)+1),IF(MATCH(H25,tFibo[Suite Fibo],0)-2&lt;1,-1,INDEX(tFibo[Suite Fibo],MATCH(H25,tFibo[Suite Fibo],0)-2)))</f>
        <v>-2</v>
      </c>
      <c r="I26" s="1" cm="1">
        <f t="array" aca="1" ref="I26" ca="1">IF(F26=0,INDEX(tFibo[Suite Fibo],MATCH(I25,tFibo[Suite Fibo],0)+1),IF(MATCH(I25,tFibo[Suite Fibo],0)-2&lt;1,-1,INDEX(tFibo[Suite Fibo],MATCH(I25,tFibo[Suite Fibo],0)-2)))</f>
        <v>-2</v>
      </c>
      <c r="J26" s="1" cm="1">
        <f t="array" aca="1" ref="J26" ca="1">IF(G26=0,INDEX(tFibo[Suite Fibo],MATCH(J25,tFibo[Suite Fibo],0)+1),IF(MATCH(J25,tFibo[Suite Fibo],0)-2&lt;1,-1,INDEX(tFibo[Suite Fibo],MATCH(J25,tFibo[Suite Fibo],0)-2)))</f>
        <v>-8</v>
      </c>
      <c r="L26">
        <f t="shared" si="0"/>
        <v>25</v>
      </c>
      <c r="M26">
        <f t="shared" ca="1" si="1"/>
        <v>-24</v>
      </c>
      <c r="N26">
        <f ca="1">SUM($M$2:M26)</f>
        <v>-49</v>
      </c>
      <c r="Q26">
        <v>25</v>
      </c>
      <c r="R26">
        <f t="shared" si="6"/>
        <v>-121393</v>
      </c>
    </row>
    <row r="27" spans="1:18" x14ac:dyDescent="0.35">
      <c r="A27" s="1" cm="1">
        <f t="array" aca="1" ref="A27" ca="1">INDEX(tCorresp[Code],RANDBETWEEN(1,41))</f>
        <v>28</v>
      </c>
      <c r="B27" s="2" t="str" cm="1">
        <f t="array" aca="1" ref="B27" ca="1">_xlfn.XLOOKUP(tListe[[#This Row],[Code]],tCorresp[Code],INDIRECT("tCorresp["&amp;B$1&amp;"]"))</f>
        <v>N</v>
      </c>
      <c r="C27" s="2" t="str" cm="1">
        <f t="array" aca="1" ref="C27" ca="1">_xlfn.XLOOKUP(tListe[[#This Row],[Code]],tCorresp[Code],INDIRECT("tCorresp["&amp;C$1&amp;"]"))</f>
        <v>P</v>
      </c>
      <c r="D27" s="2" t="str" cm="1">
        <f t="array" aca="1" ref="D27" ca="1">_xlfn.XLOOKUP(tListe[[#This Row],[Code]],tCorresp[Code],INDIRECT("tCorresp["&amp;D$1&amp;"]"))</f>
        <v>P</v>
      </c>
      <c r="E27" s="1">
        <f t="shared" ca="1" si="3"/>
        <v>4</v>
      </c>
      <c r="F27" s="1">
        <f t="shared" ca="1" si="4"/>
        <v>0</v>
      </c>
      <c r="G27" s="1">
        <f t="shared" ca="1" si="5"/>
        <v>0</v>
      </c>
      <c r="H27" s="1" cm="1">
        <f t="array" aca="1" ref="H27" ca="1">IF(E27=0,INDEX(tFibo[Suite Fibo],MATCH(H26,tFibo[Suite Fibo],0)+1),IF(MATCH(H26,tFibo[Suite Fibo],0)-2&lt;1,-1,INDEX(tFibo[Suite Fibo],MATCH(H26,tFibo[Suite Fibo],0)-2)))</f>
        <v>-1</v>
      </c>
      <c r="I27" s="1" cm="1">
        <f t="array" aca="1" ref="I27" ca="1">IF(F27=0,INDEX(tFibo[Suite Fibo],MATCH(I26,tFibo[Suite Fibo],0)+1),IF(MATCH(I26,tFibo[Suite Fibo],0)-2&lt;1,-1,INDEX(tFibo[Suite Fibo],MATCH(I26,tFibo[Suite Fibo],0)-2)))</f>
        <v>-3</v>
      </c>
      <c r="J27" s="1" cm="1">
        <f t="array" aca="1" ref="J27" ca="1">IF(G27=0,INDEX(tFibo[Suite Fibo],MATCH(J26,tFibo[Suite Fibo],0)+1),IF(MATCH(J26,tFibo[Suite Fibo],0)-2&lt;1,-1,INDEX(tFibo[Suite Fibo],MATCH(J26,tFibo[Suite Fibo],0)-2)))</f>
        <v>-13</v>
      </c>
      <c r="L27">
        <f t="shared" si="0"/>
        <v>26</v>
      </c>
      <c r="M27">
        <f t="shared" ref="M27:M58" ca="1" si="7">IF(MOD(ROW()-1,2)=1,SUM(OFFSET($H$1:$J$1,INT(ROW()/2),0)),SUM(OFFSET($E$1:$G$1,INT(ROW()/2)+1,0)))</f>
        <v>0</v>
      </c>
      <c r="N27">
        <f ca="1">SUM($M$2:M27)</f>
        <v>-49</v>
      </c>
      <c r="Q27">
        <v>26</v>
      </c>
      <c r="R27">
        <f t="shared" si="6"/>
        <v>-196418</v>
      </c>
    </row>
    <row r="28" spans="1:18" x14ac:dyDescent="0.35">
      <c r="A28" s="1" cm="1">
        <f t="array" aca="1" ref="A28" ca="1">INDEX(tCorresp[Code],RANDBETWEEN(1,41))</f>
        <v>11</v>
      </c>
      <c r="B28" s="2" t="str" cm="1">
        <f t="array" aca="1" ref="B28" ca="1">_xlfn.XLOOKUP(tListe[[#This Row],[Code]],tCorresp[Code],INDIRECT("tCorresp["&amp;B$1&amp;"]"))</f>
        <v>N</v>
      </c>
      <c r="C28" s="2" t="str" cm="1">
        <f t="array" aca="1" ref="C28" ca="1">_xlfn.XLOOKUP(tListe[[#This Row],[Code]],tCorresp[Code],INDIRECT("tCorresp["&amp;C$1&amp;"]"))</f>
        <v>I</v>
      </c>
      <c r="D28" s="2" t="str" cm="1">
        <f t="array" aca="1" ref="D28" ca="1">_xlfn.XLOOKUP(tListe[[#This Row],[Code]],tCorresp[Code],INDIRECT("tCorresp["&amp;D$1&amp;"]"))</f>
        <v>M</v>
      </c>
      <c r="E28" s="1">
        <f t="shared" ca="1" si="3"/>
        <v>2</v>
      </c>
      <c r="F28" s="1">
        <f t="shared" ca="1" si="4"/>
        <v>0</v>
      </c>
      <c r="G28" s="1">
        <f t="shared" ca="1" si="5"/>
        <v>0</v>
      </c>
      <c r="H28" s="1" cm="1">
        <f t="array" aca="1" ref="H28" ca="1">IF(E28=0,INDEX(tFibo[Suite Fibo],MATCH(H27,tFibo[Suite Fibo],0)+1),IF(MATCH(H27,tFibo[Suite Fibo],0)-2&lt;1,-1,INDEX(tFibo[Suite Fibo],MATCH(H27,tFibo[Suite Fibo],0)-2)))</f>
        <v>-1</v>
      </c>
      <c r="I28" s="1" cm="1">
        <f t="array" aca="1" ref="I28" ca="1">IF(F28=0,INDEX(tFibo[Suite Fibo],MATCH(I27,tFibo[Suite Fibo],0)+1),IF(MATCH(I27,tFibo[Suite Fibo],0)-2&lt;1,-1,INDEX(tFibo[Suite Fibo],MATCH(I27,tFibo[Suite Fibo],0)-2)))</f>
        <v>-5</v>
      </c>
      <c r="J28" s="1" cm="1">
        <f t="array" aca="1" ref="J28" ca="1">IF(G28=0,INDEX(tFibo[Suite Fibo],MATCH(J27,tFibo[Suite Fibo],0)+1),IF(MATCH(J27,tFibo[Suite Fibo],0)-2&lt;1,-1,INDEX(tFibo[Suite Fibo],MATCH(J27,tFibo[Suite Fibo],0)-2)))</f>
        <v>-21</v>
      </c>
      <c r="L28">
        <f t="shared" si="0"/>
        <v>27</v>
      </c>
      <c r="M28">
        <f t="shared" ca="1" si="7"/>
        <v>-39</v>
      </c>
      <c r="N28">
        <f ca="1">SUM($M$2:M28)</f>
        <v>-88</v>
      </c>
      <c r="Q28">
        <v>27</v>
      </c>
      <c r="R28">
        <f t="shared" si="6"/>
        <v>-317811</v>
      </c>
    </row>
    <row r="29" spans="1:18" x14ac:dyDescent="0.35">
      <c r="A29" s="1" cm="1">
        <f t="array" aca="1" ref="A29" ca="1">INDEX(tCorresp[Code],RANDBETWEEN(1,41))</f>
        <v>28</v>
      </c>
      <c r="B29" s="2" t="str" cm="1">
        <f t="array" aca="1" ref="B29" ca="1">_xlfn.XLOOKUP(tListe[[#This Row],[Code]],tCorresp[Code],INDIRECT("tCorresp["&amp;B$1&amp;"]"))</f>
        <v>N</v>
      </c>
      <c r="C29" s="2" t="str" cm="1">
        <f t="array" aca="1" ref="C29" ca="1">_xlfn.XLOOKUP(tListe[[#This Row],[Code]],tCorresp[Code],INDIRECT("tCorresp["&amp;C$1&amp;"]"))</f>
        <v>P</v>
      </c>
      <c r="D29" s="2" t="str" cm="1">
        <f t="array" aca="1" ref="D29" ca="1">_xlfn.XLOOKUP(tListe[[#This Row],[Code]],tCorresp[Code],INDIRECT("tCorresp["&amp;D$1&amp;"]"))</f>
        <v>P</v>
      </c>
      <c r="E29" s="1">
        <f t="shared" ca="1" si="3"/>
        <v>2</v>
      </c>
      <c r="F29" s="1">
        <f t="shared" ca="1" si="4"/>
        <v>0</v>
      </c>
      <c r="G29" s="1">
        <f t="shared" ca="1" si="5"/>
        <v>0</v>
      </c>
      <c r="H29" s="1" cm="1">
        <f t="array" aca="1" ref="H29" ca="1">IF(E29=0,INDEX(tFibo[Suite Fibo],MATCH(H28,tFibo[Suite Fibo],0)+1),IF(MATCH(H28,tFibo[Suite Fibo],0)-2&lt;1,-1,INDEX(tFibo[Suite Fibo],MATCH(H28,tFibo[Suite Fibo],0)-2)))</f>
        <v>-1</v>
      </c>
      <c r="I29" s="1" cm="1">
        <f t="array" aca="1" ref="I29" ca="1">IF(F29=0,INDEX(tFibo[Suite Fibo],MATCH(I28,tFibo[Suite Fibo],0)+1),IF(MATCH(I28,tFibo[Suite Fibo],0)-2&lt;1,-1,INDEX(tFibo[Suite Fibo],MATCH(I28,tFibo[Suite Fibo],0)-2)))</f>
        <v>-8</v>
      </c>
      <c r="J29" s="1" cm="1">
        <f t="array" aca="1" ref="J29" ca="1">IF(G29=0,INDEX(tFibo[Suite Fibo],MATCH(J28,tFibo[Suite Fibo],0)+1),IF(MATCH(J28,tFibo[Suite Fibo],0)-2&lt;1,-1,INDEX(tFibo[Suite Fibo],MATCH(J28,tFibo[Suite Fibo],0)-2)))</f>
        <v>-34</v>
      </c>
      <c r="L29">
        <f t="shared" si="0"/>
        <v>28</v>
      </c>
      <c r="M29">
        <f t="shared" ca="1" si="7"/>
        <v>0</v>
      </c>
      <c r="N29">
        <f ca="1">SUM($M$2:M29)</f>
        <v>-88</v>
      </c>
      <c r="Q29">
        <v>28</v>
      </c>
      <c r="R29">
        <f t="shared" si="6"/>
        <v>-514229</v>
      </c>
    </row>
    <row r="30" spans="1:18" x14ac:dyDescent="0.35">
      <c r="A30" s="1" cm="1">
        <f t="array" aca="1" ref="A30" ca="1">INDEX(tCorresp[Code],RANDBETWEEN(1,41))</f>
        <v>21</v>
      </c>
      <c r="B30" s="2" t="str" cm="1">
        <f t="array" aca="1" ref="B30" ca="1">_xlfn.XLOOKUP(tListe[[#This Row],[Code]],tCorresp[Code],INDIRECT("tCorresp["&amp;B$1&amp;"]"))</f>
        <v>R</v>
      </c>
      <c r="C30" s="2" t="str" cm="1">
        <f t="array" aca="1" ref="C30" ca="1">_xlfn.XLOOKUP(tListe[[#This Row],[Code]],tCorresp[Code],INDIRECT("tCorresp["&amp;C$1&amp;"]"))</f>
        <v>I</v>
      </c>
      <c r="D30" s="2" t="str" cm="1">
        <f t="array" aca="1" ref="D30" ca="1">_xlfn.XLOOKUP(tListe[[#This Row],[Code]],tCorresp[Code],INDIRECT("tCorresp["&amp;D$1&amp;"]"))</f>
        <v>P</v>
      </c>
      <c r="E30" s="1">
        <f t="shared" ca="1" si="3"/>
        <v>0</v>
      </c>
      <c r="F30" s="1">
        <f t="shared" ca="1" si="4"/>
        <v>0</v>
      </c>
      <c r="G30" s="1">
        <f t="shared" ca="1" si="5"/>
        <v>68</v>
      </c>
      <c r="H30" s="1" cm="1">
        <f t="array" aca="1" ref="H30" ca="1">IF(E30=0,INDEX(tFibo[Suite Fibo],MATCH(H29,tFibo[Suite Fibo],0)+1),IF(MATCH(H29,tFibo[Suite Fibo],0)-2&lt;1,-1,INDEX(tFibo[Suite Fibo],MATCH(H29,tFibo[Suite Fibo],0)-2)))</f>
        <v>-2</v>
      </c>
      <c r="I30" s="1" cm="1">
        <f t="array" aca="1" ref="I30" ca="1">IF(F30=0,INDEX(tFibo[Suite Fibo],MATCH(I29,tFibo[Suite Fibo],0)+1),IF(MATCH(I29,tFibo[Suite Fibo],0)-2&lt;1,-1,INDEX(tFibo[Suite Fibo],MATCH(I29,tFibo[Suite Fibo],0)-2)))</f>
        <v>-13</v>
      </c>
      <c r="J30" s="1" cm="1">
        <f t="array" aca="1" ref="J30" ca="1">IF(G30=0,INDEX(tFibo[Suite Fibo],MATCH(J29,tFibo[Suite Fibo],0)+1),IF(MATCH(J29,tFibo[Suite Fibo],0)-2&lt;1,-1,INDEX(tFibo[Suite Fibo],MATCH(J29,tFibo[Suite Fibo],0)-2)))</f>
        <v>-13</v>
      </c>
      <c r="L30">
        <f t="shared" si="0"/>
        <v>29</v>
      </c>
      <c r="M30">
        <f t="shared" ca="1" si="7"/>
        <v>-63</v>
      </c>
      <c r="N30">
        <f ca="1">SUM($M$2:M30)</f>
        <v>-151</v>
      </c>
      <c r="Q30">
        <v>29</v>
      </c>
      <c r="R30">
        <f t="shared" si="6"/>
        <v>-832040</v>
      </c>
    </row>
    <row r="31" spans="1:18" x14ac:dyDescent="0.35">
      <c r="A31" s="1" cm="1">
        <f t="array" aca="1" ref="A31" ca="1">INDEX(tCorresp[Code],RANDBETWEEN(1,41))</f>
        <v>27</v>
      </c>
      <c r="B31" s="2" t="str" cm="1">
        <f t="array" aca="1" ref="B31" ca="1">_xlfn.XLOOKUP(tListe[[#This Row],[Code]],tCorresp[Code],INDIRECT("tCorresp["&amp;B$1&amp;"]"))</f>
        <v>R</v>
      </c>
      <c r="C31" s="2" t="str" cm="1">
        <f t="array" aca="1" ref="C31" ca="1">_xlfn.XLOOKUP(tListe[[#This Row],[Code]],tCorresp[Code],INDIRECT("tCorresp["&amp;C$1&amp;"]"))</f>
        <v>I</v>
      </c>
      <c r="D31" s="2" t="str" cm="1">
        <f t="array" aca="1" ref="D31" ca="1">_xlfn.XLOOKUP(tListe[[#This Row],[Code]],tCorresp[Code],INDIRECT("tCorresp["&amp;D$1&amp;"]"))</f>
        <v>P</v>
      </c>
      <c r="E31" s="1">
        <f t="shared" ca="1" si="3"/>
        <v>4</v>
      </c>
      <c r="F31" s="1">
        <f t="shared" ca="1" si="4"/>
        <v>26</v>
      </c>
      <c r="G31" s="1">
        <f t="shared" ca="1" si="5"/>
        <v>26</v>
      </c>
      <c r="H31" s="1" cm="1">
        <f t="array" aca="1" ref="H31" ca="1">IF(E31=0,INDEX(tFibo[Suite Fibo],MATCH(H30,tFibo[Suite Fibo],0)+1),IF(MATCH(H30,tFibo[Suite Fibo],0)-2&lt;1,-1,INDEX(tFibo[Suite Fibo],MATCH(H30,tFibo[Suite Fibo],0)-2)))</f>
        <v>-1</v>
      </c>
      <c r="I31" s="1" cm="1">
        <f t="array" aca="1" ref="I31" ca="1">IF(F31=0,INDEX(tFibo[Suite Fibo],MATCH(I30,tFibo[Suite Fibo],0)+1),IF(MATCH(I30,tFibo[Suite Fibo],0)-2&lt;1,-1,INDEX(tFibo[Suite Fibo],MATCH(I30,tFibo[Suite Fibo],0)-2)))</f>
        <v>-5</v>
      </c>
      <c r="J31" s="1" cm="1">
        <f t="array" aca="1" ref="J31" ca="1">IF(G31=0,INDEX(tFibo[Suite Fibo],MATCH(J30,tFibo[Suite Fibo],0)+1),IF(MATCH(J30,tFibo[Suite Fibo],0)-2&lt;1,-1,INDEX(tFibo[Suite Fibo],MATCH(J30,tFibo[Suite Fibo],0)-2)))</f>
        <v>-5</v>
      </c>
      <c r="L31">
        <f t="shared" si="0"/>
        <v>30</v>
      </c>
      <c r="M31">
        <f t="shared" ca="1" si="7"/>
        <v>110</v>
      </c>
      <c r="N31">
        <f ca="1">SUM($M$2:M31)</f>
        <v>-41</v>
      </c>
      <c r="Q31">
        <v>30</v>
      </c>
      <c r="R31">
        <f t="shared" si="6"/>
        <v>-1346269</v>
      </c>
    </row>
    <row r="32" spans="1:18" x14ac:dyDescent="0.35">
      <c r="A32" s="1" cm="1">
        <f t="array" aca="1" ref="A32" ca="1">INDEX(tCorresp[Code],RANDBETWEEN(1,41))</f>
        <v>23</v>
      </c>
      <c r="B32" s="2" t="str" cm="1">
        <f t="array" aca="1" ref="B32" ca="1">_xlfn.XLOOKUP(tListe[[#This Row],[Code]],tCorresp[Code],INDIRECT("tCorresp["&amp;B$1&amp;"]"))</f>
        <v>R</v>
      </c>
      <c r="C32" s="2" t="str" cm="1">
        <f t="array" aca="1" ref="C32" ca="1">_xlfn.XLOOKUP(tListe[[#This Row],[Code]],tCorresp[Code],INDIRECT("tCorresp["&amp;C$1&amp;"]"))</f>
        <v>I</v>
      </c>
      <c r="D32" s="2" t="str" cm="1">
        <f t="array" aca="1" ref="D32" ca="1">_xlfn.XLOOKUP(tListe[[#This Row],[Code]],tCorresp[Code],INDIRECT("tCorresp["&amp;D$1&amp;"]"))</f>
        <v>P</v>
      </c>
      <c r="E32" s="1">
        <f t="shared" ca="1" si="3"/>
        <v>2</v>
      </c>
      <c r="F32" s="1">
        <f t="shared" ca="1" si="4"/>
        <v>10</v>
      </c>
      <c r="G32" s="1">
        <f t="shared" ca="1" si="5"/>
        <v>10</v>
      </c>
      <c r="H32" s="1" cm="1">
        <f t="array" aca="1" ref="H32" ca="1">IF(E32=0,INDEX(tFibo[Suite Fibo],MATCH(H31,tFibo[Suite Fibo],0)+1),IF(MATCH(H31,tFibo[Suite Fibo],0)-2&lt;1,-1,INDEX(tFibo[Suite Fibo],MATCH(H31,tFibo[Suite Fibo],0)-2)))</f>
        <v>-1</v>
      </c>
      <c r="I32" s="1" cm="1">
        <f t="array" aca="1" ref="I32" ca="1">IF(F32=0,INDEX(tFibo[Suite Fibo],MATCH(I31,tFibo[Suite Fibo],0)+1),IF(MATCH(I31,tFibo[Suite Fibo],0)-2&lt;1,-1,INDEX(tFibo[Suite Fibo],MATCH(I31,tFibo[Suite Fibo],0)-2)))</f>
        <v>-2</v>
      </c>
      <c r="J32" s="1" cm="1">
        <f t="array" aca="1" ref="J32" ca="1">IF(G32=0,INDEX(tFibo[Suite Fibo],MATCH(J31,tFibo[Suite Fibo],0)+1),IF(MATCH(J31,tFibo[Suite Fibo],0)-2&lt;1,-1,INDEX(tFibo[Suite Fibo],MATCH(J31,tFibo[Suite Fibo],0)-2)))</f>
        <v>-2</v>
      </c>
      <c r="L32">
        <f t="shared" si="0"/>
        <v>31</v>
      </c>
      <c r="M32">
        <f t="shared" ca="1" si="7"/>
        <v>-34</v>
      </c>
      <c r="N32">
        <f ca="1">SUM($M$2:M32)</f>
        <v>-75</v>
      </c>
      <c r="Q32">
        <v>31</v>
      </c>
      <c r="R32">
        <f t="shared" si="6"/>
        <v>-2178309</v>
      </c>
    </row>
    <row r="33" spans="1:18" x14ac:dyDescent="0.35">
      <c r="A33" s="1" cm="1">
        <f t="array" aca="1" ref="A33" ca="1">INDEX(tCorresp[Code],RANDBETWEEN(1,41))</f>
        <v>33</v>
      </c>
      <c r="B33" s="2" t="str" cm="1">
        <f t="array" aca="1" ref="B33" ca="1">_xlfn.XLOOKUP(tListe[[#This Row],[Code]],tCorresp[Code],INDIRECT("tCorresp["&amp;B$1&amp;"]"))</f>
        <v>N</v>
      </c>
      <c r="C33" s="2" t="str" cm="1">
        <f t="array" aca="1" ref="C33" ca="1">_xlfn.XLOOKUP(tListe[[#This Row],[Code]],tCorresp[Code],INDIRECT("tCorresp["&amp;C$1&amp;"]"))</f>
        <v>I</v>
      </c>
      <c r="D33" s="2" t="str" cm="1">
        <f t="array" aca="1" ref="D33" ca="1">_xlfn.XLOOKUP(tListe[[#This Row],[Code]],tCorresp[Code],INDIRECT("tCorresp["&amp;D$1&amp;"]"))</f>
        <v>P</v>
      </c>
      <c r="E33" s="1">
        <f t="shared" ca="1" si="3"/>
        <v>0</v>
      </c>
      <c r="F33" s="1">
        <f t="shared" ca="1" si="4"/>
        <v>4</v>
      </c>
      <c r="G33" s="1">
        <f t="shared" ca="1" si="5"/>
        <v>4</v>
      </c>
      <c r="H33" s="1" cm="1">
        <f t="array" aca="1" ref="H33" ca="1">IF(E33=0,INDEX(tFibo[Suite Fibo],MATCH(H32,tFibo[Suite Fibo],0)+1),IF(MATCH(H32,tFibo[Suite Fibo],0)-2&lt;1,-1,INDEX(tFibo[Suite Fibo],MATCH(H32,tFibo[Suite Fibo],0)-2)))</f>
        <v>-2</v>
      </c>
      <c r="I33" s="1" cm="1">
        <f t="array" aca="1" ref="I33" ca="1">IF(F33=0,INDEX(tFibo[Suite Fibo],MATCH(I32,tFibo[Suite Fibo],0)+1),IF(MATCH(I32,tFibo[Suite Fibo],0)-2&lt;1,-1,INDEX(tFibo[Suite Fibo],MATCH(I32,tFibo[Suite Fibo],0)-2)))</f>
        <v>-1</v>
      </c>
      <c r="J33" s="1" cm="1">
        <f t="array" aca="1" ref="J33" ca="1">IF(G33=0,INDEX(tFibo[Suite Fibo],MATCH(J32,tFibo[Suite Fibo],0)+1),IF(MATCH(J32,tFibo[Suite Fibo],0)-2&lt;1,-1,INDEX(tFibo[Suite Fibo],MATCH(J32,tFibo[Suite Fibo],0)-2)))</f>
        <v>-1</v>
      </c>
      <c r="L33">
        <f t="shared" si="0"/>
        <v>32</v>
      </c>
      <c r="M33">
        <f t="shared" ca="1" si="7"/>
        <v>52</v>
      </c>
      <c r="N33">
        <f ca="1">SUM($M$2:M33)</f>
        <v>-23</v>
      </c>
      <c r="Q33">
        <v>32</v>
      </c>
      <c r="R33">
        <f t="shared" si="6"/>
        <v>-3524578</v>
      </c>
    </row>
    <row r="34" spans="1:18" x14ac:dyDescent="0.35">
      <c r="A34" s="1" cm="1">
        <f t="array" aca="1" ref="A34" ca="1">INDEX(tCorresp[Code],RANDBETWEEN(1,41))</f>
        <v>37</v>
      </c>
      <c r="B34" s="2" t="str" cm="1">
        <f t="array" aca="1" ref="B34" ca="1">_xlfn.XLOOKUP(tListe[[#This Row],[Code]],tCorresp[Code],INDIRECT("tCorresp["&amp;B$1&amp;"]"))</f>
        <v>N</v>
      </c>
      <c r="C34" s="2" t="str" cm="1">
        <f t="array" aca="1" ref="C34" ca="1">_xlfn.XLOOKUP(tListe[[#This Row],[Code]],tCorresp[Code],INDIRECT("tCorresp["&amp;C$1&amp;"]"))</f>
        <v>I</v>
      </c>
      <c r="D34" s="2" t="str" cm="1">
        <f t="array" aca="1" ref="D34" ca="1">_xlfn.XLOOKUP(tListe[[#This Row],[Code]],tCorresp[Code],INDIRECT("tCorresp["&amp;D$1&amp;"]"))</f>
        <v>P</v>
      </c>
      <c r="E34" s="1">
        <f t="shared" ca="1" si="3"/>
        <v>4</v>
      </c>
      <c r="F34" s="1">
        <f t="shared" ca="1" si="4"/>
        <v>2</v>
      </c>
      <c r="G34" s="1">
        <f t="shared" ca="1" si="5"/>
        <v>2</v>
      </c>
      <c r="H34" s="1" cm="1">
        <f t="array" aca="1" ref="H34" ca="1">IF(E34=0,INDEX(tFibo[Suite Fibo],MATCH(H33,tFibo[Suite Fibo],0)+1),IF(MATCH(H33,tFibo[Suite Fibo],0)-2&lt;1,-1,INDEX(tFibo[Suite Fibo],MATCH(H33,tFibo[Suite Fibo],0)-2)))</f>
        <v>-1</v>
      </c>
      <c r="I34" s="1" cm="1">
        <f t="array" aca="1" ref="I34" ca="1">IF(F34=0,INDEX(tFibo[Suite Fibo],MATCH(I33,tFibo[Suite Fibo],0)+1),IF(MATCH(I33,tFibo[Suite Fibo],0)-2&lt;1,-1,INDEX(tFibo[Suite Fibo],MATCH(I33,tFibo[Suite Fibo],0)-2)))</f>
        <v>-1</v>
      </c>
      <c r="J34" s="1" cm="1">
        <f t="array" aca="1" ref="J34" ca="1">IF(G34=0,INDEX(tFibo[Suite Fibo],MATCH(J33,tFibo[Suite Fibo],0)+1),IF(MATCH(J33,tFibo[Suite Fibo],0)-2&lt;1,-1,INDEX(tFibo[Suite Fibo],MATCH(J33,tFibo[Suite Fibo],0)-2)))</f>
        <v>-1</v>
      </c>
      <c r="L34">
        <f t="shared" ref="L34:L65" si="8">ROW()-1</f>
        <v>33</v>
      </c>
      <c r="M34">
        <f t="shared" ca="1" si="7"/>
        <v>-23</v>
      </c>
      <c r="N34">
        <f ca="1">SUM($M$2:M34)</f>
        <v>-46</v>
      </c>
      <c r="Q34">
        <v>33</v>
      </c>
      <c r="R34">
        <f t="shared" si="6"/>
        <v>-5702887</v>
      </c>
    </row>
    <row r="35" spans="1:18" x14ac:dyDescent="0.35">
      <c r="A35" s="1" cm="1">
        <f t="array" aca="1" ref="A35" ca="1">INDEX(tCorresp[Code],RANDBETWEEN(1,41))</f>
        <v>31</v>
      </c>
      <c r="B35" s="2" t="str" cm="1">
        <f t="array" aca="1" ref="B35" ca="1">_xlfn.XLOOKUP(tListe[[#This Row],[Code]],tCorresp[Code],INDIRECT("tCorresp["&amp;B$1&amp;"]"))</f>
        <v>N</v>
      </c>
      <c r="C35" s="2" t="str" cm="1">
        <f t="array" aca="1" ref="C35" ca="1">_xlfn.XLOOKUP(tListe[[#This Row],[Code]],tCorresp[Code],INDIRECT("tCorresp["&amp;C$1&amp;"]"))</f>
        <v>I</v>
      </c>
      <c r="D35" s="2" t="str" cm="1">
        <f t="array" aca="1" ref="D35" ca="1">_xlfn.XLOOKUP(tListe[[#This Row],[Code]],tCorresp[Code],INDIRECT("tCorresp["&amp;D$1&amp;"]"))</f>
        <v>P</v>
      </c>
      <c r="E35" s="1">
        <f t="shared" ca="1" si="3"/>
        <v>2</v>
      </c>
      <c r="F35" s="1">
        <f t="shared" ca="1" si="4"/>
        <v>2</v>
      </c>
      <c r="G35" s="1">
        <f t="shared" ca="1" si="5"/>
        <v>2</v>
      </c>
      <c r="H35" s="1" cm="1">
        <f t="array" aca="1" ref="H35" ca="1">IF(E35=0,INDEX(tFibo[Suite Fibo],MATCH(H34,tFibo[Suite Fibo],0)+1),IF(MATCH(H34,tFibo[Suite Fibo],0)-2&lt;1,-1,INDEX(tFibo[Suite Fibo],MATCH(H34,tFibo[Suite Fibo],0)-2)))</f>
        <v>-1</v>
      </c>
      <c r="I35" s="1" cm="1">
        <f t="array" aca="1" ref="I35" ca="1">IF(F35=0,INDEX(tFibo[Suite Fibo],MATCH(I34,tFibo[Suite Fibo],0)+1),IF(MATCH(I34,tFibo[Suite Fibo],0)-2&lt;1,-1,INDEX(tFibo[Suite Fibo],MATCH(I34,tFibo[Suite Fibo],0)-2)))</f>
        <v>-1</v>
      </c>
      <c r="J35" s="1" cm="1">
        <f t="array" aca="1" ref="J35" ca="1">IF(G35=0,INDEX(tFibo[Suite Fibo],MATCH(J34,tFibo[Suite Fibo],0)+1),IF(MATCH(J34,tFibo[Suite Fibo],0)-2&lt;1,-1,INDEX(tFibo[Suite Fibo],MATCH(J34,tFibo[Suite Fibo],0)-2)))</f>
        <v>-1</v>
      </c>
      <c r="L35">
        <f t="shared" si="8"/>
        <v>34</v>
      </c>
      <c r="M35">
        <f t="shared" ca="1" si="7"/>
        <v>10</v>
      </c>
      <c r="N35">
        <f ca="1">SUM($M$2:M35)</f>
        <v>-36</v>
      </c>
      <c r="Q35">
        <v>34</v>
      </c>
      <c r="R35">
        <f t="shared" si="6"/>
        <v>-9227465</v>
      </c>
    </row>
    <row r="36" spans="1:18" x14ac:dyDescent="0.35">
      <c r="A36" s="1" cm="1">
        <f t="array" aca="1" ref="A36" ca="1">INDEX(tCorresp[Code],RANDBETWEEN(1,41))</f>
        <v>34</v>
      </c>
      <c r="B36" s="2" t="str" cm="1">
        <f t="array" aca="1" ref="B36" ca="1">_xlfn.XLOOKUP(tListe[[#This Row],[Code]],tCorresp[Code],INDIRECT("tCorresp["&amp;B$1&amp;"]"))</f>
        <v>R</v>
      </c>
      <c r="C36" s="2" t="str" cm="1">
        <f t="array" aca="1" ref="C36" ca="1">_xlfn.XLOOKUP(tListe[[#This Row],[Code]],tCorresp[Code],INDIRECT("tCorresp["&amp;C$1&amp;"]"))</f>
        <v>P</v>
      </c>
      <c r="D36" s="2" t="str" cm="1">
        <f t="array" aca="1" ref="D36" ca="1">_xlfn.XLOOKUP(tListe[[#This Row],[Code]],tCorresp[Code],INDIRECT("tCorresp["&amp;D$1&amp;"]"))</f>
        <v>P</v>
      </c>
      <c r="E36" s="1">
        <f t="shared" ca="1" si="3"/>
        <v>0</v>
      </c>
      <c r="F36" s="1">
        <f t="shared" ca="1" si="4"/>
        <v>0</v>
      </c>
      <c r="G36" s="1">
        <f t="shared" ca="1" si="5"/>
        <v>2</v>
      </c>
      <c r="H36" s="1" cm="1">
        <f t="array" aca="1" ref="H36" ca="1">IF(E36=0,INDEX(tFibo[Suite Fibo],MATCH(H35,tFibo[Suite Fibo],0)+1),IF(MATCH(H35,tFibo[Suite Fibo],0)-2&lt;1,-1,INDEX(tFibo[Suite Fibo],MATCH(H35,tFibo[Suite Fibo],0)-2)))</f>
        <v>-2</v>
      </c>
      <c r="I36" s="1" cm="1">
        <f t="array" aca="1" ref="I36" ca="1">IF(F36=0,INDEX(tFibo[Suite Fibo],MATCH(I35,tFibo[Suite Fibo],0)+1),IF(MATCH(I35,tFibo[Suite Fibo],0)-2&lt;1,-1,INDEX(tFibo[Suite Fibo],MATCH(I35,tFibo[Suite Fibo],0)-2)))</f>
        <v>-2</v>
      </c>
      <c r="J36" s="1" cm="1">
        <f t="array" aca="1" ref="J36" ca="1">IF(G36=0,INDEX(tFibo[Suite Fibo],MATCH(J35,tFibo[Suite Fibo],0)+1),IF(MATCH(J35,tFibo[Suite Fibo],0)-2&lt;1,-1,INDEX(tFibo[Suite Fibo],MATCH(J35,tFibo[Suite Fibo],0)-2)))</f>
        <v>-1</v>
      </c>
      <c r="L36">
        <f t="shared" si="8"/>
        <v>35</v>
      </c>
      <c r="M36">
        <f t="shared" ca="1" si="7"/>
        <v>-31</v>
      </c>
      <c r="N36">
        <f ca="1">SUM($M$2:M36)</f>
        <v>-67</v>
      </c>
      <c r="Q36">
        <v>35</v>
      </c>
      <c r="R36">
        <f t="shared" si="6"/>
        <v>-14930352</v>
      </c>
    </row>
    <row r="37" spans="1:18" x14ac:dyDescent="0.35">
      <c r="A37" s="1" cm="1">
        <f t="array" aca="1" ref="A37" ca="1">INDEX(tCorresp[Code],RANDBETWEEN(1,41))</f>
        <v>26</v>
      </c>
      <c r="B37" s="2" t="str" cm="1">
        <f t="array" aca="1" ref="B37" ca="1">_xlfn.XLOOKUP(tListe[[#This Row],[Code]],tCorresp[Code],INDIRECT("tCorresp["&amp;B$1&amp;"]"))</f>
        <v>N</v>
      </c>
      <c r="C37" s="2" t="str" cm="1">
        <f t="array" aca="1" ref="C37" ca="1">_xlfn.XLOOKUP(tListe[[#This Row],[Code]],tCorresp[Code],INDIRECT("tCorresp["&amp;C$1&amp;"]"))</f>
        <v>P</v>
      </c>
      <c r="D37" s="2" t="str" cm="1">
        <f t="array" aca="1" ref="D37" ca="1">_xlfn.XLOOKUP(tListe[[#This Row],[Code]],tCorresp[Code],INDIRECT("tCorresp["&amp;D$1&amp;"]"))</f>
        <v>P</v>
      </c>
      <c r="E37" s="1">
        <f t="shared" ca="1" si="3"/>
        <v>0</v>
      </c>
      <c r="F37" s="1">
        <f t="shared" ca="1" si="4"/>
        <v>4</v>
      </c>
      <c r="G37" s="1">
        <f t="shared" ca="1" si="5"/>
        <v>2</v>
      </c>
      <c r="H37" s="1" cm="1">
        <f t="array" aca="1" ref="H37" ca="1">IF(E37=0,INDEX(tFibo[Suite Fibo],MATCH(H36,tFibo[Suite Fibo],0)+1),IF(MATCH(H36,tFibo[Suite Fibo],0)-2&lt;1,-1,INDEX(tFibo[Suite Fibo],MATCH(H36,tFibo[Suite Fibo],0)-2)))</f>
        <v>-3</v>
      </c>
      <c r="I37" s="1" cm="1">
        <f t="array" aca="1" ref="I37" ca="1">IF(F37=0,INDEX(tFibo[Suite Fibo],MATCH(I36,tFibo[Suite Fibo],0)+1),IF(MATCH(I36,tFibo[Suite Fibo],0)-2&lt;1,-1,INDEX(tFibo[Suite Fibo],MATCH(I36,tFibo[Suite Fibo],0)-2)))</f>
        <v>-1</v>
      </c>
      <c r="J37" s="1" cm="1">
        <f t="array" aca="1" ref="J37" ca="1">IF(G37=0,INDEX(tFibo[Suite Fibo],MATCH(J36,tFibo[Suite Fibo],0)+1),IF(MATCH(J36,tFibo[Suite Fibo],0)-2&lt;1,-1,INDEX(tFibo[Suite Fibo],MATCH(J36,tFibo[Suite Fibo],0)-2)))</f>
        <v>-1</v>
      </c>
      <c r="L37">
        <f t="shared" si="8"/>
        <v>36</v>
      </c>
      <c r="M37">
        <f t="shared" ca="1" si="7"/>
        <v>20</v>
      </c>
      <c r="N37">
        <f ca="1">SUM($M$2:M37)</f>
        <v>-47</v>
      </c>
      <c r="Q37">
        <v>36</v>
      </c>
      <c r="R37">
        <f t="shared" si="6"/>
        <v>-24157817</v>
      </c>
    </row>
    <row r="38" spans="1:18" x14ac:dyDescent="0.35">
      <c r="A38" s="1" cm="1">
        <f t="array" aca="1" ref="A38" ca="1">INDEX(tCorresp[Code],RANDBETWEEN(1,41))</f>
        <v>29</v>
      </c>
      <c r="B38" s="2" t="str" cm="1">
        <f t="array" aca="1" ref="B38" ca="1">_xlfn.XLOOKUP(tListe[[#This Row],[Code]],tCorresp[Code],INDIRECT("tCorresp["&amp;B$1&amp;"]"))</f>
        <v>N</v>
      </c>
      <c r="C38" s="2" t="str" cm="1">
        <f t="array" aca="1" ref="C38" ca="1">_xlfn.XLOOKUP(tListe[[#This Row],[Code]],tCorresp[Code],INDIRECT("tCorresp["&amp;C$1&amp;"]"))</f>
        <v>I</v>
      </c>
      <c r="D38" s="2" t="str" cm="1">
        <f t="array" aca="1" ref="D38" ca="1">_xlfn.XLOOKUP(tListe[[#This Row],[Code]],tCorresp[Code],INDIRECT("tCorresp["&amp;D$1&amp;"]"))</f>
        <v>P</v>
      </c>
      <c r="E38" s="1">
        <f t="shared" ca="1" si="3"/>
        <v>6</v>
      </c>
      <c r="F38" s="1">
        <f t="shared" ca="1" si="4"/>
        <v>0</v>
      </c>
      <c r="G38" s="1">
        <f t="shared" ca="1" si="5"/>
        <v>2</v>
      </c>
      <c r="H38" s="1" cm="1">
        <f t="array" aca="1" ref="H38" ca="1">IF(E38=0,INDEX(tFibo[Suite Fibo],MATCH(H37,tFibo[Suite Fibo],0)+1),IF(MATCH(H37,tFibo[Suite Fibo],0)-2&lt;1,-1,INDEX(tFibo[Suite Fibo],MATCH(H37,tFibo[Suite Fibo],0)-2)))</f>
        <v>-1</v>
      </c>
      <c r="I38" s="1" cm="1">
        <f t="array" aca="1" ref="I38" ca="1">IF(F38=0,INDEX(tFibo[Suite Fibo],MATCH(I37,tFibo[Suite Fibo],0)+1),IF(MATCH(I37,tFibo[Suite Fibo],0)-2&lt;1,-1,INDEX(tFibo[Suite Fibo],MATCH(I37,tFibo[Suite Fibo],0)-2)))</f>
        <v>-2</v>
      </c>
      <c r="J38" s="1" cm="1">
        <f t="array" aca="1" ref="J38" ca="1">IF(G38=0,INDEX(tFibo[Suite Fibo],MATCH(J37,tFibo[Suite Fibo],0)+1),IF(MATCH(J37,tFibo[Suite Fibo],0)-2&lt;1,-1,INDEX(tFibo[Suite Fibo],MATCH(J37,tFibo[Suite Fibo],0)-2)))</f>
        <v>-1</v>
      </c>
      <c r="L38">
        <f t="shared" si="8"/>
        <v>37</v>
      </c>
      <c r="M38">
        <f t="shared" ca="1" si="7"/>
        <v>-38</v>
      </c>
      <c r="N38">
        <f ca="1">SUM($M$2:M38)</f>
        <v>-85</v>
      </c>
      <c r="Q38">
        <v>37</v>
      </c>
      <c r="R38">
        <f t="shared" si="6"/>
        <v>-39088169</v>
      </c>
    </row>
    <row r="39" spans="1:18" x14ac:dyDescent="0.35">
      <c r="A39" s="1" cm="1">
        <f t="array" aca="1" ref="A39" ca="1">INDEX(tCorresp[Code],RANDBETWEEN(1,41))</f>
        <v>8</v>
      </c>
      <c r="B39" s="2" t="str" cm="1">
        <f t="array" aca="1" ref="B39" ca="1">_xlfn.XLOOKUP(tListe[[#This Row],[Code]],tCorresp[Code],INDIRECT("tCorresp["&amp;B$1&amp;"]"))</f>
        <v>N</v>
      </c>
      <c r="C39" s="2" t="str" cm="1">
        <f t="array" aca="1" ref="C39" ca="1">_xlfn.XLOOKUP(tListe[[#This Row],[Code]],tCorresp[Code],INDIRECT("tCorresp["&amp;C$1&amp;"]"))</f>
        <v>P</v>
      </c>
      <c r="D39" s="2" t="str" cm="1">
        <f t="array" aca="1" ref="D39" ca="1">_xlfn.XLOOKUP(tListe[[#This Row],[Code]],tCorresp[Code],INDIRECT("tCorresp["&amp;D$1&amp;"]"))</f>
        <v>M</v>
      </c>
      <c r="E39" s="1">
        <f ca="1">IF(B39=0,0,IF(AND(B38&lt;&gt;0,B39=B38),-2*H38,IF(AND(B38&lt;&gt;0,B39&lt;&gt;B38),0,IF(AND(B37&lt;&gt;0,B38=B37),-2*H38,IF(AND(B36&lt;&gt;0,B39&lt;&gt;B36),0,-2*H38)))))</f>
        <v>2</v>
      </c>
      <c r="F39" s="1">
        <f t="shared" ca="1" si="4"/>
        <v>0</v>
      </c>
      <c r="G39" s="1">
        <f t="shared" ca="1" si="5"/>
        <v>0</v>
      </c>
      <c r="H39" s="1" cm="1">
        <f t="array" aca="1" ref="H39" ca="1">IF(E39=0,INDEX(tFibo[Suite Fibo],MATCH(H38,tFibo[Suite Fibo],0)+1),IF(MATCH(H38,tFibo[Suite Fibo],0)-2&lt;1,-1,INDEX(tFibo[Suite Fibo],MATCH(H38,tFibo[Suite Fibo],0)-2)))</f>
        <v>-1</v>
      </c>
      <c r="I39" s="1" cm="1">
        <f t="array" aca="1" ref="I39" ca="1">IF(F39=0,INDEX(tFibo[Suite Fibo],MATCH(I38,tFibo[Suite Fibo],0)+1),IF(MATCH(I38,tFibo[Suite Fibo],0)-2&lt;1,-1,INDEX(tFibo[Suite Fibo],MATCH(I38,tFibo[Suite Fibo],0)-2)))</f>
        <v>-3</v>
      </c>
      <c r="J39" s="1" cm="1">
        <f t="array" aca="1" ref="J39" ca="1">IF(G39=0,INDEX(tFibo[Suite Fibo],MATCH(J38,tFibo[Suite Fibo],0)+1),IF(MATCH(J38,tFibo[Suite Fibo],0)-2&lt;1,-1,INDEX(tFibo[Suite Fibo],MATCH(J38,tFibo[Suite Fibo],0)-2)))</f>
        <v>-2</v>
      </c>
      <c r="L39">
        <f t="shared" si="8"/>
        <v>38</v>
      </c>
      <c r="M39">
        <f t="shared" ca="1" si="7"/>
        <v>6</v>
      </c>
      <c r="N39">
        <f ca="1">SUM($M$2:M39)</f>
        <v>-79</v>
      </c>
      <c r="Q39">
        <v>38</v>
      </c>
      <c r="R39">
        <f t="shared" si="6"/>
        <v>-63245986</v>
      </c>
    </row>
    <row r="40" spans="1:18" x14ac:dyDescent="0.35">
      <c r="A40" s="1" cm="1">
        <f t="array" aca="1" ref="A40" ca="1">INDEX(tCorresp[Code],RANDBETWEEN(1,41))</f>
        <v>6</v>
      </c>
      <c r="B40" s="2" t="str" cm="1">
        <f t="array" aca="1" ref="B40" ca="1">_xlfn.XLOOKUP(tListe[[#This Row],[Code]],tCorresp[Code],INDIRECT("tCorresp["&amp;B$1&amp;"]"))</f>
        <v>N</v>
      </c>
      <c r="C40" s="2" t="str" cm="1">
        <f t="array" aca="1" ref="C40" ca="1">_xlfn.XLOOKUP(tListe[[#This Row],[Code]],tCorresp[Code],INDIRECT("tCorresp["&amp;C$1&amp;"]"))</f>
        <v>P</v>
      </c>
      <c r="D40" s="2" t="str" cm="1">
        <f t="array" aca="1" ref="D40" ca="1">_xlfn.XLOOKUP(tListe[[#This Row],[Code]],tCorresp[Code],INDIRECT("tCorresp["&amp;D$1&amp;"]"))</f>
        <v>M</v>
      </c>
      <c r="E40" s="1">
        <f t="shared" ref="E40:E52" ca="1" si="9">IF(B40=0,0,IF(AND(B39&lt;&gt;0,B40=B39),-2*H39,IF(AND(B39&lt;&gt;0,B40&lt;&gt;B39),0,IF(AND(B38&lt;&gt;0,B39=B38),-2*H39,IF(AND(B37&lt;&gt;0,B40&lt;&gt;B37),0,-2*H39)))))</f>
        <v>2</v>
      </c>
      <c r="F40" s="1">
        <f t="shared" ca="1" si="4"/>
        <v>6</v>
      </c>
      <c r="G40" s="1">
        <f t="shared" ca="1" si="5"/>
        <v>4</v>
      </c>
      <c r="H40" s="1" cm="1">
        <f t="array" aca="1" ref="H40" ca="1">IF(E40=0,INDEX(tFibo[Suite Fibo],MATCH(H39,tFibo[Suite Fibo],0)+1),IF(MATCH(H39,tFibo[Suite Fibo],0)-2&lt;1,-1,INDEX(tFibo[Suite Fibo],MATCH(H39,tFibo[Suite Fibo],0)-2)))</f>
        <v>-1</v>
      </c>
      <c r="I40" s="1" cm="1">
        <f t="array" aca="1" ref="I40" ca="1">IF(F40=0,INDEX(tFibo[Suite Fibo],MATCH(I39,tFibo[Suite Fibo],0)+1),IF(MATCH(I39,tFibo[Suite Fibo],0)-2&lt;1,-1,INDEX(tFibo[Suite Fibo],MATCH(I39,tFibo[Suite Fibo],0)-2)))</f>
        <v>-1</v>
      </c>
      <c r="J40" s="1" cm="1">
        <f t="array" aca="1" ref="J40" ca="1">IF(G40=0,INDEX(tFibo[Suite Fibo],MATCH(J39,tFibo[Suite Fibo],0)+1),IF(MATCH(J39,tFibo[Suite Fibo],0)-2&lt;1,-1,INDEX(tFibo[Suite Fibo],MATCH(J39,tFibo[Suite Fibo],0)-2)))</f>
        <v>-1</v>
      </c>
      <c r="L40">
        <f t="shared" si="8"/>
        <v>39</v>
      </c>
      <c r="M40">
        <f t="shared" ca="1" si="7"/>
        <v>-58</v>
      </c>
      <c r="N40">
        <f ca="1">SUM($M$2:M40)</f>
        <v>-137</v>
      </c>
      <c r="Q40">
        <v>39</v>
      </c>
      <c r="R40">
        <f t="shared" si="6"/>
        <v>-102334155</v>
      </c>
    </row>
    <row r="41" spans="1:18" x14ac:dyDescent="0.35">
      <c r="A41" s="1" cm="1">
        <f t="array" aca="1" ref="A41" ca="1">INDEX(tCorresp[Code],RANDBETWEEN(1,41))</f>
        <v>30</v>
      </c>
      <c r="B41" s="2" t="str" cm="1">
        <f t="array" aca="1" ref="B41" ca="1">_xlfn.XLOOKUP(tListe[[#This Row],[Code]],tCorresp[Code],INDIRECT("tCorresp["&amp;B$1&amp;"]"))</f>
        <v>R</v>
      </c>
      <c r="C41" s="2" t="str" cm="1">
        <f t="array" aca="1" ref="C41" ca="1">_xlfn.XLOOKUP(tListe[[#This Row],[Code]],tCorresp[Code],INDIRECT("tCorresp["&amp;C$1&amp;"]"))</f>
        <v>P</v>
      </c>
      <c r="D41" s="2" t="str" cm="1">
        <f t="array" aca="1" ref="D41" ca="1">_xlfn.XLOOKUP(tListe[[#This Row],[Code]],tCorresp[Code],INDIRECT("tCorresp["&amp;D$1&amp;"]"))</f>
        <v>P</v>
      </c>
      <c r="E41" s="1">
        <f t="shared" ca="1" si="9"/>
        <v>0</v>
      </c>
      <c r="F41" s="1">
        <f t="shared" ca="1" si="4"/>
        <v>2</v>
      </c>
      <c r="G41" s="1">
        <f t="shared" ca="1" si="5"/>
        <v>0</v>
      </c>
      <c r="H41" s="1" cm="1">
        <f t="array" aca="1" ref="H41" ca="1">IF(E41=0,INDEX(tFibo[Suite Fibo],MATCH(H40,tFibo[Suite Fibo],0)+1),IF(MATCH(H40,tFibo[Suite Fibo],0)-2&lt;1,-1,INDEX(tFibo[Suite Fibo],MATCH(H40,tFibo[Suite Fibo],0)-2)))</f>
        <v>-2</v>
      </c>
      <c r="I41" s="1" cm="1">
        <f t="array" aca="1" ref="I41" ca="1">IF(F41=0,INDEX(tFibo[Suite Fibo],MATCH(I40,tFibo[Suite Fibo],0)+1),IF(MATCH(I40,tFibo[Suite Fibo],0)-2&lt;1,-1,INDEX(tFibo[Suite Fibo],MATCH(I40,tFibo[Suite Fibo],0)-2)))</f>
        <v>-1</v>
      </c>
      <c r="J41" s="1" cm="1">
        <f t="array" aca="1" ref="J41" ca="1">IF(G41=0,INDEX(tFibo[Suite Fibo],MATCH(J40,tFibo[Suite Fibo],0)+1),IF(MATCH(J40,tFibo[Suite Fibo],0)-2&lt;1,-1,INDEX(tFibo[Suite Fibo],MATCH(J40,tFibo[Suite Fibo],0)-2)))</f>
        <v>-2</v>
      </c>
      <c r="L41">
        <f t="shared" si="8"/>
        <v>40</v>
      </c>
      <c r="M41">
        <f t="shared" ca="1" si="7"/>
        <v>116</v>
      </c>
      <c r="N41">
        <f ca="1">SUM($M$2:M41)</f>
        <v>-21</v>
      </c>
      <c r="Q41">
        <v>40</v>
      </c>
      <c r="R41">
        <f t="shared" si="6"/>
        <v>-165580141</v>
      </c>
    </row>
    <row r="42" spans="1:18" x14ac:dyDescent="0.35">
      <c r="A42" s="1" cm="1">
        <f t="array" aca="1" ref="A42" ca="1">INDEX(tCorresp[Code],RANDBETWEEN(1,41))</f>
        <v>15</v>
      </c>
      <c r="B42" s="2" t="str" cm="1">
        <f t="array" aca="1" ref="B42" ca="1">_xlfn.XLOOKUP(tListe[[#This Row],[Code]],tCorresp[Code],INDIRECT("tCorresp["&amp;B$1&amp;"]"))</f>
        <v>N</v>
      </c>
      <c r="C42" s="2" t="str" cm="1">
        <f t="array" aca="1" ref="C42" ca="1">_xlfn.XLOOKUP(tListe[[#This Row],[Code]],tCorresp[Code],INDIRECT("tCorresp["&amp;C$1&amp;"]"))</f>
        <v>I</v>
      </c>
      <c r="D42" s="2" t="str" cm="1">
        <f t="array" aca="1" ref="D42" ca="1">_xlfn.XLOOKUP(tListe[[#This Row],[Code]],tCorresp[Code],INDIRECT("tCorresp["&amp;D$1&amp;"]"))</f>
        <v>M</v>
      </c>
      <c r="E42" s="1">
        <f t="shared" ca="1" si="9"/>
        <v>0</v>
      </c>
      <c r="F42" s="1">
        <f t="shared" ca="1" si="4"/>
        <v>0</v>
      </c>
      <c r="G42" s="1">
        <f t="shared" ca="1" si="5"/>
        <v>0</v>
      </c>
      <c r="H42" s="1" cm="1">
        <f t="array" aca="1" ref="H42" ca="1">IF(E42=0,INDEX(tFibo[Suite Fibo],MATCH(H41,tFibo[Suite Fibo],0)+1),IF(MATCH(H41,tFibo[Suite Fibo],0)-2&lt;1,-1,INDEX(tFibo[Suite Fibo],MATCH(H41,tFibo[Suite Fibo],0)-2)))</f>
        <v>-3</v>
      </c>
      <c r="I42" s="1" cm="1">
        <f t="array" aca="1" ref="I42" ca="1">IF(F42=0,INDEX(tFibo[Suite Fibo],MATCH(I41,tFibo[Suite Fibo],0)+1),IF(MATCH(I41,tFibo[Suite Fibo],0)-2&lt;1,-1,INDEX(tFibo[Suite Fibo],MATCH(I41,tFibo[Suite Fibo],0)-2)))</f>
        <v>-2</v>
      </c>
      <c r="J42" s="1" cm="1">
        <f t="array" aca="1" ref="J42" ca="1">IF(G42=0,INDEX(tFibo[Suite Fibo],MATCH(J41,tFibo[Suite Fibo],0)+1),IF(MATCH(J41,tFibo[Suite Fibo],0)-2&lt;1,-1,INDEX(tFibo[Suite Fibo],MATCH(J41,tFibo[Suite Fibo],0)-2)))</f>
        <v>-3</v>
      </c>
      <c r="L42">
        <f t="shared" si="8"/>
        <v>41</v>
      </c>
      <c r="M42">
        <f t="shared" ca="1" si="7"/>
        <v>-23</v>
      </c>
      <c r="N42">
        <f ca="1">SUM($M$2:M42)</f>
        <v>-44</v>
      </c>
      <c r="Q42">
        <v>41</v>
      </c>
      <c r="R42">
        <f t="shared" si="6"/>
        <v>-267914296</v>
      </c>
    </row>
    <row r="43" spans="1:18" x14ac:dyDescent="0.35">
      <c r="A43" s="1" cm="1">
        <f t="array" aca="1" ref="A43" ca="1">INDEX(tCorresp[Code],RANDBETWEEN(1,41))</f>
        <v>16</v>
      </c>
      <c r="B43" s="2" t="str" cm="1">
        <f t="array" aca="1" ref="B43" ca="1">_xlfn.XLOOKUP(tListe[[#This Row],[Code]],tCorresp[Code],INDIRECT("tCorresp["&amp;B$1&amp;"]"))</f>
        <v>R</v>
      </c>
      <c r="C43" s="2" t="str" cm="1">
        <f t="array" aca="1" ref="C43" ca="1">_xlfn.XLOOKUP(tListe[[#This Row],[Code]],tCorresp[Code],INDIRECT("tCorresp["&amp;C$1&amp;"]"))</f>
        <v>P</v>
      </c>
      <c r="D43" s="2" t="str" cm="1">
        <f t="array" aca="1" ref="D43" ca="1">_xlfn.XLOOKUP(tListe[[#This Row],[Code]],tCorresp[Code],INDIRECT("tCorresp["&amp;D$1&amp;"]"))</f>
        <v>M</v>
      </c>
      <c r="E43" s="1">
        <f t="shared" ca="1" si="9"/>
        <v>0</v>
      </c>
      <c r="F43" s="1">
        <f t="shared" ca="1" si="4"/>
        <v>0</v>
      </c>
      <c r="G43" s="1">
        <f t="shared" ca="1" si="5"/>
        <v>6</v>
      </c>
      <c r="H43" s="1" cm="1">
        <f t="array" aca="1" ref="H43" ca="1">IF(E43=0,INDEX(tFibo[Suite Fibo],MATCH(H42,tFibo[Suite Fibo],0)+1),IF(MATCH(H42,tFibo[Suite Fibo],0)-2&lt;1,-1,INDEX(tFibo[Suite Fibo],MATCH(H42,tFibo[Suite Fibo],0)-2)))</f>
        <v>-5</v>
      </c>
      <c r="I43" s="1" cm="1">
        <f t="array" aca="1" ref="I43" ca="1">IF(F43=0,INDEX(tFibo[Suite Fibo],MATCH(I42,tFibo[Suite Fibo],0)+1),IF(MATCH(I42,tFibo[Suite Fibo],0)-2&lt;1,-1,INDEX(tFibo[Suite Fibo],MATCH(I42,tFibo[Suite Fibo],0)-2)))</f>
        <v>-3</v>
      </c>
      <c r="J43" s="1" cm="1">
        <f t="array" aca="1" ref="J43" ca="1">IF(G43=0,INDEX(tFibo[Suite Fibo],MATCH(J42,tFibo[Suite Fibo],0)+1),IF(MATCH(J42,tFibo[Suite Fibo],0)-2&lt;1,-1,INDEX(tFibo[Suite Fibo],MATCH(J42,tFibo[Suite Fibo],0)-2)))</f>
        <v>-1</v>
      </c>
      <c r="L43">
        <f t="shared" si="8"/>
        <v>42</v>
      </c>
      <c r="M43">
        <f t="shared" ca="1" si="7"/>
        <v>0</v>
      </c>
      <c r="N43">
        <f ca="1">SUM($M$2:M43)</f>
        <v>-44</v>
      </c>
      <c r="Q43">
        <v>42</v>
      </c>
      <c r="R43">
        <f t="shared" si="6"/>
        <v>-433494437</v>
      </c>
    </row>
    <row r="44" spans="1:18" x14ac:dyDescent="0.35">
      <c r="A44" s="1" cm="1">
        <f t="array" aca="1" ref="A44" ca="1">INDEX(tCorresp[Code],RANDBETWEEN(1,41))</f>
        <v>0</v>
      </c>
      <c r="B44" s="2" cm="1">
        <f t="array" aca="1" ref="B44" ca="1">_xlfn.XLOOKUP(tListe[[#This Row],[Code]],tCorresp[Code],INDIRECT("tCorresp["&amp;B$1&amp;"]"))</f>
        <v>0</v>
      </c>
      <c r="C44" s="2" cm="1">
        <f t="array" aca="1" ref="C44" ca="1">_xlfn.XLOOKUP(tListe[[#This Row],[Code]],tCorresp[Code],INDIRECT("tCorresp["&amp;C$1&amp;"]"))</f>
        <v>0</v>
      </c>
      <c r="D44" s="2" cm="1">
        <f t="array" aca="1" ref="D44" ca="1">_xlfn.XLOOKUP(tListe[[#This Row],[Code]],tCorresp[Code],INDIRECT("tCorresp["&amp;D$1&amp;"]"))</f>
        <v>0</v>
      </c>
      <c r="E44" s="1">
        <f t="shared" ca="1" si="9"/>
        <v>0</v>
      </c>
      <c r="F44" s="1">
        <f t="shared" ca="1" si="4"/>
        <v>0</v>
      </c>
      <c r="G44" s="1">
        <f t="shared" ca="1" si="5"/>
        <v>0</v>
      </c>
      <c r="H44" s="1" cm="1">
        <f t="array" aca="1" ref="H44" ca="1">IF(E44=0,INDEX(tFibo[Suite Fibo],MATCH(H43,tFibo[Suite Fibo],0)+1),IF(MATCH(H43,tFibo[Suite Fibo],0)-2&lt;1,-1,INDEX(tFibo[Suite Fibo],MATCH(H43,tFibo[Suite Fibo],0)-2)))</f>
        <v>-8</v>
      </c>
      <c r="I44" s="1" cm="1">
        <f t="array" aca="1" ref="I44" ca="1">IF(F44=0,INDEX(tFibo[Suite Fibo],MATCH(I43,tFibo[Suite Fibo],0)+1),IF(MATCH(I43,tFibo[Suite Fibo],0)-2&lt;1,-1,INDEX(tFibo[Suite Fibo],MATCH(I43,tFibo[Suite Fibo],0)-2)))</f>
        <v>-5</v>
      </c>
      <c r="J44" s="1" cm="1">
        <f t="array" aca="1" ref="J44" ca="1">IF(G44=0,INDEX(tFibo[Suite Fibo],MATCH(J43,tFibo[Suite Fibo],0)+1),IF(MATCH(J43,tFibo[Suite Fibo],0)-2&lt;1,-1,INDEX(tFibo[Suite Fibo],MATCH(J43,tFibo[Suite Fibo],0)-2)))</f>
        <v>-2</v>
      </c>
      <c r="L44">
        <f t="shared" si="8"/>
        <v>43</v>
      </c>
      <c r="M44">
        <f t="shared" ca="1" si="7"/>
        <v>-38</v>
      </c>
      <c r="N44">
        <f ca="1">SUM($M$2:M44)</f>
        <v>-82</v>
      </c>
      <c r="Q44">
        <v>43</v>
      </c>
      <c r="R44">
        <f t="shared" si="6"/>
        <v>-701408733</v>
      </c>
    </row>
    <row r="45" spans="1:18" x14ac:dyDescent="0.35">
      <c r="A45" s="1" cm="1">
        <f t="array" aca="1" ref="A45" ca="1">INDEX(tCorresp[Code],RANDBETWEEN(1,41))</f>
        <v>4</v>
      </c>
      <c r="B45" s="2" t="str" cm="1">
        <f t="array" aca="1" ref="B45" ca="1">_xlfn.XLOOKUP(tListe[[#This Row],[Code]],tCorresp[Code],INDIRECT("tCorresp["&amp;B$1&amp;"]"))</f>
        <v>N</v>
      </c>
      <c r="C45" s="2" t="str" cm="1">
        <f t="array" aca="1" ref="C45" ca="1">_xlfn.XLOOKUP(tListe[[#This Row],[Code]],tCorresp[Code],INDIRECT("tCorresp["&amp;C$1&amp;"]"))</f>
        <v>P</v>
      </c>
      <c r="D45" s="2" t="str" cm="1">
        <f t="array" aca="1" ref="D45" ca="1">_xlfn.XLOOKUP(tListe[[#This Row],[Code]],tCorresp[Code],INDIRECT("tCorresp["&amp;D$1&amp;"]"))</f>
        <v>M</v>
      </c>
      <c r="E45" s="1">
        <f t="shared" ca="1" si="9"/>
        <v>16</v>
      </c>
      <c r="F45" s="1">
        <f t="shared" ca="1" si="4"/>
        <v>0</v>
      </c>
      <c r="G45" s="1">
        <f t="shared" ca="1" si="5"/>
        <v>4</v>
      </c>
      <c r="H45" s="1" cm="1">
        <f t="array" aca="1" ref="H45" ca="1">IF(E45=0,INDEX(tFibo[Suite Fibo],MATCH(H44,tFibo[Suite Fibo],0)+1),IF(MATCH(H44,tFibo[Suite Fibo],0)-2&lt;1,-1,INDEX(tFibo[Suite Fibo],MATCH(H44,tFibo[Suite Fibo],0)-2)))</f>
        <v>-3</v>
      </c>
      <c r="I45" s="1" cm="1">
        <f t="array" aca="1" ref="I45" ca="1">IF(F45=0,INDEX(tFibo[Suite Fibo],MATCH(I44,tFibo[Suite Fibo],0)+1),IF(MATCH(I44,tFibo[Suite Fibo],0)-2&lt;1,-1,INDEX(tFibo[Suite Fibo],MATCH(I44,tFibo[Suite Fibo],0)-2)))</f>
        <v>-8</v>
      </c>
      <c r="J45" s="1" cm="1">
        <f t="array" aca="1" ref="J45" ca="1">IF(G45=0,INDEX(tFibo[Suite Fibo],MATCH(J44,tFibo[Suite Fibo],0)+1),IF(MATCH(J44,tFibo[Suite Fibo],0)-2&lt;1,-1,INDEX(tFibo[Suite Fibo],MATCH(J44,tFibo[Suite Fibo],0)-2)))</f>
        <v>-1</v>
      </c>
      <c r="L45">
        <f t="shared" si="8"/>
        <v>44</v>
      </c>
      <c r="M45">
        <f t="shared" ca="1" si="7"/>
        <v>8</v>
      </c>
      <c r="N45">
        <f ca="1">SUM($M$2:M45)</f>
        <v>-74</v>
      </c>
      <c r="Q45">
        <v>44</v>
      </c>
      <c r="R45">
        <f t="shared" si="6"/>
        <v>-1134903170</v>
      </c>
    </row>
    <row r="46" spans="1:18" x14ac:dyDescent="0.35">
      <c r="A46" s="1" cm="1">
        <f t="array" aca="1" ref="A46" ca="1">INDEX(tCorresp[Code],RANDBETWEEN(1,41))</f>
        <v>8</v>
      </c>
      <c r="B46" s="2" t="str" cm="1">
        <f t="array" aca="1" ref="B46" ca="1">_xlfn.XLOOKUP(tListe[[#This Row],[Code]],tCorresp[Code],INDIRECT("tCorresp["&amp;B$1&amp;"]"))</f>
        <v>N</v>
      </c>
      <c r="C46" s="2" t="str" cm="1">
        <f t="array" aca="1" ref="C46" ca="1">_xlfn.XLOOKUP(tListe[[#This Row],[Code]],tCorresp[Code],INDIRECT("tCorresp["&amp;C$1&amp;"]"))</f>
        <v>P</v>
      </c>
      <c r="D46" s="2" t="str" cm="1">
        <f t="array" aca="1" ref="D46" ca="1">_xlfn.XLOOKUP(tListe[[#This Row],[Code]],tCorresp[Code],INDIRECT("tCorresp["&amp;D$1&amp;"]"))</f>
        <v>M</v>
      </c>
      <c r="E46" s="1">
        <f t="shared" ca="1" si="9"/>
        <v>6</v>
      </c>
      <c r="F46" s="1">
        <f t="shared" ca="1" si="4"/>
        <v>16</v>
      </c>
      <c r="G46" s="1">
        <f t="shared" ca="1" si="5"/>
        <v>2</v>
      </c>
      <c r="H46" s="1" cm="1">
        <f t="array" aca="1" ref="H46" ca="1">IF(E46=0,INDEX(tFibo[Suite Fibo],MATCH(H45,tFibo[Suite Fibo],0)+1),IF(MATCH(H45,tFibo[Suite Fibo],0)-2&lt;1,-1,INDEX(tFibo[Suite Fibo],MATCH(H45,tFibo[Suite Fibo],0)-2)))</f>
        <v>-1</v>
      </c>
      <c r="I46" s="1" cm="1">
        <f t="array" aca="1" ref="I46" ca="1">IF(F46=0,INDEX(tFibo[Suite Fibo],MATCH(I45,tFibo[Suite Fibo],0)+1),IF(MATCH(I45,tFibo[Suite Fibo],0)-2&lt;1,-1,INDEX(tFibo[Suite Fibo],MATCH(I45,tFibo[Suite Fibo],0)-2)))</f>
        <v>-3</v>
      </c>
      <c r="J46" s="1" cm="1">
        <f t="array" aca="1" ref="J46" ca="1">IF(G46=0,INDEX(tFibo[Suite Fibo],MATCH(J45,tFibo[Suite Fibo],0)+1),IF(MATCH(J45,tFibo[Suite Fibo],0)-2&lt;1,-1,INDEX(tFibo[Suite Fibo],MATCH(J45,tFibo[Suite Fibo],0)-2)))</f>
        <v>-1</v>
      </c>
      <c r="L46">
        <f t="shared" si="8"/>
        <v>45</v>
      </c>
      <c r="M46">
        <f t="shared" ca="1" si="7"/>
        <v>-57</v>
      </c>
      <c r="N46">
        <f ca="1">SUM($M$2:M46)</f>
        <v>-131</v>
      </c>
      <c r="Q46">
        <v>45</v>
      </c>
      <c r="R46">
        <f t="shared" si="6"/>
        <v>-1836311903</v>
      </c>
    </row>
    <row r="47" spans="1:18" x14ac:dyDescent="0.35">
      <c r="A47" s="1" cm="1">
        <f t="array" aca="1" ref="A47" ca="1">INDEX(tCorresp[Code],RANDBETWEEN(1,41))</f>
        <v>6</v>
      </c>
      <c r="B47" s="2" t="str" cm="1">
        <f t="array" aca="1" ref="B47" ca="1">_xlfn.XLOOKUP(tListe[[#This Row],[Code]],tCorresp[Code],INDIRECT("tCorresp["&amp;B$1&amp;"]"))</f>
        <v>N</v>
      </c>
      <c r="C47" s="2" t="str" cm="1">
        <f t="array" aca="1" ref="C47" ca="1">_xlfn.XLOOKUP(tListe[[#This Row],[Code]],tCorresp[Code],INDIRECT("tCorresp["&amp;C$1&amp;"]"))</f>
        <v>P</v>
      </c>
      <c r="D47" s="2" t="str" cm="1">
        <f t="array" aca="1" ref="D47" ca="1">_xlfn.XLOOKUP(tListe[[#This Row],[Code]],tCorresp[Code],INDIRECT("tCorresp["&amp;D$1&amp;"]"))</f>
        <v>M</v>
      </c>
      <c r="E47" s="1">
        <f t="shared" ca="1" si="9"/>
        <v>2</v>
      </c>
      <c r="F47" s="1">
        <f t="shared" ca="1" si="4"/>
        <v>6</v>
      </c>
      <c r="G47" s="1">
        <f t="shared" ca="1" si="5"/>
        <v>2</v>
      </c>
      <c r="H47" s="1" cm="1">
        <f t="array" aca="1" ref="H47" ca="1">IF(E47=0,INDEX(tFibo[Suite Fibo],MATCH(H46,tFibo[Suite Fibo],0)+1),IF(MATCH(H46,tFibo[Suite Fibo],0)-2&lt;1,-1,INDEX(tFibo[Suite Fibo],MATCH(H46,tFibo[Suite Fibo],0)-2)))</f>
        <v>-1</v>
      </c>
      <c r="I47" s="1" cm="1">
        <f t="array" aca="1" ref="I47" ca="1">IF(F47=0,INDEX(tFibo[Suite Fibo],MATCH(I46,tFibo[Suite Fibo],0)+1),IF(MATCH(I46,tFibo[Suite Fibo],0)-2&lt;1,-1,INDEX(tFibo[Suite Fibo],MATCH(I46,tFibo[Suite Fibo],0)-2)))</f>
        <v>-1</v>
      </c>
      <c r="J47" s="1" cm="1">
        <f t="array" aca="1" ref="J47" ca="1">IF(G47=0,INDEX(tFibo[Suite Fibo],MATCH(J46,tFibo[Suite Fibo],0)+1),IF(MATCH(J46,tFibo[Suite Fibo],0)-2&lt;1,-1,INDEX(tFibo[Suite Fibo],MATCH(J46,tFibo[Suite Fibo],0)-2)))</f>
        <v>-1</v>
      </c>
      <c r="L47">
        <f t="shared" si="8"/>
        <v>46</v>
      </c>
      <c r="M47">
        <f t="shared" ca="1" si="7"/>
        <v>114</v>
      </c>
      <c r="N47">
        <f ca="1">SUM($M$2:M47)</f>
        <v>-17</v>
      </c>
      <c r="Q47">
        <v>46</v>
      </c>
      <c r="R47">
        <f t="shared" si="6"/>
        <v>-2971215073</v>
      </c>
    </row>
    <row r="48" spans="1:18" x14ac:dyDescent="0.35">
      <c r="A48" s="1" cm="1">
        <f t="array" aca="1" ref="A48" ca="1">INDEX(tCorresp[Code],RANDBETWEEN(1,41))</f>
        <v>17</v>
      </c>
      <c r="B48" s="2" t="str" cm="1">
        <f t="array" aca="1" ref="B48" ca="1">_xlfn.XLOOKUP(tListe[[#This Row],[Code]],tCorresp[Code],INDIRECT("tCorresp["&amp;B$1&amp;"]"))</f>
        <v>N</v>
      </c>
      <c r="C48" s="2" t="str" cm="1">
        <f t="array" aca="1" ref="C48" ca="1">_xlfn.XLOOKUP(tListe[[#This Row],[Code]],tCorresp[Code],INDIRECT("tCorresp["&amp;C$1&amp;"]"))</f>
        <v>I</v>
      </c>
      <c r="D48" s="2" t="str" cm="1">
        <f t="array" aca="1" ref="D48" ca="1">_xlfn.XLOOKUP(tListe[[#This Row],[Code]],tCorresp[Code],INDIRECT("tCorresp["&amp;D$1&amp;"]"))</f>
        <v>M</v>
      </c>
      <c r="E48" s="1">
        <f t="shared" ca="1" si="9"/>
        <v>2</v>
      </c>
      <c r="F48" s="1">
        <f t="shared" ca="1" si="4"/>
        <v>0</v>
      </c>
      <c r="G48" s="1">
        <f t="shared" ca="1" si="5"/>
        <v>2</v>
      </c>
      <c r="H48" s="1" cm="1">
        <f t="array" aca="1" ref="H48" ca="1">IF(E48=0,INDEX(tFibo[Suite Fibo],MATCH(H47,tFibo[Suite Fibo],0)+1),IF(MATCH(H47,tFibo[Suite Fibo],0)-2&lt;1,-1,INDEX(tFibo[Suite Fibo],MATCH(H47,tFibo[Suite Fibo],0)-2)))</f>
        <v>-1</v>
      </c>
      <c r="I48" s="1" cm="1">
        <f t="array" aca="1" ref="I48" ca="1">IF(F48=0,INDEX(tFibo[Suite Fibo],MATCH(I47,tFibo[Suite Fibo],0)+1),IF(MATCH(I47,tFibo[Suite Fibo],0)-2&lt;1,-1,INDEX(tFibo[Suite Fibo],MATCH(I47,tFibo[Suite Fibo],0)-2)))</f>
        <v>-2</v>
      </c>
      <c r="J48" s="1" cm="1">
        <f t="array" aca="1" ref="J48" ca="1">IF(G48=0,INDEX(tFibo[Suite Fibo],MATCH(J47,tFibo[Suite Fibo],0)+1),IF(MATCH(J47,tFibo[Suite Fibo],0)-2&lt;1,-1,INDEX(tFibo[Suite Fibo],MATCH(J47,tFibo[Suite Fibo],0)-2)))</f>
        <v>-1</v>
      </c>
      <c r="L48">
        <f t="shared" si="8"/>
        <v>47</v>
      </c>
      <c r="M48">
        <f t="shared" ca="1" si="7"/>
        <v>-23</v>
      </c>
      <c r="N48">
        <f ca="1">SUM($M$2:M48)</f>
        <v>-40</v>
      </c>
      <c r="Q48">
        <v>47</v>
      </c>
      <c r="R48">
        <f t="shared" si="6"/>
        <v>-4807526976</v>
      </c>
    </row>
    <row r="49" spans="1:18" x14ac:dyDescent="0.35">
      <c r="A49" s="1" cm="1">
        <f t="array" aca="1" ref="A49" ca="1">INDEX(tCorresp[Code],RANDBETWEEN(1,41))</f>
        <v>31</v>
      </c>
      <c r="B49" s="2" t="str" cm="1">
        <f t="array" aca="1" ref="B49" ca="1">_xlfn.XLOOKUP(tListe[[#This Row],[Code]],tCorresp[Code],INDIRECT("tCorresp["&amp;B$1&amp;"]"))</f>
        <v>N</v>
      </c>
      <c r="C49" s="2" t="str" cm="1">
        <f t="array" aca="1" ref="C49" ca="1">_xlfn.XLOOKUP(tListe[[#This Row],[Code]],tCorresp[Code],INDIRECT("tCorresp["&amp;C$1&amp;"]"))</f>
        <v>I</v>
      </c>
      <c r="D49" s="2" t="str" cm="1">
        <f t="array" aca="1" ref="D49" ca="1">_xlfn.XLOOKUP(tListe[[#This Row],[Code]],tCorresp[Code],INDIRECT("tCorresp["&amp;D$1&amp;"]"))</f>
        <v>P</v>
      </c>
      <c r="E49" s="1">
        <f t="shared" ca="1" si="9"/>
        <v>2</v>
      </c>
      <c r="F49" s="1">
        <f t="shared" ca="1" si="4"/>
        <v>4</v>
      </c>
      <c r="G49" s="1">
        <f t="shared" ca="1" si="5"/>
        <v>0</v>
      </c>
      <c r="H49" s="1" cm="1">
        <f t="array" aca="1" ref="H49" ca="1">IF(E49=0,INDEX(tFibo[Suite Fibo],MATCH(H48,tFibo[Suite Fibo],0)+1),IF(MATCH(H48,tFibo[Suite Fibo],0)-2&lt;1,-1,INDEX(tFibo[Suite Fibo],MATCH(H48,tFibo[Suite Fibo],0)-2)))</f>
        <v>-1</v>
      </c>
      <c r="I49" s="1" cm="1">
        <f t="array" aca="1" ref="I49" ca="1">IF(F49=0,INDEX(tFibo[Suite Fibo],MATCH(I48,tFibo[Suite Fibo],0)+1),IF(MATCH(I48,tFibo[Suite Fibo],0)-2&lt;1,-1,INDEX(tFibo[Suite Fibo],MATCH(I48,tFibo[Suite Fibo],0)-2)))</f>
        <v>-1</v>
      </c>
      <c r="J49" s="1" cm="1">
        <f t="array" aca="1" ref="J49" ca="1">IF(G49=0,INDEX(tFibo[Suite Fibo],MATCH(J48,tFibo[Suite Fibo],0)+1),IF(MATCH(J48,tFibo[Suite Fibo],0)-2&lt;1,-1,INDEX(tFibo[Suite Fibo],MATCH(J48,tFibo[Suite Fibo],0)-2)))</f>
        <v>-2</v>
      </c>
      <c r="L49">
        <f t="shared" si="8"/>
        <v>48</v>
      </c>
      <c r="M49">
        <f t="shared" ca="1" si="7"/>
        <v>42</v>
      </c>
      <c r="N49">
        <f ca="1">SUM($M$2:M49)</f>
        <v>2</v>
      </c>
      <c r="Q49">
        <v>48</v>
      </c>
      <c r="R49">
        <f t="shared" si="6"/>
        <v>-7778742049</v>
      </c>
    </row>
    <row r="50" spans="1:18" x14ac:dyDescent="0.35">
      <c r="A50" s="1" cm="1">
        <f t="array" aca="1" ref="A50" ca="1">INDEX(tCorresp[Code],RANDBETWEEN(1,41))</f>
        <v>14</v>
      </c>
      <c r="B50" s="2" t="str" cm="1">
        <f t="array" aca="1" ref="B50" ca="1">_xlfn.XLOOKUP(tListe[[#This Row],[Code]],tCorresp[Code],INDIRECT("tCorresp["&amp;B$1&amp;"]"))</f>
        <v>R</v>
      </c>
      <c r="C50" s="2" t="str" cm="1">
        <f t="array" aca="1" ref="C50" ca="1">_xlfn.XLOOKUP(tListe[[#This Row],[Code]],tCorresp[Code],INDIRECT("tCorresp["&amp;C$1&amp;"]"))</f>
        <v>P</v>
      </c>
      <c r="D50" s="2" t="str" cm="1">
        <f t="array" aca="1" ref="D50" ca="1">_xlfn.XLOOKUP(tListe[[#This Row],[Code]],tCorresp[Code],INDIRECT("tCorresp["&amp;D$1&amp;"]"))</f>
        <v>M</v>
      </c>
      <c r="E50" s="1">
        <f t="shared" ca="1" si="9"/>
        <v>0</v>
      </c>
      <c r="F50" s="1">
        <f t="shared" ca="1" si="4"/>
        <v>0</v>
      </c>
      <c r="G50" s="1">
        <f t="shared" ca="1" si="5"/>
        <v>0</v>
      </c>
      <c r="H50" s="1" cm="1">
        <f t="array" aca="1" ref="H50" ca="1">IF(E50=0,INDEX(tFibo[Suite Fibo],MATCH(H49,tFibo[Suite Fibo],0)+1),IF(MATCH(H49,tFibo[Suite Fibo],0)-2&lt;1,-1,INDEX(tFibo[Suite Fibo],MATCH(H49,tFibo[Suite Fibo],0)-2)))</f>
        <v>-2</v>
      </c>
      <c r="I50" s="1" cm="1">
        <f t="array" aca="1" ref="I50" ca="1">IF(F50=0,INDEX(tFibo[Suite Fibo],MATCH(I49,tFibo[Suite Fibo],0)+1),IF(MATCH(I49,tFibo[Suite Fibo],0)-2&lt;1,-1,INDEX(tFibo[Suite Fibo],MATCH(I49,tFibo[Suite Fibo],0)-2)))</f>
        <v>-2</v>
      </c>
      <c r="J50" s="1" cm="1">
        <f t="array" aca="1" ref="J50" ca="1">IF(G50=0,INDEX(tFibo[Suite Fibo],MATCH(J49,tFibo[Suite Fibo],0)+1),IF(MATCH(J49,tFibo[Suite Fibo],0)-2&lt;1,-1,INDEX(tFibo[Suite Fibo],MATCH(J49,tFibo[Suite Fibo],0)-2)))</f>
        <v>-3</v>
      </c>
      <c r="L50">
        <f t="shared" si="8"/>
        <v>49</v>
      </c>
      <c r="M50">
        <f t="shared" ca="1" si="7"/>
        <v>-12</v>
      </c>
      <c r="N50">
        <f ca="1">SUM($M$2:M50)</f>
        <v>-10</v>
      </c>
      <c r="Q50">
        <v>49</v>
      </c>
      <c r="R50">
        <f t="shared" si="6"/>
        <v>-12586269025</v>
      </c>
    </row>
    <row r="51" spans="1:18" x14ac:dyDescent="0.35">
      <c r="A51" s="1" cm="1">
        <f t="array" aca="1" ref="A51" ca="1">INDEX(tCorresp[Code],RANDBETWEEN(1,41))</f>
        <v>34</v>
      </c>
      <c r="B51" s="2" t="str" cm="1">
        <f t="array" aca="1" ref="B51" ca="1">_xlfn.XLOOKUP(tListe[[#This Row],[Code]],tCorresp[Code],INDIRECT("tCorresp["&amp;B$1&amp;"]"))</f>
        <v>R</v>
      </c>
      <c r="C51" s="2" t="str" cm="1">
        <f t="array" aca="1" ref="C51" ca="1">_xlfn.XLOOKUP(tListe[[#This Row],[Code]],tCorresp[Code],INDIRECT("tCorresp["&amp;C$1&amp;"]"))</f>
        <v>P</v>
      </c>
      <c r="D51" s="2" t="str" cm="1">
        <f t="array" aca="1" ref="D51" ca="1">_xlfn.XLOOKUP(tListe[[#This Row],[Code]],tCorresp[Code],INDIRECT("tCorresp["&amp;D$1&amp;"]"))</f>
        <v>P</v>
      </c>
      <c r="E51" s="1">
        <f t="shared" ca="1" si="9"/>
        <v>4</v>
      </c>
      <c r="F51" s="1">
        <f t="shared" ca="1" si="4"/>
        <v>4</v>
      </c>
      <c r="G51" s="1">
        <f t="shared" ca="1" si="5"/>
        <v>0</v>
      </c>
      <c r="H51" s="1" cm="1">
        <f t="array" aca="1" ref="H51" ca="1">IF(E51=0,INDEX(tFibo[Suite Fibo],MATCH(H50,tFibo[Suite Fibo],0)+1),IF(MATCH(H50,tFibo[Suite Fibo],0)-2&lt;1,-1,INDEX(tFibo[Suite Fibo],MATCH(H50,tFibo[Suite Fibo],0)-2)))</f>
        <v>-1</v>
      </c>
      <c r="I51" s="1" cm="1">
        <f t="array" aca="1" ref="I51" ca="1">IF(F51=0,INDEX(tFibo[Suite Fibo],MATCH(I50,tFibo[Suite Fibo],0)+1),IF(MATCH(I50,tFibo[Suite Fibo],0)-2&lt;1,-1,INDEX(tFibo[Suite Fibo],MATCH(I50,tFibo[Suite Fibo],0)-2)))</f>
        <v>-1</v>
      </c>
      <c r="J51" s="1" cm="1">
        <f t="array" aca="1" ref="J51" ca="1">IF(G51=0,INDEX(tFibo[Suite Fibo],MATCH(J50,tFibo[Suite Fibo],0)+1),IF(MATCH(J50,tFibo[Suite Fibo],0)-2&lt;1,-1,INDEX(tFibo[Suite Fibo],MATCH(J50,tFibo[Suite Fibo],0)-2)))</f>
        <v>-5</v>
      </c>
      <c r="L51">
        <f t="shared" si="8"/>
        <v>50</v>
      </c>
      <c r="M51">
        <f t="shared" ca="1" si="7"/>
        <v>4</v>
      </c>
      <c r="N51">
        <f ca="1">SUM($M$2:M51)</f>
        <v>-6</v>
      </c>
      <c r="Q51">
        <v>50</v>
      </c>
      <c r="R51">
        <f t="shared" si="6"/>
        <v>-20365011074</v>
      </c>
    </row>
    <row r="52" spans="1:18" x14ac:dyDescent="0.35">
      <c r="A52" s="1" cm="1">
        <f t="array" aca="1" ref="A52" ca="1">INDEX(tCorresp[Code],RANDBETWEEN(1,41))</f>
        <v>4</v>
      </c>
      <c r="B52" s="2" t="str" cm="1">
        <f t="array" aca="1" ref="B52" ca="1">_xlfn.XLOOKUP(tListe[[#This Row],[Code]],tCorresp[Code],INDIRECT("tCorresp["&amp;B$1&amp;"]"))</f>
        <v>N</v>
      </c>
      <c r="C52" s="2" t="str" cm="1">
        <f t="array" aca="1" ref="C52" ca="1">_xlfn.XLOOKUP(tListe[[#This Row],[Code]],tCorresp[Code],INDIRECT("tCorresp["&amp;C$1&amp;"]"))</f>
        <v>P</v>
      </c>
      <c r="D52" s="2" t="str" cm="1">
        <f t="array" aca="1" ref="D52" ca="1">_xlfn.XLOOKUP(tListe[[#This Row],[Code]],tCorresp[Code],INDIRECT("tCorresp["&amp;D$1&amp;"]"))</f>
        <v>M</v>
      </c>
      <c r="E52" s="1">
        <f t="shared" ca="1" si="9"/>
        <v>0</v>
      </c>
      <c r="F52" s="1">
        <f t="shared" ca="1" si="4"/>
        <v>2</v>
      </c>
      <c r="G52" s="1">
        <f t="shared" ca="1" si="5"/>
        <v>0</v>
      </c>
      <c r="H52" s="1" cm="1">
        <f t="array" aca="1" ref="H52" ca="1">IF(E52=0,INDEX(tFibo[Suite Fibo],MATCH(H51,tFibo[Suite Fibo],0)+1),IF(MATCH(H51,tFibo[Suite Fibo],0)-2&lt;1,-1,INDEX(tFibo[Suite Fibo],MATCH(H51,tFibo[Suite Fibo],0)-2)))</f>
        <v>-2</v>
      </c>
      <c r="I52" s="1" cm="1">
        <f t="array" aca="1" ref="I52" ca="1">IF(F52=0,INDEX(tFibo[Suite Fibo],MATCH(I51,tFibo[Suite Fibo],0)+1),IF(MATCH(I51,tFibo[Suite Fibo],0)-2&lt;1,-1,INDEX(tFibo[Suite Fibo],MATCH(I51,tFibo[Suite Fibo],0)-2)))</f>
        <v>-1</v>
      </c>
      <c r="J52" s="1" cm="1">
        <f t="array" aca="1" ref="J52" ca="1">IF(G52=0,INDEX(tFibo[Suite Fibo],MATCH(J51,tFibo[Suite Fibo],0)+1),IF(MATCH(J51,tFibo[Suite Fibo],0)-2&lt;1,-1,INDEX(tFibo[Suite Fibo],MATCH(J51,tFibo[Suite Fibo],0)-2)))</f>
        <v>-8</v>
      </c>
      <c r="L52">
        <f t="shared" si="8"/>
        <v>51</v>
      </c>
      <c r="M52">
        <f t="shared" ca="1" si="7"/>
        <v>-17</v>
      </c>
      <c r="N52">
        <f ca="1">SUM($M$2:M52)</f>
        <v>-23</v>
      </c>
    </row>
    <row r="53" spans="1:18" x14ac:dyDescent="0.35">
      <c r="A53" s="3" t="s">
        <v>37</v>
      </c>
      <c r="B53" s="7"/>
      <c r="C53" s="7"/>
      <c r="D53" s="7"/>
      <c r="E53" s="1"/>
      <c r="F53" s="1"/>
      <c r="G53" s="1"/>
      <c r="H53" s="1"/>
      <c r="I53" s="1"/>
      <c r="J53" s="1">
        <f ca="1">SUBTOTAL(103,tListe[Fibo 3])</f>
        <v>51</v>
      </c>
      <c r="L53">
        <f t="shared" si="8"/>
        <v>52</v>
      </c>
      <c r="M53">
        <f t="shared" ca="1" si="7"/>
        <v>2</v>
      </c>
      <c r="N53">
        <f ca="1">SUM($M$2:M53)</f>
        <v>-21</v>
      </c>
    </row>
    <row r="54" spans="1:18" x14ac:dyDescent="0.35">
      <c r="L54">
        <f t="shared" si="8"/>
        <v>53</v>
      </c>
      <c r="M54">
        <f t="shared" ca="1" si="7"/>
        <v>-27</v>
      </c>
      <c r="N54">
        <f ca="1">SUM($M$2:M54)</f>
        <v>-48</v>
      </c>
    </row>
    <row r="55" spans="1:18" x14ac:dyDescent="0.35">
      <c r="L55">
        <f t="shared" si="8"/>
        <v>54</v>
      </c>
      <c r="M55">
        <f t="shared" ca="1" si="7"/>
        <v>2</v>
      </c>
      <c r="N55">
        <f ca="1">SUM($M$2:M55)</f>
        <v>-46</v>
      </c>
    </row>
    <row r="56" spans="1:18" x14ac:dyDescent="0.35">
      <c r="L56">
        <f t="shared" si="8"/>
        <v>55</v>
      </c>
      <c r="M56">
        <f t="shared" ca="1" si="7"/>
        <v>-43</v>
      </c>
      <c r="N56">
        <f ca="1">SUM($M$2:M56)</f>
        <v>-89</v>
      </c>
    </row>
    <row r="57" spans="1:18" x14ac:dyDescent="0.35">
      <c r="L57">
        <f t="shared" si="8"/>
        <v>56</v>
      </c>
      <c r="M57">
        <f t="shared" ca="1" si="7"/>
        <v>68</v>
      </c>
      <c r="N57">
        <f ca="1">SUM($M$2:M57)</f>
        <v>-21</v>
      </c>
    </row>
    <row r="58" spans="1:18" x14ac:dyDescent="0.35">
      <c r="L58">
        <f t="shared" si="8"/>
        <v>57</v>
      </c>
      <c r="M58">
        <f t="shared" ca="1" si="7"/>
        <v>-28</v>
      </c>
      <c r="N58">
        <f ca="1">SUM($M$2:M58)</f>
        <v>-49</v>
      </c>
    </row>
    <row r="59" spans="1:18" x14ac:dyDescent="0.35">
      <c r="L59">
        <f t="shared" si="8"/>
        <v>58</v>
      </c>
      <c r="M59">
        <f t="shared" ref="M59:M90" ca="1" si="10">IF(MOD(ROW()-1,2)=1,SUM(OFFSET($H$1:$J$1,INT(ROW()/2),0)),SUM(OFFSET($E$1:$G$1,INT(ROW()/2)+1,0)))</f>
        <v>56</v>
      </c>
      <c r="N59">
        <f ca="1">SUM($M$2:M59)</f>
        <v>7</v>
      </c>
    </row>
    <row r="60" spans="1:18" x14ac:dyDescent="0.35">
      <c r="L60">
        <f t="shared" si="8"/>
        <v>59</v>
      </c>
      <c r="M60">
        <f t="shared" ca="1" si="10"/>
        <v>-11</v>
      </c>
      <c r="N60">
        <f ca="1">SUM($M$2:M60)</f>
        <v>-4</v>
      </c>
    </row>
    <row r="61" spans="1:18" x14ac:dyDescent="0.35">
      <c r="L61">
        <f t="shared" si="8"/>
        <v>60</v>
      </c>
      <c r="M61">
        <f t="shared" ca="1" si="10"/>
        <v>22</v>
      </c>
      <c r="N61">
        <f ca="1">SUM($M$2:M61)</f>
        <v>18</v>
      </c>
    </row>
    <row r="62" spans="1:18" x14ac:dyDescent="0.35">
      <c r="L62">
        <f t="shared" si="8"/>
        <v>61</v>
      </c>
      <c r="M62">
        <f t="shared" ca="1" si="10"/>
        <v>-5</v>
      </c>
      <c r="N62">
        <f ca="1">SUM($M$2:M62)</f>
        <v>13</v>
      </c>
    </row>
    <row r="63" spans="1:18" x14ac:dyDescent="0.35">
      <c r="L63">
        <f t="shared" si="8"/>
        <v>62</v>
      </c>
      <c r="M63">
        <f t="shared" ca="1" si="10"/>
        <v>8</v>
      </c>
      <c r="N63">
        <f ca="1">SUM($M$2:M63)</f>
        <v>21</v>
      </c>
    </row>
    <row r="64" spans="1:18" x14ac:dyDescent="0.35">
      <c r="L64">
        <f t="shared" si="8"/>
        <v>63</v>
      </c>
      <c r="M64">
        <f t="shared" ca="1" si="10"/>
        <v>-4</v>
      </c>
      <c r="N64">
        <f ca="1">SUM($M$2:M64)</f>
        <v>17</v>
      </c>
    </row>
    <row r="65" spans="12:14" x14ac:dyDescent="0.35">
      <c r="L65">
        <f t="shared" si="8"/>
        <v>64</v>
      </c>
      <c r="M65">
        <f t="shared" ca="1" si="10"/>
        <v>8</v>
      </c>
      <c r="N65">
        <f ca="1">SUM($M$2:M65)</f>
        <v>25</v>
      </c>
    </row>
    <row r="66" spans="12:14" x14ac:dyDescent="0.35">
      <c r="L66">
        <f t="shared" ref="L66:L97" si="11">ROW()-1</f>
        <v>65</v>
      </c>
      <c r="M66">
        <f t="shared" ca="1" si="10"/>
        <v>-3</v>
      </c>
      <c r="N66">
        <f ca="1">SUM($M$2:M66)</f>
        <v>22</v>
      </c>
    </row>
    <row r="67" spans="12:14" x14ac:dyDescent="0.35">
      <c r="L67">
        <f t="shared" si="11"/>
        <v>66</v>
      </c>
      <c r="M67">
        <f t="shared" ca="1" si="10"/>
        <v>6</v>
      </c>
      <c r="N67">
        <f ca="1">SUM($M$2:M67)</f>
        <v>28</v>
      </c>
    </row>
    <row r="68" spans="12:14" x14ac:dyDescent="0.35">
      <c r="L68">
        <f t="shared" si="11"/>
        <v>67</v>
      </c>
      <c r="M68">
        <f t="shared" ca="1" si="10"/>
        <v>-3</v>
      </c>
      <c r="N68">
        <f ca="1">SUM($M$2:M68)</f>
        <v>25</v>
      </c>
    </row>
    <row r="69" spans="12:14" x14ac:dyDescent="0.35">
      <c r="L69">
        <f t="shared" si="11"/>
        <v>68</v>
      </c>
      <c r="M69">
        <f t="shared" ca="1" si="10"/>
        <v>2</v>
      </c>
      <c r="N69">
        <f ca="1">SUM($M$2:M69)</f>
        <v>27</v>
      </c>
    </row>
    <row r="70" spans="12:14" x14ac:dyDescent="0.35">
      <c r="L70">
        <f t="shared" si="11"/>
        <v>69</v>
      </c>
      <c r="M70">
        <f t="shared" ca="1" si="10"/>
        <v>-5</v>
      </c>
      <c r="N70">
        <f ca="1">SUM($M$2:M70)</f>
        <v>22</v>
      </c>
    </row>
    <row r="71" spans="12:14" x14ac:dyDescent="0.35">
      <c r="L71">
        <f t="shared" si="11"/>
        <v>70</v>
      </c>
      <c r="M71">
        <f t="shared" ca="1" si="10"/>
        <v>6</v>
      </c>
      <c r="N71">
        <f ca="1">SUM($M$2:M71)</f>
        <v>28</v>
      </c>
    </row>
    <row r="72" spans="12:14" x14ac:dyDescent="0.35">
      <c r="L72">
        <f t="shared" si="11"/>
        <v>71</v>
      </c>
      <c r="M72">
        <f t="shared" ca="1" si="10"/>
        <v>-5</v>
      </c>
      <c r="N72">
        <f ca="1">SUM($M$2:M72)</f>
        <v>23</v>
      </c>
    </row>
    <row r="73" spans="12:14" x14ac:dyDescent="0.35">
      <c r="L73">
        <f t="shared" si="11"/>
        <v>72</v>
      </c>
      <c r="M73">
        <f t="shared" ca="1" si="10"/>
        <v>8</v>
      </c>
      <c r="N73">
        <f ca="1">SUM($M$2:M73)</f>
        <v>31</v>
      </c>
    </row>
    <row r="74" spans="12:14" x14ac:dyDescent="0.35">
      <c r="L74">
        <f t="shared" si="11"/>
        <v>73</v>
      </c>
      <c r="M74">
        <f t="shared" ca="1" si="10"/>
        <v>-4</v>
      </c>
      <c r="N74">
        <f ca="1">SUM($M$2:M74)</f>
        <v>27</v>
      </c>
    </row>
    <row r="75" spans="12:14" x14ac:dyDescent="0.35">
      <c r="L75">
        <f t="shared" si="11"/>
        <v>74</v>
      </c>
      <c r="M75">
        <f t="shared" ca="1" si="10"/>
        <v>2</v>
      </c>
      <c r="N75">
        <f ca="1">SUM($M$2:M75)</f>
        <v>29</v>
      </c>
    </row>
    <row r="76" spans="12:14" x14ac:dyDescent="0.35">
      <c r="L76">
        <f t="shared" si="11"/>
        <v>75</v>
      </c>
      <c r="M76">
        <f t="shared" ca="1" si="10"/>
        <v>-6</v>
      </c>
      <c r="N76">
        <f ca="1">SUM($M$2:M76)</f>
        <v>23</v>
      </c>
    </row>
    <row r="77" spans="12:14" x14ac:dyDescent="0.35">
      <c r="L77">
        <f t="shared" si="11"/>
        <v>76</v>
      </c>
      <c r="M77">
        <f t="shared" ca="1" si="10"/>
        <v>12</v>
      </c>
      <c r="N77">
        <f ca="1">SUM($M$2:M77)</f>
        <v>35</v>
      </c>
    </row>
    <row r="78" spans="12:14" x14ac:dyDescent="0.35">
      <c r="L78">
        <f t="shared" si="11"/>
        <v>77</v>
      </c>
      <c r="M78">
        <f t="shared" ca="1" si="10"/>
        <v>-3</v>
      </c>
      <c r="N78">
        <f ca="1">SUM($M$2:M78)</f>
        <v>32</v>
      </c>
    </row>
    <row r="79" spans="12:14" x14ac:dyDescent="0.35">
      <c r="L79">
        <f t="shared" si="11"/>
        <v>78</v>
      </c>
      <c r="M79">
        <f t="shared" ca="1" si="10"/>
        <v>2</v>
      </c>
      <c r="N79">
        <f ca="1">SUM($M$2:M79)</f>
        <v>34</v>
      </c>
    </row>
    <row r="80" spans="12:14" x14ac:dyDescent="0.35">
      <c r="L80">
        <f t="shared" si="11"/>
        <v>79</v>
      </c>
      <c r="M80">
        <f t="shared" ca="1" si="10"/>
        <v>-5</v>
      </c>
      <c r="N80">
        <f ca="1">SUM($M$2:M80)</f>
        <v>29</v>
      </c>
    </row>
    <row r="81" spans="12:14" x14ac:dyDescent="0.35">
      <c r="L81">
        <f t="shared" si="11"/>
        <v>80</v>
      </c>
      <c r="M81">
        <f t="shared" ca="1" si="10"/>
        <v>0</v>
      </c>
      <c r="N81">
        <f ca="1">SUM($M$2:M81)</f>
        <v>29</v>
      </c>
    </row>
    <row r="82" spans="12:14" x14ac:dyDescent="0.35">
      <c r="L82">
        <f t="shared" si="11"/>
        <v>81</v>
      </c>
      <c r="M82">
        <f t="shared" ca="1" si="10"/>
        <v>-8</v>
      </c>
      <c r="N82">
        <f ca="1">SUM($M$2:M82)</f>
        <v>21</v>
      </c>
    </row>
    <row r="83" spans="12:14" x14ac:dyDescent="0.35">
      <c r="L83">
        <f t="shared" si="11"/>
        <v>82</v>
      </c>
      <c r="M83">
        <f t="shared" ca="1" si="10"/>
        <v>6</v>
      </c>
      <c r="N83">
        <f ca="1">SUM($M$2:M83)</f>
        <v>27</v>
      </c>
    </row>
    <row r="84" spans="12:14" x14ac:dyDescent="0.35">
      <c r="L84">
        <f t="shared" si="11"/>
        <v>83</v>
      </c>
      <c r="M84">
        <f t="shared" ca="1" si="10"/>
        <v>-9</v>
      </c>
      <c r="N84">
        <f ca="1">SUM($M$2:M84)</f>
        <v>18</v>
      </c>
    </row>
    <row r="85" spans="12:14" x14ac:dyDescent="0.35">
      <c r="L85">
        <f t="shared" si="11"/>
        <v>84</v>
      </c>
      <c r="M85">
        <f t="shared" ca="1" si="10"/>
        <v>0</v>
      </c>
      <c r="N85">
        <f ca="1">SUM($M$2:M85)</f>
        <v>18</v>
      </c>
    </row>
    <row r="86" spans="12:14" x14ac:dyDescent="0.35">
      <c r="L86">
        <f t="shared" si="11"/>
        <v>85</v>
      </c>
      <c r="M86">
        <f t="shared" ca="1" si="10"/>
        <v>-15</v>
      </c>
      <c r="N86">
        <f ca="1">SUM($M$2:M86)</f>
        <v>3</v>
      </c>
    </row>
    <row r="87" spans="12:14" x14ac:dyDescent="0.35">
      <c r="L87">
        <f t="shared" si="11"/>
        <v>86</v>
      </c>
      <c r="M87">
        <f t="shared" ca="1" si="10"/>
        <v>20</v>
      </c>
      <c r="N87">
        <f ca="1">SUM($M$2:M87)</f>
        <v>23</v>
      </c>
    </row>
    <row r="88" spans="12:14" x14ac:dyDescent="0.35">
      <c r="L88">
        <f t="shared" si="11"/>
        <v>87</v>
      </c>
      <c r="M88">
        <f t="shared" ca="1" si="10"/>
        <v>-12</v>
      </c>
      <c r="N88">
        <f ca="1">SUM($M$2:M88)</f>
        <v>11</v>
      </c>
    </row>
    <row r="89" spans="12:14" x14ac:dyDescent="0.35">
      <c r="L89">
        <f t="shared" si="11"/>
        <v>88</v>
      </c>
      <c r="M89">
        <f t="shared" ca="1" si="10"/>
        <v>24</v>
      </c>
      <c r="N89">
        <f ca="1">SUM($M$2:M89)</f>
        <v>35</v>
      </c>
    </row>
    <row r="90" spans="12:14" x14ac:dyDescent="0.35">
      <c r="L90">
        <f t="shared" si="11"/>
        <v>89</v>
      </c>
      <c r="M90">
        <f t="shared" ca="1" si="10"/>
        <v>-5</v>
      </c>
      <c r="N90">
        <f ca="1">SUM($M$2:M90)</f>
        <v>30</v>
      </c>
    </row>
    <row r="91" spans="12:14" x14ac:dyDescent="0.35">
      <c r="L91">
        <f t="shared" si="11"/>
        <v>90</v>
      </c>
      <c r="M91">
        <f t="shared" ref="M91:M103" ca="1" si="12">IF(MOD(ROW()-1,2)=1,SUM(OFFSET($H$1:$J$1,INT(ROW()/2),0)),SUM(OFFSET($E$1:$G$1,INT(ROW()/2)+1,0)))</f>
        <v>10</v>
      </c>
      <c r="N91">
        <f ca="1">SUM($M$2:M91)</f>
        <v>40</v>
      </c>
    </row>
    <row r="92" spans="12:14" x14ac:dyDescent="0.35">
      <c r="L92">
        <f t="shared" si="11"/>
        <v>91</v>
      </c>
      <c r="M92">
        <f t="shared" ca="1" si="12"/>
        <v>-3</v>
      </c>
      <c r="N92">
        <f ca="1">SUM($M$2:M92)</f>
        <v>37</v>
      </c>
    </row>
    <row r="93" spans="12:14" x14ac:dyDescent="0.35">
      <c r="L93">
        <f t="shared" si="11"/>
        <v>92</v>
      </c>
      <c r="M93">
        <f t="shared" ca="1" si="12"/>
        <v>4</v>
      </c>
      <c r="N93">
        <f ca="1">SUM($M$2:M93)</f>
        <v>41</v>
      </c>
    </row>
    <row r="94" spans="12:14" x14ac:dyDescent="0.35">
      <c r="L94">
        <f t="shared" si="11"/>
        <v>93</v>
      </c>
      <c r="M94">
        <f t="shared" ca="1" si="12"/>
        <v>-4</v>
      </c>
      <c r="N94">
        <f ca="1">SUM($M$2:M94)</f>
        <v>37</v>
      </c>
    </row>
    <row r="95" spans="12:14" x14ac:dyDescent="0.35">
      <c r="L95">
        <f t="shared" si="11"/>
        <v>94</v>
      </c>
      <c r="M95">
        <f t="shared" ca="1" si="12"/>
        <v>6</v>
      </c>
      <c r="N95">
        <f ca="1">SUM($M$2:M95)</f>
        <v>43</v>
      </c>
    </row>
    <row r="96" spans="12:14" x14ac:dyDescent="0.35">
      <c r="L96">
        <f t="shared" si="11"/>
        <v>95</v>
      </c>
      <c r="M96">
        <f t="shared" ca="1" si="12"/>
        <v>-4</v>
      </c>
      <c r="N96">
        <f ca="1">SUM($M$2:M96)</f>
        <v>39</v>
      </c>
    </row>
    <row r="97" spans="12:14" x14ac:dyDescent="0.35">
      <c r="L97">
        <f t="shared" si="11"/>
        <v>96</v>
      </c>
      <c r="M97">
        <f t="shared" ca="1" si="12"/>
        <v>0</v>
      </c>
      <c r="N97">
        <f ca="1">SUM($M$2:M97)</f>
        <v>39</v>
      </c>
    </row>
    <row r="98" spans="12:14" x14ac:dyDescent="0.35">
      <c r="L98">
        <f t="shared" ref="L98:L103" si="13">ROW()-1</f>
        <v>97</v>
      </c>
      <c r="M98">
        <f t="shared" ca="1" si="12"/>
        <v>-7</v>
      </c>
      <c r="N98">
        <f ca="1">SUM($M$2:M98)</f>
        <v>32</v>
      </c>
    </row>
    <row r="99" spans="12:14" x14ac:dyDescent="0.35">
      <c r="L99">
        <f t="shared" si="13"/>
        <v>98</v>
      </c>
      <c r="M99">
        <f t="shared" ca="1" si="12"/>
        <v>8</v>
      </c>
      <c r="N99">
        <f ca="1">SUM($M$2:M99)</f>
        <v>40</v>
      </c>
    </row>
    <row r="100" spans="12:14" x14ac:dyDescent="0.35">
      <c r="L100">
        <f t="shared" si="13"/>
        <v>99</v>
      </c>
      <c r="M100">
        <f t="shared" ca="1" si="12"/>
        <v>-7</v>
      </c>
      <c r="N100">
        <f ca="1">SUM($M$2:M100)</f>
        <v>33</v>
      </c>
    </row>
    <row r="101" spans="12:14" x14ac:dyDescent="0.35">
      <c r="L101">
        <f t="shared" si="13"/>
        <v>100</v>
      </c>
      <c r="M101">
        <f t="shared" ca="1" si="12"/>
        <v>2</v>
      </c>
      <c r="N101">
        <f ca="1">SUM($M$2:M101)</f>
        <v>35</v>
      </c>
    </row>
    <row r="102" spans="12:14" x14ac:dyDescent="0.35">
      <c r="L102">
        <f t="shared" si="13"/>
        <v>101</v>
      </c>
      <c r="M102">
        <f t="shared" ca="1" si="12"/>
        <v>-11</v>
      </c>
      <c r="N102">
        <f ca="1">SUM($M$2:M102)</f>
        <v>24</v>
      </c>
    </row>
    <row r="103" spans="12:14" x14ac:dyDescent="0.35">
      <c r="L103">
        <f t="shared" si="13"/>
        <v>102</v>
      </c>
      <c r="M103">
        <f t="shared" ca="1" si="12"/>
        <v>0</v>
      </c>
      <c r="N103">
        <f ca="1">SUM($M$2:M103)</f>
        <v>24</v>
      </c>
    </row>
  </sheetData>
  <phoneticPr fontId="2" type="noConversion"/>
  <conditionalFormatting sqref="B2:D52">
    <cfRule type="cellIs" dxfId="4" priority="6" operator="equal">
      <formula>0</formula>
    </cfRule>
  </conditionalFormatting>
  <conditionalFormatting sqref="M2:M103">
    <cfRule type="expression" dxfId="3" priority="1">
      <formula>M2&lt;&gt;#REF!</formula>
    </cfRule>
  </conditionalFormatting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 correspondance</vt:lpstr>
      <vt:lpstr>Résultat Attendu</vt:lpstr>
      <vt:lpstr>phi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Christian CROCHE</cp:lastModifiedBy>
  <dcterms:created xsi:type="dcterms:W3CDTF">2024-08-15T16:46:24Z</dcterms:created>
  <dcterms:modified xsi:type="dcterms:W3CDTF">2024-08-17T23:46:27Z</dcterms:modified>
</cp:coreProperties>
</file>