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830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d1071fb747c002da/Documents/Aide Excel/fouggy/"/>
    </mc:Choice>
  </mc:AlternateContent>
  <xr:revisionPtr revIDLastSave="1" documentId="8_{E81E0B7C-6438-4894-8B4B-069CD33F8194}" xr6:coauthVersionLast="47" xr6:coauthVersionMax="47" xr10:uidLastSave="{07AC4EED-DD82-4B04-9AEE-3F3F7E20509B}"/>
  <bookViews>
    <workbookView xWindow="-110" yWindow="-110" windowWidth="38620" windowHeight="21820" activeTab="4" xr2:uid="{00000000-000D-0000-FFFF-FFFF00000000}"/>
  </bookViews>
  <sheets>
    <sheet name="Feuil1" sheetId="1" r:id="rId1"/>
    <sheet name="tab correspondance" sheetId="2" r:id="rId2"/>
    <sheet name="Feuil3" sheetId="3" r:id="rId3"/>
    <sheet name="Feuil4" sheetId="4" r:id="rId4"/>
    <sheet name="Résultat Attendu" sheetId="5" r:id="rId5"/>
  </sheets>
  <definedNames>
    <definedName name="phi">'tab correspondance'!$J$32</definedName>
    <definedName name="Sfibo" comment="Donne le n-ième terme de cette suite de Fibonnacci personnalisée.">_xlfn.LAMBDA(_xlpm.n,-1/SQRT(5)*(((1+SQRT(5))/2)^('tab correspondance'!XFD1+1)-(-1/((1+SQRT(5))/2))^(_xlpm.n+1)))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X2" i="5" l="1"/>
  <c r="X3" i="5"/>
  <c r="X4" i="5"/>
  <c r="X5" i="5"/>
  <c r="X6" i="5"/>
  <c r="X7" i="5"/>
  <c r="X8" i="5"/>
  <c r="X9" i="5"/>
  <c r="X10" i="5"/>
  <c r="X11" i="5"/>
  <c r="X12" i="5"/>
  <c r="X13" i="5"/>
  <c r="X14" i="5"/>
  <c r="X15" i="5"/>
  <c r="X16" i="5"/>
  <c r="X17" i="5"/>
  <c r="X18" i="5"/>
  <c r="X19" i="5"/>
  <c r="X20" i="5"/>
  <c r="X21" i="5"/>
  <c r="X22" i="5"/>
  <c r="X23" i="5"/>
  <c r="X24" i="5"/>
  <c r="X25" i="5"/>
  <c r="X26" i="5"/>
  <c r="X27" i="5"/>
  <c r="X28" i="5"/>
  <c r="X29" i="5"/>
  <c r="X30" i="5"/>
  <c r="X31" i="5"/>
  <c r="X32" i="5"/>
  <c r="X33" i="5"/>
  <c r="X34" i="5"/>
  <c r="X35" i="5"/>
  <c r="X36" i="5"/>
  <c r="X37" i="5"/>
  <c r="X38" i="5"/>
  <c r="X39" i="5"/>
  <c r="X40" i="5"/>
  <c r="X41" i="5"/>
  <c r="X42" i="5"/>
  <c r="X43" i="5"/>
  <c r="X44" i="5"/>
  <c r="X45" i="5"/>
  <c r="X46" i="5"/>
  <c r="X47" i="5"/>
  <c r="X48" i="5"/>
  <c r="X49" i="5"/>
  <c r="X50" i="5"/>
  <c r="X51" i="5"/>
  <c r="X52" i="5"/>
  <c r="X53" i="5"/>
  <c r="X54" i="5"/>
  <c r="X55" i="5"/>
  <c r="X56" i="5"/>
  <c r="X57" i="5"/>
  <c r="X58" i="5"/>
  <c r="X59" i="5"/>
  <c r="X60" i="5"/>
  <c r="X61" i="5"/>
  <c r="X62" i="5"/>
  <c r="X63" i="5"/>
  <c r="X64" i="5"/>
  <c r="X65" i="5"/>
  <c r="X66" i="5"/>
  <c r="X67" i="5"/>
  <c r="X68" i="5"/>
  <c r="X69" i="5"/>
  <c r="X70" i="5"/>
  <c r="X71" i="5"/>
  <c r="X72" i="5"/>
  <c r="X73" i="5"/>
  <c r="X74" i="5"/>
  <c r="X75" i="5"/>
  <c r="X76" i="5"/>
  <c r="X77" i="5"/>
  <c r="X78" i="5"/>
  <c r="X79" i="5"/>
  <c r="X80" i="5"/>
  <c r="X81" i="5"/>
  <c r="X82" i="5"/>
  <c r="X83" i="5"/>
  <c r="X84" i="5"/>
  <c r="X85" i="5"/>
  <c r="X86" i="5"/>
  <c r="X87" i="5"/>
  <c r="X88" i="5"/>
  <c r="X89" i="5"/>
  <c r="X90" i="5"/>
  <c r="X91" i="5"/>
  <c r="X92" i="5"/>
  <c r="X93" i="5"/>
  <c r="X94" i="5"/>
  <c r="X95" i="5"/>
  <c r="X96" i="5"/>
  <c r="X97" i="5"/>
  <c r="X98" i="5"/>
  <c r="X99" i="5"/>
  <c r="X100" i="5"/>
  <c r="X101" i="5"/>
  <c r="X102" i="5"/>
  <c r="X103" i="5"/>
  <c r="Y103" i="5"/>
  <c r="Y2" i="5"/>
  <c r="Z2" i="5" s="1"/>
  <c r="V2" i="5"/>
  <c r="AD4" i="5"/>
  <c r="AD5" i="5" s="1"/>
  <c r="AD6" i="5" s="1"/>
  <c r="AD7" i="5" s="1"/>
  <c r="AD8" i="5" s="1"/>
  <c r="AD9" i="5" s="1"/>
  <c r="AD10" i="5" s="1"/>
  <c r="AD11" i="5" s="1"/>
  <c r="AD12" i="5" s="1"/>
  <c r="AD13" i="5" s="1"/>
  <c r="AD14" i="5" s="1"/>
  <c r="AD15" i="5" s="1"/>
  <c r="AD16" i="5" s="1"/>
  <c r="AD17" i="5" s="1"/>
  <c r="AD18" i="5" s="1"/>
  <c r="AD19" i="5" s="1"/>
  <c r="AD20" i="5" s="1"/>
  <c r="AD21" i="5" s="1"/>
  <c r="AD22" i="5" s="1"/>
  <c r="AD23" i="5" s="1"/>
  <c r="AD24" i="5" s="1"/>
  <c r="AD25" i="5" s="1"/>
  <c r="AD26" i="5" s="1"/>
  <c r="AD27" i="5" s="1"/>
  <c r="AD28" i="5" s="1"/>
  <c r="AD29" i="5" s="1"/>
  <c r="AD30" i="5" s="1"/>
  <c r="AD31" i="5" s="1"/>
  <c r="AD32" i="5" s="1"/>
  <c r="AD33" i="5" s="1"/>
  <c r="AD34" i="5" s="1"/>
  <c r="AD35" i="5" s="1"/>
  <c r="AD36" i="5" s="1"/>
  <c r="AD37" i="5" s="1"/>
  <c r="AD38" i="5" s="1"/>
  <c r="AD39" i="5" s="1"/>
  <c r="AD40" i="5" s="1"/>
  <c r="AD41" i="5" s="1"/>
  <c r="AD42" i="5" s="1"/>
  <c r="AD43" i="5" s="1"/>
  <c r="AD44" i="5" s="1"/>
  <c r="AD45" i="5" s="1"/>
  <c r="AD46" i="5" s="1"/>
  <c r="AD47" i="5" s="1"/>
  <c r="AD48" i="5" s="1"/>
  <c r="AD49" i="5" s="1"/>
  <c r="AD50" i="5" s="1"/>
  <c r="AD51" i="5" s="1"/>
  <c r="M2" i="5" a="1"/>
  <c r="M2" i="5" l="1"/>
  <c r="N2" i="5" a="1"/>
  <c r="N2" i="5"/>
  <c r="O2" i="5" a="1"/>
  <c r="O2" i="5"/>
  <c r="M3" i="5" a="1"/>
  <c r="M3" i="5"/>
  <c r="P3" i="5" s="1"/>
  <c r="N3" i="5" a="1"/>
  <c r="N3" i="5" l="1"/>
  <c r="Q3" i="5" s="1"/>
  <c r="O3" i="5" a="1"/>
  <c r="O3" i="5"/>
  <c r="S3" i="5" a="1"/>
  <c r="S3" i="5" s="1"/>
  <c r="M4" i="5" a="1"/>
  <c r="R3" i="5" l="1"/>
  <c r="Y3" i="5" s="1"/>
  <c r="V3" i="5"/>
  <c r="T3" i="5" a="1"/>
  <c r="T3" i="5" s="1"/>
  <c r="M4" i="5"/>
  <c r="P4" i="5" s="1"/>
  <c r="N4" i="5" a="1"/>
  <c r="Z3" i="5" l="1"/>
  <c r="U3" i="5" a="1"/>
  <c r="U3" i="5" s="1"/>
  <c r="Y4" i="5" s="1"/>
  <c r="N4" i="5"/>
  <c r="Q4" i="5" s="1"/>
  <c r="O4" i="5" a="1"/>
  <c r="Z4" i="5" l="1"/>
  <c r="O4" i="5"/>
  <c r="S4" i="5" a="1"/>
  <c r="S4" i="5" s="1"/>
  <c r="M5" i="5" a="1"/>
  <c r="R4" i="5" l="1"/>
  <c r="Y5" i="5" s="1"/>
  <c r="T4" i="5" a="1"/>
  <c r="T4" i="5" s="1"/>
  <c r="V4" i="5"/>
  <c r="M5" i="5"/>
  <c r="P5" i="5" s="1"/>
  <c r="N5" i="5" a="1"/>
  <c r="Z5" i="5" l="1"/>
  <c r="U4" i="5" a="1"/>
  <c r="U4" i="5" s="1"/>
  <c r="Y6" i="5" s="1"/>
  <c r="N5" i="5"/>
  <c r="Q5" i="5" s="1"/>
  <c r="O5" i="5" a="1"/>
  <c r="Z6" i="5" l="1"/>
  <c r="O5" i="5"/>
  <c r="S5" i="5" a="1"/>
  <c r="S5" i="5" s="1"/>
  <c r="M6" i="5" a="1"/>
  <c r="R5" i="5" l="1"/>
  <c r="Y7" i="5" s="1"/>
  <c r="Z7" i="5" s="1"/>
  <c r="V5" i="5"/>
  <c r="T5" i="5" a="1"/>
  <c r="T5" i="5" s="1"/>
  <c r="M6" i="5"/>
  <c r="P6" i="5" s="1"/>
  <c r="N6" i="5" a="1"/>
  <c r="U5" i="5" l="1" a="1"/>
  <c r="U5" i="5" s="1"/>
  <c r="Y8" i="5" s="1"/>
  <c r="Z8" i="5" s="1"/>
  <c r="N6" i="5"/>
  <c r="Q6" i="5" s="1"/>
  <c r="O6" i="5" a="1"/>
  <c r="O6" i="5"/>
  <c r="S6" i="5" a="1"/>
  <c r="S6" i="5" s="1"/>
  <c r="M7" i="5" a="1"/>
  <c r="R6" i="5" l="1"/>
  <c r="Y9" i="5" s="1"/>
  <c r="Z9" i="5" s="1"/>
  <c r="T6" i="5" a="1"/>
  <c r="T6" i="5" s="1"/>
  <c r="V6" i="5"/>
  <c r="M7" i="5"/>
  <c r="P7" i="5" s="1"/>
  <c r="N7" i="5" a="1"/>
  <c r="U6" i="5" l="1" a="1"/>
  <c r="U6" i="5" s="1"/>
  <c r="Y10" i="5" s="1"/>
  <c r="Z10" i="5" s="1"/>
  <c r="N7" i="5"/>
  <c r="Q7" i="5" s="1"/>
  <c r="O7" i="5" a="1"/>
  <c r="O7" i="5"/>
  <c r="S7" i="5" a="1"/>
  <c r="S7" i="5" s="1"/>
  <c r="M8" i="5" a="1"/>
  <c r="R7" i="5" l="1"/>
  <c r="Y11" i="5" s="1"/>
  <c r="Z11" i="5" s="1"/>
  <c r="V7" i="5"/>
  <c r="T7" i="5" a="1"/>
  <c r="T7" i="5" s="1"/>
  <c r="M8" i="5"/>
  <c r="P8" i="5" s="1"/>
  <c r="N8" i="5" a="1"/>
  <c r="U7" i="5" l="1" a="1"/>
  <c r="U7" i="5" s="1"/>
  <c r="Y12" i="5" s="1"/>
  <c r="Z12" i="5" s="1"/>
  <c r="N8" i="5"/>
  <c r="Q8" i="5" s="1"/>
  <c r="O8" i="5" a="1"/>
  <c r="O8" i="5"/>
  <c r="R8" i="5" s="1"/>
  <c r="Y13" i="5" s="1"/>
  <c r="Z13" i="5" s="1"/>
  <c r="S8" i="5" a="1"/>
  <c r="S8" i="5" s="1"/>
  <c r="M9" i="5" a="1"/>
  <c r="V8" i="5" l="1"/>
  <c r="M9" i="5"/>
  <c r="P9" i="5" s="1"/>
  <c r="N9" i="5" a="1"/>
  <c r="N9" i="5" l="1"/>
  <c r="Q9" i="5" s="1"/>
  <c r="O9" i="5" a="1"/>
  <c r="O9" i="5"/>
  <c r="S9" i="5" a="1"/>
  <c r="S9" i="5" s="1"/>
  <c r="M10" i="5" a="1"/>
  <c r="V9" i="5" l="1"/>
  <c r="M10" i="5"/>
  <c r="P10" i="5" s="1"/>
  <c r="N10" i="5" a="1"/>
  <c r="N10" i="5" l="1"/>
  <c r="O10" i="5" a="1"/>
  <c r="O10" i="5" l="1"/>
  <c r="S10" i="5" a="1"/>
  <c r="S10" i="5" s="1"/>
  <c r="M11" i="5" a="1"/>
  <c r="V10" i="5" l="1"/>
  <c r="M11" i="5"/>
  <c r="P11" i="5" s="1"/>
  <c r="N11" i="5" a="1"/>
  <c r="N11" i="5" l="1"/>
  <c r="O11" i="5" a="1"/>
  <c r="O11" i="5" l="1"/>
  <c r="S11" i="5" a="1"/>
  <c r="S11" i="5" s="1"/>
  <c r="M12" i="5" a="1"/>
  <c r="V11" i="5" l="1"/>
  <c r="M12" i="5"/>
  <c r="P12" i="5" s="1"/>
  <c r="N12" i="5" a="1"/>
  <c r="N12" i="5" l="1"/>
  <c r="Q12" i="5" s="1"/>
  <c r="O12" i="5" a="1"/>
  <c r="O12" i="5"/>
  <c r="R12" i="5" s="1"/>
  <c r="Y21" i="5" s="1"/>
  <c r="S12" i="5" a="1"/>
  <c r="S12" i="5" s="1"/>
  <c r="M13" i="5" a="1"/>
  <c r="V12" i="5" l="1"/>
  <c r="M13" i="5"/>
  <c r="P13" i="5" s="1"/>
  <c r="N13" i="5" a="1"/>
  <c r="N13" i="5" l="1"/>
  <c r="Q13" i="5" s="1"/>
  <c r="O13" i="5" a="1"/>
  <c r="O13" i="5"/>
  <c r="R13" i="5" s="1"/>
  <c r="S13" i="5" a="1"/>
  <c r="S13" i="5" s="1"/>
  <c r="M14" i="5" a="1"/>
  <c r="V13" i="5" l="1"/>
  <c r="M14" i="5"/>
  <c r="P14" i="5" s="1"/>
  <c r="N14" i="5" a="1"/>
  <c r="N14" i="5" l="1"/>
  <c r="O14" i="5" a="1"/>
  <c r="O14" i="5" l="1"/>
  <c r="R14" i="5" s="1"/>
  <c r="S14" i="5" a="1"/>
  <c r="S14" i="5" s="1"/>
  <c r="M15" i="5" a="1"/>
  <c r="V14" i="5" l="1"/>
  <c r="M15" i="5"/>
  <c r="P15" i="5" s="1"/>
  <c r="N15" i="5" a="1"/>
  <c r="N15" i="5" l="1"/>
  <c r="Q15" i="5" s="1"/>
  <c r="O15" i="5" a="1"/>
  <c r="O15" i="5" l="1"/>
  <c r="S15" i="5" a="1"/>
  <c r="S15" i="5" s="1"/>
  <c r="M16" i="5" a="1"/>
  <c r="V15" i="5" l="1"/>
  <c r="M16" i="5"/>
  <c r="P16" i="5" s="1"/>
  <c r="N16" i="5" a="1"/>
  <c r="N16" i="5" l="1"/>
  <c r="Q16" i="5" s="1"/>
  <c r="O16" i="5" a="1"/>
  <c r="O16" i="5" l="1"/>
  <c r="S16" i="5" a="1"/>
  <c r="S16" i="5" s="1"/>
  <c r="M17" i="5" a="1"/>
  <c r="V16" i="5" l="1"/>
  <c r="M17" i="5"/>
  <c r="P17" i="5" s="1"/>
  <c r="N17" i="5" a="1"/>
  <c r="N17" i="5" l="1"/>
  <c r="Q17" i="5" s="1"/>
  <c r="O17" i="5" a="1"/>
  <c r="O17" i="5" l="1"/>
  <c r="R17" i="5" s="1"/>
  <c r="Y31" i="5" s="1"/>
  <c r="S17" i="5" a="1"/>
  <c r="S17" i="5" s="1"/>
  <c r="M18" i="5" a="1"/>
  <c r="V17" i="5" l="1"/>
  <c r="M18" i="5"/>
  <c r="P18" i="5" s="1"/>
  <c r="N18" i="5" a="1"/>
  <c r="N18" i="5" l="1"/>
  <c r="O18" i="5" a="1"/>
  <c r="O18" i="5" l="1"/>
  <c r="S18" i="5" a="1"/>
  <c r="S18" i="5" s="1"/>
  <c r="M19" i="5" a="1"/>
  <c r="V18" i="5" l="1"/>
  <c r="M19" i="5"/>
  <c r="P19" i="5" s="1"/>
  <c r="N19" i="5" a="1"/>
  <c r="N19" i="5" l="1"/>
  <c r="Q19" i="5" s="1"/>
  <c r="O19" i="5" a="1"/>
  <c r="O19" i="5" l="1"/>
  <c r="S19" i="5" a="1"/>
  <c r="S19" i="5" s="1"/>
  <c r="M20" i="5" a="1"/>
  <c r="V19" i="5" l="1"/>
  <c r="M20" i="5"/>
  <c r="P20" i="5" s="1"/>
  <c r="N20" i="5" a="1"/>
  <c r="N20" i="5" l="1"/>
  <c r="O20" i="5" a="1"/>
  <c r="O20" i="5" l="1"/>
  <c r="R20" i="5" s="1"/>
  <c r="S20" i="5" a="1"/>
  <c r="S20" i="5" s="1"/>
  <c r="M21" i="5" a="1"/>
  <c r="V20" i="5" l="1"/>
  <c r="M21" i="5"/>
  <c r="P21" i="5" s="1"/>
  <c r="N21" i="5" a="1"/>
  <c r="N21" i="5" l="1"/>
  <c r="O21" i="5" a="1"/>
  <c r="O21" i="5" l="1"/>
  <c r="R21" i="5" s="1"/>
  <c r="S21" i="5" a="1"/>
  <c r="S21" i="5" s="1"/>
  <c r="M22" i="5" a="1"/>
  <c r="V21" i="5" l="1"/>
  <c r="M22" i="5"/>
  <c r="P22" i="5" s="1"/>
  <c r="N22" i="5" a="1"/>
  <c r="N22" i="5" l="1"/>
  <c r="O22" i="5" a="1"/>
  <c r="O22" i="5" l="1"/>
  <c r="R22" i="5" s="1"/>
  <c r="S22" i="5" a="1"/>
  <c r="S22" i="5" s="1"/>
  <c r="M23" i="5" a="1"/>
  <c r="V22" i="5" l="1"/>
  <c r="M23" i="5"/>
  <c r="P23" i="5" s="1"/>
  <c r="N23" i="5" a="1"/>
  <c r="N23" i="5" l="1"/>
  <c r="O23" i="5" a="1"/>
  <c r="O23" i="5" l="1"/>
  <c r="S23" i="5" a="1"/>
  <c r="S23" i="5" s="1"/>
  <c r="M24" i="5" a="1"/>
  <c r="V23" i="5" l="1"/>
  <c r="M24" i="5"/>
  <c r="P24" i="5" s="1"/>
  <c r="N24" i="5" a="1"/>
  <c r="N24" i="5" l="1"/>
  <c r="O24" i="5" a="1"/>
  <c r="O24" i="5" l="1"/>
  <c r="S24" i="5" a="1"/>
  <c r="S24" i="5" s="1"/>
  <c r="M25" i="5" a="1"/>
  <c r="V24" i="5" l="1"/>
  <c r="M25" i="5"/>
  <c r="P25" i="5" s="1"/>
  <c r="N25" i="5" a="1"/>
  <c r="N25" i="5" l="1"/>
  <c r="O25" i="5" a="1"/>
  <c r="O25" i="5" l="1"/>
  <c r="R25" i="5" s="1"/>
  <c r="S25" i="5" a="1"/>
  <c r="S25" i="5" s="1"/>
  <c r="M26" i="5" a="1"/>
  <c r="V25" i="5" l="1"/>
  <c r="M26" i="5"/>
  <c r="P26" i="5" s="1"/>
  <c r="N26" i="5" a="1"/>
  <c r="N26" i="5" l="1"/>
  <c r="Q26" i="5" s="1"/>
  <c r="O26" i="5" a="1"/>
  <c r="O26" i="5" l="1"/>
  <c r="R26" i="5" s="1"/>
  <c r="Y49" i="5" s="1"/>
  <c r="S26" i="5" a="1"/>
  <c r="S26" i="5" s="1"/>
  <c r="M27" i="5" a="1"/>
  <c r="V26" i="5" l="1"/>
  <c r="M27" i="5"/>
  <c r="P27" i="5" s="1"/>
  <c r="N27" i="5" a="1"/>
  <c r="N27" i="5" l="1"/>
  <c r="O27" i="5" a="1"/>
  <c r="O27" i="5" l="1"/>
  <c r="M28" i="5" a="1"/>
  <c r="M28" i="5" l="1"/>
  <c r="P28" i="5" s="1"/>
  <c r="N28" i="5" a="1"/>
  <c r="N28" i="5" l="1"/>
  <c r="O28" i="5" a="1"/>
  <c r="O28" i="5" l="1"/>
  <c r="M29" i="5" a="1"/>
  <c r="M29" i="5" l="1"/>
  <c r="P29" i="5" s="1"/>
  <c r="N29" i="5" a="1"/>
  <c r="N29" i="5" l="1"/>
  <c r="Q29" i="5" s="1"/>
  <c r="O29" i="5" a="1"/>
  <c r="O29" i="5" l="1"/>
  <c r="R29" i="5" s="1"/>
  <c r="Y55" i="5" s="1"/>
  <c r="M30" i="5" a="1"/>
  <c r="M30" i="5" l="1"/>
  <c r="P30" i="5" s="1"/>
  <c r="N30" i="5" a="1"/>
  <c r="N30" i="5" l="1"/>
  <c r="O30" i="5" a="1"/>
  <c r="O30" i="5" l="1"/>
  <c r="M31" i="5" a="1"/>
  <c r="M31" i="5" l="1"/>
  <c r="N31" i="5" a="1"/>
  <c r="N31" i="5" l="1"/>
  <c r="Q31" i="5" s="1"/>
  <c r="O31" i="5" a="1"/>
  <c r="O31" i="5"/>
  <c r="M32" i="5" a="1"/>
  <c r="M32" i="5" l="1"/>
  <c r="N32" i="5" a="1"/>
  <c r="N32" i="5" l="1"/>
  <c r="O32" i="5" a="1"/>
  <c r="O32" i="5" l="1"/>
  <c r="R32" i="5" s="1"/>
  <c r="M33" i="5" a="1"/>
  <c r="M33" i="5" l="1"/>
  <c r="N33" i="5" a="1"/>
  <c r="N33" i="5" l="1"/>
  <c r="O33" i="5" a="1"/>
  <c r="O33" i="5" l="1"/>
  <c r="R33" i="5" s="1"/>
  <c r="M34" i="5" a="1"/>
  <c r="M34" i="5"/>
  <c r="N34" i="5" a="1"/>
  <c r="N34" i="5" l="1"/>
  <c r="O34" i="5" a="1"/>
  <c r="O34" i="5" l="1"/>
  <c r="M35" i="5" a="1"/>
  <c r="M35" i="5" l="1"/>
  <c r="N35" i="5" a="1"/>
  <c r="N35" i="5" l="1"/>
  <c r="O35" i="5" a="1"/>
  <c r="O35" i="5" l="1"/>
  <c r="M36" i="5" a="1"/>
  <c r="M36" i="5" l="1"/>
  <c r="P36" i="5" s="1"/>
  <c r="N36" i="5" a="1"/>
  <c r="N36" i="5" l="1"/>
  <c r="O36" i="5" a="1"/>
  <c r="O36" i="5" l="1"/>
  <c r="R36" i="5" s="1"/>
  <c r="M37" i="5" a="1"/>
  <c r="M37" i="5" l="1"/>
  <c r="P37" i="5" s="1"/>
  <c r="N37" i="5" a="1"/>
  <c r="N37" i="5" l="1"/>
  <c r="Q37" i="5" s="1"/>
  <c r="O37" i="5" a="1"/>
  <c r="O37" i="5" l="1"/>
  <c r="R37" i="5" s="1"/>
  <c r="Y71" i="5" s="1"/>
  <c r="M38" i="5" a="1"/>
  <c r="M38" i="5" l="1"/>
  <c r="P38" i="5" s="1"/>
  <c r="N38" i="5" a="1"/>
  <c r="N38" i="5" l="1"/>
  <c r="Q38" i="5" s="1"/>
  <c r="O38" i="5" a="1"/>
  <c r="O38" i="5" l="1"/>
  <c r="R38" i="5" s="1"/>
  <c r="Y73" i="5" s="1"/>
  <c r="M39" i="5" a="1"/>
  <c r="M39" i="5" l="1"/>
  <c r="N39" i="5" a="1"/>
  <c r="N39" i="5" l="1"/>
  <c r="O39" i="5" a="1"/>
  <c r="O39" i="5" l="1"/>
  <c r="M40" i="5" a="1"/>
  <c r="M40" i="5" l="1"/>
  <c r="N40" i="5" a="1"/>
  <c r="N40" i="5" l="1"/>
  <c r="O40" i="5" a="1"/>
  <c r="O40" i="5" l="1"/>
  <c r="R40" i="5" s="1"/>
  <c r="M41" i="5" a="1"/>
  <c r="M41" i="5" l="1"/>
  <c r="P41" i="5" s="1"/>
  <c r="N41" i="5" a="1"/>
  <c r="N41" i="5" l="1"/>
  <c r="O41" i="5" a="1"/>
  <c r="O41" i="5" l="1"/>
  <c r="M42" i="5" a="1"/>
  <c r="M42" i="5" l="1"/>
  <c r="N42" i="5" a="1"/>
  <c r="N42" i="5" l="1"/>
  <c r="Q42" i="5" s="1"/>
  <c r="O42" i="5" a="1"/>
  <c r="O42" i="5"/>
  <c r="M43" i="5" a="1"/>
  <c r="M43" i="5" l="1"/>
  <c r="N43" i="5" a="1"/>
  <c r="N43" i="5" l="1"/>
  <c r="Q43" i="5" s="1"/>
  <c r="O43" i="5" a="1"/>
  <c r="O43" i="5"/>
  <c r="M44" i="5" a="1"/>
  <c r="M44" i="5" l="1"/>
  <c r="N44" i="5" a="1"/>
  <c r="N44" i="5" l="1"/>
  <c r="Q44" i="5" s="1"/>
  <c r="O44" i="5" a="1"/>
  <c r="O44" i="5"/>
  <c r="M45" i="5" a="1"/>
  <c r="M45" i="5" l="1"/>
  <c r="N45" i="5" a="1"/>
  <c r="N45" i="5" l="1"/>
  <c r="Q45" i="5" s="1"/>
  <c r="O45" i="5" a="1"/>
  <c r="O45" i="5"/>
  <c r="M46" i="5" a="1"/>
  <c r="M46" i="5" l="1"/>
  <c r="N46" i="5" a="1"/>
  <c r="N46" i="5" l="1"/>
  <c r="Q46" i="5" s="1"/>
  <c r="O46" i="5" a="1"/>
  <c r="O46" i="5"/>
  <c r="R46" i="5" s="1"/>
  <c r="M47" i="5" a="1"/>
  <c r="M47" i="5" l="1"/>
  <c r="N47" i="5" a="1"/>
  <c r="N47" i="5" l="1"/>
  <c r="O47" i="5" a="1"/>
  <c r="O47" i="5" l="1"/>
  <c r="R47" i="5" s="1"/>
  <c r="M48" i="5" a="1"/>
  <c r="M48" i="5"/>
  <c r="P48" i="5" s="1"/>
  <c r="N48" i="5" a="1"/>
  <c r="N48" i="5" l="1"/>
  <c r="O48" i="5" a="1"/>
  <c r="O48" i="5" l="1"/>
  <c r="M49" i="5" a="1"/>
  <c r="M49" i="5" l="1"/>
  <c r="P49" i="5" s="1"/>
  <c r="N49" i="5" a="1"/>
  <c r="N49" i="5" l="1"/>
  <c r="O49" i="5" a="1"/>
  <c r="O49" i="5" l="1"/>
  <c r="R49" i="5" s="1"/>
  <c r="M50" i="5" a="1"/>
  <c r="M50" i="5" l="1"/>
  <c r="P50" i="5" s="1"/>
  <c r="N50" i="5" a="1"/>
  <c r="N50" i="5" l="1"/>
  <c r="Q50" i="5" s="1"/>
  <c r="O50" i="5" a="1"/>
  <c r="O50" i="5" l="1"/>
  <c r="M51" i="5" a="1"/>
  <c r="M51" i="5" l="1"/>
  <c r="N51" i="5" a="1"/>
  <c r="N51" i="5" l="1"/>
  <c r="Q51" i="5" s="1"/>
  <c r="O51" i="5" a="1"/>
  <c r="O51" i="5"/>
  <c r="M52" i="5" a="1"/>
  <c r="M52" i="5" l="1"/>
  <c r="N52" i="5" a="1"/>
  <c r="N52" i="5" l="1"/>
  <c r="O52" i="5" a="1"/>
  <c r="O52" i="5" l="1"/>
  <c r="R52" i="5" s="1"/>
  <c r="J35" i="2" a="1"/>
  <c r="J35" i="2" s="1"/>
  <c r="J32" i="2"/>
  <c r="I2" i="5"/>
  <c r="I3" i="5"/>
  <c r="J3" i="5" s="1"/>
  <c r="I4" i="5"/>
  <c r="I5" i="5"/>
  <c r="I6" i="5"/>
  <c r="I7" i="5"/>
  <c r="I8" i="5"/>
  <c r="I9" i="5"/>
  <c r="I10" i="5"/>
  <c r="I11" i="5"/>
  <c r="I12" i="5"/>
  <c r="I13" i="5"/>
  <c r="I14" i="5"/>
  <c r="I15" i="5"/>
  <c r="I16" i="5"/>
  <c r="I17" i="5"/>
  <c r="I18" i="5"/>
  <c r="I19" i="5"/>
  <c r="I20" i="5"/>
  <c r="I21" i="5"/>
  <c r="I22" i="5"/>
  <c r="I23" i="5"/>
  <c r="I24" i="5"/>
  <c r="I25" i="5"/>
  <c r="I26" i="5"/>
  <c r="I27" i="5"/>
  <c r="I28" i="5"/>
  <c r="I29" i="5"/>
  <c r="I30" i="5"/>
  <c r="I31" i="5"/>
  <c r="I32" i="5"/>
  <c r="I33" i="5"/>
  <c r="I34" i="5"/>
  <c r="I35" i="5"/>
  <c r="I36" i="5"/>
  <c r="I37" i="5"/>
  <c r="I38" i="5"/>
  <c r="I39" i="5"/>
  <c r="I40" i="5"/>
  <c r="I41" i="5"/>
  <c r="I42" i="5"/>
  <c r="I43" i="5"/>
  <c r="I44" i="5"/>
  <c r="I45" i="5"/>
  <c r="I46" i="5"/>
  <c r="I47" i="5"/>
  <c r="I48" i="5"/>
  <c r="I49" i="5"/>
  <c r="I50" i="5"/>
  <c r="I51" i="5"/>
  <c r="I52" i="5"/>
  <c r="I53" i="5"/>
  <c r="I54" i="5"/>
  <c r="I55" i="5"/>
  <c r="I56" i="5"/>
  <c r="I57" i="5"/>
  <c r="I58" i="5"/>
  <c r="I59" i="5"/>
  <c r="I60" i="5"/>
  <c r="I61" i="5"/>
  <c r="I62" i="5"/>
  <c r="I63" i="5"/>
  <c r="I64" i="5"/>
  <c r="I65" i="5"/>
  <c r="I66" i="5"/>
  <c r="I67" i="5"/>
  <c r="I68" i="5"/>
  <c r="I69" i="5"/>
  <c r="I70" i="5"/>
  <c r="I71" i="5"/>
  <c r="I72" i="5"/>
  <c r="I73" i="5"/>
  <c r="I74" i="5"/>
  <c r="I75" i="5"/>
  <c r="I76" i="5"/>
  <c r="I77" i="5"/>
  <c r="I78" i="5"/>
  <c r="I79" i="5"/>
  <c r="I80" i="5"/>
  <c r="I81" i="5"/>
  <c r="I82" i="5"/>
  <c r="I83" i="5"/>
  <c r="I84" i="5"/>
  <c r="I85" i="5"/>
  <c r="I86" i="5"/>
  <c r="I87" i="5"/>
  <c r="I88" i="5"/>
  <c r="I89" i="5"/>
  <c r="I90" i="5"/>
  <c r="I91" i="5"/>
  <c r="I92" i="5"/>
  <c r="I93" i="5"/>
  <c r="I94" i="5"/>
  <c r="I95" i="5"/>
  <c r="I96" i="5"/>
  <c r="I97" i="5"/>
  <c r="I98" i="5"/>
  <c r="I99" i="5"/>
  <c r="I100" i="5"/>
  <c r="I101" i="5"/>
  <c r="J4" i="5" l="1"/>
  <c r="J5" i="5" s="1"/>
  <c r="J6" i="5" s="1"/>
  <c r="J7" i="5" s="1"/>
  <c r="J8" i="5" s="1"/>
  <c r="J9" i="5" s="1"/>
  <c r="J10" i="5" s="1"/>
  <c r="J11" i="5" s="1"/>
  <c r="J12" i="5" s="1"/>
  <c r="J13" i="5" s="1"/>
  <c r="J14" i="5" s="1"/>
  <c r="J15" i="5" s="1"/>
  <c r="J16" i="5" s="1"/>
  <c r="J17" i="5" s="1"/>
  <c r="J18" i="5" s="1"/>
  <c r="J19" i="5" s="1"/>
  <c r="J20" i="5" s="1"/>
  <c r="J21" i="5" s="1"/>
  <c r="J22" i="5" s="1"/>
  <c r="J23" i="5" s="1"/>
  <c r="J24" i="5" s="1"/>
  <c r="J25" i="5" s="1"/>
  <c r="J26" i="5" s="1"/>
  <c r="J27" i="5" s="1"/>
  <c r="J28" i="5" s="1"/>
  <c r="J29" i="5" s="1"/>
  <c r="J30" i="5" s="1"/>
  <c r="J31" i="5" s="1"/>
  <c r="J32" i="5" s="1"/>
  <c r="J33" i="5" s="1"/>
  <c r="J34" i="5" s="1"/>
  <c r="J35" i="5" s="1"/>
  <c r="J36" i="5" s="1"/>
  <c r="J37" i="5" s="1"/>
  <c r="J38" i="5" s="1"/>
  <c r="J39" i="5" s="1"/>
  <c r="J40" i="5" s="1"/>
  <c r="J41" i="5" s="1"/>
  <c r="J42" i="5" s="1"/>
  <c r="J43" i="5" s="1"/>
  <c r="J44" i="5" s="1"/>
  <c r="J45" i="5" s="1"/>
  <c r="J46" i="5" s="1"/>
  <c r="J47" i="5" s="1"/>
  <c r="J48" i="5" s="1"/>
  <c r="J49" i="5" s="1"/>
  <c r="J50" i="5" s="1"/>
  <c r="J51" i="5" s="1"/>
  <c r="J52" i="5" s="1"/>
  <c r="J53" i="5" s="1"/>
  <c r="J54" i="5" s="1"/>
  <c r="J55" i="5" s="1"/>
  <c r="J56" i="5" s="1"/>
  <c r="J57" i="5" s="1"/>
  <c r="J58" i="5" s="1"/>
  <c r="J59" i="5" s="1"/>
  <c r="J60" i="5" s="1"/>
  <c r="J61" i="5" s="1"/>
  <c r="J62" i="5" s="1"/>
  <c r="J63" i="5" s="1"/>
  <c r="J64" i="5" s="1"/>
  <c r="J65" i="5" s="1"/>
  <c r="J66" i="5" s="1"/>
  <c r="J67" i="5" s="1"/>
  <c r="J68" i="5" s="1"/>
  <c r="J69" i="5" s="1"/>
  <c r="J70" i="5" s="1"/>
  <c r="J71" i="5" s="1"/>
  <c r="J72" i="5" s="1"/>
  <c r="J73" i="5" s="1"/>
  <c r="J74" i="5" s="1"/>
  <c r="J75" i="5" s="1"/>
  <c r="J76" i="5" s="1"/>
  <c r="J77" i="5" s="1"/>
  <c r="J78" i="5" s="1"/>
  <c r="J79" i="5" s="1"/>
  <c r="J80" i="5" s="1"/>
  <c r="J81" i="5" s="1"/>
  <c r="J82" i="5" s="1"/>
  <c r="J83" i="5" s="1"/>
  <c r="J84" i="5" s="1"/>
  <c r="J85" i="5" s="1"/>
  <c r="J86" i="5" s="1"/>
  <c r="J87" i="5" s="1"/>
  <c r="J88" i="5" s="1"/>
  <c r="J89" i="5" s="1"/>
  <c r="J90" i="5" s="1"/>
  <c r="J91" i="5" s="1"/>
  <c r="J92" i="5" s="1"/>
  <c r="J93" i="5" s="1"/>
  <c r="J94" i="5" s="1"/>
  <c r="J95" i="5" s="1"/>
  <c r="J96" i="5" s="1"/>
  <c r="J97" i="5" s="1"/>
  <c r="J98" i="5" s="1"/>
  <c r="J99" i="5" s="1"/>
  <c r="J100" i="5" s="1"/>
  <c r="J101" i="5" s="1"/>
  <c r="T8" i="5" a="1"/>
  <c r="T8" i="5" s="1"/>
  <c r="U8" i="5" a="1"/>
  <c r="U8" i="5" s="1"/>
  <c r="S27" i="5" a="1"/>
  <c r="S27" i="5" s="1"/>
  <c r="Y14" i="5" l="1"/>
  <c r="V27" i="5"/>
  <c r="R9" i="5"/>
  <c r="Y15" i="5" s="1"/>
  <c r="T9" i="5" a="1"/>
  <c r="T9" i="5" s="1"/>
  <c r="S28" i="5" a="1"/>
  <c r="S28" i="5" s="1"/>
  <c r="Z15" i="5" l="1"/>
  <c r="Z14" i="5"/>
  <c r="V28" i="5"/>
  <c r="Q10" i="5"/>
  <c r="U9" i="5" a="1"/>
  <c r="U9" i="5" s="1"/>
  <c r="S29" i="5" a="1"/>
  <c r="S29" i="5" s="1"/>
  <c r="V29" i="5" l="1"/>
  <c r="R10" i="5"/>
  <c r="Y17" i="5" s="1"/>
  <c r="Y16" i="5"/>
  <c r="T10" i="5" a="1"/>
  <c r="T10" i="5" s="1"/>
  <c r="S30" i="5" a="1"/>
  <c r="S30" i="5" s="1"/>
  <c r="Z17" i="5" l="1"/>
  <c r="Z16" i="5"/>
  <c r="V30" i="5"/>
  <c r="Q11" i="5"/>
  <c r="U10" i="5" a="1"/>
  <c r="U10" i="5" s="1"/>
  <c r="P31" i="5"/>
  <c r="S31" i="5" l="1" a="1"/>
  <c r="S31" i="5" s="1"/>
  <c r="P32" i="5" s="1"/>
  <c r="R11" i="5"/>
  <c r="U11" i="5" s="1" a="1"/>
  <c r="U11" i="5" s="1"/>
  <c r="U12" i="5" s="1" a="1"/>
  <c r="U12" i="5" s="1"/>
  <c r="U13" i="5" s="1" a="1"/>
  <c r="U13" i="5" s="1"/>
  <c r="U14" i="5" s="1" a="1"/>
  <c r="U14" i="5" s="1"/>
  <c r="R15" i="5" s="1"/>
  <c r="Y18" i="5"/>
  <c r="T11" i="5" a="1"/>
  <c r="T11" i="5" s="1"/>
  <c r="Z18" i="5" l="1"/>
  <c r="Y19" i="5"/>
  <c r="Z19" i="5" s="1"/>
  <c r="S32" i="5" a="1"/>
  <c r="S32" i="5" s="1"/>
  <c r="P33" i="5" s="1"/>
  <c r="U15" i="5" a="1"/>
  <c r="U15" i="5" s="1"/>
  <c r="R16" i="5" s="1"/>
  <c r="Y27" i="5"/>
  <c r="V31" i="5"/>
  <c r="Y20" i="5"/>
  <c r="Z20" i="5" s="1"/>
  <c r="Y23" i="5"/>
  <c r="T12" i="5" a="1"/>
  <c r="T12" i="5" s="1"/>
  <c r="Y22" i="5" s="1"/>
  <c r="Z22" i="5" l="1"/>
  <c r="Z21" i="5"/>
  <c r="Z23" i="5"/>
  <c r="U16" i="5" a="1"/>
  <c r="U16" i="5" s="1"/>
  <c r="U17" i="5" s="1" a="1"/>
  <c r="U17" i="5" s="1"/>
  <c r="R18" i="5" s="1"/>
  <c r="U18" i="5" s="1" a="1"/>
  <c r="U18" i="5" s="1"/>
  <c r="R19" i="5" s="1"/>
  <c r="Y29" i="5"/>
  <c r="S33" i="5" a="1"/>
  <c r="S33" i="5" s="1"/>
  <c r="V32" i="5"/>
  <c r="T13" i="5" a="1"/>
  <c r="T13" i="5" s="1"/>
  <c r="U19" i="5" l="1" a="1"/>
  <c r="U19" i="5" s="1"/>
  <c r="U20" i="5" s="1" a="1"/>
  <c r="U20" i="5" s="1"/>
  <c r="U21" i="5" s="1" a="1"/>
  <c r="U21" i="5" s="1"/>
  <c r="U22" i="5" s="1" a="1"/>
  <c r="U22" i="5" s="1"/>
  <c r="R23" i="5" s="1"/>
  <c r="U23" i="5" s="1" a="1"/>
  <c r="U23" i="5" s="1"/>
  <c r="Y35" i="5"/>
  <c r="V33" i="5"/>
  <c r="P34" i="5"/>
  <c r="Y24" i="5"/>
  <c r="Q14" i="5"/>
  <c r="T14" i="5" s="1" a="1"/>
  <c r="T14" i="5" s="1"/>
  <c r="Z24" i="5" l="1"/>
  <c r="Y25" i="5"/>
  <c r="Z25" i="5" s="1"/>
  <c r="S34" i="5" a="1"/>
  <c r="S34" i="5" s="1"/>
  <c r="Y26" i="5"/>
  <c r="T15" i="5" a="1"/>
  <c r="T15" i="5" s="1"/>
  <c r="R24" i="5"/>
  <c r="U24" i="5" s="1" a="1"/>
  <c r="U24" i="5" s="1"/>
  <c r="U25" i="5" s="1" a="1"/>
  <c r="U25" i="5" s="1"/>
  <c r="U26" i="5" s="1" a="1"/>
  <c r="U26" i="5" s="1"/>
  <c r="Z26" i="5" l="1"/>
  <c r="Z27" i="5"/>
  <c r="T16" i="5" a="1"/>
  <c r="T16" i="5" s="1"/>
  <c r="Y28" i="5"/>
  <c r="Z28" i="5" s="1"/>
  <c r="V34" i="5"/>
  <c r="P35" i="5"/>
  <c r="R27" i="5"/>
  <c r="U27" i="5" s="1" a="1"/>
  <c r="U27" i="5" s="1"/>
  <c r="Z29" i="5" l="1"/>
  <c r="S35" i="5" a="1"/>
  <c r="S35" i="5" s="1"/>
  <c r="T17" i="5" a="1"/>
  <c r="T17" i="5" s="1"/>
  <c r="Y30" i="5"/>
  <c r="R28" i="5"/>
  <c r="U28" i="5" s="1" a="1"/>
  <c r="U28" i="5" s="1"/>
  <c r="U29" i="5" s="1" a="1"/>
  <c r="U29" i="5" s="1"/>
  <c r="Z30" i="5" l="1"/>
  <c r="Z31" i="5"/>
  <c r="Y32" i="5"/>
  <c r="Z32" i="5" s="1"/>
  <c r="Q18" i="5"/>
  <c r="V35" i="5"/>
  <c r="S36" i="5" a="1"/>
  <c r="S36" i="5" s="1"/>
  <c r="R30" i="5"/>
  <c r="U30" i="5" s="1" a="1"/>
  <c r="U30" i="5" s="1"/>
  <c r="V36" i="5" l="1"/>
  <c r="S37" i="5" a="1"/>
  <c r="S37" i="5" s="1"/>
  <c r="T18" i="5" a="1"/>
  <c r="T18" i="5" s="1"/>
  <c r="Y33" i="5"/>
  <c r="Z33" i="5" s="1"/>
  <c r="R31" i="5"/>
  <c r="T19" i="5" l="1" a="1"/>
  <c r="T19" i="5" s="1"/>
  <c r="Y34" i="5"/>
  <c r="U31" i="5" a="1"/>
  <c r="U31" i="5" s="1"/>
  <c r="U32" i="5" s="1" a="1"/>
  <c r="U32" i="5" s="1"/>
  <c r="U33" i="5" s="1" a="1"/>
  <c r="U33" i="5" s="1"/>
  <c r="R34" i="5" s="1"/>
  <c r="U34" i="5" s="1" a="1"/>
  <c r="U34" i="5" s="1"/>
  <c r="Y59" i="5"/>
  <c r="V37" i="5"/>
  <c r="S38" i="5" a="1"/>
  <c r="S38" i="5" s="1"/>
  <c r="Z34" i="5" l="1"/>
  <c r="Z35" i="5"/>
  <c r="V38" i="5"/>
  <c r="P39" i="5"/>
  <c r="Y36" i="5"/>
  <c r="Z36" i="5" s="1"/>
  <c r="Q20" i="5"/>
  <c r="R35" i="5"/>
  <c r="U35" i="5" s="1" a="1"/>
  <c r="U35" i="5" s="1"/>
  <c r="U36" i="5" s="1" a="1"/>
  <c r="U36" i="5" s="1"/>
  <c r="U37" i="5" s="1" a="1"/>
  <c r="U37" i="5" s="1"/>
  <c r="U38" i="5" s="1" a="1"/>
  <c r="U38" i="5" s="1"/>
  <c r="T20" i="5" l="1" a="1"/>
  <c r="T20" i="5" s="1"/>
  <c r="Y37" i="5"/>
  <c r="Z37" i="5" s="1"/>
  <c r="S39" i="5" a="1"/>
  <c r="S39" i="5" s="1"/>
  <c r="R39" i="5"/>
  <c r="U39" i="5" s="1" a="1"/>
  <c r="U39" i="5" s="1"/>
  <c r="U40" i="5" s="1" a="1"/>
  <c r="U40" i="5" s="1"/>
  <c r="V39" i="5" l="1"/>
  <c r="P40" i="5"/>
  <c r="Q21" i="5"/>
  <c r="Y38" i="5"/>
  <c r="Z38" i="5" s="1"/>
  <c r="R41" i="5"/>
  <c r="U41" i="5" s="1" a="1"/>
  <c r="U41" i="5" s="1"/>
  <c r="T21" i="5" l="1" a="1"/>
  <c r="T21" i="5" s="1"/>
  <c r="Y39" i="5"/>
  <c r="Z39" i="5" s="1"/>
  <c r="S40" i="5" a="1"/>
  <c r="S40" i="5" s="1"/>
  <c r="R42" i="5"/>
  <c r="U42" i="5" s="1" a="1"/>
  <c r="U42" i="5" s="1"/>
  <c r="V40" i="5" l="1"/>
  <c r="S41" i="5" a="1"/>
  <c r="S41" i="5" s="1"/>
  <c r="Q22" i="5"/>
  <c r="Y40" i="5"/>
  <c r="Z40" i="5" s="1"/>
  <c r="R43" i="5"/>
  <c r="U43" i="5" s="1" a="1"/>
  <c r="U43" i="5" s="1"/>
  <c r="T22" i="5" l="1" a="1"/>
  <c r="T22" i="5" s="1"/>
  <c r="Y41" i="5"/>
  <c r="Z41" i="5" s="1"/>
  <c r="V41" i="5"/>
  <c r="P42" i="5"/>
  <c r="R44" i="5"/>
  <c r="U44" i="5" s="1" a="1"/>
  <c r="U44" i="5" s="1"/>
  <c r="S42" i="5" l="1" a="1"/>
  <c r="S42" i="5" s="1"/>
  <c r="Y81" i="5"/>
  <c r="Q23" i="5"/>
  <c r="Y42" i="5"/>
  <c r="Z42" i="5" s="1"/>
  <c r="R45" i="5"/>
  <c r="U45" i="5" s="1" a="1"/>
  <c r="U45" i="5" s="1"/>
  <c r="U46" i="5" s="1" a="1"/>
  <c r="U46" i="5" s="1"/>
  <c r="U47" i="5" s="1" a="1"/>
  <c r="U47" i="5" s="1"/>
  <c r="Y43" i="5" l="1"/>
  <c r="Z43" i="5" s="1"/>
  <c r="T23" i="5" a="1"/>
  <c r="T23" i="5" s="1"/>
  <c r="V42" i="5"/>
  <c r="P43" i="5"/>
  <c r="R48" i="5"/>
  <c r="U48" i="5" s="1" a="1"/>
  <c r="U48" i="5" s="1"/>
  <c r="U49" i="5" s="1" a="1"/>
  <c r="U49" i="5" s="1"/>
  <c r="S43" i="5" l="1" a="1"/>
  <c r="S43" i="5" s="1"/>
  <c r="Y83" i="5"/>
  <c r="Q24" i="5"/>
  <c r="Y44" i="5"/>
  <c r="Z44" i="5" s="1"/>
  <c r="R50" i="5"/>
  <c r="U50" i="5" l="1" a="1"/>
  <c r="U50" i="5" s="1"/>
  <c r="R51" i="5" s="1"/>
  <c r="U51" i="5" s="1" a="1"/>
  <c r="U51" i="5" s="1"/>
  <c r="U52" i="5" s="1" a="1"/>
  <c r="U52" i="5" s="1"/>
  <c r="Y97" i="5"/>
  <c r="Y45" i="5"/>
  <c r="Z45" i="5" s="1"/>
  <c r="T24" i="5" a="1"/>
  <c r="T24" i="5" s="1"/>
  <c r="V43" i="5"/>
  <c r="P44" i="5"/>
  <c r="S44" i="5" l="1" a="1"/>
  <c r="S44" i="5" s="1"/>
  <c r="Y85" i="5"/>
  <c r="Q25" i="5"/>
  <c r="Y46" i="5"/>
  <c r="Z46" i="5" s="1"/>
  <c r="Y47" i="5" l="1"/>
  <c r="Z47" i="5" s="1"/>
  <c r="T25" i="5" a="1"/>
  <c r="T25" i="5" s="1"/>
  <c r="V44" i="5"/>
  <c r="P45" i="5"/>
  <c r="S45" i="5" l="1" a="1"/>
  <c r="S45" i="5" s="1"/>
  <c r="Y87" i="5"/>
  <c r="Y48" i="5"/>
  <c r="T26" i="5" a="1"/>
  <c r="T26" i="5" s="1"/>
  <c r="Z48" i="5" l="1"/>
  <c r="Z49" i="5"/>
  <c r="Q27" i="5"/>
  <c r="Y50" i="5"/>
  <c r="Z50" i="5" s="1"/>
  <c r="V45" i="5"/>
  <c r="P46" i="5"/>
  <c r="S46" i="5" l="1" a="1"/>
  <c r="S46" i="5" s="1"/>
  <c r="Y89" i="5"/>
  <c r="Y51" i="5"/>
  <c r="Z51" i="5" s="1"/>
  <c r="T27" i="5" a="1"/>
  <c r="T27" i="5" s="1"/>
  <c r="Y52" i="5" l="1"/>
  <c r="Z52" i="5" s="1"/>
  <c r="Q28" i="5"/>
  <c r="V46" i="5"/>
  <c r="P47" i="5"/>
  <c r="S47" i="5" l="1" a="1"/>
  <c r="S47" i="5" s="1"/>
  <c r="T28" i="5" a="1"/>
  <c r="T28" i="5" s="1"/>
  <c r="Y53" i="5"/>
  <c r="Z53" i="5" s="1"/>
  <c r="T29" i="5" l="1" a="1"/>
  <c r="T29" i="5" s="1"/>
  <c r="Y54" i="5"/>
  <c r="V47" i="5"/>
  <c r="S48" i="5" a="1"/>
  <c r="S48" i="5" s="1"/>
  <c r="Z54" i="5" l="1"/>
  <c r="Z55" i="5"/>
  <c r="V48" i="5"/>
  <c r="S49" i="5" a="1"/>
  <c r="S49" i="5" s="1"/>
  <c r="Y56" i="5"/>
  <c r="Z56" i="5" s="1"/>
  <c r="Q30" i="5"/>
  <c r="T30" i="5" l="1" a="1"/>
  <c r="T30" i="5" s="1"/>
  <c r="Y57" i="5"/>
  <c r="Z57" i="5" s="1"/>
  <c r="V49" i="5"/>
  <c r="S50" i="5" a="1"/>
  <c r="S50" i="5" s="1"/>
  <c r="V50" i="5" l="1"/>
  <c r="P51" i="5"/>
  <c r="T31" i="5" a="1"/>
  <c r="T31" i="5" s="1"/>
  <c r="Y58" i="5"/>
  <c r="Z58" i="5" l="1"/>
  <c r="Z59" i="5"/>
  <c r="Y60" i="5"/>
  <c r="Z60" i="5" s="1"/>
  <c r="Q32" i="5"/>
  <c r="S51" i="5" a="1"/>
  <c r="S51" i="5" s="1"/>
  <c r="Y99" i="5"/>
  <c r="V51" i="5" l="1"/>
  <c r="P52" i="5"/>
  <c r="T32" i="5" a="1"/>
  <c r="T32" i="5" s="1"/>
  <c r="Y61" i="5"/>
  <c r="Z61" i="5" s="1"/>
  <c r="S52" i="5" l="1" a="1"/>
  <c r="S52" i="5" s="1"/>
  <c r="Y62" i="5"/>
  <c r="Z62" i="5" s="1"/>
  <c r="Q33" i="5"/>
  <c r="T33" i="5" l="1" a="1"/>
  <c r="T33" i="5" s="1"/>
  <c r="Y63" i="5"/>
  <c r="Z63" i="5" s="1"/>
  <c r="V52" i="5"/>
  <c r="V53" i="5" s="1"/>
  <c r="AB2" i="5" s="1"/>
  <c r="Y64" i="5" l="1"/>
  <c r="Z64" i="5" s="1"/>
  <c r="Q34" i="5"/>
  <c r="T34" i="5" l="1" a="1"/>
  <c r="T34" i="5" s="1"/>
  <c r="Y65" i="5"/>
  <c r="Z65" i="5" s="1"/>
  <c r="Y66" i="5" l="1"/>
  <c r="Z66" i="5" s="1"/>
  <c r="Q35" i="5"/>
  <c r="T35" i="5" l="1" a="1"/>
  <c r="T35" i="5" s="1"/>
  <c r="Y67" i="5"/>
  <c r="Z67" i="5" s="1"/>
  <c r="Y68" i="5" l="1"/>
  <c r="Z68" i="5" s="1"/>
  <c r="Q36" i="5"/>
  <c r="T36" i="5" l="1" a="1"/>
  <c r="T36" i="5" s="1"/>
  <c r="Y69" i="5"/>
  <c r="Z69" i="5" s="1"/>
  <c r="T37" i="5" l="1" a="1"/>
  <c r="T37" i="5" s="1"/>
  <c r="Y70" i="5"/>
  <c r="Z70" i="5" l="1"/>
  <c r="Z71" i="5"/>
  <c r="T38" i="5" a="1"/>
  <c r="T38" i="5" s="1"/>
  <c r="Y72" i="5"/>
  <c r="Z72" i="5" l="1"/>
  <c r="Z73" i="5"/>
  <c r="Y74" i="5"/>
  <c r="Z74" i="5" s="1"/>
  <c r="Q39" i="5"/>
  <c r="T39" i="5" l="1" a="1"/>
  <c r="T39" i="5" s="1"/>
  <c r="Y75" i="5"/>
  <c r="Z75" i="5" s="1"/>
  <c r="Y76" i="5" l="1"/>
  <c r="Z76" i="5" s="1"/>
  <c r="Q40" i="5"/>
  <c r="T40" i="5" l="1" a="1"/>
  <c r="T40" i="5" s="1"/>
  <c r="Y77" i="5"/>
  <c r="Z77" i="5" s="1"/>
  <c r="Y78" i="5" l="1"/>
  <c r="Z78" i="5" s="1"/>
  <c r="Q41" i="5"/>
  <c r="T41" i="5" l="1" a="1"/>
  <c r="T41" i="5" s="1"/>
  <c r="Y79" i="5"/>
  <c r="Z79" i="5" s="1"/>
  <c r="T42" i="5" l="1" a="1"/>
  <c r="T42" i="5" s="1"/>
  <c r="Y80" i="5"/>
  <c r="Z80" i="5" l="1"/>
  <c r="Z81" i="5"/>
  <c r="T43" i="5" a="1"/>
  <c r="T43" i="5" s="1"/>
  <c r="Y82" i="5"/>
  <c r="Z82" i="5" l="1"/>
  <c r="Z83" i="5"/>
  <c r="T44" i="5" a="1"/>
  <c r="T44" i="5" s="1"/>
  <c r="Y84" i="5"/>
  <c r="Z84" i="5" l="1"/>
  <c r="Z85" i="5"/>
  <c r="T45" i="5" a="1"/>
  <c r="T45" i="5" s="1"/>
  <c r="Y86" i="5"/>
  <c r="Z86" i="5" l="1"/>
  <c r="Z87" i="5"/>
  <c r="T46" i="5" a="1"/>
  <c r="T46" i="5" s="1"/>
  <c r="Y88" i="5"/>
  <c r="Z88" i="5" l="1"/>
  <c r="Z89" i="5"/>
  <c r="Q47" i="5"/>
  <c r="Y90" i="5"/>
  <c r="Z90" i="5" s="1"/>
  <c r="T47" i="5" l="1" a="1"/>
  <c r="T47" i="5" s="1"/>
  <c r="Y91" i="5"/>
  <c r="Z91" i="5" s="1"/>
  <c r="Q48" i="5" l="1"/>
  <c r="Y92" i="5"/>
  <c r="Z92" i="5" s="1"/>
  <c r="T48" i="5" l="1" a="1"/>
  <c r="T48" i="5" s="1"/>
  <c r="Y93" i="5"/>
  <c r="Z93" i="5" s="1"/>
  <c r="Q49" i="5" l="1"/>
  <c r="Y94" i="5"/>
  <c r="Z94" i="5" s="1"/>
  <c r="T49" i="5" l="1" a="1"/>
  <c r="T49" i="5" s="1"/>
  <c r="Y95" i="5"/>
  <c r="Z95" i="5" s="1"/>
  <c r="T50" i="5" l="1" a="1"/>
  <c r="T50" i="5" s="1"/>
  <c r="Y96" i="5"/>
  <c r="Z96" i="5" l="1"/>
  <c r="Z97" i="5"/>
  <c r="T51" i="5" a="1"/>
  <c r="T51" i="5" s="1"/>
  <c r="Y98" i="5"/>
  <c r="Z98" i="5" l="1"/>
  <c r="Z99" i="5"/>
  <c r="Q52" i="5"/>
  <c r="Y100" i="5"/>
  <c r="Z100" i="5" s="1"/>
  <c r="T52" i="5" l="1" a="1"/>
  <c r="T52" i="5" s="1"/>
  <c r="Y102" i="5" s="1"/>
  <c r="Y101" i="5"/>
  <c r="Z101" i="5" s="1"/>
  <c r="Z103" i="5" l="1"/>
  <c r="Z102" i="5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Christian CROCHE</author>
  </authors>
  <commentList>
    <comment ref="V10" authorId="0" shapeId="0" xr:uid="{16C4EB33-4310-443A-A8D6-8E11F498EBFB}">
      <text>
        <r>
          <rPr>
            <sz val="9"/>
            <color indexed="81"/>
            <rFont val="Tahoma"/>
            <family val="2"/>
          </rPr>
          <t>À cause de l’erreur de correspondance du code 34</t>
        </r>
      </text>
    </comment>
    <comment ref="B17" authorId="0" shapeId="0" xr:uid="{7210CBFF-0F38-4935-A419-9DA072701907}">
      <text>
        <r>
          <rPr>
            <sz val="10"/>
            <color indexed="81"/>
            <rFont val="Calibri"/>
            <family val="2"/>
          </rPr>
          <t>Erreur par rapport à la table de corespondance !</t>
        </r>
      </text>
    </comment>
    <comment ref="D17" authorId="0" shapeId="0" xr:uid="{9A3E362C-AFFE-4095-A53A-EF302C459D28}">
      <text>
        <r>
          <rPr>
            <sz val="10"/>
            <color indexed="81"/>
            <rFont val="Calibri"/>
            <family val="2"/>
          </rPr>
          <t>Erreur par rapport à la table de corespondance !</t>
        </r>
      </text>
    </comment>
    <comment ref="F17" authorId="0" shapeId="0" xr:uid="{50C158B1-7483-4CCC-B171-142ABE92794B}">
      <text>
        <r>
          <rPr>
            <sz val="10"/>
            <color indexed="81"/>
            <rFont val="Calibri"/>
            <family val="2"/>
          </rPr>
          <t>Erreur par rapport à la table de corespondance !</t>
        </r>
      </text>
    </comment>
    <comment ref="B77" authorId="0" shapeId="0" xr:uid="{AD0C259B-1058-46D8-A07F-45DA75633799}">
      <text>
        <r>
          <rPr>
            <sz val="10"/>
            <color indexed="81"/>
            <rFont val="Calibri"/>
            <family val="2"/>
          </rPr>
          <t>Erreur par rapport à la table de corespondance !</t>
        </r>
      </text>
    </comment>
    <comment ref="D77" authorId="0" shapeId="0" xr:uid="{E5E3398F-469B-4BD7-89FF-E42506206071}">
      <text>
        <r>
          <rPr>
            <sz val="10"/>
            <color indexed="81"/>
            <rFont val="Calibri"/>
            <family val="2"/>
          </rPr>
          <t>Erreur par rapport à la table de corespondance !</t>
        </r>
      </text>
    </comment>
    <comment ref="F77" authorId="0" shapeId="0" xr:uid="{3C92B1FC-8A01-438B-BA60-FD4B8988C76E}">
      <text>
        <r>
          <rPr>
            <sz val="10"/>
            <color indexed="81"/>
            <rFont val="Calibri"/>
            <family val="2"/>
          </rPr>
          <t>Erreur par rapport à la table de corespondance !</t>
        </r>
      </text>
    </comment>
  </commentList>
</comment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<sst xmlns="http://schemas.openxmlformats.org/spreadsheetml/2006/main" count="469" uniqueCount="59">
  <si>
    <t>R</t>
  </si>
  <si>
    <t>I</t>
  </si>
  <si>
    <t>M</t>
  </si>
  <si>
    <t>N</t>
  </si>
  <si>
    <t>P</t>
  </si>
  <si>
    <t>… /…</t>
  </si>
  <si>
    <t>La suite commence par l'unité</t>
  </si>
  <si>
    <t>Le 2me chiffre est le double du 1er</t>
  </si>
  <si>
    <t>Le 3me chiffre est la somme des 2 précéfents</t>
  </si>
  <si>
    <t>Le 4me chiffre est la somme des 2 précédents</t>
  </si>
  <si>
    <t>Et ainsi de suite…</t>
  </si>
  <si>
    <t>Comment est construite la suite Fibonacci listée ci-dessous ?</t>
  </si>
  <si>
    <t>Si l'objectif n'est pas atteint on avance d'une étape dans la suite de Fibonacci</t>
  </si>
  <si>
    <t>Si l'objectif est atteint, on recul de 2 étapes.</t>
  </si>
  <si>
    <t>*Ajouter des titres.</t>
  </si>
  <si>
    <t>Résultat attendu en feuille suivante…</t>
  </si>
  <si>
    <t>Résultats</t>
  </si>
  <si>
    <t>Sommes</t>
  </si>
  <si>
    <t>Cumul</t>
  </si>
  <si>
    <t>Une fois cette mise en forme obtenue (de la colonne A à K),</t>
  </si>
  <si>
    <t>l'objectif va être de comparer, pour chacune des colonnes B, D et F, les lettres contenues dans les cellules bleues.</t>
  </si>
  <si>
    <t>Et c'est la comparaison des cellules bleue, prises 2 par 2, qui va déterminer l'ensemble des résultats</t>
  </si>
  <si>
    <t>Mais peu importe sa construction, ce n'est ici qu'une information.</t>
  </si>
  <si>
    <t>* Attaché à chaque chiffre sa codification en colonne B, C et D, codification en termes de lettres et de couleur selon le tableau de concordance établi en feuille précédente.</t>
  </si>
  <si>
    <t>Le point de départ, pour chaque colonne, sera la 1re unité de la suite de Fibonacci, soit  "-1", en cellule B2, D2 et F2.</t>
  </si>
  <si>
    <t>La macro souhaitée devra tenir compte du fonctionnement de cette suite de Fibonacci, à savoir que :</t>
  </si>
  <si>
    <t>Au départ donc, une série aléatoire qui va de "0 " à "40", qui ne peut être saisie qu'à la main, et toujours en colonne A.</t>
  </si>
  <si>
    <t>Sauf pour les cellules ocres qui ne comportent pas de lettre.</t>
  </si>
  <si>
    <t>L'objectif sera très simple à établir puisque dans chacune des colonnes B, C et D Il n'y a que 2 lettres à comparer, exception faite des cellules ocres.</t>
  </si>
  <si>
    <t>La codification souhaitée devrait d'abord régler un problème de forme dans un 1er temps, à savoir :</t>
  </si>
  <si>
    <t xml:space="preserve">* Si 2 lettres sont différentes, ou qu'il manque 1 lettre (cas des cellules ocres) alors le résultat sera égal à zéro, noté dans la colonne des Réultats, </t>
  </si>
  <si>
    <t>A chaque chiffre de cette série correspond un code en lettre ainsi qu'un code couleur. Ceci pourrait être considéré comme un "tableau de concordance".</t>
  </si>
  <si>
    <t>* Insérer une ligne vide entre chaque ligne</t>
  </si>
  <si>
    <t>* Insérer une colonne vide après les colonnes B, C et D</t>
  </si>
  <si>
    <t xml:space="preserve"> ainsi que la progression à effectuer dans la suite de Fibonacci (avance d'1 étape ou recul de 2).</t>
  </si>
  <si>
    <t xml:space="preserve">* Si 2 lettres sont les mêmes alors le résultat sera positif et le double (en positif) du chiffre en cours sera noté dans la colonne des Résultats. </t>
  </si>
  <si>
    <t>Par suite, on avancera ou reculera dans la suite de Fibonacci selon que le résultat de la comparaison des 2 lettres soit positif ou non.</t>
  </si>
  <si>
    <t>L'objectif est de traiter une série de chiffres (de 0 à 40) dont la sortie est aléatoire, en tenant compte de leur codification et qu'il s'agira de traiter selon la fameuse suite de Fibonacci.</t>
  </si>
  <si>
    <t>Ici une série de chiffres classés dans l'ordre de "0" à "40"</t>
  </si>
  <si>
    <t>phi</t>
  </si>
  <si>
    <t>n</t>
  </si>
  <si>
    <t>Un</t>
  </si>
  <si>
    <t>Let1</t>
  </si>
  <si>
    <t>Let2</t>
  </si>
  <si>
    <t>Let3</t>
  </si>
  <si>
    <t>Code</t>
  </si>
  <si>
    <t>Suite Fibo</t>
  </si>
  <si>
    <t>Résultat 1</t>
  </si>
  <si>
    <t>Résultat 2</t>
  </si>
  <si>
    <t>Résultat 3</t>
  </si>
  <si>
    <t xml:space="preserve">Quand 2 lettres l’une au-dessus de l’autre sont égales =&gt; Résultat = -2 × Fibo précédent, et Fibo sous Lettre </t>
  </si>
  <si>
    <t>Fibo 1</t>
  </si>
  <si>
    <t>Fibo 2</t>
  </si>
  <si>
    <t>Fibo 3</t>
  </si>
  <si>
    <t>Vérif fibo1</t>
  </si>
  <si>
    <t>Somme</t>
  </si>
  <si>
    <t>N°</t>
  </si>
  <si>
    <t>Nb lignes</t>
  </si>
  <si>
    <t>La colonne de somme comporte un nombre de lignes égal 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</si>
</sst>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9"/>
      <color indexed="81"/>
      <name val="Tahoma"/>
      <family val="2"/>
    </font>
    <font>
      <sz val="10"/>
      <color indexed="8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3" tint="0.599963377788628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Alignment="1">
      <alignment horizontal="left"/>
    </xf>
    <xf numFmtId="0" fontId="0" fillId="3" borderId="0" xfId="0" applyFill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  <xf numFmtId="0" fontId="0" fillId="4" borderId="0" xfId="0" applyFill="1" applyAlignment="1">
      <alignment horizontal="center"/>
    </xf>
    <xf numFmtId="0" fontId="0" fillId="0" borderId="0" xfId="0" applyNumberFormat="1" applyFill="1" applyAlignment="1">
      <alignment horizontal="center"/>
    </xf>
    <xf numFmtId="0" fontId="0" fillId="5" borderId="0" xfId="0" applyFill="1" applyAlignment="1">
      <alignment horizontal="center"/>
    </xf>
    <xf numFmtId="0" fontId="0" fillId="0" borderId="0" xfId="0" applyNumberFormat="1"/>
    <xf numFmtId="0" fontId="0" fillId="0" borderId="0" xfId="0" applyFill="1" applyAlignment="1">
      <alignment horizontal="center"/>
    </xf>
    <xf numFmtId="0" fontId="0" fillId="5" borderId="0" xfId="0" applyNumberFormat="1" applyFill="1" applyAlignment="1">
      <alignment horizontal="center"/>
    </xf>
  </cellXfs>
  <cellStyles count="1">
    <cellStyle name="Normal" xfId="0" builtinId="0"/>
  </cellStyles>
  <dxfs count="42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numFmt numFmtId="164" formatCode=";;;"/>
      <fill>
        <patternFill>
          <bgColor theme="9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numFmt numFmtId="164" formatCode=";;;"/>
      <fill>
        <patternFill>
          <bgColor theme="9"/>
        </patternFill>
      </fill>
    </dxf>
    <dxf>
      <alignment horizontal="left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3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3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3" tint="0.59999389629810485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3" tint="0.59999389629810485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3" tint="0.59999389629810485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3" tint="0.59999389629810485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3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3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3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3" tint="0.59999389629810485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</xdr:colOff>
      <xdr:row>25</xdr:row>
      <xdr:rowOff>1</xdr:rowOff>
    </xdr:from>
    <xdr:to>
      <xdr:col>10</xdr:col>
      <xdr:colOff>592139</xdr:colOff>
      <xdr:row>27</xdr:row>
      <xdr:rowOff>177801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2CDB0B21-1F6A-1A57-F9D3-2A5185BCEFF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746751" y="4603751"/>
          <a:ext cx="2116138" cy="5461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53B2D64-841B-4056-A14B-3797A64A4DCE}" name="tCorresp" displayName="tCorresp" ref="A1:D42" totalsRowShown="0" headerRowDxfId="36" dataDxfId="37">
  <autoFilter ref="A1:D42" xr:uid="{153B2D64-841B-4056-A14B-3797A64A4DCE}"/>
  <tableColumns count="4">
    <tableColumn id="1" xr3:uid="{7E1E65C8-A2D8-4325-BB60-72568333CB9B}" name="Code" dataDxfId="41"/>
    <tableColumn id="2" xr3:uid="{5CDCB601-E9AA-4FFC-BFB9-CC8EA5F3352D}" name="Let1" dataDxfId="40"/>
    <tableColumn id="3" xr3:uid="{C68927E0-388F-435D-9B7C-11C0AC4FF4D4}" name="Let2" dataDxfId="39"/>
    <tableColumn id="4" xr3:uid="{30498444-8862-43E2-ACAC-4C5CE9F7EC49}" name="Let3" dataDxfId="38"/>
  </tableColumns>
  <tableStyleInfo name="TableStyleLight15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E4D10A4-3DB6-4B86-A13A-38E9951AC6E7}" name="tListe" displayName="tListe" ref="L1:V53" totalsRowCount="1" dataDxfId="35">
  <autoFilter ref="L1:V52" xr:uid="{BE4D10A4-3DB6-4B86-A13A-38E9951AC6E7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1" xr3:uid="{5B993112-ECE9-4BCB-AF8C-CB75702587FC}" name="Code" totalsRowLabel="Nb lignes" dataDxfId="34" totalsRowDxfId="13"/>
    <tableColumn id="2" xr3:uid="{640701F8-9E66-47ED-87C2-8A68D68C5FC8}" name="Let1" dataDxfId="33" totalsRowDxfId="23">
      <calculatedColumnFormula array="1">_xlfn.XLOOKUP(tListe[[#This Row],[Code]],tCorresp[Code],INDIRECT("tCorresp["&amp;M$1&amp;"]"))</calculatedColumnFormula>
    </tableColumn>
    <tableColumn id="3" xr3:uid="{BFE4F658-DE6D-4B82-9CE9-E23F44A60723}" name="Let2" dataDxfId="32" totalsRowDxfId="22">
      <calculatedColumnFormula array="1">_xlfn.XLOOKUP(tListe[[#This Row],[Code]],tCorresp[Code],INDIRECT("tCorresp["&amp;N$1&amp;"]"))</calculatedColumnFormula>
    </tableColumn>
    <tableColumn id="4" xr3:uid="{ADFE8A88-A18B-4627-A20A-14756A403234}" name="Let3" dataDxfId="31" totalsRowDxfId="21">
      <calculatedColumnFormula array="1">_xlfn.XLOOKUP(tListe[[#This Row],[Code]],tCorresp[Code],INDIRECT("tCorresp["&amp;O$1&amp;"]"))</calculatedColumnFormula>
    </tableColumn>
    <tableColumn id="5" xr3:uid="{B9551660-C139-4AD2-95EC-1D7046A46E0E}" name="Résultat 1" dataDxfId="25" totalsRowDxfId="20">
      <calculatedColumnFormula>IF(M2=0,0,IF(M1=0,0,IF(M2=M1,-2*S1,0)))</calculatedColumnFormula>
    </tableColumn>
    <tableColumn id="6" xr3:uid="{F333B2B1-5C04-4EF9-8E47-1412C4EB3C13}" name="Résultat 2" dataDxfId="30" totalsRowDxfId="19"/>
    <tableColumn id="7" xr3:uid="{F329F403-7DE5-4F99-906F-6B53DE44DC82}" name="Résultat 3" dataDxfId="29" totalsRowDxfId="18"/>
    <tableColumn id="8" xr3:uid="{B0D267C7-06F4-41BE-8934-1AF7A92E90E2}" name="Fibo 1" dataDxfId="28" totalsRowDxfId="17">
      <calculatedColumnFormula array="1">IF(P2=0,INDEX(tFibo[Suite Fibo],MATCH(S1,tFibo[Suite Fibo],0)+1),IF(MATCH(S1,tFibo[Suite Fibo],0)-2&lt;1,-1,INDEX(tFibo[Suite Fibo],MATCH(S1,tFibo[Suite Fibo],0)-2)))</calculatedColumnFormula>
    </tableColumn>
    <tableColumn id="9" xr3:uid="{803F1393-653A-4E38-A202-A08A778F9CA3}" name="Fibo 2" dataDxfId="27" totalsRowDxfId="16"/>
    <tableColumn id="10" xr3:uid="{18905E92-A85F-4785-9949-75BBC45439AE}" name="Fibo 3" dataDxfId="26" totalsRowDxfId="15"/>
    <tableColumn id="11" xr3:uid="{9E6683AA-6001-4657-85C1-004158C11F82}" name="Vérif fibo1" totalsRowFunction="count" dataDxfId="24" totalsRowDxfId="14">
      <calculatedColumnFormula>tListe[[#This Row],[Fibo 1]]=OFFSET($B$2,2*(ROW()-2),0)</calculatedColumnFormula>
    </tableColumn>
  </tableColumns>
  <tableStyleInfo name="TableStyleLight15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32019E1-B854-4A5F-ABC1-288F14D18456}" name="tFibo" displayName="tFibo" ref="AC1:AD51" totalsRowShown="0">
  <autoFilter ref="AC1:AD51" xr:uid="{C32019E1-B854-4A5F-ABC1-288F14D18456}">
    <filterColumn colId="0" hiddenButton="1"/>
    <filterColumn colId="1" hiddenButton="1"/>
  </autoFilter>
  <tableColumns count="2">
    <tableColumn id="2" xr3:uid="{AE44A360-B8C7-457A-BFFA-4FA6F3B35D40}" name="n"/>
    <tableColumn id="1" xr3:uid="{85DA75A7-FCEB-4675-A72C-AE232860B466}" name="Suite Fibo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C5DCF39-9CA3-44F1-9ABC-E2C39D403CD3}" name="Tableau4" displayName="Tableau4" ref="X1:Z103" totalsRowShown="0">
  <autoFilter ref="X1:Z103" xr:uid="{EC5DCF39-9CA3-44F1-9ABC-E2C39D403CD3}">
    <filterColumn colId="0" hiddenButton="1"/>
    <filterColumn colId="1" hiddenButton="1"/>
    <filterColumn colId="2" hiddenButton="1"/>
  </autoFilter>
  <tableColumns count="3">
    <tableColumn id="3" xr3:uid="{4F275134-EF21-44B2-8A91-FA0AF8B1E387}" name="N°" dataDxfId="8">
      <calculatedColumnFormula>ROW()-1</calculatedColumnFormula>
    </tableColumn>
    <tableColumn id="1" xr3:uid="{7D439C33-AB68-440E-BB16-2F05A34BE338}" name="Somme" dataDxfId="7">
      <calculatedColumnFormula>IF(MOD(ROW()-1,2)=1,SUM(OFFSET($S$1:$U$1,INT(ROW()/2),0)),SUM(OFFSET($P$1:$R$1,INT(ROW()/2)+1,0)))</calculatedColumnFormula>
    </tableColumn>
    <tableColumn id="2" xr3:uid="{42BBC2B9-BDB5-4ECE-A5C4-E553B9EC61AD}" name="Cumul" dataDxfId="6">
      <calculatedColumnFormula>SUM($Y$2:Y2)</calculatedColumnFormula>
    </tableColumn>
  </tableColumns>
  <tableStyleInfo name="TableStyleMedium2" showFirstColumn="0" showLastColumn="0" showRowStripes="0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vmlDrawing" Target="../drawings/vmlDrawing1.vml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41"/>
  <sheetViews>
    <sheetView workbookViewId="0"/>
  </sheetViews>
  <sheetFormatPr baseColWidth="10" defaultRowHeight="14.5" x14ac:dyDescent="0.35"/>
  <cols>
    <col min="1" max="1" width="11.54296875" style="1"/>
  </cols>
  <sheetData>
    <row r="1" spans="1:3" x14ac:dyDescent="0.35">
      <c r="A1" s="1">
        <v>0</v>
      </c>
    </row>
    <row r="2" spans="1:3" x14ac:dyDescent="0.35">
      <c r="A2" s="1">
        <v>1</v>
      </c>
    </row>
    <row r="3" spans="1:3" x14ac:dyDescent="0.35">
      <c r="A3" s="1">
        <v>2</v>
      </c>
      <c r="C3" t="s">
        <v>38</v>
      </c>
    </row>
    <row r="4" spans="1:3" x14ac:dyDescent="0.35">
      <c r="A4" s="1">
        <v>3</v>
      </c>
    </row>
    <row r="5" spans="1:3" x14ac:dyDescent="0.35">
      <c r="A5" s="1">
        <v>4</v>
      </c>
    </row>
    <row r="6" spans="1:3" x14ac:dyDescent="0.35">
      <c r="A6" s="1">
        <v>5</v>
      </c>
    </row>
    <row r="7" spans="1:3" x14ac:dyDescent="0.35">
      <c r="A7" s="1">
        <v>6</v>
      </c>
    </row>
    <row r="8" spans="1:3" x14ac:dyDescent="0.35">
      <c r="A8" s="1">
        <v>7</v>
      </c>
    </row>
    <row r="9" spans="1:3" x14ac:dyDescent="0.35">
      <c r="A9" s="1">
        <v>8</v>
      </c>
    </row>
    <row r="10" spans="1:3" x14ac:dyDescent="0.35">
      <c r="A10" s="1">
        <v>9</v>
      </c>
    </row>
    <row r="11" spans="1:3" x14ac:dyDescent="0.35">
      <c r="A11" s="1">
        <v>10</v>
      </c>
    </row>
    <row r="12" spans="1:3" x14ac:dyDescent="0.35">
      <c r="A12" s="1">
        <v>11</v>
      </c>
    </row>
    <row r="13" spans="1:3" x14ac:dyDescent="0.35">
      <c r="A13" s="1">
        <v>12</v>
      </c>
    </row>
    <row r="14" spans="1:3" x14ac:dyDescent="0.35">
      <c r="A14" s="1">
        <v>13</v>
      </c>
    </row>
    <row r="15" spans="1:3" x14ac:dyDescent="0.35">
      <c r="A15" s="1">
        <v>14</v>
      </c>
    </row>
    <row r="16" spans="1:3" x14ac:dyDescent="0.35">
      <c r="A16" s="1">
        <v>15</v>
      </c>
    </row>
    <row r="17" spans="1:1" x14ac:dyDescent="0.35">
      <c r="A17" s="1">
        <v>16</v>
      </c>
    </row>
    <row r="18" spans="1:1" x14ac:dyDescent="0.35">
      <c r="A18" s="1">
        <v>17</v>
      </c>
    </row>
    <row r="19" spans="1:1" x14ac:dyDescent="0.35">
      <c r="A19" s="1">
        <v>18</v>
      </c>
    </row>
    <row r="20" spans="1:1" x14ac:dyDescent="0.35">
      <c r="A20" s="1">
        <v>19</v>
      </c>
    </row>
    <row r="21" spans="1:1" x14ac:dyDescent="0.35">
      <c r="A21" s="1">
        <v>20</v>
      </c>
    </row>
    <row r="22" spans="1:1" x14ac:dyDescent="0.35">
      <c r="A22" s="1">
        <v>21</v>
      </c>
    </row>
    <row r="23" spans="1:1" x14ac:dyDescent="0.35">
      <c r="A23" s="1">
        <v>22</v>
      </c>
    </row>
    <row r="24" spans="1:1" x14ac:dyDescent="0.35">
      <c r="A24" s="1">
        <v>23</v>
      </c>
    </row>
    <row r="25" spans="1:1" x14ac:dyDescent="0.35">
      <c r="A25" s="1">
        <v>24</v>
      </c>
    </row>
    <row r="26" spans="1:1" x14ac:dyDescent="0.35">
      <c r="A26" s="1">
        <v>25</v>
      </c>
    </row>
    <row r="27" spans="1:1" x14ac:dyDescent="0.35">
      <c r="A27" s="1">
        <v>26</v>
      </c>
    </row>
    <row r="28" spans="1:1" x14ac:dyDescent="0.35">
      <c r="A28" s="1">
        <v>27</v>
      </c>
    </row>
    <row r="29" spans="1:1" x14ac:dyDescent="0.35">
      <c r="A29" s="1">
        <v>28</v>
      </c>
    </row>
    <row r="30" spans="1:1" x14ac:dyDescent="0.35">
      <c r="A30" s="1">
        <v>29</v>
      </c>
    </row>
    <row r="31" spans="1:1" x14ac:dyDescent="0.35">
      <c r="A31" s="1">
        <v>30</v>
      </c>
    </row>
    <row r="32" spans="1:1" x14ac:dyDescent="0.35">
      <c r="A32" s="1">
        <v>31</v>
      </c>
    </row>
    <row r="33" spans="1:1" x14ac:dyDescent="0.35">
      <c r="A33" s="1">
        <v>32</v>
      </c>
    </row>
    <row r="34" spans="1:1" x14ac:dyDescent="0.35">
      <c r="A34" s="1">
        <v>33</v>
      </c>
    </row>
    <row r="35" spans="1:1" x14ac:dyDescent="0.35">
      <c r="A35" s="1">
        <v>34</v>
      </c>
    </row>
    <row r="36" spans="1:1" x14ac:dyDescent="0.35">
      <c r="A36" s="1">
        <v>35</v>
      </c>
    </row>
    <row r="37" spans="1:1" x14ac:dyDescent="0.35">
      <c r="A37" s="1">
        <v>36</v>
      </c>
    </row>
    <row r="38" spans="1:1" x14ac:dyDescent="0.35">
      <c r="A38" s="1">
        <v>37</v>
      </c>
    </row>
    <row r="39" spans="1:1" x14ac:dyDescent="0.35">
      <c r="A39" s="1">
        <v>38</v>
      </c>
    </row>
    <row r="40" spans="1:1" x14ac:dyDescent="0.35">
      <c r="A40" s="1">
        <v>39</v>
      </c>
    </row>
    <row r="41" spans="1:1" x14ac:dyDescent="0.35">
      <c r="A41" s="1">
        <v>40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42"/>
  <sheetViews>
    <sheetView workbookViewId="0">
      <selection activeCell="B42" sqref="B42"/>
    </sheetView>
  </sheetViews>
  <sheetFormatPr baseColWidth="10" defaultRowHeight="14.5" x14ac:dyDescent="0.35"/>
  <cols>
    <col min="1" max="4" width="11.54296875" style="1"/>
    <col min="6" max="6" width="7.36328125" customWidth="1"/>
    <col min="8" max="8" width="6.90625" customWidth="1"/>
  </cols>
  <sheetData>
    <row r="1" spans="1:9" x14ac:dyDescent="0.35">
      <c r="A1" s="1" t="s">
        <v>45</v>
      </c>
      <c r="B1" s="1" t="s">
        <v>42</v>
      </c>
      <c r="C1" s="1" t="s">
        <v>43</v>
      </c>
      <c r="D1" s="1" t="s">
        <v>44</v>
      </c>
    </row>
    <row r="2" spans="1:9" x14ac:dyDescent="0.35">
      <c r="A2" s="1">
        <v>0</v>
      </c>
      <c r="B2" s="7"/>
      <c r="C2" s="7"/>
      <c r="D2" s="7"/>
      <c r="F2" t="s">
        <v>31</v>
      </c>
    </row>
    <row r="3" spans="1:9" x14ac:dyDescent="0.35">
      <c r="A3" s="1">
        <v>1</v>
      </c>
      <c r="B3" s="2" t="s">
        <v>0</v>
      </c>
      <c r="C3" s="2" t="s">
        <v>1</v>
      </c>
      <c r="D3" s="2" t="s">
        <v>2</v>
      </c>
    </row>
    <row r="4" spans="1:9" x14ac:dyDescent="0.35">
      <c r="A4" s="1">
        <v>2</v>
      </c>
      <c r="B4" s="2" t="s">
        <v>3</v>
      </c>
      <c r="C4" s="2" t="s">
        <v>4</v>
      </c>
      <c r="D4" s="2" t="s">
        <v>2</v>
      </c>
      <c r="F4" s="3" t="s">
        <v>27</v>
      </c>
    </row>
    <row r="5" spans="1:9" x14ac:dyDescent="0.35">
      <c r="A5" s="1">
        <v>3</v>
      </c>
      <c r="B5" s="2" t="s">
        <v>0</v>
      </c>
      <c r="C5" s="2" t="s">
        <v>1</v>
      </c>
      <c r="D5" s="2" t="s">
        <v>2</v>
      </c>
    </row>
    <row r="6" spans="1:9" x14ac:dyDescent="0.35">
      <c r="A6" s="1">
        <v>4</v>
      </c>
      <c r="B6" s="2" t="s">
        <v>3</v>
      </c>
      <c r="C6" s="2" t="s">
        <v>4</v>
      </c>
      <c r="D6" s="2" t="s">
        <v>2</v>
      </c>
      <c r="F6" s="3" t="s">
        <v>37</v>
      </c>
    </row>
    <row r="7" spans="1:9" x14ac:dyDescent="0.35">
      <c r="A7" s="1">
        <v>5</v>
      </c>
      <c r="B7" s="2" t="s">
        <v>0</v>
      </c>
      <c r="C7" s="2" t="s">
        <v>1</v>
      </c>
      <c r="D7" s="2" t="s">
        <v>2</v>
      </c>
    </row>
    <row r="8" spans="1:9" x14ac:dyDescent="0.35">
      <c r="A8" s="1">
        <v>6</v>
      </c>
      <c r="B8" s="2" t="s">
        <v>3</v>
      </c>
      <c r="C8" s="2" t="s">
        <v>4</v>
      </c>
      <c r="D8" s="2" t="s">
        <v>2</v>
      </c>
      <c r="F8" s="3" t="s">
        <v>11</v>
      </c>
    </row>
    <row r="9" spans="1:9" x14ac:dyDescent="0.35">
      <c r="A9" s="1">
        <v>7</v>
      </c>
      <c r="B9" s="2" t="s">
        <v>0</v>
      </c>
      <c r="C9" s="2" t="s">
        <v>1</v>
      </c>
      <c r="D9" s="2" t="s">
        <v>2</v>
      </c>
      <c r="F9" s="3"/>
    </row>
    <row r="10" spans="1:9" x14ac:dyDescent="0.35">
      <c r="A10" s="1">
        <v>8</v>
      </c>
      <c r="B10" s="2" t="s">
        <v>3</v>
      </c>
      <c r="C10" s="2" t="s">
        <v>4</v>
      </c>
      <c r="D10" s="2" t="s">
        <v>2</v>
      </c>
      <c r="F10">
        <v>1</v>
      </c>
      <c r="G10" s="5">
        <v>-1</v>
      </c>
      <c r="I10" t="s">
        <v>6</v>
      </c>
    </row>
    <row r="11" spans="1:9" x14ac:dyDescent="0.35">
      <c r="A11" s="1">
        <v>9</v>
      </c>
      <c r="B11" s="2" t="s">
        <v>0</v>
      </c>
      <c r="C11" s="2" t="s">
        <v>1</v>
      </c>
      <c r="D11" s="2" t="s">
        <v>2</v>
      </c>
      <c r="F11">
        <v>2</v>
      </c>
      <c r="G11" s="5">
        <v>-2</v>
      </c>
      <c r="I11" t="s">
        <v>7</v>
      </c>
    </row>
    <row r="12" spans="1:9" x14ac:dyDescent="0.35">
      <c r="A12" s="1">
        <v>10</v>
      </c>
      <c r="B12" s="2" t="s">
        <v>3</v>
      </c>
      <c r="C12" s="2" t="s">
        <v>4</v>
      </c>
      <c r="D12" s="2" t="s">
        <v>2</v>
      </c>
      <c r="F12">
        <v>3</v>
      </c>
      <c r="G12" s="5">
        <v>-3</v>
      </c>
      <c r="I12" t="s">
        <v>8</v>
      </c>
    </row>
    <row r="13" spans="1:9" x14ac:dyDescent="0.35">
      <c r="A13" s="1">
        <v>11</v>
      </c>
      <c r="B13" s="2" t="s">
        <v>3</v>
      </c>
      <c r="C13" s="2" t="s">
        <v>1</v>
      </c>
      <c r="D13" s="2" t="s">
        <v>2</v>
      </c>
      <c r="F13">
        <v>4</v>
      </c>
      <c r="G13" s="5">
        <v>-5</v>
      </c>
      <c r="I13" t="s">
        <v>9</v>
      </c>
    </row>
    <row r="14" spans="1:9" x14ac:dyDescent="0.35">
      <c r="A14" s="1">
        <v>12</v>
      </c>
      <c r="B14" s="2" t="s">
        <v>0</v>
      </c>
      <c r="C14" s="2" t="s">
        <v>4</v>
      </c>
      <c r="D14" s="2" t="s">
        <v>2</v>
      </c>
      <c r="F14">
        <v>5</v>
      </c>
      <c r="G14" s="5">
        <v>-8</v>
      </c>
      <c r="I14" s="6" t="s">
        <v>10</v>
      </c>
    </row>
    <row r="15" spans="1:9" x14ac:dyDescent="0.35">
      <c r="A15" s="1">
        <v>13</v>
      </c>
      <c r="B15" s="2" t="s">
        <v>3</v>
      </c>
      <c r="C15" s="2" t="s">
        <v>1</v>
      </c>
      <c r="D15" s="2" t="s">
        <v>2</v>
      </c>
      <c r="F15">
        <v>6</v>
      </c>
      <c r="G15" s="5">
        <v>-13</v>
      </c>
    </row>
    <row r="16" spans="1:9" x14ac:dyDescent="0.35">
      <c r="A16" s="1">
        <v>14</v>
      </c>
      <c r="B16" s="2" t="s">
        <v>0</v>
      </c>
      <c r="C16" s="2" t="s">
        <v>4</v>
      </c>
      <c r="D16" s="2" t="s">
        <v>2</v>
      </c>
      <c r="F16">
        <v>7</v>
      </c>
      <c r="G16" s="5">
        <v>-21</v>
      </c>
    </row>
    <row r="17" spans="1:10" x14ac:dyDescent="0.35">
      <c r="A17" s="1">
        <v>15</v>
      </c>
      <c r="B17" s="2" t="s">
        <v>3</v>
      </c>
      <c r="C17" s="2" t="s">
        <v>1</v>
      </c>
      <c r="D17" s="2" t="s">
        <v>2</v>
      </c>
      <c r="F17">
        <v>8</v>
      </c>
      <c r="G17" s="5">
        <v>-34</v>
      </c>
      <c r="I17" t="s">
        <v>22</v>
      </c>
    </row>
    <row r="18" spans="1:10" x14ac:dyDescent="0.35">
      <c r="A18" s="1">
        <v>16</v>
      </c>
      <c r="B18" s="2" t="s">
        <v>0</v>
      </c>
      <c r="C18" s="2" t="s">
        <v>4</v>
      </c>
      <c r="D18" s="2" t="s">
        <v>2</v>
      </c>
      <c r="F18">
        <v>9</v>
      </c>
      <c r="G18" s="5">
        <v>-55</v>
      </c>
    </row>
    <row r="19" spans="1:10" x14ac:dyDescent="0.35">
      <c r="A19" s="1">
        <v>17</v>
      </c>
      <c r="B19" s="2" t="s">
        <v>3</v>
      </c>
      <c r="C19" s="2" t="s">
        <v>1</v>
      </c>
      <c r="D19" s="2" t="s">
        <v>2</v>
      </c>
      <c r="F19">
        <v>10</v>
      </c>
      <c r="G19" s="5">
        <v>-89</v>
      </c>
      <c r="I19" t="s">
        <v>25</v>
      </c>
    </row>
    <row r="20" spans="1:10" x14ac:dyDescent="0.35">
      <c r="A20" s="1">
        <v>18</v>
      </c>
      <c r="B20" s="2" t="s">
        <v>0</v>
      </c>
      <c r="C20" s="2" t="s">
        <v>4</v>
      </c>
      <c r="D20" s="2" t="s">
        <v>2</v>
      </c>
      <c r="F20">
        <v>11</v>
      </c>
      <c r="G20" s="5">
        <v>-144</v>
      </c>
      <c r="I20" t="s">
        <v>12</v>
      </c>
    </row>
    <row r="21" spans="1:10" x14ac:dyDescent="0.35">
      <c r="A21" s="1">
        <v>19</v>
      </c>
      <c r="B21" s="2" t="s">
        <v>0</v>
      </c>
      <c r="C21" s="2" t="s">
        <v>1</v>
      </c>
      <c r="D21" s="2" t="s">
        <v>4</v>
      </c>
      <c r="F21">
        <v>12</v>
      </c>
      <c r="G21" s="5">
        <v>-233</v>
      </c>
      <c r="I21" t="s">
        <v>13</v>
      </c>
    </row>
    <row r="22" spans="1:10" x14ac:dyDescent="0.35">
      <c r="A22" s="1">
        <v>20</v>
      </c>
      <c r="B22" s="2" t="s">
        <v>3</v>
      </c>
      <c r="C22" s="2" t="s">
        <v>4</v>
      </c>
      <c r="D22" s="2" t="s">
        <v>4</v>
      </c>
      <c r="F22">
        <v>13</v>
      </c>
      <c r="G22" s="5">
        <v>-377</v>
      </c>
    </row>
    <row r="23" spans="1:10" x14ac:dyDescent="0.35">
      <c r="A23" s="1">
        <v>21</v>
      </c>
      <c r="B23" s="2" t="s">
        <v>0</v>
      </c>
      <c r="C23" s="2" t="s">
        <v>1</v>
      </c>
      <c r="D23" s="2" t="s">
        <v>4</v>
      </c>
      <c r="F23">
        <v>14</v>
      </c>
      <c r="G23" s="5">
        <v>-610</v>
      </c>
      <c r="I23" t="s">
        <v>28</v>
      </c>
    </row>
    <row r="24" spans="1:10" x14ac:dyDescent="0.35">
      <c r="A24" s="1">
        <v>22</v>
      </c>
      <c r="B24" s="2" t="s">
        <v>3</v>
      </c>
      <c r="C24" s="2" t="s">
        <v>4</v>
      </c>
      <c r="D24" s="2" t="s">
        <v>4</v>
      </c>
      <c r="F24">
        <v>15</v>
      </c>
      <c r="G24" s="5">
        <v>-987</v>
      </c>
    </row>
    <row r="25" spans="1:10" x14ac:dyDescent="0.35">
      <c r="A25" s="1">
        <v>23</v>
      </c>
      <c r="B25" s="2" t="s">
        <v>0</v>
      </c>
      <c r="C25" s="2" t="s">
        <v>1</v>
      </c>
      <c r="D25" s="2" t="s">
        <v>4</v>
      </c>
      <c r="F25">
        <v>16</v>
      </c>
      <c r="G25" s="5">
        <v>-1597</v>
      </c>
    </row>
    <row r="26" spans="1:10" x14ac:dyDescent="0.35">
      <c r="A26" s="1">
        <v>24</v>
      </c>
      <c r="B26" s="2" t="s">
        <v>3</v>
      </c>
      <c r="C26" s="2" t="s">
        <v>4</v>
      </c>
      <c r="D26" s="2" t="s">
        <v>4</v>
      </c>
      <c r="F26">
        <v>17</v>
      </c>
      <c r="G26" s="5">
        <v>-2584</v>
      </c>
    </row>
    <row r="27" spans="1:10" x14ac:dyDescent="0.35">
      <c r="A27" s="1">
        <v>25</v>
      </c>
      <c r="B27" s="2" t="s">
        <v>0</v>
      </c>
      <c r="C27" s="2" t="s">
        <v>1</v>
      </c>
      <c r="D27" s="2" t="s">
        <v>4</v>
      </c>
      <c r="F27">
        <v>18</v>
      </c>
      <c r="G27" s="5">
        <v>-4181</v>
      </c>
    </row>
    <row r="28" spans="1:10" x14ac:dyDescent="0.35">
      <c r="A28" s="1">
        <v>26</v>
      </c>
      <c r="B28" s="2" t="s">
        <v>3</v>
      </c>
      <c r="C28" s="2" t="s">
        <v>4</v>
      </c>
      <c r="D28" s="2" t="s">
        <v>4</v>
      </c>
      <c r="F28">
        <v>19</v>
      </c>
      <c r="G28" s="5">
        <v>-6765</v>
      </c>
    </row>
    <row r="29" spans="1:10" x14ac:dyDescent="0.35">
      <c r="A29" s="1">
        <v>27</v>
      </c>
      <c r="B29" s="2" t="s">
        <v>0</v>
      </c>
      <c r="C29" s="2" t="s">
        <v>1</v>
      </c>
      <c r="D29" s="2" t="s">
        <v>4</v>
      </c>
      <c r="F29">
        <v>20</v>
      </c>
      <c r="G29" s="5">
        <v>-10946</v>
      </c>
    </row>
    <row r="30" spans="1:10" x14ac:dyDescent="0.35">
      <c r="A30" s="1">
        <v>28</v>
      </c>
      <c r="B30" s="2" t="s">
        <v>3</v>
      </c>
      <c r="C30" s="2" t="s">
        <v>4</v>
      </c>
      <c r="D30" s="2" t="s">
        <v>4</v>
      </c>
      <c r="G30" s="5" t="s">
        <v>5</v>
      </c>
    </row>
    <row r="31" spans="1:10" x14ac:dyDescent="0.35">
      <c r="A31" s="1">
        <v>29</v>
      </c>
      <c r="B31" s="2" t="s">
        <v>3</v>
      </c>
      <c r="C31" s="2" t="s">
        <v>1</v>
      </c>
      <c r="D31" s="2" t="s">
        <v>4</v>
      </c>
    </row>
    <row r="32" spans="1:10" x14ac:dyDescent="0.35">
      <c r="A32" s="1">
        <v>30</v>
      </c>
      <c r="B32" s="2" t="s">
        <v>0</v>
      </c>
      <c r="C32" s="2" t="s">
        <v>4</v>
      </c>
      <c r="D32" s="2" t="s">
        <v>4</v>
      </c>
      <c r="I32" t="s">
        <v>39</v>
      </c>
      <c r="J32">
        <f>(SQRT(5)+1)/2</f>
        <v>1.6180339887498949</v>
      </c>
    </row>
    <row r="33" spans="1:10" x14ac:dyDescent="0.35">
      <c r="A33" s="1">
        <v>31</v>
      </c>
      <c r="B33" s="2" t="s">
        <v>3</v>
      </c>
      <c r="C33" s="2" t="s">
        <v>1</v>
      </c>
      <c r="D33" s="2" t="s">
        <v>4</v>
      </c>
    </row>
    <row r="34" spans="1:10" x14ac:dyDescent="0.35">
      <c r="A34" s="1">
        <v>32</v>
      </c>
      <c r="B34" s="2" t="s">
        <v>0</v>
      </c>
      <c r="C34" s="2" t="s">
        <v>4</v>
      </c>
      <c r="D34" s="2" t="s">
        <v>4</v>
      </c>
      <c r="I34" t="s">
        <v>40</v>
      </c>
      <c r="J34" t="s">
        <v>41</v>
      </c>
    </row>
    <row r="35" spans="1:10" x14ac:dyDescent="0.35">
      <c r="A35" s="1">
        <v>33</v>
      </c>
      <c r="B35" s="2" t="s">
        <v>3</v>
      </c>
      <c r="C35" s="2" t="s">
        <v>1</v>
      </c>
      <c r="D35" s="2" t="s">
        <v>4</v>
      </c>
      <c r="I35">
        <v>18</v>
      </c>
      <c r="J35" cm="1">
        <f t="array" ref="J35">Sfibo(I35)</f>
        <v>-4181</v>
      </c>
    </row>
    <row r="36" spans="1:10" x14ac:dyDescent="0.35">
      <c r="A36" s="1">
        <v>34</v>
      </c>
      <c r="B36" s="2" t="s">
        <v>0</v>
      </c>
      <c r="C36" s="2" t="s">
        <v>4</v>
      </c>
      <c r="D36" s="2" t="s">
        <v>4</v>
      </c>
    </row>
    <row r="37" spans="1:10" x14ac:dyDescent="0.35">
      <c r="A37" s="1">
        <v>35</v>
      </c>
      <c r="B37" s="2" t="s">
        <v>3</v>
      </c>
      <c r="C37" s="2" t="s">
        <v>1</v>
      </c>
      <c r="D37" s="2" t="s">
        <v>4</v>
      </c>
    </row>
    <row r="38" spans="1:10" x14ac:dyDescent="0.35">
      <c r="A38" s="1">
        <v>36</v>
      </c>
      <c r="B38" s="2" t="s">
        <v>0</v>
      </c>
      <c r="C38" s="2" t="s">
        <v>4</v>
      </c>
      <c r="D38" s="2" t="s">
        <v>4</v>
      </c>
    </row>
    <row r="39" spans="1:10" x14ac:dyDescent="0.35">
      <c r="A39" s="1">
        <v>37</v>
      </c>
      <c r="B39" s="2" t="s">
        <v>3</v>
      </c>
      <c r="C39" s="2" t="s">
        <v>1</v>
      </c>
      <c r="D39" s="2" t="s">
        <v>4</v>
      </c>
    </row>
    <row r="40" spans="1:10" x14ac:dyDescent="0.35">
      <c r="A40" s="1">
        <v>38</v>
      </c>
      <c r="B40" s="2" t="s">
        <v>0</v>
      </c>
      <c r="C40" s="2" t="s">
        <v>4</v>
      </c>
      <c r="D40" s="2" t="s">
        <v>4</v>
      </c>
    </row>
    <row r="41" spans="1:10" x14ac:dyDescent="0.35">
      <c r="A41" s="1">
        <v>39</v>
      </c>
      <c r="B41" s="2" t="s">
        <v>3</v>
      </c>
      <c r="C41" s="2" t="s">
        <v>1</v>
      </c>
      <c r="D41" s="2" t="s">
        <v>4</v>
      </c>
    </row>
    <row r="42" spans="1:10" x14ac:dyDescent="0.35">
      <c r="A42" s="1">
        <v>40</v>
      </c>
      <c r="B42" s="2" t="s">
        <v>0</v>
      </c>
      <c r="C42" s="2" t="s">
        <v>4</v>
      </c>
      <c r="D42" s="2" t="s">
        <v>4</v>
      </c>
    </row>
  </sheetData>
  <phoneticPr fontId="2" type="noConversion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H51"/>
  <sheetViews>
    <sheetView workbookViewId="0">
      <selection sqref="A1:A51"/>
    </sheetView>
  </sheetViews>
  <sheetFormatPr baseColWidth="10" defaultRowHeight="14.5" x14ac:dyDescent="0.35"/>
  <cols>
    <col min="1" max="1" width="11.54296875" style="1"/>
  </cols>
  <sheetData>
    <row r="1" spans="1:8" x14ac:dyDescent="0.35">
      <c r="A1" s="1">
        <v>36</v>
      </c>
      <c r="H1" t="s">
        <v>26</v>
      </c>
    </row>
    <row r="2" spans="1:8" x14ac:dyDescent="0.35">
      <c r="A2" s="1">
        <v>15</v>
      </c>
    </row>
    <row r="3" spans="1:8" x14ac:dyDescent="0.35">
      <c r="A3" s="1">
        <v>3</v>
      </c>
      <c r="H3" t="s">
        <v>29</v>
      </c>
    </row>
    <row r="4" spans="1:8" x14ac:dyDescent="0.35">
      <c r="A4" s="1">
        <v>27</v>
      </c>
    </row>
    <row r="5" spans="1:8" x14ac:dyDescent="0.35">
      <c r="A5" s="1">
        <v>27</v>
      </c>
      <c r="H5" t="s">
        <v>23</v>
      </c>
    </row>
    <row r="6" spans="1:8" x14ac:dyDescent="0.35">
      <c r="A6" s="1">
        <v>18</v>
      </c>
      <c r="H6" t="s">
        <v>32</v>
      </c>
    </row>
    <row r="7" spans="1:8" x14ac:dyDescent="0.35">
      <c r="A7" s="1">
        <v>0</v>
      </c>
      <c r="H7" t="s">
        <v>33</v>
      </c>
    </row>
    <row r="8" spans="1:8" x14ac:dyDescent="0.35">
      <c r="A8" s="1">
        <v>40</v>
      </c>
      <c r="H8" t="s">
        <v>14</v>
      </c>
    </row>
    <row r="9" spans="1:8" x14ac:dyDescent="0.35">
      <c r="A9" s="1">
        <v>34</v>
      </c>
    </row>
    <row r="10" spans="1:8" x14ac:dyDescent="0.35">
      <c r="A10" s="1">
        <v>32</v>
      </c>
    </row>
    <row r="11" spans="1:8" x14ac:dyDescent="0.35">
      <c r="A11" s="1">
        <v>15</v>
      </c>
    </row>
    <row r="12" spans="1:8" x14ac:dyDescent="0.35">
      <c r="A12" s="1">
        <v>38</v>
      </c>
      <c r="H12" t="s">
        <v>15</v>
      </c>
    </row>
    <row r="13" spans="1:8" x14ac:dyDescent="0.35">
      <c r="A13" s="1">
        <v>2</v>
      </c>
    </row>
    <row r="14" spans="1:8" x14ac:dyDescent="0.35">
      <c r="A14" s="1">
        <v>3</v>
      </c>
    </row>
    <row r="15" spans="1:8" x14ac:dyDescent="0.35">
      <c r="A15" s="1">
        <v>10</v>
      </c>
    </row>
    <row r="16" spans="1:8" x14ac:dyDescent="0.35">
      <c r="A16" s="1">
        <v>25</v>
      </c>
    </row>
    <row r="17" spans="1:1" x14ac:dyDescent="0.35">
      <c r="A17" s="1">
        <v>27</v>
      </c>
    </row>
    <row r="18" spans="1:1" x14ac:dyDescent="0.35">
      <c r="A18" s="1">
        <v>28</v>
      </c>
    </row>
    <row r="19" spans="1:1" x14ac:dyDescent="0.35">
      <c r="A19" s="1">
        <v>14</v>
      </c>
    </row>
    <row r="20" spans="1:1" x14ac:dyDescent="0.35">
      <c r="A20" s="1">
        <v>30</v>
      </c>
    </row>
    <row r="21" spans="1:1" x14ac:dyDescent="0.35">
      <c r="A21" s="1">
        <v>2</v>
      </c>
    </row>
    <row r="22" spans="1:1" x14ac:dyDescent="0.35">
      <c r="A22" s="1">
        <v>10</v>
      </c>
    </row>
    <row r="23" spans="1:1" x14ac:dyDescent="0.35">
      <c r="A23" s="1">
        <v>18</v>
      </c>
    </row>
    <row r="24" spans="1:1" x14ac:dyDescent="0.35">
      <c r="A24" s="1">
        <v>22</v>
      </c>
    </row>
    <row r="25" spans="1:1" x14ac:dyDescent="0.35">
      <c r="A25" s="1">
        <v>0</v>
      </c>
    </row>
    <row r="26" spans="1:1" x14ac:dyDescent="0.35">
      <c r="A26" s="1">
        <v>12</v>
      </c>
    </row>
    <row r="27" spans="1:1" x14ac:dyDescent="0.35">
      <c r="A27" s="1">
        <v>8</v>
      </c>
    </row>
    <row r="28" spans="1:1" x14ac:dyDescent="0.35">
      <c r="A28" s="1">
        <v>19</v>
      </c>
    </row>
    <row r="29" spans="1:1" x14ac:dyDescent="0.35">
      <c r="A29" s="1">
        <v>35</v>
      </c>
    </row>
    <row r="30" spans="1:1" x14ac:dyDescent="0.35">
      <c r="A30" s="1">
        <v>24</v>
      </c>
    </row>
    <row r="31" spans="1:1" x14ac:dyDescent="0.35">
      <c r="A31" s="1">
        <v>2</v>
      </c>
    </row>
    <row r="32" spans="1:1" x14ac:dyDescent="0.35">
      <c r="A32" s="1">
        <v>28</v>
      </c>
    </row>
    <row r="33" spans="1:1" x14ac:dyDescent="0.35">
      <c r="A33" s="1">
        <v>22</v>
      </c>
    </row>
    <row r="34" spans="1:1" x14ac:dyDescent="0.35">
      <c r="A34" s="1">
        <v>24</v>
      </c>
    </row>
    <row r="35" spans="1:1" x14ac:dyDescent="0.35">
      <c r="A35" s="1">
        <v>18</v>
      </c>
    </row>
    <row r="36" spans="1:1" x14ac:dyDescent="0.35">
      <c r="A36" s="1">
        <v>0</v>
      </c>
    </row>
    <row r="37" spans="1:1" x14ac:dyDescent="0.35">
      <c r="A37" s="1">
        <v>0</v>
      </c>
    </row>
    <row r="38" spans="1:1" x14ac:dyDescent="0.35">
      <c r="A38" s="1">
        <v>14</v>
      </c>
    </row>
    <row r="39" spans="1:1" x14ac:dyDescent="0.35">
      <c r="A39" s="1">
        <v>34</v>
      </c>
    </row>
    <row r="40" spans="1:1" x14ac:dyDescent="0.35">
      <c r="A40" s="1">
        <v>24</v>
      </c>
    </row>
    <row r="41" spans="1:1" x14ac:dyDescent="0.35">
      <c r="A41" s="1">
        <v>31</v>
      </c>
    </row>
    <row r="42" spans="1:1" x14ac:dyDescent="0.35">
      <c r="A42" s="1">
        <v>22</v>
      </c>
    </row>
    <row r="43" spans="1:1" x14ac:dyDescent="0.35">
      <c r="A43" s="1">
        <v>33</v>
      </c>
    </row>
    <row r="44" spans="1:1" x14ac:dyDescent="0.35">
      <c r="A44" s="1">
        <v>26</v>
      </c>
    </row>
    <row r="45" spans="1:1" x14ac:dyDescent="0.35">
      <c r="A45" s="1">
        <v>15</v>
      </c>
    </row>
    <row r="46" spans="1:1" x14ac:dyDescent="0.35">
      <c r="A46" s="1">
        <v>31</v>
      </c>
    </row>
    <row r="47" spans="1:1" x14ac:dyDescent="0.35">
      <c r="A47" s="1">
        <v>27</v>
      </c>
    </row>
    <row r="48" spans="1:1" x14ac:dyDescent="0.35">
      <c r="A48" s="1">
        <v>15</v>
      </c>
    </row>
    <row r="49" spans="1:1" x14ac:dyDescent="0.35">
      <c r="A49" s="1">
        <v>12</v>
      </c>
    </row>
    <row r="50" spans="1:1" x14ac:dyDescent="0.35">
      <c r="A50" s="1">
        <v>9</v>
      </c>
    </row>
    <row r="51" spans="1:1" x14ac:dyDescent="0.35">
      <c r="A51" s="1">
        <v>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101"/>
  <sheetViews>
    <sheetView workbookViewId="0">
      <selection activeCell="L19" sqref="L19"/>
    </sheetView>
  </sheetViews>
  <sheetFormatPr baseColWidth="10" defaultRowHeight="14.5" x14ac:dyDescent="0.35"/>
  <cols>
    <col min="1" max="1" width="4.81640625" style="1" customWidth="1"/>
    <col min="2" max="7" width="11.54296875" style="1"/>
    <col min="8" max="9" width="4.81640625" customWidth="1"/>
    <col min="10" max="11" width="11.54296875" style="1"/>
  </cols>
  <sheetData>
    <row r="1" spans="1:13" x14ac:dyDescent="0.35">
      <c r="A1" s="1">
        <v>36</v>
      </c>
      <c r="B1" s="4" t="s">
        <v>0</v>
      </c>
      <c r="C1" s="5" t="s">
        <v>16</v>
      </c>
      <c r="D1" s="4" t="s">
        <v>4</v>
      </c>
      <c r="E1" s="5" t="s">
        <v>16</v>
      </c>
      <c r="F1" s="4" t="s">
        <v>4</v>
      </c>
      <c r="G1" s="5" t="s">
        <v>16</v>
      </c>
      <c r="J1" s="5" t="s">
        <v>17</v>
      </c>
      <c r="K1" s="5" t="s">
        <v>18</v>
      </c>
    </row>
    <row r="2" spans="1:13" x14ac:dyDescent="0.35">
      <c r="B2" s="1">
        <v>-1</v>
      </c>
      <c r="D2" s="1">
        <v>-1</v>
      </c>
      <c r="F2" s="1">
        <v>-1</v>
      </c>
    </row>
    <row r="3" spans="1:13" x14ac:dyDescent="0.35">
      <c r="A3" s="1">
        <v>15</v>
      </c>
      <c r="B3" s="4" t="s">
        <v>3</v>
      </c>
      <c r="C3" s="1">
        <v>0</v>
      </c>
      <c r="D3" s="4" t="s">
        <v>1</v>
      </c>
      <c r="F3" s="4" t="s">
        <v>2</v>
      </c>
    </row>
    <row r="4" spans="1:13" x14ac:dyDescent="0.35">
      <c r="B4" s="1">
        <v>-2</v>
      </c>
      <c r="L4" s="3" t="s">
        <v>19</v>
      </c>
    </row>
    <row r="5" spans="1:13" x14ac:dyDescent="0.35">
      <c r="A5" s="1">
        <v>3</v>
      </c>
      <c r="B5" s="4" t="s">
        <v>0</v>
      </c>
      <c r="C5" s="1">
        <v>0</v>
      </c>
      <c r="D5" s="4" t="s">
        <v>1</v>
      </c>
      <c r="F5" s="4" t="s">
        <v>2</v>
      </c>
      <c r="L5" t="s">
        <v>20</v>
      </c>
    </row>
    <row r="6" spans="1:13" x14ac:dyDescent="0.35">
      <c r="B6" s="1">
        <v>-3</v>
      </c>
    </row>
    <row r="7" spans="1:13" x14ac:dyDescent="0.35">
      <c r="A7" s="1">
        <v>27</v>
      </c>
      <c r="B7" s="4" t="s">
        <v>0</v>
      </c>
      <c r="C7" s="1">
        <v>6</v>
      </c>
      <c r="D7" s="4" t="s">
        <v>1</v>
      </c>
      <c r="F7" s="4" t="s">
        <v>4</v>
      </c>
    </row>
    <row r="8" spans="1:13" x14ac:dyDescent="0.35">
      <c r="B8" s="1">
        <v>-1</v>
      </c>
      <c r="L8" t="s">
        <v>24</v>
      </c>
    </row>
    <row r="9" spans="1:13" x14ac:dyDescent="0.35">
      <c r="A9" s="1">
        <v>27</v>
      </c>
      <c r="B9" s="4" t="s">
        <v>0</v>
      </c>
      <c r="C9" s="1">
        <v>2</v>
      </c>
      <c r="D9" s="4" t="s">
        <v>1</v>
      </c>
      <c r="F9" s="4" t="s">
        <v>4</v>
      </c>
      <c r="L9" t="s">
        <v>21</v>
      </c>
    </row>
    <row r="10" spans="1:13" x14ac:dyDescent="0.35">
      <c r="B10" s="1">
        <v>-1</v>
      </c>
      <c r="M10" t="s">
        <v>34</v>
      </c>
    </row>
    <row r="11" spans="1:13" x14ac:dyDescent="0.35">
      <c r="A11" s="1">
        <v>18</v>
      </c>
      <c r="B11" s="4" t="s">
        <v>0</v>
      </c>
      <c r="C11" s="1">
        <v>2</v>
      </c>
      <c r="D11" s="4" t="s">
        <v>4</v>
      </c>
      <c r="F11" s="4" t="s">
        <v>2</v>
      </c>
    </row>
    <row r="12" spans="1:13" x14ac:dyDescent="0.35">
      <c r="B12" s="1">
        <v>-1</v>
      </c>
    </row>
    <row r="13" spans="1:13" x14ac:dyDescent="0.35">
      <c r="A13" s="1">
        <v>0</v>
      </c>
      <c r="B13" s="7"/>
      <c r="C13" s="1">
        <v>0</v>
      </c>
      <c r="D13" s="7"/>
      <c r="E13" s="1">
        <v>0</v>
      </c>
      <c r="F13" s="7"/>
      <c r="G13" s="1">
        <v>0</v>
      </c>
      <c r="L13" t="s">
        <v>35</v>
      </c>
    </row>
    <row r="14" spans="1:13" x14ac:dyDescent="0.35">
      <c r="B14" s="1">
        <v>-2</v>
      </c>
      <c r="L14" t="s">
        <v>30</v>
      </c>
    </row>
    <row r="15" spans="1:13" x14ac:dyDescent="0.35">
      <c r="A15" s="1">
        <v>40</v>
      </c>
      <c r="B15" s="4" t="s">
        <v>0</v>
      </c>
      <c r="C15" s="1">
        <v>4</v>
      </c>
      <c r="D15" s="4" t="s">
        <v>4</v>
      </c>
      <c r="F15" s="4" t="s">
        <v>4</v>
      </c>
    </row>
    <row r="16" spans="1:13" x14ac:dyDescent="0.35">
      <c r="B16" s="1">
        <v>-1</v>
      </c>
      <c r="L16" t="s">
        <v>36</v>
      </c>
    </row>
    <row r="17" spans="1:12" x14ac:dyDescent="0.35">
      <c r="A17" s="1">
        <v>34</v>
      </c>
      <c r="B17" s="4" t="s">
        <v>3</v>
      </c>
      <c r="C17" s="1">
        <v>0</v>
      </c>
      <c r="D17" s="4" t="s">
        <v>1</v>
      </c>
      <c r="F17" s="4" t="s">
        <v>4</v>
      </c>
    </row>
    <row r="18" spans="1:12" x14ac:dyDescent="0.35">
      <c r="B18" s="1">
        <v>-2</v>
      </c>
    </row>
    <row r="19" spans="1:12" x14ac:dyDescent="0.35">
      <c r="A19" s="1">
        <v>32</v>
      </c>
      <c r="B19" s="4" t="s">
        <v>0</v>
      </c>
      <c r="C19" s="1">
        <v>0</v>
      </c>
      <c r="D19" s="4" t="s">
        <v>4</v>
      </c>
      <c r="F19" s="4" t="s">
        <v>4</v>
      </c>
      <c r="L19" t="s">
        <v>50</v>
      </c>
    </row>
    <row r="20" spans="1:12" x14ac:dyDescent="0.35">
      <c r="B20" s="1">
        <v>-3</v>
      </c>
    </row>
    <row r="21" spans="1:12" x14ac:dyDescent="0.35">
      <c r="A21" s="1">
        <v>15</v>
      </c>
      <c r="B21" s="4" t="s">
        <v>3</v>
      </c>
      <c r="C21" s="1">
        <v>0</v>
      </c>
      <c r="D21" s="4" t="s">
        <v>1</v>
      </c>
      <c r="F21" s="4" t="s">
        <v>2</v>
      </c>
    </row>
    <row r="22" spans="1:12" x14ac:dyDescent="0.35">
      <c r="B22" s="1">
        <v>-5</v>
      </c>
    </row>
    <row r="23" spans="1:12" x14ac:dyDescent="0.35">
      <c r="A23" s="1">
        <v>38</v>
      </c>
      <c r="B23" s="4" t="s">
        <v>0</v>
      </c>
      <c r="C23" s="1">
        <v>0</v>
      </c>
      <c r="D23" s="4" t="s">
        <v>4</v>
      </c>
      <c r="F23" s="4" t="s">
        <v>4</v>
      </c>
    </row>
    <row r="24" spans="1:12" x14ac:dyDescent="0.35">
      <c r="B24" s="1">
        <v>-8</v>
      </c>
    </row>
    <row r="25" spans="1:12" x14ac:dyDescent="0.35">
      <c r="A25" s="1">
        <v>2</v>
      </c>
      <c r="B25" s="4" t="s">
        <v>3</v>
      </c>
      <c r="C25" s="1">
        <v>0</v>
      </c>
      <c r="D25" s="4" t="s">
        <v>4</v>
      </c>
      <c r="F25" s="4" t="s">
        <v>2</v>
      </c>
    </row>
    <row r="26" spans="1:12" x14ac:dyDescent="0.35">
      <c r="B26" s="1">
        <v>-13</v>
      </c>
    </row>
    <row r="27" spans="1:12" x14ac:dyDescent="0.35">
      <c r="A27" s="1">
        <v>3</v>
      </c>
      <c r="B27" s="4" t="s">
        <v>0</v>
      </c>
      <c r="C27" s="1">
        <v>0</v>
      </c>
      <c r="D27" s="4" t="s">
        <v>1</v>
      </c>
      <c r="F27" s="4" t="s">
        <v>2</v>
      </c>
    </row>
    <row r="28" spans="1:12" x14ac:dyDescent="0.35">
      <c r="B28" s="1">
        <v>-21</v>
      </c>
    </row>
    <row r="29" spans="1:12" x14ac:dyDescent="0.35">
      <c r="A29" s="1">
        <v>10</v>
      </c>
      <c r="B29" s="4" t="s">
        <v>3</v>
      </c>
      <c r="C29" s="1">
        <v>0</v>
      </c>
      <c r="D29" s="4" t="s">
        <v>4</v>
      </c>
      <c r="F29" s="4" t="s">
        <v>2</v>
      </c>
    </row>
    <row r="30" spans="1:12" x14ac:dyDescent="0.35">
      <c r="B30" s="1">
        <v>-34</v>
      </c>
    </row>
    <row r="31" spans="1:12" x14ac:dyDescent="0.35">
      <c r="A31" s="1">
        <v>25</v>
      </c>
      <c r="B31" s="4" t="s">
        <v>0</v>
      </c>
      <c r="C31" s="1">
        <v>0</v>
      </c>
      <c r="D31" s="4" t="s">
        <v>1</v>
      </c>
      <c r="E31" s="5"/>
      <c r="F31" s="4" t="s">
        <v>4</v>
      </c>
      <c r="G31" s="5"/>
    </row>
    <row r="32" spans="1:12" x14ac:dyDescent="0.35">
      <c r="B32" s="1">
        <v>-55</v>
      </c>
    </row>
    <row r="33" spans="1:12" x14ac:dyDescent="0.35">
      <c r="A33" s="1">
        <v>27</v>
      </c>
      <c r="B33" s="4" t="s">
        <v>0</v>
      </c>
      <c r="C33" s="1">
        <v>110</v>
      </c>
      <c r="D33" s="4" t="s">
        <v>1</v>
      </c>
      <c r="F33" s="4" t="s">
        <v>4</v>
      </c>
    </row>
    <row r="34" spans="1:12" x14ac:dyDescent="0.35">
      <c r="B34" s="1">
        <v>-21</v>
      </c>
    </row>
    <row r="35" spans="1:12" x14ac:dyDescent="0.35">
      <c r="A35" s="1">
        <v>28</v>
      </c>
      <c r="B35" s="4" t="s">
        <v>3</v>
      </c>
      <c r="C35" s="1">
        <v>0</v>
      </c>
      <c r="D35" s="4" t="s">
        <v>4</v>
      </c>
      <c r="F35" s="4" t="s">
        <v>4</v>
      </c>
      <c r="L35" s="3"/>
    </row>
    <row r="36" spans="1:12" x14ac:dyDescent="0.35">
      <c r="B36" s="1">
        <v>-34</v>
      </c>
    </row>
    <row r="37" spans="1:12" x14ac:dyDescent="0.35">
      <c r="A37" s="1">
        <v>14</v>
      </c>
      <c r="B37" s="4" t="s">
        <v>0</v>
      </c>
      <c r="C37" s="1">
        <v>0</v>
      </c>
      <c r="D37" s="4" t="s">
        <v>4</v>
      </c>
      <c r="F37" s="4" t="s">
        <v>2</v>
      </c>
    </row>
    <row r="38" spans="1:12" x14ac:dyDescent="0.35">
      <c r="B38" s="1">
        <v>-55</v>
      </c>
    </row>
    <row r="39" spans="1:12" x14ac:dyDescent="0.35">
      <c r="A39" s="1">
        <v>30</v>
      </c>
      <c r="B39" s="4" t="s">
        <v>0</v>
      </c>
      <c r="C39" s="1">
        <v>110</v>
      </c>
      <c r="D39" s="4" t="s">
        <v>4</v>
      </c>
      <c r="F39" s="4" t="s">
        <v>4</v>
      </c>
    </row>
    <row r="40" spans="1:12" x14ac:dyDescent="0.35">
      <c r="B40" s="1">
        <v>-21</v>
      </c>
    </row>
    <row r="41" spans="1:12" x14ac:dyDescent="0.35">
      <c r="A41" s="1">
        <v>2</v>
      </c>
      <c r="B41" s="4" t="s">
        <v>3</v>
      </c>
      <c r="C41" s="1">
        <v>0</v>
      </c>
      <c r="D41" s="4" t="s">
        <v>4</v>
      </c>
      <c r="F41" s="4" t="s">
        <v>2</v>
      </c>
    </row>
    <row r="42" spans="1:12" x14ac:dyDescent="0.35">
      <c r="B42" s="1">
        <v>-34</v>
      </c>
    </row>
    <row r="43" spans="1:12" x14ac:dyDescent="0.35">
      <c r="A43" s="1">
        <v>10</v>
      </c>
      <c r="B43" s="4" t="s">
        <v>3</v>
      </c>
      <c r="C43" s="1">
        <v>68</v>
      </c>
      <c r="D43" s="4" t="s">
        <v>4</v>
      </c>
      <c r="F43" s="4" t="s">
        <v>2</v>
      </c>
    </row>
    <row r="44" spans="1:12" x14ac:dyDescent="0.35">
      <c r="B44" s="1">
        <v>-13</v>
      </c>
    </row>
    <row r="45" spans="1:12" x14ac:dyDescent="0.35">
      <c r="A45" s="1">
        <v>18</v>
      </c>
      <c r="B45" s="4" t="s">
        <v>0</v>
      </c>
      <c r="C45" s="1">
        <v>0</v>
      </c>
      <c r="D45" s="4" t="s">
        <v>4</v>
      </c>
      <c r="F45" s="4" t="s">
        <v>2</v>
      </c>
    </row>
    <row r="46" spans="1:12" x14ac:dyDescent="0.35">
      <c r="B46" s="1">
        <v>-21</v>
      </c>
    </row>
    <row r="47" spans="1:12" x14ac:dyDescent="0.35">
      <c r="A47" s="1">
        <v>22</v>
      </c>
      <c r="B47" s="4" t="s">
        <v>3</v>
      </c>
      <c r="C47" s="1">
        <v>0</v>
      </c>
      <c r="D47" s="4" t="s">
        <v>4</v>
      </c>
      <c r="F47" s="4" t="s">
        <v>4</v>
      </c>
    </row>
    <row r="48" spans="1:12" x14ac:dyDescent="0.35">
      <c r="B48" s="1">
        <v>-34</v>
      </c>
    </row>
    <row r="49" spans="1:7" x14ac:dyDescent="0.35">
      <c r="A49" s="1">
        <v>0</v>
      </c>
      <c r="B49" s="7"/>
      <c r="C49" s="1">
        <v>0</v>
      </c>
      <c r="D49" s="7"/>
      <c r="E49" s="1">
        <v>0</v>
      </c>
      <c r="F49" s="7"/>
      <c r="G49" s="1">
        <v>0</v>
      </c>
    </row>
    <row r="50" spans="1:7" x14ac:dyDescent="0.35">
      <c r="B50" s="1">
        <v>-55</v>
      </c>
    </row>
    <row r="51" spans="1:7" x14ac:dyDescent="0.35">
      <c r="A51" s="1">
        <v>12</v>
      </c>
      <c r="B51" s="4" t="s">
        <v>0</v>
      </c>
      <c r="C51" s="1">
        <v>0</v>
      </c>
      <c r="D51" s="4" t="s">
        <v>4</v>
      </c>
      <c r="F51" s="4" t="s">
        <v>2</v>
      </c>
    </row>
    <row r="52" spans="1:7" x14ac:dyDescent="0.35">
      <c r="B52" s="1">
        <v>-89</v>
      </c>
    </row>
    <row r="53" spans="1:7" x14ac:dyDescent="0.35">
      <c r="A53" s="1">
        <v>8</v>
      </c>
      <c r="B53" s="4" t="s">
        <v>3</v>
      </c>
      <c r="C53" s="1">
        <v>0</v>
      </c>
      <c r="D53" s="4" t="s">
        <v>4</v>
      </c>
      <c r="F53" s="4" t="s">
        <v>2</v>
      </c>
    </row>
    <row r="54" spans="1:7" x14ac:dyDescent="0.35">
      <c r="B54" s="1">
        <v>-144</v>
      </c>
    </row>
    <row r="55" spans="1:7" x14ac:dyDescent="0.35">
      <c r="A55" s="1">
        <v>19</v>
      </c>
      <c r="B55" s="4" t="s">
        <v>0</v>
      </c>
      <c r="C55" s="1">
        <v>0</v>
      </c>
      <c r="D55" s="4" t="s">
        <v>1</v>
      </c>
      <c r="F55" s="4" t="s">
        <v>4</v>
      </c>
    </row>
    <row r="56" spans="1:7" x14ac:dyDescent="0.35">
      <c r="B56" s="1">
        <v>-233</v>
      </c>
    </row>
    <row r="57" spans="1:7" x14ac:dyDescent="0.35">
      <c r="A57" s="1">
        <v>35</v>
      </c>
      <c r="B57" s="4" t="s">
        <v>3</v>
      </c>
      <c r="C57" s="1">
        <v>0</v>
      </c>
      <c r="D57" s="4" t="s">
        <v>1</v>
      </c>
      <c r="F57" s="4" t="s">
        <v>4</v>
      </c>
    </row>
    <row r="58" spans="1:7" x14ac:dyDescent="0.35">
      <c r="B58" s="1">
        <v>-377</v>
      </c>
    </row>
    <row r="59" spans="1:7" x14ac:dyDescent="0.35">
      <c r="A59" s="1">
        <v>24</v>
      </c>
      <c r="B59" s="4" t="s">
        <v>3</v>
      </c>
      <c r="C59" s="1">
        <v>754</v>
      </c>
      <c r="D59" s="4" t="s">
        <v>4</v>
      </c>
      <c r="F59" s="4" t="s">
        <v>4</v>
      </c>
    </row>
    <row r="60" spans="1:7" x14ac:dyDescent="0.35">
      <c r="B60" s="1">
        <v>-144</v>
      </c>
    </row>
    <row r="61" spans="1:7" x14ac:dyDescent="0.35">
      <c r="A61" s="1">
        <v>2</v>
      </c>
      <c r="B61" s="4" t="s">
        <v>3</v>
      </c>
      <c r="C61" s="1">
        <v>288</v>
      </c>
      <c r="D61" s="4" t="s">
        <v>4</v>
      </c>
      <c r="F61" s="4" t="s">
        <v>2</v>
      </c>
    </row>
    <row r="62" spans="1:7" x14ac:dyDescent="0.35">
      <c r="B62" s="1">
        <v>-55</v>
      </c>
    </row>
    <row r="63" spans="1:7" x14ac:dyDescent="0.35">
      <c r="A63" s="1">
        <v>28</v>
      </c>
      <c r="B63" s="4" t="s">
        <v>3</v>
      </c>
      <c r="C63" s="1">
        <v>110</v>
      </c>
      <c r="D63" s="4" t="s">
        <v>4</v>
      </c>
      <c r="F63" s="4" t="s">
        <v>4</v>
      </c>
    </row>
    <row r="64" spans="1:7" x14ac:dyDescent="0.35">
      <c r="B64" s="1">
        <v>-21</v>
      </c>
    </row>
    <row r="65" spans="1:7" x14ac:dyDescent="0.35">
      <c r="A65" s="1">
        <v>22</v>
      </c>
      <c r="B65" s="4" t="s">
        <v>3</v>
      </c>
      <c r="C65" s="1">
        <v>42</v>
      </c>
      <c r="D65" s="4" t="s">
        <v>4</v>
      </c>
      <c r="F65" s="4" t="s">
        <v>4</v>
      </c>
    </row>
    <row r="66" spans="1:7" x14ac:dyDescent="0.35">
      <c r="B66" s="1">
        <v>-8</v>
      </c>
    </row>
    <row r="67" spans="1:7" x14ac:dyDescent="0.35">
      <c r="A67" s="1">
        <v>24</v>
      </c>
      <c r="B67" s="4" t="s">
        <v>3</v>
      </c>
      <c r="C67" s="1">
        <v>16</v>
      </c>
      <c r="D67" s="4" t="s">
        <v>4</v>
      </c>
      <c r="F67" s="4" t="s">
        <v>4</v>
      </c>
    </row>
    <row r="68" spans="1:7" x14ac:dyDescent="0.35">
      <c r="B68" s="1">
        <v>-3</v>
      </c>
    </row>
    <row r="69" spans="1:7" x14ac:dyDescent="0.35">
      <c r="A69" s="1">
        <v>18</v>
      </c>
      <c r="B69" s="4" t="s">
        <v>0</v>
      </c>
      <c r="C69" s="1">
        <v>0</v>
      </c>
      <c r="D69" s="4" t="s">
        <v>4</v>
      </c>
      <c r="F69" s="4" t="s">
        <v>2</v>
      </c>
    </row>
    <row r="70" spans="1:7" x14ac:dyDescent="0.35">
      <c r="B70" s="1">
        <v>-5</v>
      </c>
    </row>
    <row r="71" spans="1:7" x14ac:dyDescent="0.35">
      <c r="A71" s="1">
        <v>0</v>
      </c>
      <c r="B71" s="7"/>
      <c r="C71" s="1">
        <v>0</v>
      </c>
      <c r="D71" s="7"/>
      <c r="E71" s="1">
        <v>0</v>
      </c>
      <c r="F71" s="7"/>
      <c r="G71" s="1">
        <v>0</v>
      </c>
    </row>
    <row r="72" spans="1:7" x14ac:dyDescent="0.35">
      <c r="B72" s="1">
        <v>-8</v>
      </c>
    </row>
    <row r="73" spans="1:7" x14ac:dyDescent="0.35">
      <c r="A73" s="1">
        <v>0</v>
      </c>
      <c r="B73" s="7"/>
      <c r="C73" s="1">
        <v>0</v>
      </c>
      <c r="D73" s="7"/>
      <c r="E73" s="1">
        <v>0</v>
      </c>
      <c r="F73" s="7"/>
      <c r="G73" s="1">
        <v>0</v>
      </c>
    </row>
    <row r="74" spans="1:7" x14ac:dyDescent="0.35">
      <c r="B74" s="1">
        <v>-13</v>
      </c>
    </row>
    <row r="75" spans="1:7" x14ac:dyDescent="0.35">
      <c r="A75" s="1">
        <v>14</v>
      </c>
      <c r="B75" s="4" t="s">
        <v>0</v>
      </c>
      <c r="C75" s="1">
        <v>26</v>
      </c>
      <c r="D75" s="4" t="s">
        <v>4</v>
      </c>
      <c r="F75" s="4" t="s">
        <v>2</v>
      </c>
    </row>
    <row r="76" spans="1:7" x14ac:dyDescent="0.35">
      <c r="B76" s="1">
        <v>-5</v>
      </c>
    </row>
    <row r="77" spans="1:7" x14ac:dyDescent="0.35">
      <c r="A77" s="1">
        <v>34</v>
      </c>
      <c r="B77" s="4" t="s">
        <v>3</v>
      </c>
      <c r="C77" s="1">
        <v>0</v>
      </c>
      <c r="D77" s="4" t="s">
        <v>1</v>
      </c>
      <c r="F77" s="4" t="s">
        <v>4</v>
      </c>
    </row>
    <row r="78" spans="1:7" x14ac:dyDescent="0.35">
      <c r="B78" s="1">
        <v>-8</v>
      </c>
    </row>
    <row r="79" spans="1:7" x14ac:dyDescent="0.35">
      <c r="A79" s="1">
        <v>24</v>
      </c>
      <c r="B79" s="4" t="s">
        <v>3</v>
      </c>
      <c r="C79" s="1">
        <v>16</v>
      </c>
      <c r="D79" s="4" t="s">
        <v>4</v>
      </c>
      <c r="F79" s="4" t="s">
        <v>4</v>
      </c>
    </row>
    <row r="80" spans="1:7" x14ac:dyDescent="0.35">
      <c r="B80" s="1">
        <v>-3</v>
      </c>
    </row>
    <row r="81" spans="1:6" x14ac:dyDescent="0.35">
      <c r="A81" s="1">
        <v>31</v>
      </c>
      <c r="B81" s="4" t="s">
        <v>3</v>
      </c>
      <c r="C81" s="1">
        <v>6</v>
      </c>
      <c r="D81" s="4" t="s">
        <v>1</v>
      </c>
      <c r="F81" s="4" t="s">
        <v>4</v>
      </c>
    </row>
    <row r="82" spans="1:6" x14ac:dyDescent="0.35">
      <c r="B82" s="1">
        <v>-1</v>
      </c>
    </row>
    <row r="83" spans="1:6" x14ac:dyDescent="0.35">
      <c r="A83" s="1">
        <v>22</v>
      </c>
      <c r="B83" s="4" t="s">
        <v>3</v>
      </c>
      <c r="D83" s="4" t="s">
        <v>4</v>
      </c>
      <c r="F83" s="4" t="s">
        <v>4</v>
      </c>
    </row>
    <row r="85" spans="1:6" x14ac:dyDescent="0.35">
      <c r="A85" s="1">
        <v>33</v>
      </c>
      <c r="B85" s="4" t="s">
        <v>3</v>
      </c>
      <c r="D85" s="4" t="s">
        <v>1</v>
      </c>
      <c r="F85" s="4" t="s">
        <v>4</v>
      </c>
    </row>
    <row r="87" spans="1:6" x14ac:dyDescent="0.35">
      <c r="A87" s="1">
        <v>26</v>
      </c>
      <c r="B87" s="4" t="s">
        <v>3</v>
      </c>
      <c r="D87" s="4" t="s">
        <v>4</v>
      </c>
      <c r="F87" s="4" t="s">
        <v>4</v>
      </c>
    </row>
    <row r="89" spans="1:6" x14ac:dyDescent="0.35">
      <c r="A89" s="1">
        <v>15</v>
      </c>
      <c r="B89" s="4" t="s">
        <v>3</v>
      </c>
      <c r="D89" s="4" t="s">
        <v>1</v>
      </c>
      <c r="F89" s="4" t="s">
        <v>2</v>
      </c>
    </row>
    <row r="91" spans="1:6" x14ac:dyDescent="0.35">
      <c r="A91" s="1">
        <v>31</v>
      </c>
      <c r="B91" s="4" t="s">
        <v>3</v>
      </c>
      <c r="D91" s="4" t="s">
        <v>1</v>
      </c>
      <c r="F91" s="4" t="s">
        <v>4</v>
      </c>
    </row>
    <row r="93" spans="1:6" x14ac:dyDescent="0.35">
      <c r="A93" s="1">
        <v>27</v>
      </c>
      <c r="B93" s="4" t="s">
        <v>0</v>
      </c>
      <c r="D93" s="4" t="s">
        <v>1</v>
      </c>
      <c r="F93" s="4" t="s">
        <v>4</v>
      </c>
    </row>
    <row r="95" spans="1:6" x14ac:dyDescent="0.35">
      <c r="A95" s="1">
        <v>15</v>
      </c>
      <c r="B95" s="4" t="s">
        <v>3</v>
      </c>
      <c r="D95" s="4" t="s">
        <v>1</v>
      </c>
      <c r="F95" s="4" t="s">
        <v>2</v>
      </c>
    </row>
    <row r="97" spans="1:6" x14ac:dyDescent="0.35">
      <c r="A97" s="1">
        <v>12</v>
      </c>
      <c r="B97" s="4" t="s">
        <v>0</v>
      </c>
      <c r="D97" s="4" t="s">
        <v>4</v>
      </c>
      <c r="F97" s="4" t="s">
        <v>2</v>
      </c>
    </row>
    <row r="99" spans="1:6" x14ac:dyDescent="0.35">
      <c r="A99" s="1">
        <v>9</v>
      </c>
      <c r="B99" s="4" t="s">
        <v>0</v>
      </c>
      <c r="D99" s="4" t="s">
        <v>1</v>
      </c>
      <c r="F99" s="4" t="s">
        <v>2</v>
      </c>
    </row>
    <row r="101" spans="1:6" x14ac:dyDescent="0.35">
      <c r="A101" s="1">
        <v>21</v>
      </c>
      <c r="B101" s="4" t="s">
        <v>0</v>
      </c>
      <c r="D101" s="4" t="s">
        <v>1</v>
      </c>
      <c r="F101" s="4" t="s">
        <v>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D103"/>
  <sheetViews>
    <sheetView showGridLines="0" tabSelected="1" workbookViewId="0">
      <selection activeCell="AB37" sqref="AB37"/>
    </sheetView>
  </sheetViews>
  <sheetFormatPr baseColWidth="10" defaultRowHeight="14.5" x14ac:dyDescent="0.35"/>
  <cols>
    <col min="1" max="1" width="2.81640625" style="1" bestFit="1" customWidth="1"/>
    <col min="2" max="2" width="4.453125" style="1" bestFit="1" customWidth="1"/>
    <col min="3" max="3" width="8.54296875" style="1" bestFit="1" customWidth="1"/>
    <col min="4" max="4" width="3.453125" style="1" bestFit="1" customWidth="1"/>
    <col min="5" max="5" width="8.54296875" style="1" bestFit="1" customWidth="1"/>
    <col min="6" max="6" width="2.54296875" style="1" bestFit="1" customWidth="1"/>
    <col min="7" max="7" width="8.54296875" style="1" bestFit="1" customWidth="1"/>
    <col min="8" max="8" width="2.54296875" customWidth="1"/>
    <col min="9" max="9" width="7.90625" style="1" bestFit="1" customWidth="1"/>
    <col min="10" max="10" width="6.1796875" style="1" bestFit="1" customWidth="1"/>
    <col min="11" max="11" width="3.26953125" customWidth="1"/>
    <col min="12" max="12" width="5.08984375" bestFit="1" customWidth="1"/>
    <col min="13" max="15" width="4.36328125" bestFit="1" customWidth="1"/>
    <col min="16" max="18" width="9.1796875" bestFit="1" customWidth="1"/>
    <col min="19" max="21" width="5.81640625" bestFit="1" customWidth="1"/>
    <col min="24" max="24" width="3.81640625" bestFit="1" customWidth="1"/>
    <col min="25" max="25" width="7.08984375" bestFit="1" customWidth="1"/>
    <col min="26" max="26" width="6.1796875" bestFit="1" customWidth="1"/>
    <col min="27" max="27" width="2" customWidth="1"/>
    <col min="28" max="28" width="55.1796875" customWidth="1"/>
    <col min="29" max="29" width="2.81640625" bestFit="1" customWidth="1"/>
    <col min="30" max="30" width="12.453125" bestFit="1" customWidth="1"/>
  </cols>
  <sheetData>
    <row r="1" spans="1:30" x14ac:dyDescent="0.35">
      <c r="A1" s="1">
        <v>36</v>
      </c>
      <c r="B1" s="4" t="s">
        <v>0</v>
      </c>
      <c r="C1" s="5" t="s">
        <v>16</v>
      </c>
      <c r="D1" s="4" t="s">
        <v>4</v>
      </c>
      <c r="E1" s="5" t="s">
        <v>16</v>
      </c>
      <c r="F1" s="4" t="s">
        <v>4</v>
      </c>
      <c r="G1" s="5" t="s">
        <v>16</v>
      </c>
      <c r="I1" s="5" t="s">
        <v>17</v>
      </c>
      <c r="J1" s="5" t="s">
        <v>18</v>
      </c>
      <c r="L1" t="s">
        <v>45</v>
      </c>
      <c r="M1" t="s">
        <v>42</v>
      </c>
      <c r="N1" t="s">
        <v>43</v>
      </c>
      <c r="O1" t="s">
        <v>44</v>
      </c>
      <c r="P1" t="s">
        <v>47</v>
      </c>
      <c r="Q1" t="s">
        <v>48</v>
      </c>
      <c r="R1" t="s">
        <v>49</v>
      </c>
      <c r="S1" t="s">
        <v>51</v>
      </c>
      <c r="T1" t="s">
        <v>52</v>
      </c>
      <c r="U1" t="s">
        <v>53</v>
      </c>
      <c r="V1" t="s">
        <v>54</v>
      </c>
      <c r="X1" t="s">
        <v>56</v>
      </c>
      <c r="Y1" t="s">
        <v>55</v>
      </c>
      <c r="Z1" t="s">
        <v>18</v>
      </c>
      <c r="AB1" t="s">
        <v>58</v>
      </c>
      <c r="AC1" t="s">
        <v>40</v>
      </c>
      <c r="AD1" t="s">
        <v>46</v>
      </c>
    </row>
    <row r="2" spans="1:30" x14ac:dyDescent="0.35">
      <c r="B2" s="1">
        <v>-1</v>
      </c>
      <c r="D2" s="1">
        <v>-1</v>
      </c>
      <c r="F2" s="1">
        <v>-1</v>
      </c>
      <c r="I2" s="1">
        <f>SUM(B2:H2)</f>
        <v>-3</v>
      </c>
      <c r="J2" s="1">
        <v>-3</v>
      </c>
      <c r="L2" s="1">
        <v>36</v>
      </c>
      <c r="M2" s="2" t="str" cm="1">
        <f t="array" aca="1" ref="M2" ca="1">_xlfn.XLOOKUP(tListe[[#This Row],[Code]],tCorresp[Code],INDIRECT("tCorresp["&amp;M$1&amp;"]"))</f>
        <v>R</v>
      </c>
      <c r="N2" s="2" t="str" cm="1">
        <f t="array" aca="1" ref="N2" ca="1">_xlfn.XLOOKUP(tListe[[#This Row],[Code]],tCorresp[Code],INDIRECT("tCorresp["&amp;N$1&amp;"]"))</f>
        <v>P</v>
      </c>
      <c r="O2" s="2" t="str" cm="1">
        <f t="array" aca="1" ref="O2" ca="1">_xlfn.XLOOKUP(tListe[[#This Row],[Code]],tCorresp[Code],INDIRECT("tCorresp["&amp;O$1&amp;"]"))</f>
        <v>P</v>
      </c>
      <c r="P2" s="8"/>
      <c r="Q2" s="8"/>
      <c r="R2" s="8"/>
      <c r="S2" s="8">
        <v>-1</v>
      </c>
      <c r="T2" s="8">
        <v>-1</v>
      </c>
      <c r="U2" s="8">
        <v>-1</v>
      </c>
      <c r="V2" s="8" t="b">
        <f ca="1">tListe[[#This Row],[Fibo 1]]=OFFSET($B$2,2*(ROW()-2),0)</f>
        <v>1</v>
      </c>
      <c r="X2" s="10">
        <f t="shared" ref="X2:X33" si="0">ROW()-1</f>
        <v>1</v>
      </c>
      <c r="Y2">
        <f t="shared" ref="Y2:Y26" ca="1" si="1">IF(MOD(ROW()-1,2)=1,SUM(OFFSET($S$1:$U$1,INT(ROW()/2),0)),SUM(OFFSET($P$1:$R$1,INT(ROW()/2)+1,0)))</f>
        <v>-3</v>
      </c>
      <c r="Z2">
        <f ca="1">SUM($Y$2:Y2)</f>
        <v>-3</v>
      </c>
      <c r="AB2" t="str">
        <f ca="1">"2 fois le nombre de lignes -2, soit "&amp;(2*tListe[[#Totals],[Vérif fibo1]]-2)&amp;" lignes"</f>
        <v>2 fois le nombre de lignes -2, soit 100 lignes</v>
      </c>
      <c r="AC2">
        <v>1</v>
      </c>
      <c r="AD2">
        <v>-1</v>
      </c>
    </row>
    <row r="3" spans="1:30" x14ac:dyDescent="0.35">
      <c r="A3" s="1">
        <v>15</v>
      </c>
      <c r="B3" s="4" t="s">
        <v>3</v>
      </c>
      <c r="C3" s="1">
        <v>0</v>
      </c>
      <c r="D3" s="4" t="s">
        <v>1</v>
      </c>
      <c r="E3" s="1">
        <v>0</v>
      </c>
      <c r="F3" s="4" t="s">
        <v>2</v>
      </c>
      <c r="G3" s="1">
        <v>0</v>
      </c>
      <c r="I3" s="1">
        <f>SUM(B3:H3)</f>
        <v>0</v>
      </c>
      <c r="J3" s="1">
        <f>J2+I3</f>
        <v>-3</v>
      </c>
      <c r="L3" s="1">
        <v>15</v>
      </c>
      <c r="M3" s="2" t="str" cm="1">
        <f t="array" aca="1" ref="M3" ca="1">_xlfn.XLOOKUP(tListe[[#This Row],[Code]],tCorresp[Code],INDIRECT("tCorresp["&amp;M$1&amp;"]"))</f>
        <v>N</v>
      </c>
      <c r="N3" s="2" t="str" cm="1">
        <f t="array" aca="1" ref="N3" ca="1">_xlfn.XLOOKUP(tListe[[#This Row],[Code]],tCorresp[Code],INDIRECT("tCorresp["&amp;N$1&amp;"]"))</f>
        <v>I</v>
      </c>
      <c r="O3" s="2" t="str" cm="1">
        <f t="array" aca="1" ref="O3" ca="1">_xlfn.XLOOKUP(tListe[[#This Row],[Code]],tCorresp[Code],INDIRECT("tCorresp["&amp;O$1&amp;"]"))</f>
        <v>M</v>
      </c>
      <c r="P3" s="8">
        <f ca="1">IF(M3=0,0,IF(AND(M2&lt;&gt;0,M3=M2),-2*S2,IF(AND(M2&lt;&gt;0,M3&lt;&gt;M2),0,IF(AND(M1&lt;&gt;0,M2=M1),-2*S2,0))))</f>
        <v>0</v>
      </c>
      <c r="Q3" s="8">
        <f t="shared" ref="Q3:R3" ca="1" si="2">IF(N3=0,0,IF(AND(N2&lt;&gt;0,N3=N2),-2*T2,IF(AND(N2&lt;&gt;0,N3&lt;&gt;N2),0,IF(AND(N1&lt;&gt;0,N2=N1),-2*T2,0))))</f>
        <v>0</v>
      </c>
      <c r="R3" s="8">
        <f t="shared" ca="1" si="2"/>
        <v>0</v>
      </c>
      <c r="S3" s="8" cm="1">
        <f t="array" aca="1" ref="S3" ca="1">IF(P3=0,INDEX(tFibo[Suite Fibo],MATCH(S2,tFibo[Suite Fibo],0)+1),IF(MATCH(S2,tFibo[Suite Fibo],0)-2&lt;1,-1,INDEX(tFibo[Suite Fibo],MATCH(S2,tFibo[Suite Fibo],0)-2)))</f>
        <v>-2</v>
      </c>
      <c r="T3" s="8" cm="1">
        <f t="array" aca="1" ref="T3" ca="1">IF(Q3=0,INDEX(tFibo[Suite Fibo],MATCH(T2,tFibo[Suite Fibo],0)+1),IF(MATCH(T2,tFibo[Suite Fibo],0)-2&lt;1,-1,INDEX(tFibo[Suite Fibo],MATCH(T2,tFibo[Suite Fibo],0)-2)))</f>
        <v>-2</v>
      </c>
      <c r="U3" s="8" cm="1">
        <f t="array" aca="1" ref="U3" ca="1">IF(R3=0,INDEX(tFibo[Suite Fibo],MATCH(U2,tFibo[Suite Fibo],0)+1),IF(MATCH(U2,tFibo[Suite Fibo],0)-2&lt;1,-1,INDEX(tFibo[Suite Fibo],MATCH(U2,tFibo[Suite Fibo],0)-2)))</f>
        <v>-2</v>
      </c>
      <c r="V3" s="8" t="b">
        <f ca="1">tListe[[#This Row],[Fibo 1]]=OFFSET($B$2,2*(ROW()-2),0)</f>
        <v>1</v>
      </c>
      <c r="X3" s="10">
        <f t="shared" si="0"/>
        <v>2</v>
      </c>
      <c r="Y3">
        <f t="shared" ca="1" si="1"/>
        <v>0</v>
      </c>
      <c r="Z3">
        <f ca="1">SUM($Y$2:Y3)</f>
        <v>-3</v>
      </c>
      <c r="AC3">
        <v>2</v>
      </c>
      <c r="AD3">
        <v>-2</v>
      </c>
    </row>
    <row r="4" spans="1:30" x14ac:dyDescent="0.35">
      <c r="B4" s="1">
        <v>-2</v>
      </c>
      <c r="D4" s="1">
        <v>-2</v>
      </c>
      <c r="F4" s="1">
        <v>-2</v>
      </c>
      <c r="I4" s="1">
        <f>SUM(B4:H4)</f>
        <v>-6</v>
      </c>
      <c r="J4" s="1">
        <f>J3+I4</f>
        <v>-9</v>
      </c>
      <c r="L4" s="1">
        <v>3</v>
      </c>
      <c r="M4" s="2" t="str" cm="1">
        <f t="array" aca="1" ref="M4" ca="1">_xlfn.XLOOKUP(tListe[[#This Row],[Code]],tCorresp[Code],INDIRECT("tCorresp["&amp;M$1&amp;"]"))</f>
        <v>R</v>
      </c>
      <c r="N4" s="2" t="str" cm="1">
        <f t="array" aca="1" ref="N4" ca="1">_xlfn.XLOOKUP(tListe[[#This Row],[Code]],tCorresp[Code],INDIRECT("tCorresp["&amp;N$1&amp;"]"))</f>
        <v>I</v>
      </c>
      <c r="O4" s="2" t="str" cm="1">
        <f t="array" aca="1" ref="O4" ca="1">_xlfn.XLOOKUP(tListe[[#This Row],[Code]],tCorresp[Code],INDIRECT("tCorresp["&amp;O$1&amp;"]"))</f>
        <v>M</v>
      </c>
      <c r="P4" s="8">
        <f t="shared" ref="P4:P38" ca="1" si="3">IF(M4=0,0,IF(AND(M3&lt;&gt;0,M4=M3),-2*S3,IF(AND(M3&lt;&gt;0,M4&lt;&gt;M3),0,IF(AND(M2&lt;&gt;0,M3=M2),-2*S3,IF(AND(M1&lt;&gt;0,M4&lt;&gt;M1),0,-2*S3)))))</f>
        <v>0</v>
      </c>
      <c r="Q4" s="8">
        <f t="shared" ref="Q4:Q52" ca="1" si="4">IF(N4=0,0,IF(AND(N3&lt;&gt;0,N4=N3),-2*T3,IF(AND(N3&lt;&gt;0,N4&lt;&gt;N3),0,IF(AND(N2&lt;&gt;0,N3=N2),-2*T3,IF(AND(N1&lt;&gt;0,N4&lt;&gt;N1),0,-2*T3)))))</f>
        <v>4</v>
      </c>
      <c r="R4" s="8">
        <f t="shared" ref="R4:R52" ca="1" si="5">IF(O4=0,0,IF(AND(O3&lt;&gt;0,O4=O3),-2*U3,IF(AND(O3&lt;&gt;0,O4&lt;&gt;O3),0,IF(AND(O2&lt;&gt;0,O3=O2),-2*U3,IF(AND(O1&lt;&gt;0,O4&lt;&gt;O1),0,-2*U3)))))</f>
        <v>4</v>
      </c>
      <c r="S4" s="8" cm="1">
        <f t="array" aca="1" ref="S4" ca="1">IF(P4=0,INDEX(tFibo[Suite Fibo],MATCH(S3,tFibo[Suite Fibo],0)+1),IF(MATCH(S3,tFibo[Suite Fibo],0)-2&lt;1,-1,INDEX(tFibo[Suite Fibo],MATCH(S3,tFibo[Suite Fibo],0)-2)))</f>
        <v>-3</v>
      </c>
      <c r="T4" s="8" cm="1">
        <f t="array" aca="1" ref="T4" ca="1">IF(Q4=0,INDEX(tFibo[Suite Fibo],MATCH(T3,tFibo[Suite Fibo],0)+1),IF(MATCH(T3,tFibo[Suite Fibo],0)-2&lt;1,-1,INDEX(tFibo[Suite Fibo],MATCH(T3,tFibo[Suite Fibo],0)-2)))</f>
        <v>-1</v>
      </c>
      <c r="U4" s="8" cm="1">
        <f t="array" aca="1" ref="U4" ca="1">IF(R4=0,INDEX(tFibo[Suite Fibo],MATCH(U3,tFibo[Suite Fibo],0)+1),IF(MATCH(U3,tFibo[Suite Fibo],0)-2&lt;1,-1,INDEX(tFibo[Suite Fibo],MATCH(U3,tFibo[Suite Fibo],0)-2)))</f>
        <v>-1</v>
      </c>
      <c r="V4" s="8" t="b">
        <f ca="1">tListe[[#This Row],[Fibo 1]]=OFFSET($B$2,2*(ROW()-2),0)</f>
        <v>1</v>
      </c>
      <c r="X4" s="10">
        <f t="shared" si="0"/>
        <v>3</v>
      </c>
      <c r="Y4">
        <f t="shared" ca="1" si="1"/>
        <v>-6</v>
      </c>
      <c r="Z4">
        <f ca="1">SUM($Y$2:Y4)</f>
        <v>-9</v>
      </c>
      <c r="AC4">
        <v>3</v>
      </c>
      <c r="AD4">
        <f>AD3+AD2</f>
        <v>-3</v>
      </c>
    </row>
    <row r="5" spans="1:30" x14ac:dyDescent="0.35">
      <c r="A5" s="1">
        <v>3</v>
      </c>
      <c r="B5" s="4" t="s">
        <v>0</v>
      </c>
      <c r="C5" s="1">
        <v>0</v>
      </c>
      <c r="D5" s="4" t="s">
        <v>1</v>
      </c>
      <c r="E5" s="1">
        <v>4</v>
      </c>
      <c r="F5" s="4" t="s">
        <v>2</v>
      </c>
      <c r="G5" s="1">
        <v>4</v>
      </c>
      <c r="I5" s="1">
        <f>SUM(B5:H5)</f>
        <v>8</v>
      </c>
      <c r="J5" s="1">
        <f t="shared" ref="J5:J68" si="6">J4+I5</f>
        <v>-1</v>
      </c>
      <c r="L5" s="1">
        <v>27</v>
      </c>
      <c r="M5" s="2" t="str" cm="1">
        <f t="array" aca="1" ref="M5" ca="1">_xlfn.XLOOKUP(tListe[[#This Row],[Code]],tCorresp[Code],INDIRECT("tCorresp["&amp;M$1&amp;"]"))</f>
        <v>R</v>
      </c>
      <c r="N5" s="2" t="str" cm="1">
        <f t="array" aca="1" ref="N5" ca="1">_xlfn.XLOOKUP(tListe[[#This Row],[Code]],tCorresp[Code],INDIRECT("tCorresp["&amp;N$1&amp;"]"))</f>
        <v>I</v>
      </c>
      <c r="O5" s="2" t="str" cm="1">
        <f t="array" aca="1" ref="O5" ca="1">_xlfn.XLOOKUP(tListe[[#This Row],[Code]],tCorresp[Code],INDIRECT("tCorresp["&amp;O$1&amp;"]"))</f>
        <v>P</v>
      </c>
      <c r="P5" s="8">
        <f t="shared" ca="1" si="3"/>
        <v>6</v>
      </c>
      <c r="Q5" s="8">
        <f t="shared" ca="1" si="4"/>
        <v>2</v>
      </c>
      <c r="R5" s="8">
        <f t="shared" ca="1" si="5"/>
        <v>0</v>
      </c>
      <c r="S5" s="8" cm="1">
        <f t="array" aca="1" ref="S5" ca="1">IF(P5=0,INDEX(tFibo[Suite Fibo],MATCH(S4,tFibo[Suite Fibo],0)+1),IF(MATCH(S4,tFibo[Suite Fibo],0)-2&lt;1,-1,INDEX(tFibo[Suite Fibo],MATCH(S4,tFibo[Suite Fibo],0)-2)))</f>
        <v>-1</v>
      </c>
      <c r="T5" s="8" cm="1">
        <f t="array" aca="1" ref="T5" ca="1">IF(Q5=0,INDEX(tFibo[Suite Fibo],MATCH(T4,tFibo[Suite Fibo],0)+1),IF(MATCH(T4,tFibo[Suite Fibo],0)-2&lt;1,-1,INDEX(tFibo[Suite Fibo],MATCH(T4,tFibo[Suite Fibo],0)-2)))</f>
        <v>-1</v>
      </c>
      <c r="U5" s="8" cm="1">
        <f t="array" aca="1" ref="U5" ca="1">IF(R5=0,INDEX(tFibo[Suite Fibo],MATCH(U4,tFibo[Suite Fibo],0)+1),IF(MATCH(U4,tFibo[Suite Fibo],0)-2&lt;1,-1,INDEX(tFibo[Suite Fibo],MATCH(U4,tFibo[Suite Fibo],0)-2)))</f>
        <v>-2</v>
      </c>
      <c r="V5" s="8" t="b">
        <f ca="1">tListe[[#This Row],[Fibo 1]]=OFFSET($B$2,2*(ROW()-2),0)</f>
        <v>1</v>
      </c>
      <c r="X5" s="10">
        <f t="shared" si="0"/>
        <v>4</v>
      </c>
      <c r="Y5">
        <f t="shared" ca="1" si="1"/>
        <v>8</v>
      </c>
      <c r="Z5">
        <f ca="1">SUM($Y$2:Y5)</f>
        <v>-1</v>
      </c>
      <c r="AC5">
        <v>4</v>
      </c>
      <c r="AD5">
        <f>AD4+AD3</f>
        <v>-5</v>
      </c>
    </row>
    <row r="6" spans="1:30" x14ac:dyDescent="0.35">
      <c r="B6" s="1">
        <v>-3</v>
      </c>
      <c r="D6" s="1">
        <v>-1</v>
      </c>
      <c r="F6" s="1">
        <v>-1</v>
      </c>
      <c r="I6" s="1">
        <f>SUM(B6:H6)</f>
        <v>-5</v>
      </c>
      <c r="J6" s="1">
        <f t="shared" si="6"/>
        <v>-6</v>
      </c>
      <c r="L6" s="1">
        <v>27</v>
      </c>
      <c r="M6" s="2" t="str" cm="1">
        <f t="array" aca="1" ref="M6" ca="1">_xlfn.XLOOKUP(tListe[[#This Row],[Code]],tCorresp[Code],INDIRECT("tCorresp["&amp;M$1&amp;"]"))</f>
        <v>R</v>
      </c>
      <c r="N6" s="2" t="str" cm="1">
        <f t="array" aca="1" ref="N6" ca="1">_xlfn.XLOOKUP(tListe[[#This Row],[Code]],tCorresp[Code],INDIRECT("tCorresp["&amp;N$1&amp;"]"))</f>
        <v>I</v>
      </c>
      <c r="O6" s="2" t="str" cm="1">
        <f t="array" aca="1" ref="O6" ca="1">_xlfn.XLOOKUP(tListe[[#This Row],[Code]],tCorresp[Code],INDIRECT("tCorresp["&amp;O$1&amp;"]"))</f>
        <v>P</v>
      </c>
      <c r="P6" s="8">
        <f t="shared" ca="1" si="3"/>
        <v>2</v>
      </c>
      <c r="Q6" s="8">
        <f t="shared" ca="1" si="4"/>
        <v>2</v>
      </c>
      <c r="R6" s="8">
        <f t="shared" ca="1" si="5"/>
        <v>4</v>
      </c>
      <c r="S6" s="8" cm="1">
        <f t="array" aca="1" ref="S6" ca="1">IF(P6=0,INDEX(tFibo[Suite Fibo],MATCH(S5,tFibo[Suite Fibo],0)+1),IF(MATCH(S5,tFibo[Suite Fibo],0)-2&lt;1,-1,INDEX(tFibo[Suite Fibo],MATCH(S5,tFibo[Suite Fibo],0)-2)))</f>
        <v>-1</v>
      </c>
      <c r="T6" s="8" cm="1">
        <f t="array" aca="1" ref="T6" ca="1">IF(Q6=0,INDEX(tFibo[Suite Fibo],MATCH(T5,tFibo[Suite Fibo],0)+1),IF(MATCH(T5,tFibo[Suite Fibo],0)-2&lt;1,-1,INDEX(tFibo[Suite Fibo],MATCH(T5,tFibo[Suite Fibo],0)-2)))</f>
        <v>-1</v>
      </c>
      <c r="U6" s="8" cm="1">
        <f t="array" aca="1" ref="U6" ca="1">IF(R6=0,INDEX(tFibo[Suite Fibo],MATCH(U5,tFibo[Suite Fibo],0)+1),IF(MATCH(U5,tFibo[Suite Fibo],0)-2&lt;1,-1,INDEX(tFibo[Suite Fibo],MATCH(U5,tFibo[Suite Fibo],0)-2)))</f>
        <v>-1</v>
      </c>
      <c r="V6" s="8" t="b">
        <f ca="1">tListe[[#This Row],[Fibo 1]]=OFFSET($B$2,2*(ROW()-2),0)</f>
        <v>1</v>
      </c>
      <c r="X6" s="10">
        <f t="shared" si="0"/>
        <v>5</v>
      </c>
      <c r="Y6">
        <f t="shared" ca="1" si="1"/>
        <v>-5</v>
      </c>
      <c r="Z6">
        <f ca="1">SUM($Y$2:Y6)</f>
        <v>-6</v>
      </c>
      <c r="AC6">
        <v>5</v>
      </c>
      <c r="AD6">
        <f>AD5+AD4</f>
        <v>-8</v>
      </c>
    </row>
    <row r="7" spans="1:30" x14ac:dyDescent="0.35">
      <c r="A7" s="1">
        <v>27</v>
      </c>
      <c r="B7" s="4" t="s">
        <v>0</v>
      </c>
      <c r="C7" s="1">
        <v>6</v>
      </c>
      <c r="D7" s="4" t="s">
        <v>1</v>
      </c>
      <c r="E7" s="1">
        <v>2</v>
      </c>
      <c r="F7" s="4" t="s">
        <v>4</v>
      </c>
      <c r="G7" s="1">
        <v>0</v>
      </c>
      <c r="I7" s="1">
        <f>SUM(B7:H7)</f>
        <v>8</v>
      </c>
      <c r="J7" s="1">
        <f t="shared" si="6"/>
        <v>2</v>
      </c>
      <c r="L7" s="1">
        <v>18</v>
      </c>
      <c r="M7" s="2" t="str" cm="1">
        <f t="array" aca="1" ref="M7" ca="1">_xlfn.XLOOKUP(tListe[[#This Row],[Code]],tCorresp[Code],INDIRECT("tCorresp["&amp;M$1&amp;"]"))</f>
        <v>R</v>
      </c>
      <c r="N7" s="2" t="str" cm="1">
        <f t="array" aca="1" ref="N7" ca="1">_xlfn.XLOOKUP(tListe[[#This Row],[Code]],tCorresp[Code],INDIRECT("tCorresp["&amp;N$1&amp;"]"))</f>
        <v>P</v>
      </c>
      <c r="O7" s="2" t="str" cm="1">
        <f t="array" aca="1" ref="O7" ca="1">_xlfn.XLOOKUP(tListe[[#This Row],[Code]],tCorresp[Code],INDIRECT("tCorresp["&amp;O$1&amp;"]"))</f>
        <v>M</v>
      </c>
      <c r="P7" s="8">
        <f t="shared" ca="1" si="3"/>
        <v>2</v>
      </c>
      <c r="Q7" s="8">
        <f t="shared" ca="1" si="4"/>
        <v>0</v>
      </c>
      <c r="R7" s="8">
        <f t="shared" ca="1" si="5"/>
        <v>0</v>
      </c>
      <c r="S7" s="8" cm="1">
        <f t="array" aca="1" ref="S7" ca="1">IF(P7=0,INDEX(tFibo[Suite Fibo],MATCH(S6,tFibo[Suite Fibo],0)+1),IF(MATCH(S6,tFibo[Suite Fibo],0)-2&lt;1,-1,INDEX(tFibo[Suite Fibo],MATCH(S6,tFibo[Suite Fibo],0)-2)))</f>
        <v>-1</v>
      </c>
      <c r="T7" s="8" cm="1">
        <f t="array" aca="1" ref="T7" ca="1">IF(Q7=0,INDEX(tFibo[Suite Fibo],MATCH(T6,tFibo[Suite Fibo],0)+1),IF(MATCH(T6,tFibo[Suite Fibo],0)-2&lt;1,-1,INDEX(tFibo[Suite Fibo],MATCH(T6,tFibo[Suite Fibo],0)-2)))</f>
        <v>-2</v>
      </c>
      <c r="U7" s="8" cm="1">
        <f t="array" aca="1" ref="U7" ca="1">IF(R7=0,INDEX(tFibo[Suite Fibo],MATCH(U6,tFibo[Suite Fibo],0)+1),IF(MATCH(U6,tFibo[Suite Fibo],0)-2&lt;1,-1,INDEX(tFibo[Suite Fibo],MATCH(U6,tFibo[Suite Fibo],0)-2)))</f>
        <v>-2</v>
      </c>
      <c r="V7" s="8" t="b">
        <f ca="1">tListe[[#This Row],[Fibo 1]]=OFFSET($B$2,2*(ROW()-2),0)</f>
        <v>1</v>
      </c>
      <c r="X7" s="10">
        <f t="shared" si="0"/>
        <v>6</v>
      </c>
      <c r="Y7">
        <f t="shared" ca="1" si="1"/>
        <v>8</v>
      </c>
      <c r="Z7">
        <f ca="1">SUM($Y$2:Y7)</f>
        <v>2</v>
      </c>
      <c r="AC7">
        <v>6</v>
      </c>
      <c r="AD7">
        <f>AD6+AD5</f>
        <v>-13</v>
      </c>
    </row>
    <row r="8" spans="1:30" x14ac:dyDescent="0.35">
      <c r="B8" s="1">
        <v>-1</v>
      </c>
      <c r="D8" s="1">
        <v>-1</v>
      </c>
      <c r="F8" s="1">
        <v>-2</v>
      </c>
      <c r="I8" s="1">
        <f>SUM(B8:H8)</f>
        <v>-4</v>
      </c>
      <c r="J8" s="1">
        <f t="shared" si="6"/>
        <v>-2</v>
      </c>
      <c r="L8" s="1">
        <v>0</v>
      </c>
      <c r="M8" s="2" cm="1">
        <f t="array" aca="1" ref="M8" ca="1">_xlfn.XLOOKUP(tListe[[#This Row],[Code]],tCorresp[Code],INDIRECT("tCorresp["&amp;M$1&amp;"]"))</f>
        <v>0</v>
      </c>
      <c r="N8" s="2" cm="1">
        <f t="array" aca="1" ref="N8" ca="1">_xlfn.XLOOKUP(tListe[[#This Row],[Code]],tCorresp[Code],INDIRECT("tCorresp["&amp;N$1&amp;"]"))</f>
        <v>0</v>
      </c>
      <c r="O8" s="2" cm="1">
        <f t="array" aca="1" ref="O8" ca="1">_xlfn.XLOOKUP(tListe[[#This Row],[Code]],tCorresp[Code],INDIRECT("tCorresp["&amp;O$1&amp;"]"))</f>
        <v>0</v>
      </c>
      <c r="P8" s="8">
        <f t="shared" ca="1" si="3"/>
        <v>0</v>
      </c>
      <c r="Q8" s="8">
        <f t="shared" ca="1" si="4"/>
        <v>0</v>
      </c>
      <c r="R8" s="8">
        <f t="shared" ca="1" si="5"/>
        <v>0</v>
      </c>
      <c r="S8" s="8" cm="1">
        <f t="array" aca="1" ref="S8" ca="1">IF(P8=0,INDEX(tFibo[Suite Fibo],MATCH(S7,tFibo[Suite Fibo],0)+1),IF(MATCH(S7,tFibo[Suite Fibo],0)-2&lt;1,-1,INDEX(tFibo[Suite Fibo],MATCH(S7,tFibo[Suite Fibo],0)-2)))</f>
        <v>-2</v>
      </c>
      <c r="T8" s="8" cm="1">
        <f t="array" aca="1" ref="T8" ca="1">IF(Q8=0,INDEX(tFibo[Suite Fibo],MATCH(T7,tFibo[Suite Fibo],0)+1),IF(MATCH(T7,tFibo[Suite Fibo],0)-2&lt;1,-1,INDEX(tFibo[Suite Fibo],MATCH(T7,tFibo[Suite Fibo],0)-2)))</f>
        <v>-3</v>
      </c>
      <c r="U8" s="8" cm="1">
        <f t="array" aca="1" ref="U8" ca="1">IF(R8=0,INDEX(tFibo[Suite Fibo],MATCH(U7,tFibo[Suite Fibo],0)+1),IF(MATCH(U7,tFibo[Suite Fibo],0)-2&lt;1,-1,INDEX(tFibo[Suite Fibo],MATCH(U7,tFibo[Suite Fibo],0)-2)))</f>
        <v>-3</v>
      </c>
      <c r="V8" s="8" t="b">
        <f ca="1">tListe[[#This Row],[Fibo 1]]=OFFSET($B$2,2*(ROW()-2),0)</f>
        <v>1</v>
      </c>
      <c r="X8" s="10">
        <f t="shared" si="0"/>
        <v>7</v>
      </c>
      <c r="Y8">
        <f t="shared" ca="1" si="1"/>
        <v>-4</v>
      </c>
      <c r="Z8">
        <f ca="1">SUM($Y$2:Y8)</f>
        <v>-2</v>
      </c>
      <c r="AC8">
        <v>7</v>
      </c>
      <c r="AD8">
        <f>AD7+AD6</f>
        <v>-21</v>
      </c>
    </row>
    <row r="9" spans="1:30" x14ac:dyDescent="0.35">
      <c r="A9" s="1">
        <v>27</v>
      </c>
      <c r="B9" s="4" t="s">
        <v>0</v>
      </c>
      <c r="C9" s="1">
        <v>2</v>
      </c>
      <c r="D9" s="4" t="s">
        <v>1</v>
      </c>
      <c r="E9" s="1">
        <v>2</v>
      </c>
      <c r="F9" s="4" t="s">
        <v>4</v>
      </c>
      <c r="G9" s="1">
        <v>4</v>
      </c>
      <c r="I9" s="1">
        <f>SUM(B9:H9)</f>
        <v>8</v>
      </c>
      <c r="J9" s="1">
        <f t="shared" si="6"/>
        <v>6</v>
      </c>
      <c r="L9" s="1">
        <v>40</v>
      </c>
      <c r="M9" s="2" t="str" cm="1">
        <f t="array" aca="1" ref="M9" ca="1">_xlfn.XLOOKUP(tListe[[#This Row],[Code]],tCorresp[Code],INDIRECT("tCorresp["&amp;M$1&amp;"]"))</f>
        <v>R</v>
      </c>
      <c r="N9" s="2" t="str" cm="1">
        <f t="array" aca="1" ref="N9" ca="1">_xlfn.XLOOKUP(tListe[[#This Row],[Code]],tCorresp[Code],INDIRECT("tCorresp["&amp;N$1&amp;"]"))</f>
        <v>P</v>
      </c>
      <c r="O9" s="2" t="str" cm="1">
        <f t="array" aca="1" ref="O9" ca="1">_xlfn.XLOOKUP(tListe[[#This Row],[Code]],tCorresp[Code],INDIRECT("tCorresp["&amp;O$1&amp;"]"))</f>
        <v>P</v>
      </c>
      <c r="P9" s="8">
        <f t="shared" ca="1" si="3"/>
        <v>4</v>
      </c>
      <c r="Q9" s="8">
        <f t="shared" ca="1" si="4"/>
        <v>0</v>
      </c>
      <c r="R9" s="8">
        <f t="shared" ca="1" si="5"/>
        <v>6</v>
      </c>
      <c r="S9" s="8" cm="1">
        <f t="array" aca="1" ref="S9" ca="1">IF(P9=0,INDEX(tFibo[Suite Fibo],MATCH(S8,tFibo[Suite Fibo],0)+1),IF(MATCH(S8,tFibo[Suite Fibo],0)-2&lt;1,-1,INDEX(tFibo[Suite Fibo],MATCH(S8,tFibo[Suite Fibo],0)-2)))</f>
        <v>-1</v>
      </c>
      <c r="T9" s="8" cm="1">
        <f t="array" aca="1" ref="T9" ca="1">IF(Q9=0,INDEX(tFibo[Suite Fibo],MATCH(T8,tFibo[Suite Fibo],0)+1),IF(MATCH(T8,tFibo[Suite Fibo],0)-2&lt;1,-1,INDEX(tFibo[Suite Fibo],MATCH(T8,tFibo[Suite Fibo],0)-2)))</f>
        <v>-5</v>
      </c>
      <c r="U9" s="8" cm="1">
        <f t="array" aca="1" ref="U9" ca="1">IF(R9=0,INDEX(tFibo[Suite Fibo],MATCH(U8,tFibo[Suite Fibo],0)+1),IF(MATCH(U8,tFibo[Suite Fibo],0)-2&lt;1,-1,INDEX(tFibo[Suite Fibo],MATCH(U8,tFibo[Suite Fibo],0)-2)))</f>
        <v>-1</v>
      </c>
      <c r="V9" s="8" t="b">
        <f ca="1">tListe[[#This Row],[Fibo 1]]=OFFSET($B$2,2*(ROW()-2),0)</f>
        <v>1</v>
      </c>
      <c r="X9" s="10">
        <f t="shared" si="0"/>
        <v>8</v>
      </c>
      <c r="Y9">
        <f t="shared" ca="1" si="1"/>
        <v>8</v>
      </c>
      <c r="Z9">
        <f ca="1">SUM($Y$2:Y9)</f>
        <v>6</v>
      </c>
      <c r="AC9">
        <v>8</v>
      </c>
      <c r="AD9">
        <f>AD8+AD7</f>
        <v>-34</v>
      </c>
    </row>
    <row r="10" spans="1:30" x14ac:dyDescent="0.35">
      <c r="B10" s="1">
        <v>-1</v>
      </c>
      <c r="D10" s="1">
        <v>-1</v>
      </c>
      <c r="F10" s="1">
        <v>-1</v>
      </c>
      <c r="I10" s="1">
        <f>SUM(B10:H10)</f>
        <v>-3</v>
      </c>
      <c r="J10" s="1">
        <f t="shared" si="6"/>
        <v>3</v>
      </c>
      <c r="L10" s="1">
        <v>34</v>
      </c>
      <c r="M10" s="2" t="str" cm="1">
        <f t="array" aca="1" ref="M10" ca="1">_xlfn.XLOOKUP(tListe[[#This Row],[Code]],tCorresp[Code],INDIRECT("tCorresp["&amp;M$1&amp;"]"))</f>
        <v>R</v>
      </c>
      <c r="N10" s="2" t="str" cm="1">
        <f t="array" aca="1" ref="N10" ca="1">_xlfn.XLOOKUP(tListe[[#This Row],[Code]],tCorresp[Code],INDIRECT("tCorresp["&amp;N$1&amp;"]"))</f>
        <v>P</v>
      </c>
      <c r="O10" s="2" t="str" cm="1">
        <f t="array" aca="1" ref="O10" ca="1">_xlfn.XLOOKUP(tListe[[#This Row],[Code]],tCorresp[Code],INDIRECT("tCorresp["&amp;O$1&amp;"]"))</f>
        <v>P</v>
      </c>
      <c r="P10" s="8">
        <f t="shared" ca="1" si="3"/>
        <v>2</v>
      </c>
      <c r="Q10" s="8">
        <f t="shared" ca="1" si="4"/>
        <v>10</v>
      </c>
      <c r="R10" s="8">
        <f t="shared" ca="1" si="5"/>
        <v>2</v>
      </c>
      <c r="S10" s="8" cm="1">
        <f t="array" aca="1" ref="S10" ca="1">IF(P10=0,INDEX(tFibo[Suite Fibo],MATCH(S9,tFibo[Suite Fibo],0)+1),IF(MATCH(S9,tFibo[Suite Fibo],0)-2&lt;1,-1,INDEX(tFibo[Suite Fibo],MATCH(S9,tFibo[Suite Fibo],0)-2)))</f>
        <v>-1</v>
      </c>
      <c r="T10" s="8" cm="1">
        <f t="array" aca="1" ref="T10" ca="1">IF(Q10=0,INDEX(tFibo[Suite Fibo],MATCH(T9,tFibo[Suite Fibo],0)+1),IF(MATCH(T9,tFibo[Suite Fibo],0)-2&lt;1,-1,INDEX(tFibo[Suite Fibo],MATCH(T9,tFibo[Suite Fibo],0)-2)))</f>
        <v>-2</v>
      </c>
      <c r="U10" s="8" cm="1">
        <f t="array" aca="1" ref="U10" ca="1">IF(R10=0,INDEX(tFibo[Suite Fibo],MATCH(U9,tFibo[Suite Fibo],0)+1),IF(MATCH(U9,tFibo[Suite Fibo],0)-2&lt;1,-1,INDEX(tFibo[Suite Fibo],MATCH(U9,tFibo[Suite Fibo],0)-2)))</f>
        <v>-1</v>
      </c>
      <c r="V10" s="12" t="b">
        <f ca="1">tListe[[#This Row],[Fibo 1]]=OFFSET($B$2,2*(ROW()-2),0)</f>
        <v>0</v>
      </c>
      <c r="X10" s="10">
        <f t="shared" si="0"/>
        <v>9</v>
      </c>
      <c r="Y10">
        <f t="shared" ca="1" si="1"/>
        <v>-3</v>
      </c>
      <c r="Z10">
        <f ca="1">SUM($Y$2:Y10)</f>
        <v>3</v>
      </c>
      <c r="AC10">
        <v>9</v>
      </c>
      <c r="AD10">
        <f>AD9+AD8</f>
        <v>-55</v>
      </c>
    </row>
    <row r="11" spans="1:30" x14ac:dyDescent="0.35">
      <c r="A11" s="1">
        <v>18</v>
      </c>
      <c r="B11" s="4" t="s">
        <v>0</v>
      </c>
      <c r="C11" s="1">
        <v>2</v>
      </c>
      <c r="D11" s="4" t="s">
        <v>4</v>
      </c>
      <c r="E11" s="1">
        <v>0</v>
      </c>
      <c r="F11" s="4" t="s">
        <v>2</v>
      </c>
      <c r="G11" s="1">
        <v>0</v>
      </c>
      <c r="I11" s="1">
        <f>SUM(B11:H11)</f>
        <v>2</v>
      </c>
      <c r="J11" s="1">
        <f t="shared" si="6"/>
        <v>5</v>
      </c>
      <c r="L11" s="1">
        <v>32</v>
      </c>
      <c r="M11" s="2" t="str" cm="1">
        <f t="array" aca="1" ref="M11" ca="1">_xlfn.XLOOKUP(tListe[[#This Row],[Code]],tCorresp[Code],INDIRECT("tCorresp["&amp;M$1&amp;"]"))</f>
        <v>R</v>
      </c>
      <c r="N11" s="2" t="str" cm="1">
        <f t="array" aca="1" ref="N11" ca="1">_xlfn.XLOOKUP(tListe[[#This Row],[Code]],tCorresp[Code],INDIRECT("tCorresp["&amp;N$1&amp;"]"))</f>
        <v>P</v>
      </c>
      <c r="O11" s="2" t="str" cm="1">
        <f t="array" aca="1" ref="O11" ca="1">_xlfn.XLOOKUP(tListe[[#This Row],[Code]],tCorresp[Code],INDIRECT("tCorresp["&amp;O$1&amp;"]"))</f>
        <v>P</v>
      </c>
      <c r="P11" s="8">
        <f t="shared" ca="1" si="3"/>
        <v>2</v>
      </c>
      <c r="Q11" s="8">
        <f t="shared" ca="1" si="4"/>
        <v>4</v>
      </c>
      <c r="R11" s="8">
        <f t="shared" ca="1" si="5"/>
        <v>2</v>
      </c>
      <c r="S11" s="8" cm="1">
        <f t="array" aca="1" ref="S11" ca="1">IF(P11=0,INDEX(tFibo[Suite Fibo],MATCH(S10,tFibo[Suite Fibo],0)+1),IF(MATCH(S10,tFibo[Suite Fibo],0)-2&lt;1,-1,INDEX(tFibo[Suite Fibo],MATCH(S10,tFibo[Suite Fibo],0)-2)))</f>
        <v>-1</v>
      </c>
      <c r="T11" s="8" cm="1">
        <f t="array" aca="1" ref="T11" ca="1">IF(Q11=0,INDEX(tFibo[Suite Fibo],MATCH(T10,tFibo[Suite Fibo],0)+1),IF(MATCH(T10,tFibo[Suite Fibo],0)-2&lt;1,-1,INDEX(tFibo[Suite Fibo],MATCH(T10,tFibo[Suite Fibo],0)-2)))</f>
        <v>-1</v>
      </c>
      <c r="U11" s="8" cm="1">
        <f t="array" aca="1" ref="U11" ca="1">IF(R11=0,INDEX(tFibo[Suite Fibo],MATCH(U10,tFibo[Suite Fibo],0)+1),IF(MATCH(U10,tFibo[Suite Fibo],0)-2&lt;1,-1,INDEX(tFibo[Suite Fibo],MATCH(U10,tFibo[Suite Fibo],0)-2)))</f>
        <v>-1</v>
      </c>
      <c r="V11" s="8" t="b">
        <f ca="1">tListe[[#This Row],[Fibo 1]]=OFFSET($B$2,2*(ROW()-2),0)</f>
        <v>0</v>
      </c>
      <c r="X11" s="10">
        <f t="shared" si="0"/>
        <v>10</v>
      </c>
      <c r="Y11">
        <f t="shared" ca="1" si="1"/>
        <v>2</v>
      </c>
      <c r="Z11">
        <f ca="1">SUM($Y$2:Y11)</f>
        <v>5</v>
      </c>
      <c r="AC11">
        <v>10</v>
      </c>
      <c r="AD11">
        <f>AD10+AD9</f>
        <v>-89</v>
      </c>
    </row>
    <row r="12" spans="1:30" x14ac:dyDescent="0.35">
      <c r="B12" s="1">
        <v>-1</v>
      </c>
      <c r="D12" s="1">
        <v>-2</v>
      </c>
      <c r="F12" s="1">
        <v>-2</v>
      </c>
      <c r="I12" s="1">
        <f>SUM(B12:H12)</f>
        <v>-5</v>
      </c>
      <c r="J12" s="1">
        <f t="shared" si="6"/>
        <v>0</v>
      </c>
      <c r="L12" s="1">
        <v>15</v>
      </c>
      <c r="M12" s="2" t="str" cm="1">
        <f t="array" aca="1" ref="M12" ca="1">_xlfn.XLOOKUP(tListe[[#This Row],[Code]],tCorresp[Code],INDIRECT("tCorresp["&amp;M$1&amp;"]"))</f>
        <v>N</v>
      </c>
      <c r="N12" s="2" t="str" cm="1">
        <f t="array" aca="1" ref="N12" ca="1">_xlfn.XLOOKUP(tListe[[#This Row],[Code]],tCorresp[Code],INDIRECT("tCorresp["&amp;N$1&amp;"]"))</f>
        <v>I</v>
      </c>
      <c r="O12" s="2" t="str" cm="1">
        <f t="array" aca="1" ref="O12" ca="1">_xlfn.XLOOKUP(tListe[[#This Row],[Code]],tCorresp[Code],INDIRECT("tCorresp["&amp;O$1&amp;"]"))</f>
        <v>M</v>
      </c>
      <c r="P12" s="8">
        <f t="shared" ca="1" si="3"/>
        <v>0</v>
      </c>
      <c r="Q12" s="8">
        <f t="shared" ca="1" si="4"/>
        <v>0</v>
      </c>
      <c r="R12" s="8">
        <f t="shared" ca="1" si="5"/>
        <v>0</v>
      </c>
      <c r="S12" s="8" cm="1">
        <f t="array" aca="1" ref="S12" ca="1">IF(P12=0,INDEX(tFibo[Suite Fibo],MATCH(S11,tFibo[Suite Fibo],0)+1),IF(MATCH(S11,tFibo[Suite Fibo],0)-2&lt;1,-1,INDEX(tFibo[Suite Fibo],MATCH(S11,tFibo[Suite Fibo],0)-2)))</f>
        <v>-2</v>
      </c>
      <c r="T12" s="8" cm="1">
        <f t="array" aca="1" ref="T12" ca="1">IF(Q12=0,INDEX(tFibo[Suite Fibo],MATCH(T11,tFibo[Suite Fibo],0)+1),IF(MATCH(T11,tFibo[Suite Fibo],0)-2&lt;1,-1,INDEX(tFibo[Suite Fibo],MATCH(T11,tFibo[Suite Fibo],0)-2)))</f>
        <v>-2</v>
      </c>
      <c r="U12" s="8" cm="1">
        <f t="array" aca="1" ref="U12" ca="1">IF(R12=0,INDEX(tFibo[Suite Fibo],MATCH(U11,tFibo[Suite Fibo],0)+1),IF(MATCH(U11,tFibo[Suite Fibo],0)-2&lt;1,-1,INDEX(tFibo[Suite Fibo],MATCH(U11,tFibo[Suite Fibo],0)-2)))</f>
        <v>-2</v>
      </c>
      <c r="V12" s="8" t="b">
        <f ca="1">tListe[[#This Row],[Fibo 1]]=OFFSET($B$2,2*(ROW()-2),0)</f>
        <v>0</v>
      </c>
      <c r="X12" s="10">
        <f t="shared" si="0"/>
        <v>11</v>
      </c>
      <c r="Y12">
        <f t="shared" ca="1" si="1"/>
        <v>-5</v>
      </c>
      <c r="Z12">
        <f ca="1">SUM($Y$2:Y12)</f>
        <v>0</v>
      </c>
      <c r="AC12">
        <v>11</v>
      </c>
      <c r="AD12">
        <f>AD11+AD10</f>
        <v>-144</v>
      </c>
    </row>
    <row r="13" spans="1:30" x14ac:dyDescent="0.35">
      <c r="A13" s="1">
        <v>0</v>
      </c>
      <c r="B13" s="7"/>
      <c r="C13" s="1">
        <v>0</v>
      </c>
      <c r="D13" s="7"/>
      <c r="E13" s="1">
        <v>0</v>
      </c>
      <c r="F13" s="7"/>
      <c r="G13" s="1">
        <v>0</v>
      </c>
      <c r="I13" s="1">
        <f>SUM(B13:H13)</f>
        <v>0</v>
      </c>
      <c r="J13" s="1">
        <f t="shared" si="6"/>
        <v>0</v>
      </c>
      <c r="L13" s="1">
        <v>38</v>
      </c>
      <c r="M13" s="2" t="str" cm="1">
        <f t="array" aca="1" ref="M13" ca="1">_xlfn.XLOOKUP(tListe[[#This Row],[Code]],tCorresp[Code],INDIRECT("tCorresp["&amp;M$1&amp;"]"))</f>
        <v>R</v>
      </c>
      <c r="N13" s="2" t="str" cm="1">
        <f t="array" aca="1" ref="N13" ca="1">_xlfn.XLOOKUP(tListe[[#This Row],[Code]],tCorresp[Code],INDIRECT("tCorresp["&amp;N$1&amp;"]"))</f>
        <v>P</v>
      </c>
      <c r="O13" s="2" t="str" cm="1">
        <f t="array" aca="1" ref="O13" ca="1">_xlfn.XLOOKUP(tListe[[#This Row],[Code]],tCorresp[Code],INDIRECT("tCorresp["&amp;O$1&amp;"]"))</f>
        <v>P</v>
      </c>
      <c r="P13" s="8">
        <f t="shared" ca="1" si="3"/>
        <v>0</v>
      </c>
      <c r="Q13" s="8">
        <f t="shared" ca="1" si="4"/>
        <v>0</v>
      </c>
      <c r="R13" s="8">
        <f t="shared" ca="1" si="5"/>
        <v>0</v>
      </c>
      <c r="S13" s="8" cm="1">
        <f t="array" aca="1" ref="S13" ca="1">IF(P13=0,INDEX(tFibo[Suite Fibo],MATCH(S12,tFibo[Suite Fibo],0)+1),IF(MATCH(S12,tFibo[Suite Fibo],0)-2&lt;1,-1,INDEX(tFibo[Suite Fibo],MATCH(S12,tFibo[Suite Fibo],0)-2)))</f>
        <v>-3</v>
      </c>
      <c r="T13" s="8" cm="1">
        <f t="array" aca="1" ref="T13" ca="1">IF(Q13=0,INDEX(tFibo[Suite Fibo],MATCH(T12,tFibo[Suite Fibo],0)+1),IF(MATCH(T12,tFibo[Suite Fibo],0)-2&lt;1,-1,INDEX(tFibo[Suite Fibo],MATCH(T12,tFibo[Suite Fibo],0)-2)))</f>
        <v>-3</v>
      </c>
      <c r="U13" s="8" cm="1">
        <f t="array" aca="1" ref="U13" ca="1">IF(R13=0,INDEX(tFibo[Suite Fibo],MATCH(U12,tFibo[Suite Fibo],0)+1),IF(MATCH(U12,tFibo[Suite Fibo],0)-2&lt;1,-1,INDEX(tFibo[Suite Fibo],MATCH(U12,tFibo[Suite Fibo],0)-2)))</f>
        <v>-3</v>
      </c>
      <c r="V13" s="8" t="b">
        <f ca="1">tListe[[#This Row],[Fibo 1]]=OFFSET($B$2,2*(ROW()-2),0)</f>
        <v>0</v>
      </c>
      <c r="X13" s="10">
        <f t="shared" si="0"/>
        <v>12</v>
      </c>
      <c r="Y13">
        <f t="shared" ca="1" si="1"/>
        <v>0</v>
      </c>
      <c r="Z13">
        <f ca="1">SUM($Y$2:Y13)</f>
        <v>0</v>
      </c>
      <c r="AC13">
        <v>12</v>
      </c>
      <c r="AD13">
        <f>AD12+AD11</f>
        <v>-233</v>
      </c>
    </row>
    <row r="14" spans="1:30" x14ac:dyDescent="0.35">
      <c r="B14" s="1">
        <v>-2</v>
      </c>
      <c r="D14" s="1">
        <v>-3</v>
      </c>
      <c r="F14" s="1">
        <v>-3</v>
      </c>
      <c r="I14" s="1">
        <f>SUM(B14:H14)</f>
        <v>-8</v>
      </c>
      <c r="J14" s="1">
        <f t="shared" si="6"/>
        <v>-8</v>
      </c>
      <c r="L14" s="1">
        <v>2</v>
      </c>
      <c r="M14" s="2" t="str" cm="1">
        <f t="array" aca="1" ref="M14" ca="1">_xlfn.XLOOKUP(tListe[[#This Row],[Code]],tCorresp[Code],INDIRECT("tCorresp["&amp;M$1&amp;"]"))</f>
        <v>N</v>
      </c>
      <c r="N14" s="2" t="str" cm="1">
        <f t="array" aca="1" ref="N14" ca="1">_xlfn.XLOOKUP(tListe[[#This Row],[Code]],tCorresp[Code],INDIRECT("tCorresp["&amp;N$1&amp;"]"))</f>
        <v>P</v>
      </c>
      <c r="O14" s="2" t="str" cm="1">
        <f t="array" aca="1" ref="O14" ca="1">_xlfn.XLOOKUP(tListe[[#This Row],[Code]],tCorresp[Code],INDIRECT("tCorresp["&amp;O$1&amp;"]"))</f>
        <v>M</v>
      </c>
      <c r="P14" s="8">
        <f t="shared" ca="1" si="3"/>
        <v>0</v>
      </c>
      <c r="Q14" s="8">
        <f t="shared" ca="1" si="4"/>
        <v>6</v>
      </c>
      <c r="R14" s="8">
        <f t="shared" ca="1" si="5"/>
        <v>0</v>
      </c>
      <c r="S14" s="8" cm="1">
        <f t="array" aca="1" ref="S14" ca="1">IF(P14=0,INDEX(tFibo[Suite Fibo],MATCH(S13,tFibo[Suite Fibo],0)+1),IF(MATCH(S13,tFibo[Suite Fibo],0)-2&lt;1,-1,INDEX(tFibo[Suite Fibo],MATCH(S13,tFibo[Suite Fibo],0)-2)))</f>
        <v>-5</v>
      </c>
      <c r="T14" s="8" cm="1">
        <f t="array" aca="1" ref="T14" ca="1">IF(Q14=0,INDEX(tFibo[Suite Fibo],MATCH(T13,tFibo[Suite Fibo],0)+1),IF(MATCH(T13,tFibo[Suite Fibo],0)-2&lt;1,-1,INDEX(tFibo[Suite Fibo],MATCH(T13,tFibo[Suite Fibo],0)-2)))</f>
        <v>-1</v>
      </c>
      <c r="U14" s="8" cm="1">
        <f t="array" aca="1" ref="U14" ca="1">IF(R14=0,INDEX(tFibo[Suite Fibo],MATCH(U13,tFibo[Suite Fibo],0)+1),IF(MATCH(U13,tFibo[Suite Fibo],0)-2&lt;1,-1,INDEX(tFibo[Suite Fibo],MATCH(U13,tFibo[Suite Fibo],0)-2)))</f>
        <v>-5</v>
      </c>
      <c r="V14" s="8" t="b">
        <f ca="1">tListe[[#This Row],[Fibo 1]]=OFFSET($B$2,2*(ROW()-2),0)</f>
        <v>0</v>
      </c>
      <c r="X14" s="10">
        <f t="shared" si="0"/>
        <v>13</v>
      </c>
      <c r="Y14">
        <f t="shared" ca="1" si="1"/>
        <v>-8</v>
      </c>
      <c r="Z14">
        <f ca="1">SUM($Y$2:Y14)</f>
        <v>-8</v>
      </c>
      <c r="AC14">
        <v>13</v>
      </c>
      <c r="AD14">
        <f>AD13+AD12</f>
        <v>-377</v>
      </c>
    </row>
    <row r="15" spans="1:30" x14ac:dyDescent="0.35">
      <c r="A15" s="1">
        <v>40</v>
      </c>
      <c r="B15" s="4" t="s">
        <v>0</v>
      </c>
      <c r="C15" s="1">
        <v>4</v>
      </c>
      <c r="D15" s="4" t="s">
        <v>4</v>
      </c>
      <c r="E15" s="1">
        <v>6</v>
      </c>
      <c r="F15" s="4" t="s">
        <v>4</v>
      </c>
      <c r="G15" s="1">
        <v>0</v>
      </c>
      <c r="I15" s="1">
        <f>SUM(B15:H15)</f>
        <v>10</v>
      </c>
      <c r="J15" s="1">
        <f t="shared" si="6"/>
        <v>2</v>
      </c>
      <c r="L15" s="1">
        <v>3</v>
      </c>
      <c r="M15" s="2" t="str" cm="1">
        <f t="array" aca="1" ref="M15" ca="1">_xlfn.XLOOKUP(tListe[[#This Row],[Code]],tCorresp[Code],INDIRECT("tCorresp["&amp;M$1&amp;"]"))</f>
        <v>R</v>
      </c>
      <c r="N15" s="2" t="str" cm="1">
        <f t="array" aca="1" ref="N15" ca="1">_xlfn.XLOOKUP(tListe[[#This Row],[Code]],tCorresp[Code],INDIRECT("tCorresp["&amp;N$1&amp;"]"))</f>
        <v>I</v>
      </c>
      <c r="O15" s="2" t="str" cm="1">
        <f t="array" aca="1" ref="O15" ca="1">_xlfn.XLOOKUP(tListe[[#This Row],[Code]],tCorresp[Code],INDIRECT("tCorresp["&amp;O$1&amp;"]"))</f>
        <v>M</v>
      </c>
      <c r="P15" s="8">
        <f t="shared" ca="1" si="3"/>
        <v>0</v>
      </c>
      <c r="Q15" s="8">
        <f t="shared" ca="1" si="4"/>
        <v>0</v>
      </c>
      <c r="R15" s="8">
        <f t="shared" ca="1" si="5"/>
        <v>10</v>
      </c>
      <c r="S15" s="8" cm="1">
        <f t="array" aca="1" ref="S15" ca="1">IF(P15=0,INDEX(tFibo[Suite Fibo],MATCH(S14,tFibo[Suite Fibo],0)+1),IF(MATCH(S14,tFibo[Suite Fibo],0)-2&lt;1,-1,INDEX(tFibo[Suite Fibo],MATCH(S14,tFibo[Suite Fibo],0)-2)))</f>
        <v>-8</v>
      </c>
      <c r="T15" s="8" cm="1">
        <f t="array" aca="1" ref="T15" ca="1">IF(Q15=0,INDEX(tFibo[Suite Fibo],MATCH(T14,tFibo[Suite Fibo],0)+1),IF(MATCH(T14,tFibo[Suite Fibo],0)-2&lt;1,-1,INDEX(tFibo[Suite Fibo],MATCH(T14,tFibo[Suite Fibo],0)-2)))</f>
        <v>-2</v>
      </c>
      <c r="U15" s="8" cm="1">
        <f t="array" aca="1" ref="U15" ca="1">IF(R15=0,INDEX(tFibo[Suite Fibo],MATCH(U14,tFibo[Suite Fibo],0)+1),IF(MATCH(U14,tFibo[Suite Fibo],0)-2&lt;1,-1,INDEX(tFibo[Suite Fibo],MATCH(U14,tFibo[Suite Fibo],0)-2)))</f>
        <v>-2</v>
      </c>
      <c r="V15" s="8" t="b">
        <f ca="1">tListe[[#This Row],[Fibo 1]]=OFFSET($B$2,2*(ROW()-2),0)</f>
        <v>0</v>
      </c>
      <c r="X15" s="10">
        <f t="shared" si="0"/>
        <v>14</v>
      </c>
      <c r="Y15">
        <f t="shared" ca="1" si="1"/>
        <v>10</v>
      </c>
      <c r="Z15">
        <f ca="1">SUM($Y$2:Y15)</f>
        <v>2</v>
      </c>
      <c r="AC15">
        <v>14</v>
      </c>
      <c r="AD15">
        <f>AD14+AD13</f>
        <v>-610</v>
      </c>
    </row>
    <row r="16" spans="1:30" x14ac:dyDescent="0.35">
      <c r="B16" s="1">
        <v>-1</v>
      </c>
      <c r="D16" s="1">
        <v>-1</v>
      </c>
      <c r="F16" s="1">
        <v>-5</v>
      </c>
      <c r="I16" s="1">
        <f>SUM(B16:H16)</f>
        <v>-7</v>
      </c>
      <c r="J16" s="1">
        <f t="shared" si="6"/>
        <v>-5</v>
      </c>
      <c r="L16" s="1">
        <v>10</v>
      </c>
      <c r="M16" s="2" t="str" cm="1">
        <f t="array" aca="1" ref="M16" ca="1">_xlfn.XLOOKUP(tListe[[#This Row],[Code]],tCorresp[Code],INDIRECT("tCorresp["&amp;M$1&amp;"]"))</f>
        <v>N</v>
      </c>
      <c r="N16" s="2" t="str" cm="1">
        <f t="array" aca="1" ref="N16" ca="1">_xlfn.XLOOKUP(tListe[[#This Row],[Code]],tCorresp[Code],INDIRECT("tCorresp["&amp;N$1&amp;"]"))</f>
        <v>P</v>
      </c>
      <c r="O16" s="2" t="str" cm="1">
        <f t="array" aca="1" ref="O16" ca="1">_xlfn.XLOOKUP(tListe[[#This Row],[Code]],tCorresp[Code],INDIRECT("tCorresp["&amp;O$1&amp;"]"))</f>
        <v>M</v>
      </c>
      <c r="P16" s="8">
        <f t="shared" ca="1" si="3"/>
        <v>0</v>
      </c>
      <c r="Q16" s="8">
        <f t="shared" ca="1" si="4"/>
        <v>0</v>
      </c>
      <c r="R16" s="8">
        <f t="shared" ca="1" si="5"/>
        <v>4</v>
      </c>
      <c r="S16" s="8" cm="1">
        <f t="array" aca="1" ref="S16" ca="1">IF(P16=0,INDEX(tFibo[Suite Fibo],MATCH(S15,tFibo[Suite Fibo],0)+1),IF(MATCH(S15,tFibo[Suite Fibo],0)-2&lt;1,-1,INDEX(tFibo[Suite Fibo],MATCH(S15,tFibo[Suite Fibo],0)-2)))</f>
        <v>-13</v>
      </c>
      <c r="T16" s="8" cm="1">
        <f t="array" aca="1" ref="T16" ca="1">IF(Q16=0,INDEX(tFibo[Suite Fibo],MATCH(T15,tFibo[Suite Fibo],0)+1),IF(MATCH(T15,tFibo[Suite Fibo],0)-2&lt;1,-1,INDEX(tFibo[Suite Fibo],MATCH(T15,tFibo[Suite Fibo],0)-2)))</f>
        <v>-3</v>
      </c>
      <c r="U16" s="8" cm="1">
        <f t="array" aca="1" ref="U16" ca="1">IF(R16=0,INDEX(tFibo[Suite Fibo],MATCH(U15,tFibo[Suite Fibo],0)+1),IF(MATCH(U15,tFibo[Suite Fibo],0)-2&lt;1,-1,INDEX(tFibo[Suite Fibo],MATCH(U15,tFibo[Suite Fibo],0)-2)))</f>
        <v>-1</v>
      </c>
      <c r="V16" s="8" t="b">
        <f ca="1">tListe[[#This Row],[Fibo 1]]=OFFSET($B$2,2*(ROW()-2),0)</f>
        <v>0</v>
      </c>
      <c r="X16" s="10">
        <f t="shared" si="0"/>
        <v>15</v>
      </c>
      <c r="Y16">
        <f t="shared" ca="1" si="1"/>
        <v>-7</v>
      </c>
      <c r="Z16">
        <f ca="1">SUM($Y$2:Y16)</f>
        <v>-5</v>
      </c>
      <c r="AC16">
        <v>15</v>
      </c>
      <c r="AD16">
        <f>AD15+AD14</f>
        <v>-987</v>
      </c>
    </row>
    <row r="17" spans="1:30" x14ac:dyDescent="0.35">
      <c r="A17" s="1">
        <v>34</v>
      </c>
      <c r="B17" s="9" t="s">
        <v>3</v>
      </c>
      <c r="C17" s="1">
        <v>0</v>
      </c>
      <c r="D17" s="9" t="s">
        <v>1</v>
      </c>
      <c r="E17" s="1">
        <v>0</v>
      </c>
      <c r="F17" s="9" t="s">
        <v>4</v>
      </c>
      <c r="G17" s="1">
        <v>10</v>
      </c>
      <c r="I17" s="1">
        <f>SUM(B17:H17)</f>
        <v>10</v>
      </c>
      <c r="J17" s="1">
        <f t="shared" si="6"/>
        <v>5</v>
      </c>
      <c r="L17" s="1">
        <v>25</v>
      </c>
      <c r="M17" s="2" t="str" cm="1">
        <f t="array" aca="1" ref="M17" ca="1">_xlfn.XLOOKUP(tListe[[#This Row],[Code]],tCorresp[Code],INDIRECT("tCorresp["&amp;M$1&amp;"]"))</f>
        <v>R</v>
      </c>
      <c r="N17" s="2" t="str" cm="1">
        <f t="array" aca="1" ref="N17" ca="1">_xlfn.XLOOKUP(tListe[[#This Row],[Code]],tCorresp[Code],INDIRECT("tCorresp["&amp;N$1&amp;"]"))</f>
        <v>I</v>
      </c>
      <c r="O17" s="2" t="str" cm="1">
        <f t="array" aca="1" ref="O17" ca="1">_xlfn.XLOOKUP(tListe[[#This Row],[Code]],tCorresp[Code],INDIRECT("tCorresp["&amp;O$1&amp;"]"))</f>
        <v>P</v>
      </c>
      <c r="P17" s="8">
        <f t="shared" ca="1" si="3"/>
        <v>0</v>
      </c>
      <c r="Q17" s="8">
        <f t="shared" ca="1" si="4"/>
        <v>0</v>
      </c>
      <c r="R17" s="8">
        <f t="shared" ca="1" si="5"/>
        <v>0</v>
      </c>
      <c r="S17" s="8" cm="1">
        <f t="array" aca="1" ref="S17" ca="1">IF(P17=0,INDEX(tFibo[Suite Fibo],MATCH(S16,tFibo[Suite Fibo],0)+1),IF(MATCH(S16,tFibo[Suite Fibo],0)-2&lt;1,-1,INDEX(tFibo[Suite Fibo],MATCH(S16,tFibo[Suite Fibo],0)-2)))</f>
        <v>-21</v>
      </c>
      <c r="T17" s="8" cm="1">
        <f t="array" aca="1" ref="T17" ca="1">IF(Q17=0,INDEX(tFibo[Suite Fibo],MATCH(T16,tFibo[Suite Fibo],0)+1),IF(MATCH(T16,tFibo[Suite Fibo],0)-2&lt;1,-1,INDEX(tFibo[Suite Fibo],MATCH(T16,tFibo[Suite Fibo],0)-2)))</f>
        <v>-5</v>
      </c>
      <c r="U17" s="8" cm="1">
        <f t="array" aca="1" ref="U17" ca="1">IF(R17=0,INDEX(tFibo[Suite Fibo],MATCH(U16,tFibo[Suite Fibo],0)+1),IF(MATCH(U16,tFibo[Suite Fibo],0)-2&lt;1,-1,INDEX(tFibo[Suite Fibo],MATCH(U16,tFibo[Suite Fibo],0)-2)))</f>
        <v>-2</v>
      </c>
      <c r="V17" s="8" t="b">
        <f ca="1">tListe[[#This Row],[Fibo 1]]=OFFSET($B$2,2*(ROW()-2),0)</f>
        <v>0</v>
      </c>
      <c r="X17" s="10">
        <f t="shared" si="0"/>
        <v>16</v>
      </c>
      <c r="Y17">
        <f t="shared" ca="1" si="1"/>
        <v>14</v>
      </c>
      <c r="Z17">
        <f ca="1">SUM($Y$2:Y17)</f>
        <v>9</v>
      </c>
      <c r="AC17">
        <v>16</v>
      </c>
      <c r="AD17">
        <f>AD16+AD15</f>
        <v>-1597</v>
      </c>
    </row>
    <row r="18" spans="1:30" x14ac:dyDescent="0.35">
      <c r="B18" s="1">
        <v>-2</v>
      </c>
      <c r="D18" s="1">
        <v>-2</v>
      </c>
      <c r="F18" s="1">
        <v>-2</v>
      </c>
      <c r="I18" s="1">
        <f>SUM(B18:H18)</f>
        <v>-6</v>
      </c>
      <c r="J18" s="1">
        <f t="shared" si="6"/>
        <v>-1</v>
      </c>
      <c r="L18" s="1">
        <v>27</v>
      </c>
      <c r="M18" s="2" t="str" cm="1">
        <f t="array" aca="1" ref="M18" ca="1">_xlfn.XLOOKUP(tListe[[#This Row],[Code]],tCorresp[Code],INDIRECT("tCorresp["&amp;M$1&amp;"]"))</f>
        <v>R</v>
      </c>
      <c r="N18" s="2" t="str" cm="1">
        <f t="array" aca="1" ref="N18" ca="1">_xlfn.XLOOKUP(tListe[[#This Row],[Code]],tCorresp[Code],INDIRECT("tCorresp["&amp;N$1&amp;"]"))</f>
        <v>I</v>
      </c>
      <c r="O18" s="2" t="str" cm="1">
        <f t="array" aca="1" ref="O18" ca="1">_xlfn.XLOOKUP(tListe[[#This Row],[Code]],tCorresp[Code],INDIRECT("tCorresp["&amp;O$1&amp;"]"))</f>
        <v>P</v>
      </c>
      <c r="P18" s="8">
        <f t="shared" ca="1" si="3"/>
        <v>42</v>
      </c>
      <c r="Q18" s="8">
        <f t="shared" ca="1" si="4"/>
        <v>10</v>
      </c>
      <c r="R18" s="8">
        <f t="shared" ca="1" si="5"/>
        <v>4</v>
      </c>
      <c r="S18" s="8" cm="1">
        <f t="array" aca="1" ref="S18" ca="1">IF(P18=0,INDEX(tFibo[Suite Fibo],MATCH(S17,tFibo[Suite Fibo],0)+1),IF(MATCH(S17,tFibo[Suite Fibo],0)-2&lt;1,-1,INDEX(tFibo[Suite Fibo],MATCH(S17,tFibo[Suite Fibo],0)-2)))</f>
        <v>-8</v>
      </c>
      <c r="T18" s="8" cm="1">
        <f t="array" aca="1" ref="T18" ca="1">IF(Q18=0,INDEX(tFibo[Suite Fibo],MATCH(T17,tFibo[Suite Fibo],0)+1),IF(MATCH(T17,tFibo[Suite Fibo],0)-2&lt;1,-1,INDEX(tFibo[Suite Fibo],MATCH(T17,tFibo[Suite Fibo],0)-2)))</f>
        <v>-2</v>
      </c>
      <c r="U18" s="8" cm="1">
        <f t="array" aca="1" ref="U18" ca="1">IF(R18=0,INDEX(tFibo[Suite Fibo],MATCH(U17,tFibo[Suite Fibo],0)+1),IF(MATCH(U17,tFibo[Suite Fibo],0)-2&lt;1,-1,INDEX(tFibo[Suite Fibo],MATCH(U17,tFibo[Suite Fibo],0)-2)))</f>
        <v>-1</v>
      </c>
      <c r="V18" s="8" t="b">
        <f ca="1">tListe[[#This Row],[Fibo 1]]=OFFSET($B$2,2*(ROW()-2),0)</f>
        <v>0</v>
      </c>
      <c r="X18" s="10">
        <f t="shared" si="0"/>
        <v>17</v>
      </c>
      <c r="Y18">
        <f t="shared" ca="1" si="1"/>
        <v>-4</v>
      </c>
      <c r="Z18">
        <f ca="1">SUM($Y$2:Y18)</f>
        <v>5</v>
      </c>
      <c r="AC18">
        <v>17</v>
      </c>
      <c r="AD18">
        <f>AD17+AD16</f>
        <v>-2584</v>
      </c>
    </row>
    <row r="19" spans="1:30" x14ac:dyDescent="0.35">
      <c r="A19" s="1">
        <v>32</v>
      </c>
      <c r="B19" s="4" t="s">
        <v>0</v>
      </c>
      <c r="C19" s="1">
        <v>0</v>
      </c>
      <c r="D19" s="4" t="s">
        <v>4</v>
      </c>
      <c r="E19" s="1">
        <v>0</v>
      </c>
      <c r="F19" s="4" t="s">
        <v>4</v>
      </c>
      <c r="G19" s="1">
        <v>4</v>
      </c>
      <c r="I19" s="1">
        <f>SUM(B19:H19)</f>
        <v>4</v>
      </c>
      <c r="J19" s="1">
        <f t="shared" si="6"/>
        <v>3</v>
      </c>
      <c r="L19" s="1">
        <v>28</v>
      </c>
      <c r="M19" s="2" t="str" cm="1">
        <f t="array" aca="1" ref="M19" ca="1">_xlfn.XLOOKUP(tListe[[#This Row],[Code]],tCorresp[Code],INDIRECT("tCorresp["&amp;M$1&amp;"]"))</f>
        <v>N</v>
      </c>
      <c r="N19" s="2" t="str" cm="1">
        <f t="array" aca="1" ref="N19" ca="1">_xlfn.XLOOKUP(tListe[[#This Row],[Code]],tCorresp[Code],INDIRECT("tCorresp["&amp;N$1&amp;"]"))</f>
        <v>P</v>
      </c>
      <c r="O19" s="2" t="str" cm="1">
        <f t="array" aca="1" ref="O19" ca="1">_xlfn.XLOOKUP(tListe[[#This Row],[Code]],tCorresp[Code],INDIRECT("tCorresp["&amp;O$1&amp;"]"))</f>
        <v>P</v>
      </c>
      <c r="P19" s="8">
        <f t="shared" ca="1" si="3"/>
        <v>0</v>
      </c>
      <c r="Q19" s="8">
        <f t="shared" ca="1" si="4"/>
        <v>0</v>
      </c>
      <c r="R19" s="8">
        <f t="shared" ca="1" si="5"/>
        <v>2</v>
      </c>
      <c r="S19" s="8" cm="1">
        <f t="array" aca="1" ref="S19" ca="1">IF(P19=0,INDEX(tFibo[Suite Fibo],MATCH(S18,tFibo[Suite Fibo],0)+1),IF(MATCH(S18,tFibo[Suite Fibo],0)-2&lt;1,-1,INDEX(tFibo[Suite Fibo],MATCH(S18,tFibo[Suite Fibo],0)-2)))</f>
        <v>-13</v>
      </c>
      <c r="T19" s="8" cm="1">
        <f t="array" aca="1" ref="T19" ca="1">IF(Q19=0,INDEX(tFibo[Suite Fibo],MATCH(T18,tFibo[Suite Fibo],0)+1),IF(MATCH(T18,tFibo[Suite Fibo],0)-2&lt;1,-1,INDEX(tFibo[Suite Fibo],MATCH(T18,tFibo[Suite Fibo],0)-2)))</f>
        <v>-3</v>
      </c>
      <c r="U19" s="8" cm="1">
        <f t="array" aca="1" ref="U19" ca="1">IF(R19=0,INDEX(tFibo[Suite Fibo],MATCH(U18,tFibo[Suite Fibo],0)+1),IF(MATCH(U18,tFibo[Suite Fibo],0)-2&lt;1,-1,INDEX(tFibo[Suite Fibo],MATCH(U18,tFibo[Suite Fibo],0)-2)))</f>
        <v>-1</v>
      </c>
      <c r="V19" s="8" t="b">
        <f ca="1">tListe[[#This Row],[Fibo 1]]=OFFSET($B$2,2*(ROW()-2),0)</f>
        <v>0</v>
      </c>
      <c r="X19" s="10">
        <f t="shared" si="0"/>
        <v>18</v>
      </c>
      <c r="Y19">
        <f t="shared" ca="1" si="1"/>
        <v>8</v>
      </c>
      <c r="Z19">
        <f ca="1">SUM($Y$2:Y19)</f>
        <v>13</v>
      </c>
      <c r="AC19">
        <v>18</v>
      </c>
      <c r="AD19">
        <f>AD18+AD17</f>
        <v>-4181</v>
      </c>
    </row>
    <row r="20" spans="1:30" x14ac:dyDescent="0.35">
      <c r="B20" s="1">
        <v>-3</v>
      </c>
      <c r="D20" s="1">
        <v>-3</v>
      </c>
      <c r="F20" s="1">
        <v>-1</v>
      </c>
      <c r="I20" s="1">
        <f>SUM(B20:H20)</f>
        <v>-7</v>
      </c>
      <c r="J20" s="1">
        <f t="shared" si="6"/>
        <v>-4</v>
      </c>
      <c r="L20" s="1">
        <v>14</v>
      </c>
      <c r="M20" s="2" t="str" cm="1">
        <f t="array" aca="1" ref="M20" ca="1">_xlfn.XLOOKUP(tListe[[#This Row],[Code]],tCorresp[Code],INDIRECT("tCorresp["&amp;M$1&amp;"]"))</f>
        <v>R</v>
      </c>
      <c r="N20" s="2" t="str" cm="1">
        <f t="array" aca="1" ref="N20" ca="1">_xlfn.XLOOKUP(tListe[[#This Row],[Code]],tCorresp[Code],INDIRECT("tCorresp["&amp;N$1&amp;"]"))</f>
        <v>P</v>
      </c>
      <c r="O20" s="2" t="str" cm="1">
        <f t="array" aca="1" ref="O20" ca="1">_xlfn.XLOOKUP(tListe[[#This Row],[Code]],tCorresp[Code],INDIRECT("tCorresp["&amp;O$1&amp;"]"))</f>
        <v>M</v>
      </c>
      <c r="P20" s="8">
        <f t="shared" ca="1" si="3"/>
        <v>0</v>
      </c>
      <c r="Q20" s="8">
        <f t="shared" ca="1" si="4"/>
        <v>6</v>
      </c>
      <c r="R20" s="8">
        <f t="shared" ca="1" si="5"/>
        <v>0</v>
      </c>
      <c r="S20" s="8" cm="1">
        <f t="array" aca="1" ref="S20" ca="1">IF(P20=0,INDEX(tFibo[Suite Fibo],MATCH(S19,tFibo[Suite Fibo],0)+1),IF(MATCH(S19,tFibo[Suite Fibo],0)-2&lt;1,-1,INDEX(tFibo[Suite Fibo],MATCH(S19,tFibo[Suite Fibo],0)-2)))</f>
        <v>-21</v>
      </c>
      <c r="T20" s="8" cm="1">
        <f t="array" aca="1" ref="T20" ca="1">IF(Q20=0,INDEX(tFibo[Suite Fibo],MATCH(T19,tFibo[Suite Fibo],0)+1),IF(MATCH(T19,tFibo[Suite Fibo],0)-2&lt;1,-1,INDEX(tFibo[Suite Fibo],MATCH(T19,tFibo[Suite Fibo],0)-2)))</f>
        <v>-1</v>
      </c>
      <c r="U20" s="8" cm="1">
        <f t="array" aca="1" ref="U20" ca="1">IF(R20=0,INDEX(tFibo[Suite Fibo],MATCH(U19,tFibo[Suite Fibo],0)+1),IF(MATCH(U19,tFibo[Suite Fibo],0)-2&lt;1,-1,INDEX(tFibo[Suite Fibo],MATCH(U19,tFibo[Suite Fibo],0)-2)))</f>
        <v>-2</v>
      </c>
      <c r="V20" s="8" t="b">
        <f ca="1">tListe[[#This Row],[Fibo 1]]=OFFSET($B$2,2*(ROW()-2),0)</f>
        <v>0</v>
      </c>
      <c r="X20" s="10">
        <f t="shared" si="0"/>
        <v>19</v>
      </c>
      <c r="Y20">
        <f t="shared" ca="1" si="1"/>
        <v>-3</v>
      </c>
      <c r="Z20">
        <f ca="1">SUM($Y$2:Y20)</f>
        <v>10</v>
      </c>
      <c r="AC20">
        <v>19</v>
      </c>
      <c r="AD20">
        <f>AD19+AD18</f>
        <v>-6765</v>
      </c>
    </row>
    <row r="21" spans="1:30" x14ac:dyDescent="0.35">
      <c r="A21" s="1">
        <v>15</v>
      </c>
      <c r="B21" s="4" t="s">
        <v>3</v>
      </c>
      <c r="C21" s="1">
        <v>2</v>
      </c>
      <c r="D21" s="4" t="s">
        <v>1</v>
      </c>
      <c r="E21" s="1">
        <v>0</v>
      </c>
      <c r="F21" s="4" t="s">
        <v>2</v>
      </c>
      <c r="G21" s="1">
        <v>0</v>
      </c>
      <c r="I21" s="1">
        <f>SUM(B21:H21)</f>
        <v>2</v>
      </c>
      <c r="J21" s="1">
        <f t="shared" si="6"/>
        <v>-2</v>
      </c>
      <c r="L21" s="1">
        <v>30</v>
      </c>
      <c r="M21" s="2" t="str" cm="1">
        <f t="array" aca="1" ref="M21" ca="1">_xlfn.XLOOKUP(tListe[[#This Row],[Code]],tCorresp[Code],INDIRECT("tCorresp["&amp;M$1&amp;"]"))</f>
        <v>R</v>
      </c>
      <c r="N21" s="2" t="str" cm="1">
        <f t="array" aca="1" ref="N21" ca="1">_xlfn.XLOOKUP(tListe[[#This Row],[Code]],tCorresp[Code],INDIRECT("tCorresp["&amp;N$1&amp;"]"))</f>
        <v>P</v>
      </c>
      <c r="O21" s="2" t="str" cm="1">
        <f t="array" aca="1" ref="O21" ca="1">_xlfn.XLOOKUP(tListe[[#This Row],[Code]],tCorresp[Code],INDIRECT("tCorresp["&amp;O$1&amp;"]"))</f>
        <v>P</v>
      </c>
      <c r="P21" s="8">
        <f t="shared" ca="1" si="3"/>
        <v>42</v>
      </c>
      <c r="Q21" s="8">
        <f t="shared" ca="1" si="4"/>
        <v>2</v>
      </c>
      <c r="R21" s="8">
        <f t="shared" ca="1" si="5"/>
        <v>0</v>
      </c>
      <c r="S21" s="8" cm="1">
        <f t="array" aca="1" ref="S21" ca="1">IF(P21=0,INDEX(tFibo[Suite Fibo],MATCH(S20,tFibo[Suite Fibo],0)+1),IF(MATCH(S20,tFibo[Suite Fibo],0)-2&lt;1,-1,INDEX(tFibo[Suite Fibo],MATCH(S20,tFibo[Suite Fibo],0)-2)))</f>
        <v>-8</v>
      </c>
      <c r="T21" s="8" cm="1">
        <f t="array" aca="1" ref="T21" ca="1">IF(Q21=0,INDEX(tFibo[Suite Fibo],MATCH(T20,tFibo[Suite Fibo],0)+1),IF(MATCH(T20,tFibo[Suite Fibo],0)-2&lt;1,-1,INDEX(tFibo[Suite Fibo],MATCH(T20,tFibo[Suite Fibo],0)-2)))</f>
        <v>-1</v>
      </c>
      <c r="U21" s="8" cm="1">
        <f t="array" aca="1" ref="U21" ca="1">IF(R21=0,INDEX(tFibo[Suite Fibo],MATCH(U20,tFibo[Suite Fibo],0)+1),IF(MATCH(U20,tFibo[Suite Fibo],0)-2&lt;1,-1,INDEX(tFibo[Suite Fibo],MATCH(U20,tFibo[Suite Fibo],0)-2)))</f>
        <v>-3</v>
      </c>
      <c r="V21" s="8" t="b">
        <f ca="1">tListe[[#This Row],[Fibo 1]]=OFFSET($B$2,2*(ROW()-2),0)</f>
        <v>0</v>
      </c>
      <c r="X21" s="10">
        <f t="shared" si="0"/>
        <v>20</v>
      </c>
      <c r="Y21">
        <f t="shared" ca="1" si="1"/>
        <v>0</v>
      </c>
      <c r="Z21">
        <f ca="1">SUM($Y$2:Y21)</f>
        <v>10</v>
      </c>
      <c r="AC21">
        <v>20</v>
      </c>
      <c r="AD21">
        <f>AD20+AD19</f>
        <v>-10946</v>
      </c>
    </row>
    <row r="22" spans="1:30" x14ac:dyDescent="0.35">
      <c r="B22" s="1">
        <v>-5</v>
      </c>
      <c r="D22" s="1">
        <v>-5</v>
      </c>
      <c r="F22" s="1">
        <v>-2</v>
      </c>
      <c r="I22" s="1">
        <f>SUM(B22:H22)</f>
        <v>-12</v>
      </c>
      <c r="J22" s="1">
        <f t="shared" si="6"/>
        <v>-14</v>
      </c>
      <c r="L22" s="1">
        <v>2</v>
      </c>
      <c r="M22" s="2" t="str" cm="1">
        <f t="array" aca="1" ref="M22" ca="1">_xlfn.XLOOKUP(tListe[[#This Row],[Code]],tCorresp[Code],INDIRECT("tCorresp["&amp;M$1&amp;"]"))</f>
        <v>N</v>
      </c>
      <c r="N22" s="2" t="str" cm="1">
        <f t="array" aca="1" ref="N22" ca="1">_xlfn.XLOOKUP(tListe[[#This Row],[Code]],tCorresp[Code],INDIRECT("tCorresp["&amp;N$1&amp;"]"))</f>
        <v>P</v>
      </c>
      <c r="O22" s="2" t="str" cm="1">
        <f t="array" aca="1" ref="O22" ca="1">_xlfn.XLOOKUP(tListe[[#This Row],[Code]],tCorresp[Code],INDIRECT("tCorresp["&amp;O$1&amp;"]"))</f>
        <v>M</v>
      </c>
      <c r="P22" s="8">
        <f t="shared" ca="1" si="3"/>
        <v>0</v>
      </c>
      <c r="Q22" s="8">
        <f t="shared" ca="1" si="4"/>
        <v>2</v>
      </c>
      <c r="R22" s="8">
        <f t="shared" ca="1" si="5"/>
        <v>0</v>
      </c>
      <c r="S22" s="8" cm="1">
        <f t="array" aca="1" ref="S22" ca="1">IF(P22=0,INDEX(tFibo[Suite Fibo],MATCH(S21,tFibo[Suite Fibo],0)+1),IF(MATCH(S21,tFibo[Suite Fibo],0)-2&lt;1,-1,INDEX(tFibo[Suite Fibo],MATCH(S21,tFibo[Suite Fibo],0)-2)))</f>
        <v>-13</v>
      </c>
      <c r="T22" s="8" cm="1">
        <f t="array" aca="1" ref="T22" ca="1">IF(Q22=0,INDEX(tFibo[Suite Fibo],MATCH(T21,tFibo[Suite Fibo],0)+1),IF(MATCH(T21,tFibo[Suite Fibo],0)-2&lt;1,-1,INDEX(tFibo[Suite Fibo],MATCH(T21,tFibo[Suite Fibo],0)-2)))</f>
        <v>-1</v>
      </c>
      <c r="U22" s="8" cm="1">
        <f t="array" aca="1" ref="U22" ca="1">IF(R22=0,INDEX(tFibo[Suite Fibo],MATCH(U21,tFibo[Suite Fibo],0)+1),IF(MATCH(U21,tFibo[Suite Fibo],0)-2&lt;1,-1,INDEX(tFibo[Suite Fibo],MATCH(U21,tFibo[Suite Fibo],0)-2)))</f>
        <v>-5</v>
      </c>
      <c r="V22" s="8" t="b">
        <f ca="1">tListe[[#This Row],[Fibo 1]]=OFFSET($B$2,2*(ROW()-2),0)</f>
        <v>0</v>
      </c>
      <c r="X22" s="10">
        <f t="shared" si="0"/>
        <v>21</v>
      </c>
      <c r="Y22">
        <f t="shared" ca="1" si="1"/>
        <v>-6</v>
      </c>
      <c r="Z22">
        <f ca="1">SUM($Y$2:Y22)</f>
        <v>4</v>
      </c>
      <c r="AC22">
        <v>21</v>
      </c>
      <c r="AD22">
        <f>AD21+AD20</f>
        <v>-17711</v>
      </c>
    </row>
    <row r="23" spans="1:30" x14ac:dyDescent="0.35">
      <c r="A23" s="1">
        <v>38</v>
      </c>
      <c r="B23" s="4" t="s">
        <v>0</v>
      </c>
      <c r="C23" s="1">
        <v>0</v>
      </c>
      <c r="D23" s="4" t="s">
        <v>4</v>
      </c>
      <c r="E23" s="1">
        <v>0</v>
      </c>
      <c r="F23" s="4" t="s">
        <v>4</v>
      </c>
      <c r="G23" s="1">
        <v>0</v>
      </c>
      <c r="I23" s="1">
        <f>SUM(B23:H23)</f>
        <v>0</v>
      </c>
      <c r="J23" s="1">
        <f t="shared" si="6"/>
        <v>-14</v>
      </c>
      <c r="L23" s="1">
        <v>10</v>
      </c>
      <c r="M23" s="2" t="str" cm="1">
        <f t="array" aca="1" ref="M23" ca="1">_xlfn.XLOOKUP(tListe[[#This Row],[Code]],tCorresp[Code],INDIRECT("tCorresp["&amp;M$1&amp;"]"))</f>
        <v>N</v>
      </c>
      <c r="N23" s="2" t="str" cm="1">
        <f t="array" aca="1" ref="N23" ca="1">_xlfn.XLOOKUP(tListe[[#This Row],[Code]],tCorresp[Code],INDIRECT("tCorresp["&amp;N$1&amp;"]"))</f>
        <v>P</v>
      </c>
      <c r="O23" s="2" t="str" cm="1">
        <f t="array" aca="1" ref="O23" ca="1">_xlfn.XLOOKUP(tListe[[#This Row],[Code]],tCorresp[Code],INDIRECT("tCorresp["&amp;O$1&amp;"]"))</f>
        <v>M</v>
      </c>
      <c r="P23" s="8">
        <f t="shared" ca="1" si="3"/>
        <v>26</v>
      </c>
      <c r="Q23" s="8">
        <f t="shared" ca="1" si="4"/>
        <v>2</v>
      </c>
      <c r="R23" s="8">
        <f t="shared" ca="1" si="5"/>
        <v>10</v>
      </c>
      <c r="S23" s="8" cm="1">
        <f t="array" aca="1" ref="S23" ca="1">IF(P23=0,INDEX(tFibo[Suite Fibo],MATCH(S22,tFibo[Suite Fibo],0)+1),IF(MATCH(S22,tFibo[Suite Fibo],0)-2&lt;1,-1,INDEX(tFibo[Suite Fibo],MATCH(S22,tFibo[Suite Fibo],0)-2)))</f>
        <v>-5</v>
      </c>
      <c r="T23" s="8" cm="1">
        <f t="array" aca="1" ref="T23" ca="1">IF(Q23=0,INDEX(tFibo[Suite Fibo],MATCH(T22,tFibo[Suite Fibo],0)+1),IF(MATCH(T22,tFibo[Suite Fibo],0)-2&lt;1,-1,INDEX(tFibo[Suite Fibo],MATCH(T22,tFibo[Suite Fibo],0)-2)))</f>
        <v>-1</v>
      </c>
      <c r="U23" s="8" cm="1">
        <f t="array" aca="1" ref="U23" ca="1">IF(R23=0,INDEX(tFibo[Suite Fibo],MATCH(U22,tFibo[Suite Fibo],0)+1),IF(MATCH(U22,tFibo[Suite Fibo],0)-2&lt;1,-1,INDEX(tFibo[Suite Fibo],MATCH(U22,tFibo[Suite Fibo],0)-2)))</f>
        <v>-2</v>
      </c>
      <c r="V23" s="8" t="b">
        <f ca="1">tListe[[#This Row],[Fibo 1]]=OFFSET($B$2,2*(ROW()-2),0)</f>
        <v>0</v>
      </c>
      <c r="X23" s="10">
        <f t="shared" si="0"/>
        <v>22</v>
      </c>
      <c r="Y23">
        <f t="shared" ca="1" si="1"/>
        <v>0</v>
      </c>
      <c r="Z23">
        <f ca="1">SUM($Y$2:Y23)</f>
        <v>4</v>
      </c>
      <c r="AC23">
        <v>22</v>
      </c>
      <c r="AD23">
        <f>AD22+AD21</f>
        <v>-28657</v>
      </c>
    </row>
    <row r="24" spans="1:30" x14ac:dyDescent="0.35">
      <c r="B24" s="1">
        <v>-8</v>
      </c>
      <c r="D24" s="1">
        <v>-8</v>
      </c>
      <c r="F24" s="1">
        <v>-3</v>
      </c>
      <c r="I24" s="1">
        <f>SUM(B24:H24)</f>
        <v>-19</v>
      </c>
      <c r="J24" s="1">
        <f t="shared" si="6"/>
        <v>-33</v>
      </c>
      <c r="L24" s="1">
        <v>18</v>
      </c>
      <c r="M24" s="2" t="str" cm="1">
        <f t="array" aca="1" ref="M24" ca="1">_xlfn.XLOOKUP(tListe[[#This Row],[Code]],tCorresp[Code],INDIRECT("tCorresp["&amp;M$1&amp;"]"))</f>
        <v>R</v>
      </c>
      <c r="N24" s="2" t="str" cm="1">
        <f t="array" aca="1" ref="N24" ca="1">_xlfn.XLOOKUP(tListe[[#This Row],[Code]],tCorresp[Code],INDIRECT("tCorresp["&amp;N$1&amp;"]"))</f>
        <v>P</v>
      </c>
      <c r="O24" s="2" t="str" cm="1">
        <f t="array" aca="1" ref="O24" ca="1">_xlfn.XLOOKUP(tListe[[#This Row],[Code]],tCorresp[Code],INDIRECT("tCorresp["&amp;O$1&amp;"]"))</f>
        <v>M</v>
      </c>
      <c r="P24" s="8">
        <f t="shared" ca="1" si="3"/>
        <v>0</v>
      </c>
      <c r="Q24" s="8">
        <f t="shared" ca="1" si="4"/>
        <v>2</v>
      </c>
      <c r="R24" s="8">
        <f t="shared" ca="1" si="5"/>
        <v>4</v>
      </c>
      <c r="S24" s="8" cm="1">
        <f t="array" aca="1" ref="S24" ca="1">IF(P24=0,INDEX(tFibo[Suite Fibo],MATCH(S23,tFibo[Suite Fibo],0)+1),IF(MATCH(S23,tFibo[Suite Fibo],0)-2&lt;1,-1,INDEX(tFibo[Suite Fibo],MATCH(S23,tFibo[Suite Fibo],0)-2)))</f>
        <v>-8</v>
      </c>
      <c r="T24" s="8" cm="1">
        <f t="array" aca="1" ref="T24" ca="1">IF(Q24=0,INDEX(tFibo[Suite Fibo],MATCH(T23,tFibo[Suite Fibo],0)+1),IF(MATCH(T23,tFibo[Suite Fibo],0)-2&lt;1,-1,INDEX(tFibo[Suite Fibo],MATCH(T23,tFibo[Suite Fibo],0)-2)))</f>
        <v>-1</v>
      </c>
      <c r="U24" s="8" cm="1">
        <f t="array" aca="1" ref="U24" ca="1">IF(R24=0,INDEX(tFibo[Suite Fibo],MATCH(U23,tFibo[Suite Fibo],0)+1),IF(MATCH(U23,tFibo[Suite Fibo],0)-2&lt;1,-1,INDEX(tFibo[Suite Fibo],MATCH(U23,tFibo[Suite Fibo],0)-2)))</f>
        <v>-1</v>
      </c>
      <c r="V24" s="8" t="b">
        <f ca="1">tListe[[#This Row],[Fibo 1]]=OFFSET($B$2,2*(ROW()-2),0)</f>
        <v>0</v>
      </c>
      <c r="X24" s="10">
        <f t="shared" si="0"/>
        <v>23</v>
      </c>
      <c r="Y24">
        <f t="shared" ca="1" si="1"/>
        <v>-9</v>
      </c>
      <c r="Z24">
        <f ca="1">SUM($Y$2:Y24)</f>
        <v>-5</v>
      </c>
      <c r="AC24">
        <v>23</v>
      </c>
      <c r="AD24">
        <f>AD23+AD22</f>
        <v>-46368</v>
      </c>
    </row>
    <row r="25" spans="1:30" x14ac:dyDescent="0.35">
      <c r="A25" s="1">
        <v>2</v>
      </c>
      <c r="B25" s="4" t="s">
        <v>3</v>
      </c>
      <c r="C25" s="1">
        <v>0</v>
      </c>
      <c r="D25" s="4" t="s">
        <v>4</v>
      </c>
      <c r="E25" s="1">
        <v>16</v>
      </c>
      <c r="F25" s="4" t="s">
        <v>2</v>
      </c>
      <c r="G25" s="1">
        <v>0</v>
      </c>
      <c r="I25" s="1">
        <f>SUM(B25:H25)</f>
        <v>16</v>
      </c>
      <c r="J25" s="1">
        <f t="shared" si="6"/>
        <v>-17</v>
      </c>
      <c r="L25" s="1">
        <v>22</v>
      </c>
      <c r="M25" s="2" t="str" cm="1">
        <f t="array" aca="1" ref="M25" ca="1">_xlfn.XLOOKUP(tListe[[#This Row],[Code]],tCorresp[Code],INDIRECT("tCorresp["&amp;M$1&amp;"]"))</f>
        <v>N</v>
      </c>
      <c r="N25" s="2" t="str" cm="1">
        <f t="array" aca="1" ref="N25" ca="1">_xlfn.XLOOKUP(tListe[[#This Row],[Code]],tCorresp[Code],INDIRECT("tCorresp["&amp;N$1&amp;"]"))</f>
        <v>P</v>
      </c>
      <c r="O25" s="2" t="str" cm="1">
        <f t="array" aca="1" ref="O25" ca="1">_xlfn.XLOOKUP(tListe[[#This Row],[Code]],tCorresp[Code],INDIRECT("tCorresp["&amp;O$1&amp;"]"))</f>
        <v>P</v>
      </c>
      <c r="P25" s="8">
        <f t="shared" ca="1" si="3"/>
        <v>0</v>
      </c>
      <c r="Q25" s="8">
        <f t="shared" ca="1" si="4"/>
        <v>2</v>
      </c>
      <c r="R25" s="8">
        <f t="shared" ca="1" si="5"/>
        <v>0</v>
      </c>
      <c r="S25" s="8" cm="1">
        <f t="array" aca="1" ref="S25" ca="1">IF(P25=0,INDEX(tFibo[Suite Fibo],MATCH(S24,tFibo[Suite Fibo],0)+1),IF(MATCH(S24,tFibo[Suite Fibo],0)-2&lt;1,-1,INDEX(tFibo[Suite Fibo],MATCH(S24,tFibo[Suite Fibo],0)-2)))</f>
        <v>-13</v>
      </c>
      <c r="T25" s="8" cm="1">
        <f t="array" aca="1" ref="T25" ca="1">IF(Q25=0,INDEX(tFibo[Suite Fibo],MATCH(T24,tFibo[Suite Fibo],0)+1),IF(MATCH(T24,tFibo[Suite Fibo],0)-2&lt;1,-1,INDEX(tFibo[Suite Fibo],MATCH(T24,tFibo[Suite Fibo],0)-2)))</f>
        <v>-1</v>
      </c>
      <c r="U25" s="8" cm="1">
        <f t="array" aca="1" ref="U25" ca="1">IF(R25=0,INDEX(tFibo[Suite Fibo],MATCH(U24,tFibo[Suite Fibo],0)+1),IF(MATCH(U24,tFibo[Suite Fibo],0)-2&lt;1,-1,INDEX(tFibo[Suite Fibo],MATCH(U24,tFibo[Suite Fibo],0)-2)))</f>
        <v>-2</v>
      </c>
      <c r="V25" s="8" t="b">
        <f ca="1">tListe[[#This Row],[Fibo 1]]=OFFSET($B$2,2*(ROW()-2),0)</f>
        <v>0</v>
      </c>
      <c r="X25" s="10">
        <f t="shared" si="0"/>
        <v>24</v>
      </c>
      <c r="Y25">
        <f t="shared" ca="1" si="1"/>
        <v>6</v>
      </c>
      <c r="Z25">
        <f ca="1">SUM($Y$2:Y25)</f>
        <v>1</v>
      </c>
      <c r="AC25">
        <v>24</v>
      </c>
      <c r="AD25">
        <f>AD24+AD23</f>
        <v>-75025</v>
      </c>
    </row>
    <row r="26" spans="1:30" x14ac:dyDescent="0.35">
      <c r="B26" s="1">
        <v>-13</v>
      </c>
      <c r="D26" s="1">
        <v>-3</v>
      </c>
      <c r="F26" s="1">
        <v>-5</v>
      </c>
      <c r="I26" s="1">
        <f>SUM(B26:H26)</f>
        <v>-21</v>
      </c>
      <c r="J26" s="1">
        <f t="shared" si="6"/>
        <v>-38</v>
      </c>
      <c r="L26" s="1">
        <v>0</v>
      </c>
      <c r="M26" s="2" cm="1">
        <f t="array" aca="1" ref="M26" ca="1">_xlfn.XLOOKUP(tListe[[#This Row],[Code]],tCorresp[Code],INDIRECT("tCorresp["&amp;M$1&amp;"]"))</f>
        <v>0</v>
      </c>
      <c r="N26" s="2" cm="1">
        <f t="array" aca="1" ref="N26" ca="1">_xlfn.XLOOKUP(tListe[[#This Row],[Code]],tCorresp[Code],INDIRECT("tCorresp["&amp;N$1&amp;"]"))</f>
        <v>0</v>
      </c>
      <c r="O26" s="2" cm="1">
        <f t="array" aca="1" ref="O26" ca="1">_xlfn.XLOOKUP(tListe[[#This Row],[Code]],tCorresp[Code],INDIRECT("tCorresp["&amp;O$1&amp;"]"))</f>
        <v>0</v>
      </c>
      <c r="P26" s="8">
        <f t="shared" ca="1" si="3"/>
        <v>0</v>
      </c>
      <c r="Q26" s="8">
        <f t="shared" ca="1" si="4"/>
        <v>0</v>
      </c>
      <c r="R26" s="8">
        <f t="shared" ca="1" si="5"/>
        <v>0</v>
      </c>
      <c r="S26" s="8" cm="1">
        <f t="array" aca="1" ref="S26" ca="1">IF(P26=0,INDEX(tFibo[Suite Fibo],MATCH(S25,tFibo[Suite Fibo],0)+1),IF(MATCH(S25,tFibo[Suite Fibo],0)-2&lt;1,-1,INDEX(tFibo[Suite Fibo],MATCH(S25,tFibo[Suite Fibo],0)-2)))</f>
        <v>-21</v>
      </c>
      <c r="T26" s="8" cm="1">
        <f t="array" aca="1" ref="T26" ca="1">IF(Q26=0,INDEX(tFibo[Suite Fibo],MATCH(T25,tFibo[Suite Fibo],0)+1),IF(MATCH(T25,tFibo[Suite Fibo],0)-2&lt;1,-1,INDEX(tFibo[Suite Fibo],MATCH(T25,tFibo[Suite Fibo],0)-2)))</f>
        <v>-2</v>
      </c>
      <c r="U26" s="8" cm="1">
        <f t="array" aca="1" ref="U26" ca="1">IF(R26=0,INDEX(tFibo[Suite Fibo],MATCH(U25,tFibo[Suite Fibo],0)+1),IF(MATCH(U25,tFibo[Suite Fibo],0)-2&lt;1,-1,INDEX(tFibo[Suite Fibo],MATCH(U25,tFibo[Suite Fibo],0)-2)))</f>
        <v>-3</v>
      </c>
      <c r="V26" s="8" t="b">
        <f ca="1">tListe[[#This Row],[Fibo 1]]=OFFSET($B$2,2*(ROW()-2),0)</f>
        <v>0</v>
      </c>
      <c r="X26" s="10">
        <f t="shared" si="0"/>
        <v>25</v>
      </c>
      <c r="Y26">
        <f t="shared" ca="1" si="1"/>
        <v>-11</v>
      </c>
      <c r="Z26">
        <f ca="1">SUM($Y$2:Y26)</f>
        <v>-10</v>
      </c>
      <c r="AC26">
        <v>25</v>
      </c>
      <c r="AD26">
        <f>AD25+AD24</f>
        <v>-121393</v>
      </c>
    </row>
    <row r="27" spans="1:30" x14ac:dyDescent="0.35">
      <c r="A27" s="1">
        <v>3</v>
      </c>
      <c r="B27" s="4" t="s">
        <v>0</v>
      </c>
      <c r="C27" s="1">
        <v>0</v>
      </c>
      <c r="D27" s="4" t="s">
        <v>1</v>
      </c>
      <c r="E27" s="1">
        <v>0</v>
      </c>
      <c r="F27" s="4" t="s">
        <v>2</v>
      </c>
      <c r="G27" s="1">
        <v>10</v>
      </c>
      <c r="I27" s="1">
        <f>SUM(B27:H27)</f>
        <v>10</v>
      </c>
      <c r="J27" s="1">
        <f t="shared" si="6"/>
        <v>-28</v>
      </c>
      <c r="L27" s="1">
        <v>12</v>
      </c>
      <c r="M27" s="2" t="str" cm="1">
        <f t="array" aca="1" ref="M27" ca="1">_xlfn.XLOOKUP(tListe[[#This Row],[Code]],tCorresp[Code],INDIRECT("tCorresp["&amp;M$1&amp;"]"))</f>
        <v>R</v>
      </c>
      <c r="N27" s="2" t="str" cm="1">
        <f t="array" aca="1" ref="N27" ca="1">_xlfn.XLOOKUP(tListe[[#This Row],[Code]],tCorresp[Code],INDIRECT("tCorresp["&amp;N$1&amp;"]"))</f>
        <v>P</v>
      </c>
      <c r="O27" s="2" t="str" cm="1">
        <f t="array" aca="1" ref="O27" ca="1">_xlfn.XLOOKUP(tListe[[#This Row],[Code]],tCorresp[Code],INDIRECT("tCorresp["&amp;O$1&amp;"]"))</f>
        <v>M</v>
      </c>
      <c r="P27" s="8">
        <f t="shared" ca="1" si="3"/>
        <v>42</v>
      </c>
      <c r="Q27" s="8">
        <f t="shared" ca="1" si="4"/>
        <v>4</v>
      </c>
      <c r="R27" s="8">
        <f t="shared" ca="1" si="5"/>
        <v>6</v>
      </c>
      <c r="S27" s="8" cm="1">
        <f t="array" aca="1" ref="S27" ca="1">IF(P27=0,INDEX(tFibo[Suite Fibo],MATCH(S26,tFibo[Suite Fibo],0)+1),IF(MATCH(S26,tFibo[Suite Fibo],0)-2&lt;1,-1,INDEX(tFibo[Suite Fibo],MATCH(S26,tFibo[Suite Fibo],0)-2)))</f>
        <v>-8</v>
      </c>
      <c r="T27" s="8" cm="1">
        <f t="array" aca="1" ref="T27" ca="1">IF(Q27=0,INDEX(tFibo[Suite Fibo],MATCH(T26,tFibo[Suite Fibo],0)+1),IF(MATCH(T26,tFibo[Suite Fibo],0)-2&lt;1,-1,INDEX(tFibo[Suite Fibo],MATCH(T26,tFibo[Suite Fibo],0)-2)))</f>
        <v>-1</v>
      </c>
      <c r="U27" s="8" cm="1">
        <f t="array" aca="1" ref="U27" ca="1">IF(R27=0,INDEX(tFibo[Suite Fibo],MATCH(U26,tFibo[Suite Fibo],0)+1),IF(MATCH(U26,tFibo[Suite Fibo],0)-2&lt;1,-1,INDEX(tFibo[Suite Fibo],MATCH(U26,tFibo[Suite Fibo],0)-2)))</f>
        <v>-1</v>
      </c>
      <c r="V27" s="8" t="b">
        <f ca="1">tListe[[#This Row],[Fibo 1]]=OFFSET($B$2,2*(ROW()-2),0)</f>
        <v>0</v>
      </c>
      <c r="X27" s="10">
        <f t="shared" si="0"/>
        <v>26</v>
      </c>
      <c r="Y27" s="10">
        <f t="shared" ref="Y27:Y58" ca="1" si="7">IF(MOD(ROW()-1,2)=1,SUM(OFFSET($S$1:$U$1,INT(ROW()/2),0)),SUM(OFFSET($P$1:$R$1,INT(ROW()/2)+1,0)))</f>
        <v>10</v>
      </c>
      <c r="Z27" s="10">
        <f ca="1">SUM($Y$2:Y27)</f>
        <v>0</v>
      </c>
      <c r="AA27" s="10"/>
      <c r="AC27">
        <v>26</v>
      </c>
      <c r="AD27">
        <f>AD26+AD25</f>
        <v>-196418</v>
      </c>
    </row>
    <row r="28" spans="1:30" x14ac:dyDescent="0.35">
      <c r="B28" s="1">
        <v>-21</v>
      </c>
      <c r="D28" s="1">
        <v>-5</v>
      </c>
      <c r="F28" s="1">
        <v>-2</v>
      </c>
      <c r="I28" s="1">
        <f>SUM(B28:H28)</f>
        <v>-28</v>
      </c>
      <c r="J28" s="1">
        <f t="shared" si="6"/>
        <v>-56</v>
      </c>
      <c r="L28" s="1">
        <v>8</v>
      </c>
      <c r="M28" s="2" t="str" cm="1">
        <f t="array" aca="1" ref="M28" ca="1">_xlfn.XLOOKUP(tListe[[#This Row],[Code]],tCorresp[Code],INDIRECT("tCorresp["&amp;M$1&amp;"]"))</f>
        <v>N</v>
      </c>
      <c r="N28" s="2" t="str" cm="1">
        <f t="array" aca="1" ref="N28" ca="1">_xlfn.XLOOKUP(tListe[[#This Row],[Code]],tCorresp[Code],INDIRECT("tCorresp["&amp;N$1&amp;"]"))</f>
        <v>P</v>
      </c>
      <c r="O28" s="2" t="str" cm="1">
        <f t="array" aca="1" ref="O28" ca="1">_xlfn.XLOOKUP(tListe[[#This Row],[Code]],tCorresp[Code],INDIRECT("tCorresp["&amp;O$1&amp;"]"))</f>
        <v>M</v>
      </c>
      <c r="P28" s="8">
        <f t="shared" ca="1" si="3"/>
        <v>0</v>
      </c>
      <c r="Q28" s="8">
        <f t="shared" ca="1" si="4"/>
        <v>2</v>
      </c>
      <c r="R28" s="8">
        <f t="shared" ca="1" si="5"/>
        <v>2</v>
      </c>
      <c r="S28" s="8" cm="1">
        <f t="array" aca="1" ref="S28" ca="1">IF(P28=0,INDEX(tFibo[Suite Fibo],MATCH(S27,tFibo[Suite Fibo],0)+1),IF(MATCH(S27,tFibo[Suite Fibo],0)-2&lt;1,-1,INDEX(tFibo[Suite Fibo],MATCH(S27,tFibo[Suite Fibo],0)-2)))</f>
        <v>-13</v>
      </c>
      <c r="T28" s="8" cm="1">
        <f t="array" aca="1" ref="T28" ca="1">IF(Q28=0,INDEX(tFibo[Suite Fibo],MATCH(T27,tFibo[Suite Fibo],0)+1),IF(MATCH(T27,tFibo[Suite Fibo],0)-2&lt;1,-1,INDEX(tFibo[Suite Fibo],MATCH(T27,tFibo[Suite Fibo],0)-2)))</f>
        <v>-1</v>
      </c>
      <c r="U28" s="8" cm="1">
        <f t="array" aca="1" ref="U28" ca="1">IF(R28=0,INDEX(tFibo[Suite Fibo],MATCH(U27,tFibo[Suite Fibo],0)+1),IF(MATCH(U27,tFibo[Suite Fibo],0)-2&lt;1,-1,INDEX(tFibo[Suite Fibo],MATCH(U27,tFibo[Suite Fibo],0)-2)))</f>
        <v>-1</v>
      </c>
      <c r="V28" s="8" t="b">
        <f ca="1">tListe[[#This Row],[Fibo 1]]=OFFSET($B$2,2*(ROW()-2),0)</f>
        <v>0</v>
      </c>
      <c r="X28" s="10">
        <f t="shared" si="0"/>
        <v>27</v>
      </c>
      <c r="Y28" s="10">
        <f t="shared" ca="1" si="7"/>
        <v>-12</v>
      </c>
      <c r="Z28" s="10">
        <f ca="1">SUM($Y$2:Y28)</f>
        <v>-12</v>
      </c>
      <c r="AA28" s="10"/>
      <c r="AC28">
        <v>27</v>
      </c>
      <c r="AD28">
        <f>AD27+AD26</f>
        <v>-317811</v>
      </c>
    </row>
    <row r="29" spans="1:30" x14ac:dyDescent="0.35">
      <c r="A29" s="1">
        <v>10</v>
      </c>
      <c r="B29" s="4" t="s">
        <v>3</v>
      </c>
      <c r="C29" s="1">
        <v>0</v>
      </c>
      <c r="D29" s="4" t="s">
        <v>4</v>
      </c>
      <c r="E29" s="1">
        <v>0</v>
      </c>
      <c r="F29" s="4" t="s">
        <v>2</v>
      </c>
      <c r="G29" s="1">
        <v>4</v>
      </c>
      <c r="I29" s="1">
        <f>SUM(B29:H29)</f>
        <v>4</v>
      </c>
      <c r="J29" s="1">
        <f t="shared" si="6"/>
        <v>-52</v>
      </c>
      <c r="L29" s="1">
        <v>19</v>
      </c>
      <c r="M29" s="2" t="str" cm="1">
        <f t="array" aca="1" ref="M29" ca="1">_xlfn.XLOOKUP(tListe[[#This Row],[Code]],tCorresp[Code],INDIRECT("tCorresp["&amp;M$1&amp;"]"))</f>
        <v>R</v>
      </c>
      <c r="N29" s="2" t="str" cm="1">
        <f t="array" aca="1" ref="N29" ca="1">_xlfn.XLOOKUP(tListe[[#This Row],[Code]],tCorresp[Code],INDIRECT("tCorresp["&amp;N$1&amp;"]"))</f>
        <v>I</v>
      </c>
      <c r="O29" s="2" t="str" cm="1">
        <f t="array" aca="1" ref="O29" ca="1">_xlfn.XLOOKUP(tListe[[#This Row],[Code]],tCorresp[Code],INDIRECT("tCorresp["&amp;O$1&amp;"]"))</f>
        <v>P</v>
      </c>
      <c r="P29" s="8">
        <f t="shared" ca="1" si="3"/>
        <v>0</v>
      </c>
      <c r="Q29" s="8">
        <f t="shared" ca="1" si="4"/>
        <v>0</v>
      </c>
      <c r="R29" s="8">
        <f t="shared" ca="1" si="5"/>
        <v>0</v>
      </c>
      <c r="S29" s="8" cm="1">
        <f t="array" aca="1" ref="S29" ca="1">IF(P29=0,INDEX(tFibo[Suite Fibo],MATCH(S28,tFibo[Suite Fibo],0)+1),IF(MATCH(S28,tFibo[Suite Fibo],0)-2&lt;1,-1,INDEX(tFibo[Suite Fibo],MATCH(S28,tFibo[Suite Fibo],0)-2)))</f>
        <v>-21</v>
      </c>
      <c r="T29" s="8" cm="1">
        <f t="array" aca="1" ref="T29" ca="1">IF(Q29=0,INDEX(tFibo[Suite Fibo],MATCH(T28,tFibo[Suite Fibo],0)+1),IF(MATCH(T28,tFibo[Suite Fibo],0)-2&lt;1,-1,INDEX(tFibo[Suite Fibo],MATCH(T28,tFibo[Suite Fibo],0)-2)))</f>
        <v>-2</v>
      </c>
      <c r="U29" s="8" cm="1">
        <f t="array" aca="1" ref="U29" ca="1">IF(R29=0,INDEX(tFibo[Suite Fibo],MATCH(U28,tFibo[Suite Fibo],0)+1),IF(MATCH(U28,tFibo[Suite Fibo],0)-2&lt;1,-1,INDEX(tFibo[Suite Fibo],MATCH(U28,tFibo[Suite Fibo],0)-2)))</f>
        <v>-2</v>
      </c>
      <c r="V29" s="8" t="b">
        <f ca="1">tListe[[#This Row],[Fibo 1]]=OFFSET($B$2,2*(ROW()-2),0)</f>
        <v>0</v>
      </c>
      <c r="X29" s="10">
        <f t="shared" si="0"/>
        <v>28</v>
      </c>
      <c r="Y29" s="10">
        <f t="shared" ca="1" si="7"/>
        <v>4</v>
      </c>
      <c r="Z29" s="10">
        <f ca="1">SUM($Y$2:Y29)</f>
        <v>-8</v>
      </c>
      <c r="AA29" s="10"/>
      <c r="AC29">
        <v>28</v>
      </c>
      <c r="AD29">
        <f>AD28+AD27</f>
        <v>-514229</v>
      </c>
    </row>
    <row r="30" spans="1:30" x14ac:dyDescent="0.35">
      <c r="B30" s="1">
        <v>-34</v>
      </c>
      <c r="D30" s="1">
        <v>-8</v>
      </c>
      <c r="F30" s="1">
        <v>-1</v>
      </c>
      <c r="I30" s="1">
        <f>SUM(B30:H30)</f>
        <v>-43</v>
      </c>
      <c r="J30" s="1">
        <f t="shared" si="6"/>
        <v>-95</v>
      </c>
      <c r="L30" s="1">
        <v>35</v>
      </c>
      <c r="M30" s="2" t="str" cm="1">
        <f t="array" aca="1" ref="M30" ca="1">_xlfn.XLOOKUP(tListe[[#This Row],[Code]],tCorresp[Code],INDIRECT("tCorresp["&amp;M$1&amp;"]"))</f>
        <v>N</v>
      </c>
      <c r="N30" s="2" t="str" cm="1">
        <f t="array" aca="1" ref="N30" ca="1">_xlfn.XLOOKUP(tListe[[#This Row],[Code]],tCorresp[Code],INDIRECT("tCorresp["&amp;N$1&amp;"]"))</f>
        <v>I</v>
      </c>
      <c r="O30" s="2" t="str" cm="1">
        <f t="array" aca="1" ref="O30" ca="1">_xlfn.XLOOKUP(tListe[[#This Row],[Code]],tCorresp[Code],INDIRECT("tCorresp["&amp;O$1&amp;"]"))</f>
        <v>P</v>
      </c>
      <c r="P30" s="8">
        <f t="shared" ca="1" si="3"/>
        <v>0</v>
      </c>
      <c r="Q30" s="8">
        <f t="shared" ca="1" si="4"/>
        <v>4</v>
      </c>
      <c r="R30" s="8">
        <f t="shared" ca="1" si="5"/>
        <v>4</v>
      </c>
      <c r="S30" s="8" cm="1">
        <f t="array" aca="1" ref="S30" ca="1">IF(P30=0,INDEX(tFibo[Suite Fibo],MATCH(S29,tFibo[Suite Fibo],0)+1),IF(MATCH(S29,tFibo[Suite Fibo],0)-2&lt;1,-1,INDEX(tFibo[Suite Fibo],MATCH(S29,tFibo[Suite Fibo],0)-2)))</f>
        <v>-34</v>
      </c>
      <c r="T30" s="8" cm="1">
        <f t="array" aca="1" ref="T30" ca="1">IF(Q30=0,INDEX(tFibo[Suite Fibo],MATCH(T29,tFibo[Suite Fibo],0)+1),IF(MATCH(T29,tFibo[Suite Fibo],0)-2&lt;1,-1,INDEX(tFibo[Suite Fibo],MATCH(T29,tFibo[Suite Fibo],0)-2)))</f>
        <v>-1</v>
      </c>
      <c r="U30" s="8" cm="1">
        <f t="array" aca="1" ref="U30" ca="1">IF(R30=0,INDEX(tFibo[Suite Fibo],MATCH(U29,tFibo[Suite Fibo],0)+1),IF(MATCH(U29,tFibo[Suite Fibo],0)-2&lt;1,-1,INDEX(tFibo[Suite Fibo],MATCH(U29,tFibo[Suite Fibo],0)-2)))</f>
        <v>-1</v>
      </c>
      <c r="V30" s="8" t="b">
        <f ca="1">tListe[[#This Row],[Fibo 1]]=OFFSET($B$2,2*(ROW()-2),0)</f>
        <v>0</v>
      </c>
      <c r="X30" s="10">
        <f t="shared" si="0"/>
        <v>29</v>
      </c>
      <c r="Y30" s="10">
        <f t="shared" ca="1" si="7"/>
        <v>-17</v>
      </c>
      <c r="Z30" s="10">
        <f ca="1">SUM($Y$2:Y30)</f>
        <v>-25</v>
      </c>
      <c r="AA30" s="10"/>
      <c r="AC30">
        <v>29</v>
      </c>
      <c r="AD30">
        <f>AD29+AD28</f>
        <v>-832040</v>
      </c>
    </row>
    <row r="31" spans="1:30" x14ac:dyDescent="0.35">
      <c r="A31" s="1">
        <v>25</v>
      </c>
      <c r="B31" s="4" t="s">
        <v>0</v>
      </c>
      <c r="C31" s="1">
        <v>0</v>
      </c>
      <c r="D31" s="4" t="s">
        <v>1</v>
      </c>
      <c r="E31" s="1">
        <v>0</v>
      </c>
      <c r="F31" s="4" t="s">
        <v>4</v>
      </c>
      <c r="G31" s="1">
        <v>0</v>
      </c>
      <c r="I31" s="1">
        <f>SUM(B31:H31)</f>
        <v>0</v>
      </c>
      <c r="J31" s="1">
        <f t="shared" si="6"/>
        <v>-95</v>
      </c>
      <c r="L31" s="1">
        <v>24</v>
      </c>
      <c r="M31" s="2" t="str" cm="1">
        <f t="array" aca="1" ref="M31" ca="1">_xlfn.XLOOKUP(tListe[[#This Row],[Code]],tCorresp[Code],INDIRECT("tCorresp["&amp;M$1&amp;"]"))</f>
        <v>N</v>
      </c>
      <c r="N31" s="2" t="str" cm="1">
        <f t="array" aca="1" ref="N31" ca="1">_xlfn.XLOOKUP(tListe[[#This Row],[Code]],tCorresp[Code],INDIRECT("tCorresp["&amp;N$1&amp;"]"))</f>
        <v>P</v>
      </c>
      <c r="O31" s="2" t="str" cm="1">
        <f t="array" aca="1" ref="O31" ca="1">_xlfn.XLOOKUP(tListe[[#This Row],[Code]],tCorresp[Code],INDIRECT("tCorresp["&amp;O$1&amp;"]"))</f>
        <v>P</v>
      </c>
      <c r="P31" s="8">
        <f t="shared" ca="1" si="3"/>
        <v>68</v>
      </c>
      <c r="Q31" s="8">
        <f t="shared" ca="1" si="4"/>
        <v>0</v>
      </c>
      <c r="R31" s="8">
        <f t="shared" ca="1" si="5"/>
        <v>2</v>
      </c>
      <c r="S31" s="8" cm="1">
        <f t="array" aca="1" ref="S31" ca="1">IF(P31=0,INDEX(tFibo[Suite Fibo],MATCH(S30,tFibo[Suite Fibo],0)+1),IF(MATCH(S30,tFibo[Suite Fibo],0)-2&lt;1,-1,INDEX(tFibo[Suite Fibo],MATCH(S30,tFibo[Suite Fibo],0)-2)))</f>
        <v>-13</v>
      </c>
      <c r="T31" s="8" cm="1">
        <f t="array" aca="1" ref="T31" ca="1">IF(Q31=0,INDEX(tFibo[Suite Fibo],MATCH(T30,tFibo[Suite Fibo],0)+1),IF(MATCH(T30,tFibo[Suite Fibo],0)-2&lt;1,-1,INDEX(tFibo[Suite Fibo],MATCH(T30,tFibo[Suite Fibo],0)-2)))</f>
        <v>-2</v>
      </c>
      <c r="U31" s="8" cm="1">
        <f t="array" aca="1" ref="U31" ca="1">IF(R31=0,INDEX(tFibo[Suite Fibo],MATCH(U30,tFibo[Suite Fibo],0)+1),IF(MATCH(U30,tFibo[Suite Fibo],0)-2&lt;1,-1,INDEX(tFibo[Suite Fibo],MATCH(U30,tFibo[Suite Fibo],0)-2)))</f>
        <v>-1</v>
      </c>
      <c r="V31" s="8" t="b">
        <f ca="1">tListe[[#This Row],[Fibo 1]]=OFFSET($B$2,2*(ROW()-2),0)</f>
        <v>0</v>
      </c>
      <c r="X31" s="10">
        <f t="shared" si="0"/>
        <v>30</v>
      </c>
      <c r="Y31" s="10">
        <f t="shared" ca="1" si="7"/>
        <v>0</v>
      </c>
      <c r="Z31" s="10">
        <f ca="1">SUM($Y$2:Y31)</f>
        <v>-25</v>
      </c>
      <c r="AA31" s="10"/>
      <c r="AC31">
        <v>30</v>
      </c>
      <c r="AD31">
        <f>AD30+AD29</f>
        <v>-1346269</v>
      </c>
    </row>
    <row r="32" spans="1:30" x14ac:dyDescent="0.35">
      <c r="B32" s="1">
        <v>-55</v>
      </c>
      <c r="D32" s="1">
        <v>-13</v>
      </c>
      <c r="F32" s="1">
        <v>-2</v>
      </c>
      <c r="I32" s="1">
        <f>SUM(B32:H32)</f>
        <v>-70</v>
      </c>
      <c r="J32" s="1">
        <f t="shared" si="6"/>
        <v>-165</v>
      </c>
      <c r="L32" s="1">
        <v>2</v>
      </c>
      <c r="M32" s="2" t="str" cm="1">
        <f t="array" aca="1" ref="M32" ca="1">_xlfn.XLOOKUP(tListe[[#This Row],[Code]],tCorresp[Code],INDIRECT("tCorresp["&amp;M$1&amp;"]"))</f>
        <v>N</v>
      </c>
      <c r="N32" s="2" t="str" cm="1">
        <f t="array" aca="1" ref="N32" ca="1">_xlfn.XLOOKUP(tListe[[#This Row],[Code]],tCorresp[Code],INDIRECT("tCorresp["&amp;N$1&amp;"]"))</f>
        <v>P</v>
      </c>
      <c r="O32" s="2" t="str" cm="1">
        <f t="array" aca="1" ref="O32" ca="1">_xlfn.XLOOKUP(tListe[[#This Row],[Code]],tCorresp[Code],INDIRECT("tCorresp["&amp;O$1&amp;"]"))</f>
        <v>M</v>
      </c>
      <c r="P32" s="8">
        <f t="shared" ca="1" si="3"/>
        <v>26</v>
      </c>
      <c r="Q32" s="8">
        <f t="shared" ca="1" si="4"/>
        <v>4</v>
      </c>
      <c r="R32" s="8">
        <f t="shared" ca="1" si="5"/>
        <v>0</v>
      </c>
      <c r="S32" s="8" cm="1">
        <f t="array" aca="1" ref="S32" ca="1">IF(P32=0,INDEX(tFibo[Suite Fibo],MATCH(S31,tFibo[Suite Fibo],0)+1),IF(MATCH(S31,tFibo[Suite Fibo],0)-2&lt;1,-1,INDEX(tFibo[Suite Fibo],MATCH(S31,tFibo[Suite Fibo],0)-2)))</f>
        <v>-5</v>
      </c>
      <c r="T32" s="8" cm="1">
        <f t="array" aca="1" ref="T32" ca="1">IF(Q32=0,INDEX(tFibo[Suite Fibo],MATCH(T31,tFibo[Suite Fibo],0)+1),IF(MATCH(T31,tFibo[Suite Fibo],0)-2&lt;1,-1,INDEX(tFibo[Suite Fibo],MATCH(T31,tFibo[Suite Fibo],0)-2)))</f>
        <v>-1</v>
      </c>
      <c r="U32" s="8" cm="1">
        <f t="array" aca="1" ref="U32" ca="1">IF(R32=0,INDEX(tFibo[Suite Fibo],MATCH(U31,tFibo[Suite Fibo],0)+1),IF(MATCH(U31,tFibo[Suite Fibo],0)-2&lt;1,-1,INDEX(tFibo[Suite Fibo],MATCH(U31,tFibo[Suite Fibo],0)-2)))</f>
        <v>-2</v>
      </c>
      <c r="V32" s="8" t="b">
        <f ca="1">tListe[[#This Row],[Fibo 1]]=OFFSET($B$2,2*(ROW()-2),0)</f>
        <v>0</v>
      </c>
      <c r="X32" s="10">
        <f t="shared" si="0"/>
        <v>31</v>
      </c>
      <c r="Y32" s="10">
        <f t="shared" ca="1" si="7"/>
        <v>-28</v>
      </c>
      <c r="Z32" s="10">
        <f ca="1">SUM($Y$2:Y32)</f>
        <v>-53</v>
      </c>
      <c r="AA32" s="10"/>
      <c r="AC32">
        <v>31</v>
      </c>
      <c r="AD32">
        <f>AD31+AD30</f>
        <v>-2178309</v>
      </c>
    </row>
    <row r="33" spans="1:30" x14ac:dyDescent="0.35">
      <c r="A33" s="1">
        <v>27</v>
      </c>
      <c r="B33" s="4" t="s">
        <v>0</v>
      </c>
      <c r="C33" s="1">
        <v>110</v>
      </c>
      <c r="D33" s="4" t="s">
        <v>1</v>
      </c>
      <c r="E33" s="1">
        <v>26</v>
      </c>
      <c r="F33" s="4" t="s">
        <v>4</v>
      </c>
      <c r="G33" s="1">
        <v>4</v>
      </c>
      <c r="I33" s="1">
        <f>SUM(B33:H33)</f>
        <v>140</v>
      </c>
      <c r="J33" s="1">
        <f t="shared" si="6"/>
        <v>-25</v>
      </c>
      <c r="L33" s="1">
        <v>28</v>
      </c>
      <c r="M33" s="2" t="str" cm="1">
        <f t="array" aca="1" ref="M33" ca="1">_xlfn.XLOOKUP(tListe[[#This Row],[Code]],tCorresp[Code],INDIRECT("tCorresp["&amp;M$1&amp;"]"))</f>
        <v>N</v>
      </c>
      <c r="N33" s="2" t="str" cm="1">
        <f t="array" aca="1" ref="N33" ca="1">_xlfn.XLOOKUP(tListe[[#This Row],[Code]],tCorresp[Code],INDIRECT("tCorresp["&amp;N$1&amp;"]"))</f>
        <v>P</v>
      </c>
      <c r="O33" s="2" t="str" cm="1">
        <f t="array" aca="1" ref="O33" ca="1">_xlfn.XLOOKUP(tListe[[#This Row],[Code]],tCorresp[Code],INDIRECT("tCorresp["&amp;O$1&amp;"]"))</f>
        <v>P</v>
      </c>
      <c r="P33" s="8">
        <f t="shared" ca="1" si="3"/>
        <v>10</v>
      </c>
      <c r="Q33" s="8">
        <f t="shared" ca="1" si="4"/>
        <v>2</v>
      </c>
      <c r="R33" s="8">
        <f t="shared" ca="1" si="5"/>
        <v>0</v>
      </c>
      <c r="S33" s="8" cm="1">
        <f t="array" aca="1" ref="S33" ca="1">IF(P33=0,INDEX(tFibo[Suite Fibo],MATCH(S32,tFibo[Suite Fibo],0)+1),IF(MATCH(S32,tFibo[Suite Fibo],0)-2&lt;1,-1,INDEX(tFibo[Suite Fibo],MATCH(S32,tFibo[Suite Fibo],0)-2)))</f>
        <v>-2</v>
      </c>
      <c r="T33" s="8" cm="1">
        <f t="array" aca="1" ref="T33" ca="1">IF(Q33=0,INDEX(tFibo[Suite Fibo],MATCH(T32,tFibo[Suite Fibo],0)+1),IF(MATCH(T32,tFibo[Suite Fibo],0)-2&lt;1,-1,INDEX(tFibo[Suite Fibo],MATCH(T32,tFibo[Suite Fibo],0)-2)))</f>
        <v>-1</v>
      </c>
      <c r="U33" s="8" cm="1">
        <f t="array" aca="1" ref="U33" ca="1">IF(R33=0,INDEX(tFibo[Suite Fibo],MATCH(U32,tFibo[Suite Fibo],0)+1),IF(MATCH(U32,tFibo[Suite Fibo],0)-2&lt;1,-1,INDEX(tFibo[Suite Fibo],MATCH(U32,tFibo[Suite Fibo],0)-2)))</f>
        <v>-3</v>
      </c>
      <c r="V33" s="8" t="b">
        <f ca="1">tListe[[#This Row],[Fibo 1]]=OFFSET($B$2,2*(ROW()-2),0)</f>
        <v>0</v>
      </c>
      <c r="X33" s="10">
        <f t="shared" si="0"/>
        <v>32</v>
      </c>
      <c r="Y33" s="10">
        <f t="shared" ca="1" si="7"/>
        <v>56</v>
      </c>
      <c r="Z33" s="10">
        <f ca="1">SUM($Y$2:Y33)</f>
        <v>3</v>
      </c>
      <c r="AA33" s="10"/>
      <c r="AC33">
        <v>32</v>
      </c>
      <c r="AD33">
        <f>AD32+AD31</f>
        <v>-3524578</v>
      </c>
    </row>
    <row r="34" spans="1:30" x14ac:dyDescent="0.35">
      <c r="B34" s="1">
        <v>-21</v>
      </c>
      <c r="D34" s="1">
        <v>-5</v>
      </c>
      <c r="F34" s="1">
        <v>-1</v>
      </c>
      <c r="I34" s="1">
        <f>SUM(B34:H34)</f>
        <v>-27</v>
      </c>
      <c r="J34" s="1">
        <f t="shared" si="6"/>
        <v>-52</v>
      </c>
      <c r="L34" s="1">
        <v>22</v>
      </c>
      <c r="M34" s="2" t="str" cm="1">
        <f t="array" aca="1" ref="M34" ca="1">_xlfn.XLOOKUP(tListe[[#This Row],[Code]],tCorresp[Code],INDIRECT("tCorresp["&amp;M$1&amp;"]"))</f>
        <v>N</v>
      </c>
      <c r="N34" s="2" t="str" cm="1">
        <f t="array" aca="1" ref="N34" ca="1">_xlfn.XLOOKUP(tListe[[#This Row],[Code]],tCorresp[Code],INDIRECT("tCorresp["&amp;N$1&amp;"]"))</f>
        <v>P</v>
      </c>
      <c r="O34" s="2" t="str" cm="1">
        <f t="array" aca="1" ref="O34" ca="1">_xlfn.XLOOKUP(tListe[[#This Row],[Code]],tCorresp[Code],INDIRECT("tCorresp["&amp;O$1&amp;"]"))</f>
        <v>P</v>
      </c>
      <c r="P34" s="8">
        <f t="shared" ca="1" si="3"/>
        <v>4</v>
      </c>
      <c r="Q34" s="8">
        <f t="shared" ca="1" si="4"/>
        <v>2</v>
      </c>
      <c r="R34" s="8">
        <f t="shared" ca="1" si="5"/>
        <v>6</v>
      </c>
      <c r="S34" s="8" cm="1">
        <f t="array" aca="1" ref="S34" ca="1">IF(P34=0,INDEX(tFibo[Suite Fibo],MATCH(S33,tFibo[Suite Fibo],0)+1),IF(MATCH(S33,tFibo[Suite Fibo],0)-2&lt;1,-1,INDEX(tFibo[Suite Fibo],MATCH(S33,tFibo[Suite Fibo],0)-2)))</f>
        <v>-1</v>
      </c>
      <c r="T34" s="8" cm="1">
        <f t="array" aca="1" ref="T34" ca="1">IF(Q34=0,INDEX(tFibo[Suite Fibo],MATCH(T33,tFibo[Suite Fibo],0)+1),IF(MATCH(T33,tFibo[Suite Fibo],0)-2&lt;1,-1,INDEX(tFibo[Suite Fibo],MATCH(T33,tFibo[Suite Fibo],0)-2)))</f>
        <v>-1</v>
      </c>
      <c r="U34" s="8" cm="1">
        <f t="array" aca="1" ref="U34" ca="1">IF(R34=0,INDEX(tFibo[Suite Fibo],MATCH(U33,tFibo[Suite Fibo],0)+1),IF(MATCH(U33,tFibo[Suite Fibo],0)-2&lt;1,-1,INDEX(tFibo[Suite Fibo],MATCH(U33,tFibo[Suite Fibo],0)-2)))</f>
        <v>-1</v>
      </c>
      <c r="V34" s="8" t="b">
        <f ca="1">tListe[[#This Row],[Fibo 1]]=OFFSET($B$2,2*(ROW()-2),0)</f>
        <v>0</v>
      </c>
      <c r="X34" s="10">
        <f t="shared" ref="X34:X65" si="8">ROW()-1</f>
        <v>33</v>
      </c>
      <c r="Y34" s="10">
        <f t="shared" ca="1" si="7"/>
        <v>-11</v>
      </c>
      <c r="Z34" s="10">
        <f ca="1">SUM($Y$2:Y34)</f>
        <v>-8</v>
      </c>
      <c r="AA34" s="10"/>
      <c r="AC34">
        <v>33</v>
      </c>
      <c r="AD34">
        <f>AD33+AD32</f>
        <v>-5702887</v>
      </c>
    </row>
    <row r="35" spans="1:30" x14ac:dyDescent="0.35">
      <c r="A35" s="1">
        <v>28</v>
      </c>
      <c r="B35" s="4" t="s">
        <v>3</v>
      </c>
      <c r="C35" s="1">
        <v>0</v>
      </c>
      <c r="D35" s="4" t="s">
        <v>4</v>
      </c>
      <c r="E35" s="1">
        <v>0</v>
      </c>
      <c r="F35" s="4" t="s">
        <v>4</v>
      </c>
      <c r="G35" s="1">
        <v>2</v>
      </c>
      <c r="I35" s="1">
        <f>SUM(B35:H35)</f>
        <v>2</v>
      </c>
      <c r="J35" s="1">
        <f t="shared" si="6"/>
        <v>-50</v>
      </c>
      <c r="L35" s="1">
        <v>24</v>
      </c>
      <c r="M35" s="2" t="str" cm="1">
        <f t="array" aca="1" ref="M35" ca="1">_xlfn.XLOOKUP(tListe[[#This Row],[Code]],tCorresp[Code],INDIRECT("tCorresp["&amp;M$1&amp;"]"))</f>
        <v>N</v>
      </c>
      <c r="N35" s="2" t="str" cm="1">
        <f t="array" aca="1" ref="N35" ca="1">_xlfn.XLOOKUP(tListe[[#This Row],[Code]],tCorresp[Code],INDIRECT("tCorresp["&amp;N$1&amp;"]"))</f>
        <v>P</v>
      </c>
      <c r="O35" s="2" t="str" cm="1">
        <f t="array" aca="1" ref="O35" ca="1">_xlfn.XLOOKUP(tListe[[#This Row],[Code]],tCorresp[Code],INDIRECT("tCorresp["&amp;O$1&amp;"]"))</f>
        <v>P</v>
      </c>
      <c r="P35" s="8">
        <f t="shared" ca="1" si="3"/>
        <v>2</v>
      </c>
      <c r="Q35" s="8">
        <f t="shared" ca="1" si="4"/>
        <v>2</v>
      </c>
      <c r="R35" s="8">
        <f t="shared" ca="1" si="5"/>
        <v>2</v>
      </c>
      <c r="S35" s="8" cm="1">
        <f t="array" aca="1" ref="S35" ca="1">IF(P35=0,INDEX(tFibo[Suite Fibo],MATCH(S34,tFibo[Suite Fibo],0)+1),IF(MATCH(S34,tFibo[Suite Fibo],0)-2&lt;1,-1,INDEX(tFibo[Suite Fibo],MATCH(S34,tFibo[Suite Fibo],0)-2)))</f>
        <v>-1</v>
      </c>
      <c r="T35" s="8" cm="1">
        <f t="array" aca="1" ref="T35" ca="1">IF(Q35=0,INDEX(tFibo[Suite Fibo],MATCH(T34,tFibo[Suite Fibo],0)+1),IF(MATCH(T34,tFibo[Suite Fibo],0)-2&lt;1,-1,INDEX(tFibo[Suite Fibo],MATCH(T34,tFibo[Suite Fibo],0)-2)))</f>
        <v>-1</v>
      </c>
      <c r="U35" s="8" cm="1">
        <f t="array" aca="1" ref="U35" ca="1">IF(R35=0,INDEX(tFibo[Suite Fibo],MATCH(U34,tFibo[Suite Fibo],0)+1),IF(MATCH(U34,tFibo[Suite Fibo],0)-2&lt;1,-1,INDEX(tFibo[Suite Fibo],MATCH(U34,tFibo[Suite Fibo],0)-2)))</f>
        <v>-1</v>
      </c>
      <c r="V35" s="8" t="b">
        <f ca="1">tListe[[#This Row],[Fibo 1]]=OFFSET($B$2,2*(ROW()-2),0)</f>
        <v>0</v>
      </c>
      <c r="X35" s="10">
        <f t="shared" si="8"/>
        <v>34</v>
      </c>
      <c r="Y35" s="10">
        <f t="shared" ca="1" si="7"/>
        <v>2</v>
      </c>
      <c r="Z35" s="10">
        <f ca="1">SUM($Y$2:Y35)</f>
        <v>-6</v>
      </c>
      <c r="AA35" s="10"/>
      <c r="AC35">
        <v>34</v>
      </c>
      <c r="AD35">
        <f>AD34+AD33</f>
        <v>-9227465</v>
      </c>
    </row>
    <row r="36" spans="1:30" x14ac:dyDescent="0.35">
      <c r="B36" s="1">
        <v>-34</v>
      </c>
      <c r="D36" s="1">
        <v>-8</v>
      </c>
      <c r="F36" s="1">
        <v>-1</v>
      </c>
      <c r="I36" s="1">
        <f>SUM(B36:H36)</f>
        <v>-43</v>
      </c>
      <c r="J36" s="1">
        <f t="shared" si="6"/>
        <v>-93</v>
      </c>
      <c r="L36" s="1">
        <v>18</v>
      </c>
      <c r="M36" s="2" t="str" cm="1">
        <f t="array" aca="1" ref="M36" ca="1">_xlfn.XLOOKUP(tListe[[#This Row],[Code]],tCorresp[Code],INDIRECT("tCorresp["&amp;M$1&amp;"]"))</f>
        <v>R</v>
      </c>
      <c r="N36" s="2" t="str" cm="1">
        <f t="array" aca="1" ref="N36" ca="1">_xlfn.XLOOKUP(tListe[[#This Row],[Code]],tCorresp[Code],INDIRECT("tCorresp["&amp;N$1&amp;"]"))</f>
        <v>P</v>
      </c>
      <c r="O36" s="2" t="str" cm="1">
        <f t="array" aca="1" ref="O36" ca="1">_xlfn.XLOOKUP(tListe[[#This Row],[Code]],tCorresp[Code],INDIRECT("tCorresp["&amp;O$1&amp;"]"))</f>
        <v>M</v>
      </c>
      <c r="P36" s="8">
        <f t="shared" ca="1" si="3"/>
        <v>0</v>
      </c>
      <c r="Q36" s="8">
        <f t="shared" ca="1" si="4"/>
        <v>2</v>
      </c>
      <c r="R36" s="8">
        <f t="shared" ca="1" si="5"/>
        <v>0</v>
      </c>
      <c r="S36" s="8" cm="1">
        <f t="array" aca="1" ref="S36" ca="1">IF(P36=0,INDEX(tFibo[Suite Fibo],MATCH(S35,tFibo[Suite Fibo],0)+1),IF(MATCH(S35,tFibo[Suite Fibo],0)-2&lt;1,-1,INDEX(tFibo[Suite Fibo],MATCH(S35,tFibo[Suite Fibo],0)-2)))</f>
        <v>-2</v>
      </c>
      <c r="T36" s="8" cm="1">
        <f t="array" aca="1" ref="T36" ca="1">IF(Q36=0,INDEX(tFibo[Suite Fibo],MATCH(T35,tFibo[Suite Fibo],0)+1),IF(MATCH(T35,tFibo[Suite Fibo],0)-2&lt;1,-1,INDEX(tFibo[Suite Fibo],MATCH(T35,tFibo[Suite Fibo],0)-2)))</f>
        <v>-1</v>
      </c>
      <c r="U36" s="8" cm="1">
        <f t="array" aca="1" ref="U36" ca="1">IF(R36=0,INDEX(tFibo[Suite Fibo],MATCH(U35,tFibo[Suite Fibo],0)+1),IF(MATCH(U35,tFibo[Suite Fibo],0)-2&lt;1,-1,INDEX(tFibo[Suite Fibo],MATCH(U35,tFibo[Suite Fibo],0)-2)))</f>
        <v>-2</v>
      </c>
      <c r="V36" s="8" t="b">
        <f ca="1">tListe[[#This Row],[Fibo 1]]=OFFSET($B$2,2*(ROW()-2),0)</f>
        <v>0</v>
      </c>
      <c r="X36" s="10">
        <f t="shared" si="8"/>
        <v>35</v>
      </c>
      <c r="Y36" s="10">
        <f t="shared" ca="1" si="7"/>
        <v>-17</v>
      </c>
      <c r="Z36" s="10">
        <f ca="1">SUM($Y$2:Y36)</f>
        <v>-23</v>
      </c>
      <c r="AA36" s="10"/>
      <c r="AC36">
        <v>35</v>
      </c>
      <c r="AD36">
        <f>AD35+AD34</f>
        <v>-14930352</v>
      </c>
    </row>
    <row r="37" spans="1:30" x14ac:dyDescent="0.35">
      <c r="A37" s="1">
        <v>14</v>
      </c>
      <c r="B37" s="4" t="s">
        <v>0</v>
      </c>
      <c r="C37" s="1">
        <v>0</v>
      </c>
      <c r="D37" s="4" t="s">
        <v>4</v>
      </c>
      <c r="E37" s="1">
        <v>16</v>
      </c>
      <c r="F37" s="4" t="s">
        <v>2</v>
      </c>
      <c r="G37" s="1">
        <v>0</v>
      </c>
      <c r="I37" s="1">
        <f>SUM(B37:H37)</f>
        <v>16</v>
      </c>
      <c r="J37" s="1">
        <f t="shared" si="6"/>
        <v>-77</v>
      </c>
      <c r="L37" s="1">
        <v>0</v>
      </c>
      <c r="M37" s="2" cm="1">
        <f t="array" aca="1" ref="M37" ca="1">_xlfn.XLOOKUP(tListe[[#This Row],[Code]],tCorresp[Code],INDIRECT("tCorresp["&amp;M$1&amp;"]"))</f>
        <v>0</v>
      </c>
      <c r="N37" s="2" cm="1">
        <f t="array" aca="1" ref="N37" ca="1">_xlfn.XLOOKUP(tListe[[#This Row],[Code]],tCorresp[Code],INDIRECT("tCorresp["&amp;N$1&amp;"]"))</f>
        <v>0</v>
      </c>
      <c r="O37" s="2" cm="1">
        <f t="array" aca="1" ref="O37" ca="1">_xlfn.XLOOKUP(tListe[[#This Row],[Code]],tCorresp[Code],INDIRECT("tCorresp["&amp;O$1&amp;"]"))</f>
        <v>0</v>
      </c>
      <c r="P37" s="8">
        <f t="shared" ca="1" si="3"/>
        <v>0</v>
      </c>
      <c r="Q37" s="8">
        <f t="shared" ca="1" si="4"/>
        <v>0</v>
      </c>
      <c r="R37" s="8">
        <f t="shared" ca="1" si="5"/>
        <v>0</v>
      </c>
      <c r="S37" s="8" cm="1">
        <f t="array" aca="1" ref="S37" ca="1">IF(P37=0,INDEX(tFibo[Suite Fibo],MATCH(S36,tFibo[Suite Fibo],0)+1),IF(MATCH(S36,tFibo[Suite Fibo],0)-2&lt;1,-1,INDEX(tFibo[Suite Fibo],MATCH(S36,tFibo[Suite Fibo],0)-2)))</f>
        <v>-3</v>
      </c>
      <c r="T37" s="8" cm="1">
        <f t="array" aca="1" ref="T37" ca="1">IF(Q37=0,INDEX(tFibo[Suite Fibo],MATCH(T36,tFibo[Suite Fibo],0)+1),IF(MATCH(T36,tFibo[Suite Fibo],0)-2&lt;1,-1,INDEX(tFibo[Suite Fibo],MATCH(T36,tFibo[Suite Fibo],0)-2)))</f>
        <v>-2</v>
      </c>
      <c r="U37" s="8" cm="1">
        <f t="array" aca="1" ref="U37" ca="1">IF(R37=0,INDEX(tFibo[Suite Fibo],MATCH(U36,tFibo[Suite Fibo],0)+1),IF(MATCH(U36,tFibo[Suite Fibo],0)-2&lt;1,-1,INDEX(tFibo[Suite Fibo],MATCH(U36,tFibo[Suite Fibo],0)-2)))</f>
        <v>-3</v>
      </c>
      <c r="V37" s="8" t="b">
        <f ca="1">tListe[[#This Row],[Fibo 1]]=OFFSET($B$2,2*(ROW()-2),0)</f>
        <v>0</v>
      </c>
      <c r="X37" s="10">
        <f t="shared" si="8"/>
        <v>36</v>
      </c>
      <c r="Y37" s="10">
        <f t="shared" ca="1" si="7"/>
        <v>6</v>
      </c>
      <c r="Z37" s="10">
        <f ca="1">SUM($Y$2:Y37)</f>
        <v>-17</v>
      </c>
      <c r="AA37" s="10"/>
      <c r="AC37">
        <v>36</v>
      </c>
      <c r="AD37">
        <f>AD36+AD35</f>
        <v>-24157817</v>
      </c>
    </row>
    <row r="38" spans="1:30" x14ac:dyDescent="0.35">
      <c r="B38" s="1">
        <v>-55</v>
      </c>
      <c r="D38" s="1">
        <v>-3</v>
      </c>
      <c r="F38" s="1">
        <v>-2</v>
      </c>
      <c r="I38" s="1">
        <f>SUM(B38:H38)</f>
        <v>-60</v>
      </c>
      <c r="J38" s="1">
        <f t="shared" si="6"/>
        <v>-137</v>
      </c>
      <c r="L38" s="1">
        <v>0</v>
      </c>
      <c r="M38" s="2" cm="1">
        <f t="array" aca="1" ref="M38" ca="1">_xlfn.XLOOKUP(tListe[[#This Row],[Code]],tCorresp[Code],INDIRECT("tCorresp["&amp;M$1&amp;"]"))</f>
        <v>0</v>
      </c>
      <c r="N38" s="2" cm="1">
        <f t="array" aca="1" ref="N38" ca="1">_xlfn.XLOOKUP(tListe[[#This Row],[Code]],tCorresp[Code],INDIRECT("tCorresp["&amp;N$1&amp;"]"))</f>
        <v>0</v>
      </c>
      <c r="O38" s="2" cm="1">
        <f t="array" aca="1" ref="O38" ca="1">_xlfn.XLOOKUP(tListe[[#This Row],[Code]],tCorresp[Code],INDIRECT("tCorresp["&amp;O$1&amp;"]"))</f>
        <v>0</v>
      </c>
      <c r="P38" s="8">
        <f t="shared" ca="1" si="3"/>
        <v>0</v>
      </c>
      <c r="Q38" s="8">
        <f t="shared" ca="1" si="4"/>
        <v>0</v>
      </c>
      <c r="R38" s="8">
        <f t="shared" ca="1" si="5"/>
        <v>0</v>
      </c>
      <c r="S38" s="8" cm="1">
        <f t="array" aca="1" ref="S38" ca="1">IF(P38=0,INDEX(tFibo[Suite Fibo],MATCH(S37,tFibo[Suite Fibo],0)+1),IF(MATCH(S37,tFibo[Suite Fibo],0)-2&lt;1,-1,INDEX(tFibo[Suite Fibo],MATCH(S37,tFibo[Suite Fibo],0)-2)))</f>
        <v>-5</v>
      </c>
      <c r="T38" s="8" cm="1">
        <f t="array" aca="1" ref="T38" ca="1">IF(Q38=0,INDEX(tFibo[Suite Fibo],MATCH(T37,tFibo[Suite Fibo],0)+1),IF(MATCH(T37,tFibo[Suite Fibo],0)-2&lt;1,-1,INDEX(tFibo[Suite Fibo],MATCH(T37,tFibo[Suite Fibo],0)-2)))</f>
        <v>-3</v>
      </c>
      <c r="U38" s="8" cm="1">
        <f t="array" aca="1" ref="U38" ca="1">IF(R38=0,INDEX(tFibo[Suite Fibo],MATCH(U37,tFibo[Suite Fibo],0)+1),IF(MATCH(U37,tFibo[Suite Fibo],0)-2&lt;1,-1,INDEX(tFibo[Suite Fibo],MATCH(U37,tFibo[Suite Fibo],0)-2)))</f>
        <v>-5</v>
      </c>
      <c r="V38" s="8" t="b">
        <f ca="1">tListe[[#This Row],[Fibo 1]]=OFFSET($B$2,2*(ROW()-2),0)</f>
        <v>0</v>
      </c>
      <c r="X38" s="10">
        <f t="shared" si="8"/>
        <v>37</v>
      </c>
      <c r="Y38" s="10">
        <f t="shared" ca="1" si="7"/>
        <v>-24</v>
      </c>
      <c r="Z38" s="10">
        <f ca="1">SUM($Y$2:Y38)</f>
        <v>-41</v>
      </c>
      <c r="AA38" s="10"/>
      <c r="AC38">
        <v>37</v>
      </c>
      <c r="AD38">
        <f>AD37+AD36</f>
        <v>-39088169</v>
      </c>
    </row>
    <row r="39" spans="1:30" x14ac:dyDescent="0.35">
      <c r="A39" s="1">
        <v>30</v>
      </c>
      <c r="B39" s="4" t="s">
        <v>0</v>
      </c>
      <c r="C39" s="1">
        <v>110</v>
      </c>
      <c r="D39" s="4" t="s">
        <v>4</v>
      </c>
      <c r="E39" s="1">
        <v>6</v>
      </c>
      <c r="F39" s="4" t="s">
        <v>4</v>
      </c>
      <c r="G39" s="1">
        <v>0</v>
      </c>
      <c r="I39" s="1">
        <f>SUM(B39:H39)</f>
        <v>116</v>
      </c>
      <c r="J39" s="1">
        <f t="shared" si="6"/>
        <v>-21</v>
      </c>
      <c r="L39" s="1">
        <v>14</v>
      </c>
      <c r="M39" s="2" t="str" cm="1">
        <f t="array" aca="1" ref="M39" ca="1">_xlfn.XLOOKUP(tListe[[#This Row],[Code]],tCorresp[Code],INDIRECT("tCorresp["&amp;M$1&amp;"]"))</f>
        <v>R</v>
      </c>
      <c r="N39" s="2" t="str" cm="1">
        <f t="array" aca="1" ref="N39" ca="1">_xlfn.XLOOKUP(tListe[[#This Row],[Code]],tCorresp[Code],INDIRECT("tCorresp["&amp;N$1&amp;"]"))</f>
        <v>P</v>
      </c>
      <c r="O39" s="2" t="str" cm="1">
        <f t="array" aca="1" ref="O39" ca="1">_xlfn.XLOOKUP(tListe[[#This Row],[Code]],tCorresp[Code],INDIRECT("tCorresp["&amp;O$1&amp;"]"))</f>
        <v>M</v>
      </c>
      <c r="P39" s="8">
        <f ca="1">IF(M39=0,0,IF(AND(M38&lt;&gt;0,M39=M38),-2*S38,IF(AND(M38&lt;&gt;0,M39&lt;&gt;M38),0,IF(AND(M37&lt;&gt;0,M38=M37),-2*S38,IF(AND(M36&lt;&gt;0,M39&lt;&gt;M36),0,-2*S38)))))</f>
        <v>10</v>
      </c>
      <c r="Q39" s="8">
        <f t="shared" ca="1" si="4"/>
        <v>6</v>
      </c>
      <c r="R39" s="8">
        <f t="shared" ca="1" si="5"/>
        <v>10</v>
      </c>
      <c r="S39" s="8" cm="1">
        <f t="array" aca="1" ref="S39" ca="1">IF(P39=0,INDEX(tFibo[Suite Fibo],MATCH(S38,tFibo[Suite Fibo],0)+1),IF(MATCH(S38,tFibo[Suite Fibo],0)-2&lt;1,-1,INDEX(tFibo[Suite Fibo],MATCH(S38,tFibo[Suite Fibo],0)-2)))</f>
        <v>-2</v>
      </c>
      <c r="T39" s="8" cm="1">
        <f t="array" aca="1" ref="T39" ca="1">IF(Q39=0,INDEX(tFibo[Suite Fibo],MATCH(T38,tFibo[Suite Fibo],0)+1),IF(MATCH(T38,tFibo[Suite Fibo],0)-2&lt;1,-1,INDEX(tFibo[Suite Fibo],MATCH(T38,tFibo[Suite Fibo],0)-2)))</f>
        <v>-1</v>
      </c>
      <c r="U39" s="8" cm="1">
        <f t="array" aca="1" ref="U39" ca="1">IF(R39=0,INDEX(tFibo[Suite Fibo],MATCH(U38,tFibo[Suite Fibo],0)+1),IF(MATCH(U38,tFibo[Suite Fibo],0)-2&lt;1,-1,INDEX(tFibo[Suite Fibo],MATCH(U38,tFibo[Suite Fibo],0)-2)))</f>
        <v>-2</v>
      </c>
      <c r="V39" s="8" t="b">
        <f ca="1">tListe[[#This Row],[Fibo 1]]=OFFSET($B$2,2*(ROW()-2),0)</f>
        <v>0</v>
      </c>
      <c r="X39" s="10">
        <f t="shared" si="8"/>
        <v>38</v>
      </c>
      <c r="Y39" s="10">
        <f t="shared" ca="1" si="7"/>
        <v>44</v>
      </c>
      <c r="Z39" s="10">
        <f ca="1">SUM($Y$2:Y39)</f>
        <v>3</v>
      </c>
      <c r="AA39" s="10"/>
      <c r="AC39">
        <v>38</v>
      </c>
      <c r="AD39">
        <f>AD38+AD37</f>
        <v>-63245986</v>
      </c>
    </row>
    <row r="40" spans="1:30" x14ac:dyDescent="0.35">
      <c r="B40" s="1">
        <v>-21</v>
      </c>
      <c r="D40" s="1">
        <v>-1</v>
      </c>
      <c r="F40" s="1">
        <v>-3</v>
      </c>
      <c r="I40" s="1">
        <f>SUM(B40:H40)</f>
        <v>-25</v>
      </c>
      <c r="J40" s="1">
        <f t="shared" si="6"/>
        <v>-46</v>
      </c>
      <c r="L40" s="1">
        <v>34</v>
      </c>
      <c r="M40" s="2" t="str" cm="1">
        <f t="array" aca="1" ref="M40" ca="1">_xlfn.XLOOKUP(tListe[[#This Row],[Code]],tCorresp[Code],INDIRECT("tCorresp["&amp;M$1&amp;"]"))</f>
        <v>R</v>
      </c>
      <c r="N40" s="2" t="str" cm="1">
        <f t="array" aca="1" ref="N40" ca="1">_xlfn.XLOOKUP(tListe[[#This Row],[Code]],tCorresp[Code],INDIRECT("tCorresp["&amp;N$1&amp;"]"))</f>
        <v>P</v>
      </c>
      <c r="O40" s="2" t="str" cm="1">
        <f t="array" aca="1" ref="O40" ca="1">_xlfn.XLOOKUP(tListe[[#This Row],[Code]],tCorresp[Code],INDIRECT("tCorresp["&amp;O$1&amp;"]"))</f>
        <v>P</v>
      </c>
      <c r="P40" s="8">
        <f t="shared" ref="P40:P52" ca="1" si="9">IF(M40=0,0,IF(AND(M39&lt;&gt;0,M40=M39),-2*S39,IF(AND(M39&lt;&gt;0,M40&lt;&gt;M39),0,IF(AND(M38&lt;&gt;0,M39=M38),-2*S39,IF(AND(M37&lt;&gt;0,M40&lt;&gt;M37),0,-2*S39)))))</f>
        <v>4</v>
      </c>
      <c r="Q40" s="8">
        <f t="shared" ca="1" si="4"/>
        <v>2</v>
      </c>
      <c r="R40" s="8">
        <f t="shared" ca="1" si="5"/>
        <v>0</v>
      </c>
      <c r="S40" s="8" cm="1">
        <f t="array" aca="1" ref="S40" ca="1">IF(P40=0,INDEX(tFibo[Suite Fibo],MATCH(S39,tFibo[Suite Fibo],0)+1),IF(MATCH(S39,tFibo[Suite Fibo],0)-2&lt;1,-1,INDEX(tFibo[Suite Fibo],MATCH(S39,tFibo[Suite Fibo],0)-2)))</f>
        <v>-1</v>
      </c>
      <c r="T40" s="8" cm="1">
        <f t="array" aca="1" ref="T40" ca="1">IF(Q40=0,INDEX(tFibo[Suite Fibo],MATCH(T39,tFibo[Suite Fibo],0)+1),IF(MATCH(T39,tFibo[Suite Fibo],0)-2&lt;1,-1,INDEX(tFibo[Suite Fibo],MATCH(T39,tFibo[Suite Fibo],0)-2)))</f>
        <v>-1</v>
      </c>
      <c r="U40" s="8" cm="1">
        <f t="array" aca="1" ref="U40" ca="1">IF(R40=0,INDEX(tFibo[Suite Fibo],MATCH(U39,tFibo[Suite Fibo],0)+1),IF(MATCH(U39,tFibo[Suite Fibo],0)-2&lt;1,-1,INDEX(tFibo[Suite Fibo],MATCH(U39,tFibo[Suite Fibo],0)-2)))</f>
        <v>-3</v>
      </c>
      <c r="V40" s="8" t="b">
        <f ca="1">tListe[[#This Row],[Fibo 1]]=OFFSET($B$2,2*(ROW()-2),0)</f>
        <v>0</v>
      </c>
      <c r="X40" s="10">
        <f t="shared" si="8"/>
        <v>39</v>
      </c>
      <c r="Y40" s="10">
        <f t="shared" ca="1" si="7"/>
        <v>-12</v>
      </c>
      <c r="Z40" s="10">
        <f ca="1">SUM($Y$2:Y40)</f>
        <v>-9</v>
      </c>
      <c r="AA40" s="10"/>
      <c r="AC40">
        <v>39</v>
      </c>
      <c r="AD40">
        <f>AD39+AD38</f>
        <v>-102334155</v>
      </c>
    </row>
    <row r="41" spans="1:30" x14ac:dyDescent="0.35">
      <c r="A41" s="1">
        <v>2</v>
      </c>
      <c r="B41" s="4" t="s">
        <v>3</v>
      </c>
      <c r="C41" s="1">
        <v>0</v>
      </c>
      <c r="D41" s="4" t="s">
        <v>4</v>
      </c>
      <c r="E41" s="1">
        <v>2</v>
      </c>
      <c r="F41" s="4" t="s">
        <v>2</v>
      </c>
      <c r="G41" s="1">
        <v>0</v>
      </c>
      <c r="I41" s="1">
        <f>SUM(B41:H41)</f>
        <v>2</v>
      </c>
      <c r="J41" s="1">
        <f t="shared" si="6"/>
        <v>-44</v>
      </c>
      <c r="L41" s="1">
        <v>24</v>
      </c>
      <c r="M41" s="2" t="str" cm="1">
        <f t="array" aca="1" ref="M41" ca="1">_xlfn.XLOOKUP(tListe[[#This Row],[Code]],tCorresp[Code],INDIRECT("tCorresp["&amp;M$1&amp;"]"))</f>
        <v>N</v>
      </c>
      <c r="N41" s="2" t="str" cm="1">
        <f t="array" aca="1" ref="N41" ca="1">_xlfn.XLOOKUP(tListe[[#This Row],[Code]],tCorresp[Code],INDIRECT("tCorresp["&amp;N$1&amp;"]"))</f>
        <v>P</v>
      </c>
      <c r="O41" s="2" t="str" cm="1">
        <f t="array" aca="1" ref="O41" ca="1">_xlfn.XLOOKUP(tListe[[#This Row],[Code]],tCorresp[Code],INDIRECT("tCorresp["&amp;O$1&amp;"]"))</f>
        <v>P</v>
      </c>
      <c r="P41" s="8">
        <f t="shared" ca="1" si="9"/>
        <v>0</v>
      </c>
      <c r="Q41" s="8">
        <f t="shared" ca="1" si="4"/>
        <v>2</v>
      </c>
      <c r="R41" s="8">
        <f t="shared" ca="1" si="5"/>
        <v>6</v>
      </c>
      <c r="S41" s="8" cm="1">
        <f t="array" aca="1" ref="S41" ca="1">IF(P41=0,INDEX(tFibo[Suite Fibo],MATCH(S40,tFibo[Suite Fibo],0)+1),IF(MATCH(S40,tFibo[Suite Fibo],0)-2&lt;1,-1,INDEX(tFibo[Suite Fibo],MATCH(S40,tFibo[Suite Fibo],0)-2)))</f>
        <v>-2</v>
      </c>
      <c r="T41" s="8" cm="1">
        <f t="array" aca="1" ref="T41" ca="1">IF(Q41=0,INDEX(tFibo[Suite Fibo],MATCH(T40,tFibo[Suite Fibo],0)+1),IF(MATCH(T40,tFibo[Suite Fibo],0)-2&lt;1,-1,INDEX(tFibo[Suite Fibo],MATCH(T40,tFibo[Suite Fibo],0)-2)))</f>
        <v>-1</v>
      </c>
      <c r="U41" s="8" cm="1">
        <f t="array" aca="1" ref="U41" ca="1">IF(R41=0,INDEX(tFibo[Suite Fibo],MATCH(U40,tFibo[Suite Fibo],0)+1),IF(MATCH(U40,tFibo[Suite Fibo],0)-2&lt;1,-1,INDEX(tFibo[Suite Fibo],MATCH(U40,tFibo[Suite Fibo],0)-2)))</f>
        <v>-1</v>
      </c>
      <c r="V41" s="8" t="b">
        <f ca="1">tListe[[#This Row],[Fibo 1]]=OFFSET($B$2,2*(ROW()-2),0)</f>
        <v>0</v>
      </c>
      <c r="X41" s="10">
        <f t="shared" si="8"/>
        <v>40</v>
      </c>
      <c r="Y41" s="10">
        <f t="shared" ca="1" si="7"/>
        <v>2</v>
      </c>
      <c r="Z41" s="10">
        <f ca="1">SUM($Y$2:Y41)</f>
        <v>-7</v>
      </c>
      <c r="AA41" s="10"/>
      <c r="AC41">
        <v>40</v>
      </c>
      <c r="AD41">
        <f>AD40+AD39</f>
        <v>-165580141</v>
      </c>
    </row>
    <row r="42" spans="1:30" x14ac:dyDescent="0.35">
      <c r="B42" s="1">
        <v>-34</v>
      </c>
      <c r="D42" s="1">
        <v>-1</v>
      </c>
      <c r="F42" s="1">
        <v>-5</v>
      </c>
      <c r="I42" s="1">
        <f>SUM(B42:H42)</f>
        <v>-40</v>
      </c>
      <c r="J42" s="1">
        <f t="shared" si="6"/>
        <v>-84</v>
      </c>
      <c r="L42" s="1">
        <v>31</v>
      </c>
      <c r="M42" s="2" t="str" cm="1">
        <f t="array" aca="1" ref="M42" ca="1">_xlfn.XLOOKUP(tListe[[#This Row],[Code]],tCorresp[Code],INDIRECT("tCorresp["&amp;M$1&amp;"]"))</f>
        <v>N</v>
      </c>
      <c r="N42" s="2" t="str" cm="1">
        <f t="array" aca="1" ref="N42" ca="1">_xlfn.XLOOKUP(tListe[[#This Row],[Code]],tCorresp[Code],INDIRECT("tCorresp["&amp;N$1&amp;"]"))</f>
        <v>I</v>
      </c>
      <c r="O42" s="2" t="str" cm="1">
        <f t="array" aca="1" ref="O42" ca="1">_xlfn.XLOOKUP(tListe[[#This Row],[Code]],tCorresp[Code],INDIRECT("tCorresp["&amp;O$1&amp;"]"))</f>
        <v>P</v>
      </c>
      <c r="P42" s="8">
        <f t="shared" ca="1" si="9"/>
        <v>4</v>
      </c>
      <c r="Q42" s="8">
        <f t="shared" ca="1" si="4"/>
        <v>0</v>
      </c>
      <c r="R42" s="8">
        <f t="shared" ca="1" si="5"/>
        <v>2</v>
      </c>
      <c r="S42" s="8" cm="1">
        <f t="array" aca="1" ref="S42" ca="1">IF(P42=0,INDEX(tFibo[Suite Fibo],MATCH(S41,tFibo[Suite Fibo],0)+1),IF(MATCH(S41,tFibo[Suite Fibo],0)-2&lt;1,-1,INDEX(tFibo[Suite Fibo],MATCH(S41,tFibo[Suite Fibo],0)-2)))</f>
        <v>-1</v>
      </c>
      <c r="T42" s="8" cm="1">
        <f t="array" aca="1" ref="T42" ca="1">IF(Q42=0,INDEX(tFibo[Suite Fibo],MATCH(T41,tFibo[Suite Fibo],0)+1),IF(MATCH(T41,tFibo[Suite Fibo],0)-2&lt;1,-1,INDEX(tFibo[Suite Fibo],MATCH(T41,tFibo[Suite Fibo],0)-2)))</f>
        <v>-2</v>
      </c>
      <c r="U42" s="8" cm="1">
        <f t="array" aca="1" ref="U42" ca="1">IF(R42=0,INDEX(tFibo[Suite Fibo],MATCH(U41,tFibo[Suite Fibo],0)+1),IF(MATCH(U41,tFibo[Suite Fibo],0)-2&lt;1,-1,INDEX(tFibo[Suite Fibo],MATCH(U41,tFibo[Suite Fibo],0)-2)))</f>
        <v>-1</v>
      </c>
      <c r="V42" s="8" t="b">
        <f ca="1">tListe[[#This Row],[Fibo 1]]=OFFSET($B$2,2*(ROW()-2),0)</f>
        <v>1</v>
      </c>
      <c r="X42" s="10">
        <f t="shared" si="8"/>
        <v>41</v>
      </c>
      <c r="Y42" s="10">
        <f t="shared" ca="1" si="7"/>
        <v>-19</v>
      </c>
      <c r="Z42" s="10">
        <f ca="1">SUM($Y$2:Y42)</f>
        <v>-26</v>
      </c>
      <c r="AA42" s="10"/>
      <c r="AC42">
        <v>41</v>
      </c>
      <c r="AD42">
        <f>AD41+AD40</f>
        <v>-267914296</v>
      </c>
    </row>
    <row r="43" spans="1:30" x14ac:dyDescent="0.35">
      <c r="A43" s="1">
        <v>10</v>
      </c>
      <c r="B43" s="4" t="s">
        <v>3</v>
      </c>
      <c r="C43" s="1">
        <v>68</v>
      </c>
      <c r="D43" s="4" t="s">
        <v>4</v>
      </c>
      <c r="E43" s="1">
        <v>2</v>
      </c>
      <c r="F43" s="4" t="s">
        <v>2</v>
      </c>
      <c r="G43" s="1">
        <v>10</v>
      </c>
      <c r="I43" s="1">
        <f>SUM(B43:H43)</f>
        <v>80</v>
      </c>
      <c r="J43" s="1">
        <f t="shared" si="6"/>
        <v>-4</v>
      </c>
      <c r="L43" s="1">
        <v>22</v>
      </c>
      <c r="M43" s="2" t="str" cm="1">
        <f t="array" aca="1" ref="M43" ca="1">_xlfn.XLOOKUP(tListe[[#This Row],[Code]],tCorresp[Code],INDIRECT("tCorresp["&amp;M$1&amp;"]"))</f>
        <v>N</v>
      </c>
      <c r="N43" s="2" t="str" cm="1">
        <f t="array" aca="1" ref="N43" ca="1">_xlfn.XLOOKUP(tListe[[#This Row],[Code]],tCorresp[Code],INDIRECT("tCorresp["&amp;N$1&amp;"]"))</f>
        <v>P</v>
      </c>
      <c r="O43" s="2" t="str" cm="1">
        <f t="array" aca="1" ref="O43" ca="1">_xlfn.XLOOKUP(tListe[[#This Row],[Code]],tCorresp[Code],INDIRECT("tCorresp["&amp;O$1&amp;"]"))</f>
        <v>P</v>
      </c>
      <c r="P43" s="8">
        <f t="shared" ca="1" si="9"/>
        <v>2</v>
      </c>
      <c r="Q43" s="8">
        <f t="shared" ca="1" si="4"/>
        <v>0</v>
      </c>
      <c r="R43" s="8">
        <f t="shared" ca="1" si="5"/>
        <v>2</v>
      </c>
      <c r="S43" s="8" cm="1">
        <f t="array" aca="1" ref="S43" ca="1">IF(P43=0,INDEX(tFibo[Suite Fibo],MATCH(S42,tFibo[Suite Fibo],0)+1),IF(MATCH(S42,tFibo[Suite Fibo],0)-2&lt;1,-1,INDEX(tFibo[Suite Fibo],MATCH(S42,tFibo[Suite Fibo],0)-2)))</f>
        <v>-1</v>
      </c>
      <c r="T43" s="8" cm="1">
        <f t="array" aca="1" ref="T43" ca="1">IF(Q43=0,INDEX(tFibo[Suite Fibo],MATCH(T42,tFibo[Suite Fibo],0)+1),IF(MATCH(T42,tFibo[Suite Fibo],0)-2&lt;1,-1,INDEX(tFibo[Suite Fibo],MATCH(T42,tFibo[Suite Fibo],0)-2)))</f>
        <v>-3</v>
      </c>
      <c r="U43" s="8" cm="1">
        <f t="array" aca="1" ref="U43" ca="1">IF(R43=0,INDEX(tFibo[Suite Fibo],MATCH(U42,tFibo[Suite Fibo],0)+1),IF(MATCH(U42,tFibo[Suite Fibo],0)-2&lt;1,-1,INDEX(tFibo[Suite Fibo],MATCH(U42,tFibo[Suite Fibo],0)-2)))</f>
        <v>-1</v>
      </c>
      <c r="V43" s="8" t="b">
        <f ca="1">tListe[[#This Row],[Fibo 1]]=OFFSET($B$2,2*(ROW()-2),0)</f>
        <v>1</v>
      </c>
      <c r="X43" s="10">
        <f t="shared" si="8"/>
        <v>42</v>
      </c>
      <c r="Y43" s="10">
        <f t="shared" ca="1" si="7"/>
        <v>38</v>
      </c>
      <c r="Z43" s="10">
        <f ca="1">SUM($Y$2:Y43)</f>
        <v>12</v>
      </c>
      <c r="AA43" s="10"/>
      <c r="AC43">
        <v>42</v>
      </c>
      <c r="AD43">
        <f>AD42+AD41</f>
        <v>-433494437</v>
      </c>
    </row>
    <row r="44" spans="1:30" x14ac:dyDescent="0.35">
      <c r="B44" s="1">
        <v>-13</v>
      </c>
      <c r="D44" s="1">
        <v>-1</v>
      </c>
      <c r="F44" s="1">
        <v>-2</v>
      </c>
      <c r="I44" s="1">
        <f>SUM(B44:H44)</f>
        <v>-16</v>
      </c>
      <c r="J44" s="1">
        <f t="shared" si="6"/>
        <v>-20</v>
      </c>
      <c r="L44" s="1">
        <v>33</v>
      </c>
      <c r="M44" s="2" t="str" cm="1">
        <f t="array" aca="1" ref="M44" ca="1">_xlfn.XLOOKUP(tListe[[#This Row],[Code]],tCorresp[Code],INDIRECT("tCorresp["&amp;M$1&amp;"]"))</f>
        <v>N</v>
      </c>
      <c r="N44" s="2" t="str" cm="1">
        <f t="array" aca="1" ref="N44" ca="1">_xlfn.XLOOKUP(tListe[[#This Row],[Code]],tCorresp[Code],INDIRECT("tCorresp["&amp;N$1&amp;"]"))</f>
        <v>I</v>
      </c>
      <c r="O44" s="2" t="str" cm="1">
        <f t="array" aca="1" ref="O44" ca="1">_xlfn.XLOOKUP(tListe[[#This Row],[Code]],tCorresp[Code],INDIRECT("tCorresp["&amp;O$1&amp;"]"))</f>
        <v>P</v>
      </c>
      <c r="P44" s="8">
        <f t="shared" ca="1" si="9"/>
        <v>2</v>
      </c>
      <c r="Q44" s="8">
        <f t="shared" ca="1" si="4"/>
        <v>0</v>
      </c>
      <c r="R44" s="8">
        <f t="shared" ca="1" si="5"/>
        <v>2</v>
      </c>
      <c r="S44" s="8" cm="1">
        <f t="array" aca="1" ref="S44" ca="1">IF(P44=0,INDEX(tFibo[Suite Fibo],MATCH(S43,tFibo[Suite Fibo],0)+1),IF(MATCH(S43,tFibo[Suite Fibo],0)-2&lt;1,-1,INDEX(tFibo[Suite Fibo],MATCH(S43,tFibo[Suite Fibo],0)-2)))</f>
        <v>-1</v>
      </c>
      <c r="T44" s="8" cm="1">
        <f t="array" aca="1" ref="T44" ca="1">IF(Q44=0,INDEX(tFibo[Suite Fibo],MATCH(T43,tFibo[Suite Fibo],0)+1),IF(MATCH(T43,tFibo[Suite Fibo],0)-2&lt;1,-1,INDEX(tFibo[Suite Fibo],MATCH(T43,tFibo[Suite Fibo],0)-2)))</f>
        <v>-5</v>
      </c>
      <c r="U44" s="8" cm="1">
        <f t="array" aca="1" ref="U44" ca="1">IF(R44=0,INDEX(tFibo[Suite Fibo],MATCH(U43,tFibo[Suite Fibo],0)+1),IF(MATCH(U43,tFibo[Suite Fibo],0)-2&lt;1,-1,INDEX(tFibo[Suite Fibo],MATCH(U43,tFibo[Suite Fibo],0)-2)))</f>
        <v>-1</v>
      </c>
      <c r="V44" s="8" t="b">
        <f ca="1">tListe[[#This Row],[Fibo 1]]=OFFSET($B$2,2*(ROW()-2),0)</f>
        <v>1</v>
      </c>
      <c r="X44" s="10">
        <f t="shared" si="8"/>
        <v>43</v>
      </c>
      <c r="Y44" s="10">
        <f t="shared" ca="1" si="7"/>
        <v>-8</v>
      </c>
      <c r="Z44" s="10">
        <f ca="1">SUM($Y$2:Y44)</f>
        <v>4</v>
      </c>
      <c r="AA44" s="10"/>
      <c r="AC44">
        <v>43</v>
      </c>
      <c r="AD44">
        <f>AD43+AD42</f>
        <v>-701408733</v>
      </c>
    </row>
    <row r="45" spans="1:30" x14ac:dyDescent="0.35">
      <c r="A45" s="1">
        <v>18</v>
      </c>
      <c r="B45" s="4" t="s">
        <v>0</v>
      </c>
      <c r="C45" s="1">
        <v>0</v>
      </c>
      <c r="D45" s="4" t="s">
        <v>4</v>
      </c>
      <c r="E45" s="1">
        <v>2</v>
      </c>
      <c r="F45" s="4" t="s">
        <v>2</v>
      </c>
      <c r="G45" s="1">
        <v>4</v>
      </c>
      <c r="I45" s="1">
        <f>SUM(B45:H45)</f>
        <v>6</v>
      </c>
      <c r="J45" s="1">
        <f t="shared" si="6"/>
        <v>-14</v>
      </c>
      <c r="L45" s="1">
        <v>26</v>
      </c>
      <c r="M45" s="2" t="str" cm="1">
        <f t="array" aca="1" ref="M45" ca="1">_xlfn.XLOOKUP(tListe[[#This Row],[Code]],tCorresp[Code],INDIRECT("tCorresp["&amp;M$1&amp;"]"))</f>
        <v>N</v>
      </c>
      <c r="N45" s="2" t="str" cm="1">
        <f t="array" aca="1" ref="N45" ca="1">_xlfn.XLOOKUP(tListe[[#This Row],[Code]],tCorresp[Code],INDIRECT("tCorresp["&amp;N$1&amp;"]"))</f>
        <v>P</v>
      </c>
      <c r="O45" s="2" t="str" cm="1">
        <f t="array" aca="1" ref="O45" ca="1">_xlfn.XLOOKUP(tListe[[#This Row],[Code]],tCorresp[Code],INDIRECT("tCorresp["&amp;O$1&amp;"]"))</f>
        <v>P</v>
      </c>
      <c r="P45" s="8">
        <f t="shared" ca="1" si="9"/>
        <v>2</v>
      </c>
      <c r="Q45" s="8">
        <f t="shared" ca="1" si="4"/>
        <v>0</v>
      </c>
      <c r="R45" s="8">
        <f t="shared" ca="1" si="5"/>
        <v>2</v>
      </c>
      <c r="S45" s="8" cm="1">
        <f t="array" aca="1" ref="S45" ca="1">IF(P45=0,INDEX(tFibo[Suite Fibo],MATCH(S44,tFibo[Suite Fibo],0)+1),IF(MATCH(S44,tFibo[Suite Fibo],0)-2&lt;1,-1,INDEX(tFibo[Suite Fibo],MATCH(S44,tFibo[Suite Fibo],0)-2)))</f>
        <v>-1</v>
      </c>
      <c r="T45" s="8" cm="1">
        <f t="array" aca="1" ref="T45" ca="1">IF(Q45=0,INDEX(tFibo[Suite Fibo],MATCH(T44,tFibo[Suite Fibo],0)+1),IF(MATCH(T44,tFibo[Suite Fibo],0)-2&lt;1,-1,INDEX(tFibo[Suite Fibo],MATCH(T44,tFibo[Suite Fibo],0)-2)))</f>
        <v>-8</v>
      </c>
      <c r="U45" s="8" cm="1">
        <f t="array" aca="1" ref="U45" ca="1">IF(R45=0,INDEX(tFibo[Suite Fibo],MATCH(U44,tFibo[Suite Fibo],0)+1),IF(MATCH(U44,tFibo[Suite Fibo],0)-2&lt;1,-1,INDEX(tFibo[Suite Fibo],MATCH(U44,tFibo[Suite Fibo],0)-2)))</f>
        <v>-1</v>
      </c>
      <c r="V45" s="8" t="b">
        <f ca="1">tListe[[#This Row],[Fibo 1]]=OFFSET($B$2,2*(ROW()-2),0)</f>
        <v>1</v>
      </c>
      <c r="X45" s="10">
        <f t="shared" si="8"/>
        <v>44</v>
      </c>
      <c r="Y45" s="10">
        <f t="shared" ca="1" si="7"/>
        <v>6</v>
      </c>
      <c r="Z45" s="10">
        <f ca="1">SUM($Y$2:Y45)</f>
        <v>10</v>
      </c>
      <c r="AA45" s="10"/>
      <c r="AC45">
        <v>44</v>
      </c>
      <c r="AD45">
        <f>AD44+AD43</f>
        <v>-1134903170</v>
      </c>
    </row>
    <row r="46" spans="1:30" x14ac:dyDescent="0.35">
      <c r="B46" s="1">
        <v>-21</v>
      </c>
      <c r="D46" s="1">
        <v>-1</v>
      </c>
      <c r="F46" s="1">
        <v>-1</v>
      </c>
      <c r="I46" s="1">
        <f>SUM(B46:H46)</f>
        <v>-23</v>
      </c>
      <c r="J46" s="1">
        <f t="shared" si="6"/>
        <v>-37</v>
      </c>
      <c r="L46" s="1">
        <v>15</v>
      </c>
      <c r="M46" s="2" t="str" cm="1">
        <f t="array" aca="1" ref="M46" ca="1">_xlfn.XLOOKUP(tListe[[#This Row],[Code]],tCorresp[Code],INDIRECT("tCorresp["&amp;M$1&amp;"]"))</f>
        <v>N</v>
      </c>
      <c r="N46" s="2" t="str" cm="1">
        <f t="array" aca="1" ref="N46" ca="1">_xlfn.XLOOKUP(tListe[[#This Row],[Code]],tCorresp[Code],INDIRECT("tCorresp["&amp;N$1&amp;"]"))</f>
        <v>I</v>
      </c>
      <c r="O46" s="2" t="str" cm="1">
        <f t="array" aca="1" ref="O46" ca="1">_xlfn.XLOOKUP(tListe[[#This Row],[Code]],tCorresp[Code],INDIRECT("tCorresp["&amp;O$1&amp;"]"))</f>
        <v>M</v>
      </c>
      <c r="P46" s="8">
        <f t="shared" ca="1" si="9"/>
        <v>2</v>
      </c>
      <c r="Q46" s="8">
        <f t="shared" ca="1" si="4"/>
        <v>0</v>
      </c>
      <c r="R46" s="8">
        <f t="shared" ca="1" si="5"/>
        <v>0</v>
      </c>
      <c r="S46" s="8" cm="1">
        <f t="array" aca="1" ref="S46" ca="1">IF(P46=0,INDEX(tFibo[Suite Fibo],MATCH(S45,tFibo[Suite Fibo],0)+1),IF(MATCH(S45,tFibo[Suite Fibo],0)-2&lt;1,-1,INDEX(tFibo[Suite Fibo],MATCH(S45,tFibo[Suite Fibo],0)-2)))</f>
        <v>-1</v>
      </c>
      <c r="T46" s="8" cm="1">
        <f t="array" aca="1" ref="T46" ca="1">IF(Q46=0,INDEX(tFibo[Suite Fibo],MATCH(T45,tFibo[Suite Fibo],0)+1),IF(MATCH(T45,tFibo[Suite Fibo],0)-2&lt;1,-1,INDEX(tFibo[Suite Fibo],MATCH(T45,tFibo[Suite Fibo],0)-2)))</f>
        <v>-13</v>
      </c>
      <c r="U46" s="8" cm="1">
        <f t="array" aca="1" ref="U46" ca="1">IF(R46=0,INDEX(tFibo[Suite Fibo],MATCH(U45,tFibo[Suite Fibo],0)+1),IF(MATCH(U45,tFibo[Suite Fibo],0)-2&lt;1,-1,INDEX(tFibo[Suite Fibo],MATCH(U45,tFibo[Suite Fibo],0)-2)))</f>
        <v>-2</v>
      </c>
      <c r="V46" s="8" t="b">
        <f ca="1">tListe[[#This Row],[Fibo 1]]=OFFSET($B$2,2*(ROW()-2),0)</f>
        <v>1</v>
      </c>
      <c r="X46" s="10">
        <f t="shared" si="8"/>
        <v>45</v>
      </c>
      <c r="Y46" s="10">
        <f t="shared" ca="1" si="7"/>
        <v>-10</v>
      </c>
      <c r="Z46" s="10">
        <f ca="1">SUM($Y$2:Y46)</f>
        <v>0</v>
      </c>
      <c r="AA46" s="10"/>
      <c r="AC46">
        <v>45</v>
      </c>
      <c r="AD46">
        <f>AD45+AD44</f>
        <v>-1836311903</v>
      </c>
    </row>
    <row r="47" spans="1:30" x14ac:dyDescent="0.35">
      <c r="A47" s="1">
        <v>22</v>
      </c>
      <c r="B47" s="4" t="s">
        <v>3</v>
      </c>
      <c r="C47" s="1">
        <v>0</v>
      </c>
      <c r="D47" s="4" t="s">
        <v>4</v>
      </c>
      <c r="E47" s="1">
        <v>2</v>
      </c>
      <c r="F47" s="4" t="s">
        <v>4</v>
      </c>
      <c r="G47" s="1">
        <v>0</v>
      </c>
      <c r="I47" s="1">
        <f>SUM(B47:H47)</f>
        <v>2</v>
      </c>
      <c r="J47" s="1">
        <f t="shared" si="6"/>
        <v>-35</v>
      </c>
      <c r="L47" s="1">
        <v>31</v>
      </c>
      <c r="M47" s="2" t="str" cm="1">
        <f t="array" aca="1" ref="M47" ca="1">_xlfn.XLOOKUP(tListe[[#This Row],[Code]],tCorresp[Code],INDIRECT("tCorresp["&amp;M$1&amp;"]"))</f>
        <v>N</v>
      </c>
      <c r="N47" s="2" t="str" cm="1">
        <f t="array" aca="1" ref="N47" ca="1">_xlfn.XLOOKUP(tListe[[#This Row],[Code]],tCorresp[Code],INDIRECT("tCorresp["&amp;N$1&amp;"]"))</f>
        <v>I</v>
      </c>
      <c r="O47" s="2" t="str" cm="1">
        <f t="array" aca="1" ref="O47" ca="1">_xlfn.XLOOKUP(tListe[[#This Row],[Code]],tCorresp[Code],INDIRECT("tCorresp["&amp;O$1&amp;"]"))</f>
        <v>P</v>
      </c>
      <c r="P47" s="8">
        <f t="shared" ca="1" si="9"/>
        <v>2</v>
      </c>
      <c r="Q47" s="8">
        <f t="shared" ca="1" si="4"/>
        <v>26</v>
      </c>
      <c r="R47" s="8">
        <f t="shared" ca="1" si="5"/>
        <v>0</v>
      </c>
      <c r="S47" s="8" cm="1">
        <f t="array" aca="1" ref="S47" ca="1">IF(P47=0,INDEX(tFibo[Suite Fibo],MATCH(S46,tFibo[Suite Fibo],0)+1),IF(MATCH(S46,tFibo[Suite Fibo],0)-2&lt;1,-1,INDEX(tFibo[Suite Fibo],MATCH(S46,tFibo[Suite Fibo],0)-2)))</f>
        <v>-1</v>
      </c>
      <c r="T47" s="8" cm="1">
        <f t="array" aca="1" ref="T47" ca="1">IF(Q47=0,INDEX(tFibo[Suite Fibo],MATCH(T46,tFibo[Suite Fibo],0)+1),IF(MATCH(T46,tFibo[Suite Fibo],0)-2&lt;1,-1,INDEX(tFibo[Suite Fibo],MATCH(T46,tFibo[Suite Fibo],0)-2)))</f>
        <v>-5</v>
      </c>
      <c r="U47" s="8" cm="1">
        <f t="array" aca="1" ref="U47" ca="1">IF(R47=0,INDEX(tFibo[Suite Fibo],MATCH(U46,tFibo[Suite Fibo],0)+1),IF(MATCH(U46,tFibo[Suite Fibo],0)-2&lt;1,-1,INDEX(tFibo[Suite Fibo],MATCH(U46,tFibo[Suite Fibo],0)-2)))</f>
        <v>-3</v>
      </c>
      <c r="V47" s="8" t="b">
        <f ca="1">tListe[[#This Row],[Fibo 1]]=OFFSET($B$2,2*(ROW()-2),0)</f>
        <v>1</v>
      </c>
      <c r="X47" s="10">
        <f t="shared" si="8"/>
        <v>46</v>
      </c>
      <c r="Y47" s="10">
        <f t="shared" ca="1" si="7"/>
        <v>2</v>
      </c>
      <c r="Z47" s="10">
        <f ca="1">SUM($Y$2:Y47)</f>
        <v>2</v>
      </c>
      <c r="AA47" s="10"/>
      <c r="AC47">
        <v>46</v>
      </c>
      <c r="AD47">
        <f>AD46+AD45</f>
        <v>-2971215073</v>
      </c>
    </row>
    <row r="48" spans="1:30" x14ac:dyDescent="0.35">
      <c r="B48" s="1">
        <v>-34</v>
      </c>
      <c r="D48" s="1">
        <v>-1</v>
      </c>
      <c r="F48" s="1">
        <v>-2</v>
      </c>
      <c r="I48" s="1">
        <f>SUM(B48:H48)</f>
        <v>-37</v>
      </c>
      <c r="J48" s="1">
        <f t="shared" si="6"/>
        <v>-72</v>
      </c>
      <c r="L48" s="1">
        <v>27</v>
      </c>
      <c r="M48" s="2" t="str" cm="1">
        <f t="array" aca="1" ref="M48" ca="1">_xlfn.XLOOKUP(tListe[[#This Row],[Code]],tCorresp[Code],INDIRECT("tCorresp["&amp;M$1&amp;"]"))</f>
        <v>R</v>
      </c>
      <c r="N48" s="2" t="str" cm="1">
        <f t="array" aca="1" ref="N48" ca="1">_xlfn.XLOOKUP(tListe[[#This Row],[Code]],tCorresp[Code],INDIRECT("tCorresp["&amp;N$1&amp;"]"))</f>
        <v>I</v>
      </c>
      <c r="O48" s="2" t="str" cm="1">
        <f t="array" aca="1" ref="O48" ca="1">_xlfn.XLOOKUP(tListe[[#This Row],[Code]],tCorresp[Code],INDIRECT("tCorresp["&amp;O$1&amp;"]"))</f>
        <v>P</v>
      </c>
      <c r="P48" s="8">
        <f t="shared" ca="1" si="9"/>
        <v>0</v>
      </c>
      <c r="Q48" s="8">
        <f t="shared" ca="1" si="4"/>
        <v>10</v>
      </c>
      <c r="R48" s="8">
        <f t="shared" ca="1" si="5"/>
        <v>6</v>
      </c>
      <c r="S48" s="8" cm="1">
        <f t="array" aca="1" ref="S48" ca="1">IF(P48=0,INDEX(tFibo[Suite Fibo],MATCH(S47,tFibo[Suite Fibo],0)+1),IF(MATCH(S47,tFibo[Suite Fibo],0)-2&lt;1,-1,INDEX(tFibo[Suite Fibo],MATCH(S47,tFibo[Suite Fibo],0)-2)))</f>
        <v>-2</v>
      </c>
      <c r="T48" s="8" cm="1">
        <f t="array" aca="1" ref="T48" ca="1">IF(Q48=0,INDEX(tFibo[Suite Fibo],MATCH(T47,tFibo[Suite Fibo],0)+1),IF(MATCH(T47,tFibo[Suite Fibo],0)-2&lt;1,-1,INDEX(tFibo[Suite Fibo],MATCH(T47,tFibo[Suite Fibo],0)-2)))</f>
        <v>-2</v>
      </c>
      <c r="U48" s="8" cm="1">
        <f t="array" aca="1" ref="U48" ca="1">IF(R48=0,INDEX(tFibo[Suite Fibo],MATCH(U47,tFibo[Suite Fibo],0)+1),IF(MATCH(U47,tFibo[Suite Fibo],0)-2&lt;1,-1,INDEX(tFibo[Suite Fibo],MATCH(U47,tFibo[Suite Fibo],0)-2)))</f>
        <v>-1</v>
      </c>
      <c r="V48" s="8" t="b">
        <f ca="1">tListe[[#This Row],[Fibo 1]]=OFFSET($B$2,2*(ROW()-2),0)</f>
        <v>1</v>
      </c>
      <c r="X48" s="10">
        <f t="shared" si="8"/>
        <v>47</v>
      </c>
      <c r="Y48" s="10">
        <f t="shared" ca="1" si="7"/>
        <v>-16</v>
      </c>
      <c r="Z48" s="10">
        <f ca="1">SUM($Y$2:Y48)</f>
        <v>-14</v>
      </c>
      <c r="AA48" s="10"/>
      <c r="AC48">
        <v>47</v>
      </c>
      <c r="AD48">
        <f>AD47+AD46</f>
        <v>-4807526976</v>
      </c>
    </row>
    <row r="49" spans="1:30" x14ac:dyDescent="0.35">
      <c r="A49" s="1">
        <v>0</v>
      </c>
      <c r="B49" s="7"/>
      <c r="C49" s="1">
        <v>0</v>
      </c>
      <c r="D49" s="7"/>
      <c r="E49" s="1">
        <v>0</v>
      </c>
      <c r="F49" s="7"/>
      <c r="G49" s="1">
        <v>0</v>
      </c>
      <c r="I49" s="1">
        <f>SUM(B49:H49)</f>
        <v>0</v>
      </c>
      <c r="J49" s="1">
        <f t="shared" si="6"/>
        <v>-72</v>
      </c>
      <c r="L49" s="1">
        <v>15</v>
      </c>
      <c r="M49" s="2" t="str" cm="1">
        <f t="array" aca="1" ref="M49" ca="1">_xlfn.XLOOKUP(tListe[[#This Row],[Code]],tCorresp[Code],INDIRECT("tCorresp["&amp;M$1&amp;"]"))</f>
        <v>N</v>
      </c>
      <c r="N49" s="2" t="str" cm="1">
        <f t="array" aca="1" ref="N49" ca="1">_xlfn.XLOOKUP(tListe[[#This Row],[Code]],tCorresp[Code],INDIRECT("tCorresp["&amp;N$1&amp;"]"))</f>
        <v>I</v>
      </c>
      <c r="O49" s="2" t="str" cm="1">
        <f t="array" aca="1" ref="O49" ca="1">_xlfn.XLOOKUP(tListe[[#This Row],[Code]],tCorresp[Code],INDIRECT("tCorresp["&amp;O$1&amp;"]"))</f>
        <v>M</v>
      </c>
      <c r="P49" s="8">
        <f t="shared" ca="1" si="9"/>
        <v>0</v>
      </c>
      <c r="Q49" s="8">
        <f t="shared" ca="1" si="4"/>
        <v>4</v>
      </c>
      <c r="R49" s="8">
        <f t="shared" ca="1" si="5"/>
        <v>0</v>
      </c>
      <c r="S49" s="8" cm="1">
        <f t="array" aca="1" ref="S49" ca="1">IF(P49=0,INDEX(tFibo[Suite Fibo],MATCH(S48,tFibo[Suite Fibo],0)+1),IF(MATCH(S48,tFibo[Suite Fibo],0)-2&lt;1,-1,INDEX(tFibo[Suite Fibo],MATCH(S48,tFibo[Suite Fibo],0)-2)))</f>
        <v>-3</v>
      </c>
      <c r="T49" s="8" cm="1">
        <f t="array" aca="1" ref="T49" ca="1">IF(Q49=0,INDEX(tFibo[Suite Fibo],MATCH(T48,tFibo[Suite Fibo],0)+1),IF(MATCH(T48,tFibo[Suite Fibo],0)-2&lt;1,-1,INDEX(tFibo[Suite Fibo],MATCH(T48,tFibo[Suite Fibo],0)-2)))</f>
        <v>-1</v>
      </c>
      <c r="U49" s="8" cm="1">
        <f t="array" aca="1" ref="U49" ca="1">IF(R49=0,INDEX(tFibo[Suite Fibo],MATCH(U48,tFibo[Suite Fibo],0)+1),IF(MATCH(U48,tFibo[Suite Fibo],0)-2&lt;1,-1,INDEX(tFibo[Suite Fibo],MATCH(U48,tFibo[Suite Fibo],0)-2)))</f>
        <v>-2</v>
      </c>
      <c r="V49" s="8" t="b">
        <f ca="1">tListe[[#This Row],[Fibo 1]]=OFFSET($B$2,2*(ROW()-2),0)</f>
        <v>1</v>
      </c>
      <c r="X49" s="10">
        <f t="shared" si="8"/>
        <v>48</v>
      </c>
      <c r="Y49" s="10">
        <f t="shared" ca="1" si="7"/>
        <v>0</v>
      </c>
      <c r="Z49" s="10">
        <f ca="1">SUM($Y$2:Y49)</f>
        <v>-14</v>
      </c>
      <c r="AA49" s="10"/>
      <c r="AC49">
        <v>48</v>
      </c>
      <c r="AD49">
        <f>AD48+AD47</f>
        <v>-7778742049</v>
      </c>
    </row>
    <row r="50" spans="1:30" x14ac:dyDescent="0.35">
      <c r="B50" s="1">
        <v>-55</v>
      </c>
      <c r="D50" s="1">
        <v>-2</v>
      </c>
      <c r="F50" s="1">
        <v>-3</v>
      </c>
      <c r="I50" s="1">
        <f>SUM(B50:H50)</f>
        <v>-60</v>
      </c>
      <c r="J50" s="1">
        <f t="shared" si="6"/>
        <v>-132</v>
      </c>
      <c r="L50" s="1">
        <v>12</v>
      </c>
      <c r="M50" s="2" t="str" cm="1">
        <f t="array" aca="1" ref="M50" ca="1">_xlfn.XLOOKUP(tListe[[#This Row],[Code]],tCorresp[Code],INDIRECT("tCorresp["&amp;M$1&amp;"]"))</f>
        <v>R</v>
      </c>
      <c r="N50" s="2" t="str" cm="1">
        <f t="array" aca="1" ref="N50" ca="1">_xlfn.XLOOKUP(tListe[[#This Row],[Code]],tCorresp[Code],INDIRECT("tCorresp["&amp;N$1&amp;"]"))</f>
        <v>P</v>
      </c>
      <c r="O50" s="2" t="str" cm="1">
        <f t="array" aca="1" ref="O50" ca="1">_xlfn.XLOOKUP(tListe[[#This Row],[Code]],tCorresp[Code],INDIRECT("tCorresp["&amp;O$1&amp;"]"))</f>
        <v>M</v>
      </c>
      <c r="P50" s="8">
        <f t="shared" ca="1" si="9"/>
        <v>0</v>
      </c>
      <c r="Q50" s="8">
        <f t="shared" ca="1" si="4"/>
        <v>0</v>
      </c>
      <c r="R50" s="8">
        <f t="shared" ca="1" si="5"/>
        <v>4</v>
      </c>
      <c r="S50" s="8" cm="1">
        <f t="array" aca="1" ref="S50" ca="1">IF(P50=0,INDEX(tFibo[Suite Fibo],MATCH(S49,tFibo[Suite Fibo],0)+1),IF(MATCH(S49,tFibo[Suite Fibo],0)-2&lt;1,-1,INDEX(tFibo[Suite Fibo],MATCH(S49,tFibo[Suite Fibo],0)-2)))</f>
        <v>-5</v>
      </c>
      <c r="T50" s="8" cm="1">
        <f t="array" aca="1" ref="T50" ca="1">IF(Q50=0,INDEX(tFibo[Suite Fibo],MATCH(T49,tFibo[Suite Fibo],0)+1),IF(MATCH(T49,tFibo[Suite Fibo],0)-2&lt;1,-1,INDEX(tFibo[Suite Fibo],MATCH(T49,tFibo[Suite Fibo],0)-2)))</f>
        <v>-2</v>
      </c>
      <c r="U50" s="8" cm="1">
        <f t="array" aca="1" ref="U50" ca="1">IF(R50=0,INDEX(tFibo[Suite Fibo],MATCH(U49,tFibo[Suite Fibo],0)+1),IF(MATCH(U49,tFibo[Suite Fibo],0)-2&lt;1,-1,INDEX(tFibo[Suite Fibo],MATCH(U49,tFibo[Suite Fibo],0)-2)))</f>
        <v>-1</v>
      </c>
      <c r="V50" s="8" t="b">
        <f ca="1">tListe[[#This Row],[Fibo 1]]=OFFSET($B$2,2*(ROW()-2),0)</f>
        <v>1</v>
      </c>
      <c r="X50" s="10">
        <f t="shared" si="8"/>
        <v>49</v>
      </c>
      <c r="Y50" s="10">
        <f t="shared" ca="1" si="7"/>
        <v>-26</v>
      </c>
      <c r="Z50" s="10">
        <f ca="1">SUM($Y$2:Y50)</f>
        <v>-40</v>
      </c>
      <c r="AA50" s="10"/>
      <c r="AC50">
        <v>49</v>
      </c>
      <c r="AD50">
        <f>AD49+AD48</f>
        <v>-12586269025</v>
      </c>
    </row>
    <row r="51" spans="1:30" x14ac:dyDescent="0.35">
      <c r="A51" s="1">
        <v>12</v>
      </c>
      <c r="B51" s="4" t="s">
        <v>0</v>
      </c>
      <c r="C51" s="1">
        <v>0</v>
      </c>
      <c r="D51" s="4" t="s">
        <v>4</v>
      </c>
      <c r="E51" s="1">
        <v>4</v>
      </c>
      <c r="F51" s="4" t="s">
        <v>2</v>
      </c>
      <c r="G51" s="1">
        <v>0</v>
      </c>
      <c r="I51" s="1">
        <f>SUM(B51:H51)</f>
        <v>4</v>
      </c>
      <c r="J51" s="1">
        <f t="shared" si="6"/>
        <v>-128</v>
      </c>
      <c r="L51" s="1">
        <v>9</v>
      </c>
      <c r="M51" s="2" t="str" cm="1">
        <f t="array" aca="1" ref="M51" ca="1">_xlfn.XLOOKUP(tListe[[#This Row],[Code]],tCorresp[Code],INDIRECT("tCorresp["&amp;M$1&amp;"]"))</f>
        <v>R</v>
      </c>
      <c r="N51" s="2" t="str" cm="1">
        <f t="array" aca="1" ref="N51" ca="1">_xlfn.XLOOKUP(tListe[[#This Row],[Code]],tCorresp[Code],INDIRECT("tCorresp["&amp;N$1&amp;"]"))</f>
        <v>I</v>
      </c>
      <c r="O51" s="2" t="str" cm="1">
        <f t="array" aca="1" ref="O51" ca="1">_xlfn.XLOOKUP(tListe[[#This Row],[Code]],tCorresp[Code],INDIRECT("tCorresp["&amp;O$1&amp;"]"))</f>
        <v>M</v>
      </c>
      <c r="P51" s="8">
        <f t="shared" ca="1" si="9"/>
        <v>10</v>
      </c>
      <c r="Q51" s="8">
        <f t="shared" ca="1" si="4"/>
        <v>0</v>
      </c>
      <c r="R51" s="8">
        <f t="shared" ca="1" si="5"/>
        <v>2</v>
      </c>
      <c r="S51" s="8" cm="1">
        <f t="array" aca="1" ref="S51" ca="1">IF(P51=0,INDEX(tFibo[Suite Fibo],MATCH(S50,tFibo[Suite Fibo],0)+1),IF(MATCH(S50,tFibo[Suite Fibo],0)-2&lt;1,-1,INDEX(tFibo[Suite Fibo],MATCH(S50,tFibo[Suite Fibo],0)-2)))</f>
        <v>-2</v>
      </c>
      <c r="T51" s="8" cm="1">
        <f t="array" aca="1" ref="T51" ca="1">IF(Q51=0,INDEX(tFibo[Suite Fibo],MATCH(T50,tFibo[Suite Fibo],0)+1),IF(MATCH(T50,tFibo[Suite Fibo],0)-2&lt;1,-1,INDEX(tFibo[Suite Fibo],MATCH(T50,tFibo[Suite Fibo],0)-2)))</f>
        <v>-3</v>
      </c>
      <c r="U51" s="8" cm="1">
        <f t="array" aca="1" ref="U51" ca="1">IF(R51=0,INDEX(tFibo[Suite Fibo],MATCH(U50,tFibo[Suite Fibo],0)+1),IF(MATCH(U50,tFibo[Suite Fibo],0)-2&lt;1,-1,INDEX(tFibo[Suite Fibo],MATCH(U50,tFibo[Suite Fibo],0)-2)))</f>
        <v>-1</v>
      </c>
      <c r="V51" s="8" t="b">
        <f ca="1">tListe[[#This Row],[Fibo 1]]=OFFSET($B$2,2*(ROW()-2),0)</f>
        <v>1</v>
      </c>
      <c r="X51" s="10">
        <f t="shared" si="8"/>
        <v>50</v>
      </c>
      <c r="Y51" s="10">
        <f t="shared" ca="1" si="7"/>
        <v>52</v>
      </c>
      <c r="Z51" s="10">
        <f ca="1">SUM($Y$2:Y51)</f>
        <v>12</v>
      </c>
      <c r="AA51" s="10"/>
      <c r="AC51">
        <v>50</v>
      </c>
      <c r="AD51">
        <f>AD50+AD49</f>
        <v>-20365011074</v>
      </c>
    </row>
    <row r="52" spans="1:30" x14ac:dyDescent="0.35">
      <c r="B52" s="1">
        <v>-89</v>
      </c>
      <c r="D52" s="1">
        <v>-1</v>
      </c>
      <c r="F52" s="1">
        <v>-5</v>
      </c>
      <c r="I52" s="1">
        <f>SUM(B52:H52)</f>
        <v>-95</v>
      </c>
      <c r="J52" s="1">
        <f t="shared" si="6"/>
        <v>-223</v>
      </c>
      <c r="L52" s="1">
        <v>21</v>
      </c>
      <c r="M52" s="2" t="str" cm="1">
        <f t="array" aca="1" ref="M52" ca="1">_xlfn.XLOOKUP(tListe[[#This Row],[Code]],tCorresp[Code],INDIRECT("tCorresp["&amp;M$1&amp;"]"))</f>
        <v>R</v>
      </c>
      <c r="N52" s="2" t="str" cm="1">
        <f t="array" aca="1" ref="N52" ca="1">_xlfn.XLOOKUP(tListe[[#This Row],[Code]],tCorresp[Code],INDIRECT("tCorresp["&amp;N$1&amp;"]"))</f>
        <v>I</v>
      </c>
      <c r="O52" s="2" t="str" cm="1">
        <f t="array" aca="1" ref="O52" ca="1">_xlfn.XLOOKUP(tListe[[#This Row],[Code]],tCorresp[Code],INDIRECT("tCorresp["&amp;O$1&amp;"]"))</f>
        <v>P</v>
      </c>
      <c r="P52" s="8">
        <f t="shared" ca="1" si="9"/>
        <v>4</v>
      </c>
      <c r="Q52" s="8">
        <f t="shared" ca="1" si="4"/>
        <v>6</v>
      </c>
      <c r="R52" s="8">
        <f t="shared" ca="1" si="5"/>
        <v>0</v>
      </c>
      <c r="S52" s="8" cm="1">
        <f t="array" aca="1" ref="S52" ca="1">IF(P52=0,INDEX(tFibo[Suite Fibo],MATCH(S51,tFibo[Suite Fibo],0)+1),IF(MATCH(S51,tFibo[Suite Fibo],0)-2&lt;1,-1,INDEX(tFibo[Suite Fibo],MATCH(S51,tFibo[Suite Fibo],0)-2)))</f>
        <v>-1</v>
      </c>
      <c r="T52" s="8" cm="1">
        <f t="array" aca="1" ref="T52" ca="1">IF(Q52=0,INDEX(tFibo[Suite Fibo],MATCH(T51,tFibo[Suite Fibo],0)+1),IF(MATCH(T51,tFibo[Suite Fibo],0)-2&lt;1,-1,INDEX(tFibo[Suite Fibo],MATCH(T51,tFibo[Suite Fibo],0)-2)))</f>
        <v>-1</v>
      </c>
      <c r="U52" s="8" cm="1">
        <f t="array" aca="1" ref="U52" ca="1">IF(R52=0,INDEX(tFibo[Suite Fibo],MATCH(U51,tFibo[Suite Fibo],0)+1),IF(MATCH(U51,tFibo[Suite Fibo],0)-2&lt;1,-1,INDEX(tFibo[Suite Fibo],MATCH(U51,tFibo[Suite Fibo],0)-2)))</f>
        <v>-2</v>
      </c>
      <c r="V52" s="8" t="b">
        <f ca="1">tListe[[#This Row],[Fibo 1]]=OFFSET($B$2,2*(ROW()-2),0)</f>
        <v>0</v>
      </c>
      <c r="X52" s="10">
        <f t="shared" si="8"/>
        <v>51</v>
      </c>
      <c r="Y52" s="10">
        <f t="shared" ca="1" si="7"/>
        <v>-10</v>
      </c>
      <c r="Z52" s="10">
        <f ca="1">SUM($Y$2:Y52)</f>
        <v>2</v>
      </c>
      <c r="AA52" s="10"/>
    </row>
    <row r="53" spans="1:30" x14ac:dyDescent="0.35">
      <c r="A53" s="1">
        <v>8</v>
      </c>
      <c r="B53" s="4" t="s">
        <v>3</v>
      </c>
      <c r="C53" s="1">
        <v>0</v>
      </c>
      <c r="D53" s="4" t="s">
        <v>4</v>
      </c>
      <c r="E53" s="1">
        <v>2</v>
      </c>
      <c r="F53" s="4" t="s">
        <v>2</v>
      </c>
      <c r="G53" s="1">
        <v>10</v>
      </c>
      <c r="I53" s="1">
        <f>SUM(B53:H53)</f>
        <v>12</v>
      </c>
      <c r="J53" s="1">
        <f t="shared" si="6"/>
        <v>-211</v>
      </c>
      <c r="L53" s="3" t="s">
        <v>57</v>
      </c>
      <c r="M53" s="2"/>
      <c r="N53" s="2"/>
      <c r="O53" s="2"/>
      <c r="P53" s="11"/>
      <c r="Q53" s="11"/>
      <c r="R53" s="11"/>
      <c r="S53" s="11"/>
      <c r="T53" s="11"/>
      <c r="U53" s="11"/>
      <c r="V53" s="11">
        <f ca="1">SUBTOTAL(103,tListe[Vérif fibo1])</f>
        <v>51</v>
      </c>
      <c r="X53" s="10">
        <f t="shared" si="8"/>
        <v>52</v>
      </c>
      <c r="Y53" s="10">
        <f t="shared" ca="1" si="7"/>
        <v>4</v>
      </c>
      <c r="Z53" s="10">
        <f ca="1">SUM($Y$2:Y53)</f>
        <v>6</v>
      </c>
      <c r="AA53" s="10"/>
    </row>
    <row r="54" spans="1:30" x14ac:dyDescent="0.35">
      <c r="B54" s="1">
        <v>-144</v>
      </c>
      <c r="D54" s="1">
        <v>-1</v>
      </c>
      <c r="F54" s="1">
        <v>-2</v>
      </c>
      <c r="I54" s="1">
        <f>SUM(B54:H54)</f>
        <v>-147</v>
      </c>
      <c r="J54" s="1">
        <f t="shared" si="6"/>
        <v>-358</v>
      </c>
      <c r="X54" s="10">
        <f t="shared" si="8"/>
        <v>53</v>
      </c>
      <c r="Y54" s="10">
        <f t="shared" ca="1" si="7"/>
        <v>-15</v>
      </c>
      <c r="Z54" s="10">
        <f ca="1">SUM($Y$2:Y54)</f>
        <v>-9</v>
      </c>
      <c r="AA54" s="10"/>
    </row>
    <row r="55" spans="1:30" x14ac:dyDescent="0.35">
      <c r="A55" s="1">
        <v>19</v>
      </c>
      <c r="B55" s="4" t="s">
        <v>0</v>
      </c>
      <c r="C55" s="1">
        <v>0</v>
      </c>
      <c r="D55" s="4" t="s">
        <v>1</v>
      </c>
      <c r="E55" s="1">
        <v>0</v>
      </c>
      <c r="F55" s="4" t="s">
        <v>4</v>
      </c>
      <c r="G55" s="1">
        <v>0</v>
      </c>
      <c r="I55" s="1">
        <f>SUM(B55:H55)</f>
        <v>0</v>
      </c>
      <c r="J55" s="1">
        <f t="shared" si="6"/>
        <v>-358</v>
      </c>
      <c r="X55" s="10">
        <f t="shared" si="8"/>
        <v>54</v>
      </c>
      <c r="Y55" s="10">
        <f t="shared" ca="1" si="7"/>
        <v>0</v>
      </c>
      <c r="Z55" s="10">
        <f ca="1">SUM($Y$2:Y55)</f>
        <v>-9</v>
      </c>
      <c r="AA55" s="10"/>
    </row>
    <row r="56" spans="1:30" x14ac:dyDescent="0.35">
      <c r="B56" s="1">
        <v>-233</v>
      </c>
      <c r="D56" s="1">
        <v>-2</v>
      </c>
      <c r="F56" s="1">
        <v>-3</v>
      </c>
      <c r="I56" s="1">
        <f>SUM(B56:H56)</f>
        <v>-238</v>
      </c>
      <c r="J56" s="1">
        <f t="shared" si="6"/>
        <v>-596</v>
      </c>
      <c r="X56" s="10">
        <f t="shared" si="8"/>
        <v>55</v>
      </c>
      <c r="Y56" s="10">
        <f t="shared" ca="1" si="7"/>
        <v>-25</v>
      </c>
      <c r="Z56" s="10">
        <f ca="1">SUM($Y$2:Y56)</f>
        <v>-34</v>
      </c>
      <c r="AA56" s="10"/>
    </row>
    <row r="57" spans="1:30" x14ac:dyDescent="0.35">
      <c r="A57" s="1">
        <v>35</v>
      </c>
      <c r="B57" s="4" t="s">
        <v>3</v>
      </c>
      <c r="C57" s="1">
        <v>0</v>
      </c>
      <c r="D57" s="4" t="s">
        <v>1</v>
      </c>
      <c r="E57" s="1">
        <v>4</v>
      </c>
      <c r="F57" s="4" t="s">
        <v>4</v>
      </c>
      <c r="G57" s="1">
        <v>6</v>
      </c>
      <c r="I57" s="1">
        <f>SUM(B57:H57)</f>
        <v>10</v>
      </c>
      <c r="J57" s="1">
        <f t="shared" si="6"/>
        <v>-586</v>
      </c>
      <c r="X57" s="10">
        <f t="shared" si="8"/>
        <v>56</v>
      </c>
      <c r="Y57" s="10">
        <f t="shared" ca="1" si="7"/>
        <v>8</v>
      </c>
      <c r="Z57" s="10">
        <f ca="1">SUM($Y$2:Y57)</f>
        <v>-26</v>
      </c>
      <c r="AA57" s="10"/>
    </row>
    <row r="58" spans="1:30" x14ac:dyDescent="0.35">
      <c r="B58" s="1">
        <v>-377</v>
      </c>
      <c r="D58" s="1">
        <v>-1</v>
      </c>
      <c r="F58" s="1">
        <v>-1</v>
      </c>
      <c r="I58" s="1">
        <f>SUM(B58:H58)</f>
        <v>-379</v>
      </c>
      <c r="J58" s="1">
        <f t="shared" si="6"/>
        <v>-965</v>
      </c>
      <c r="X58" s="10">
        <f t="shared" si="8"/>
        <v>57</v>
      </c>
      <c r="Y58" s="10">
        <f t="shared" ca="1" si="7"/>
        <v>-36</v>
      </c>
      <c r="Z58" s="10">
        <f ca="1">SUM($Y$2:Y58)</f>
        <v>-62</v>
      </c>
      <c r="AA58" s="10"/>
    </row>
    <row r="59" spans="1:30" x14ac:dyDescent="0.35">
      <c r="A59" s="1">
        <v>24</v>
      </c>
      <c r="B59" s="4" t="s">
        <v>3</v>
      </c>
      <c r="C59" s="1">
        <v>754</v>
      </c>
      <c r="D59" s="4" t="s">
        <v>4</v>
      </c>
      <c r="E59" s="1">
        <v>0</v>
      </c>
      <c r="F59" s="4" t="s">
        <v>4</v>
      </c>
      <c r="G59" s="1">
        <v>2</v>
      </c>
      <c r="I59" s="1">
        <f>SUM(B59:H59)</f>
        <v>756</v>
      </c>
      <c r="J59" s="1">
        <f t="shared" si="6"/>
        <v>-209</v>
      </c>
      <c r="X59" s="10">
        <f t="shared" si="8"/>
        <v>58</v>
      </c>
      <c r="Y59" s="10">
        <f t="shared" ref="Y59:Y90" ca="1" si="10">IF(MOD(ROW()-1,2)=1,SUM(OFFSET($S$1:$U$1,INT(ROW()/2),0)),SUM(OFFSET($P$1:$R$1,INT(ROW()/2)+1,0)))</f>
        <v>70</v>
      </c>
      <c r="Z59" s="10">
        <f ca="1">SUM($Y$2:Y59)</f>
        <v>8</v>
      </c>
      <c r="AA59" s="10"/>
    </row>
    <row r="60" spans="1:30" x14ac:dyDescent="0.35">
      <c r="B60" s="1">
        <v>-144</v>
      </c>
      <c r="D60" s="1">
        <v>-2</v>
      </c>
      <c r="F60" s="1">
        <v>-1</v>
      </c>
      <c r="I60" s="1">
        <f>SUM(B60:H60)</f>
        <v>-147</v>
      </c>
      <c r="J60" s="1">
        <f t="shared" si="6"/>
        <v>-356</v>
      </c>
      <c r="X60" s="10">
        <f t="shared" si="8"/>
        <v>59</v>
      </c>
      <c r="Y60" s="10">
        <f t="shared" ca="1" si="10"/>
        <v>-16</v>
      </c>
      <c r="Z60" s="10">
        <f ca="1">SUM($Y$2:Y60)</f>
        <v>-8</v>
      </c>
      <c r="AA60" s="10"/>
    </row>
    <row r="61" spans="1:30" x14ac:dyDescent="0.35">
      <c r="A61" s="1">
        <v>2</v>
      </c>
      <c r="B61" s="4" t="s">
        <v>3</v>
      </c>
      <c r="C61" s="1">
        <v>288</v>
      </c>
      <c r="D61" s="4" t="s">
        <v>4</v>
      </c>
      <c r="E61" s="1">
        <v>4</v>
      </c>
      <c r="F61" s="4" t="s">
        <v>2</v>
      </c>
      <c r="G61" s="1">
        <v>0</v>
      </c>
      <c r="I61" s="1">
        <f>SUM(B61:H61)</f>
        <v>292</v>
      </c>
      <c r="J61" s="1">
        <f t="shared" si="6"/>
        <v>-64</v>
      </c>
      <c r="X61" s="10">
        <f t="shared" si="8"/>
        <v>60</v>
      </c>
      <c r="Y61" s="10">
        <f t="shared" ca="1" si="10"/>
        <v>30</v>
      </c>
      <c r="Z61" s="10">
        <f ca="1">SUM($Y$2:Y61)</f>
        <v>22</v>
      </c>
      <c r="AA61" s="10"/>
    </row>
    <row r="62" spans="1:30" x14ac:dyDescent="0.35">
      <c r="B62" s="1">
        <v>-55</v>
      </c>
      <c r="D62" s="1">
        <v>-1</v>
      </c>
      <c r="F62" s="1">
        <v>-2</v>
      </c>
      <c r="I62" s="1">
        <f>SUM(B62:H62)</f>
        <v>-58</v>
      </c>
      <c r="J62" s="1">
        <f t="shared" si="6"/>
        <v>-122</v>
      </c>
      <c r="X62" s="10">
        <f t="shared" si="8"/>
        <v>61</v>
      </c>
      <c r="Y62" s="10">
        <f t="shared" ca="1" si="10"/>
        <v>-8</v>
      </c>
      <c r="Z62" s="10">
        <f ca="1">SUM($Y$2:Y62)</f>
        <v>14</v>
      </c>
      <c r="AA62" s="10"/>
    </row>
    <row r="63" spans="1:30" x14ac:dyDescent="0.35">
      <c r="A63" s="1">
        <v>28</v>
      </c>
      <c r="B63" s="4" t="s">
        <v>3</v>
      </c>
      <c r="C63" s="1">
        <v>110</v>
      </c>
      <c r="D63" s="4" t="s">
        <v>4</v>
      </c>
      <c r="E63" s="1">
        <v>2</v>
      </c>
      <c r="F63" s="4" t="s">
        <v>4</v>
      </c>
      <c r="G63" s="1">
        <v>0</v>
      </c>
      <c r="I63" s="1">
        <f>SUM(B63:H63)</f>
        <v>112</v>
      </c>
      <c r="J63" s="1">
        <f t="shared" si="6"/>
        <v>-10</v>
      </c>
      <c r="X63" s="10">
        <f t="shared" si="8"/>
        <v>62</v>
      </c>
      <c r="Y63" s="10">
        <f t="shared" ca="1" si="10"/>
        <v>12</v>
      </c>
      <c r="Z63" s="10">
        <f ca="1">SUM($Y$2:Y63)</f>
        <v>26</v>
      </c>
      <c r="AA63" s="10"/>
    </row>
    <row r="64" spans="1:30" x14ac:dyDescent="0.35">
      <c r="B64" s="1">
        <v>-21</v>
      </c>
      <c r="D64" s="1">
        <v>-1</v>
      </c>
      <c r="F64" s="1">
        <v>-3</v>
      </c>
      <c r="I64" s="1">
        <f>SUM(B64:H64)</f>
        <v>-25</v>
      </c>
      <c r="J64" s="1">
        <f t="shared" si="6"/>
        <v>-35</v>
      </c>
      <c r="X64" s="10">
        <f t="shared" si="8"/>
        <v>63</v>
      </c>
      <c r="Y64" s="10">
        <f t="shared" ca="1" si="10"/>
        <v>-6</v>
      </c>
      <c r="Z64" s="10">
        <f ca="1">SUM($Y$2:Y64)</f>
        <v>20</v>
      </c>
      <c r="AA64" s="10"/>
    </row>
    <row r="65" spans="1:27" x14ac:dyDescent="0.35">
      <c r="A65" s="1">
        <v>22</v>
      </c>
      <c r="B65" s="4" t="s">
        <v>3</v>
      </c>
      <c r="C65" s="1">
        <v>42</v>
      </c>
      <c r="D65" s="4" t="s">
        <v>4</v>
      </c>
      <c r="E65" s="1">
        <v>2</v>
      </c>
      <c r="F65" s="4" t="s">
        <v>4</v>
      </c>
      <c r="G65" s="1">
        <v>6</v>
      </c>
      <c r="I65" s="1">
        <f>SUM(B65:H65)</f>
        <v>50</v>
      </c>
      <c r="J65" s="1">
        <f t="shared" si="6"/>
        <v>15</v>
      </c>
      <c r="X65" s="10">
        <f t="shared" si="8"/>
        <v>64</v>
      </c>
      <c r="Y65" s="10">
        <f t="shared" ca="1" si="10"/>
        <v>12</v>
      </c>
      <c r="Z65" s="10">
        <f ca="1">SUM($Y$2:Y65)</f>
        <v>32</v>
      </c>
      <c r="AA65" s="10"/>
    </row>
    <row r="66" spans="1:27" x14ac:dyDescent="0.35">
      <c r="B66" s="1">
        <v>-8</v>
      </c>
      <c r="D66" s="1">
        <v>-1</v>
      </c>
      <c r="F66" s="1">
        <v>-1</v>
      </c>
      <c r="I66" s="1">
        <f>SUM(B66:H66)</f>
        <v>-10</v>
      </c>
      <c r="J66" s="1">
        <f t="shared" si="6"/>
        <v>5</v>
      </c>
      <c r="X66" s="10">
        <f t="shared" ref="X66:X97" si="11">ROW()-1</f>
        <v>65</v>
      </c>
      <c r="Y66" s="10">
        <f t="shared" ca="1" si="10"/>
        <v>-3</v>
      </c>
      <c r="Z66" s="10">
        <f ca="1">SUM($Y$2:Y66)</f>
        <v>29</v>
      </c>
      <c r="AA66" s="10"/>
    </row>
    <row r="67" spans="1:27" x14ac:dyDescent="0.35">
      <c r="A67" s="1">
        <v>24</v>
      </c>
      <c r="B67" s="4" t="s">
        <v>3</v>
      </c>
      <c r="C67" s="1">
        <v>16</v>
      </c>
      <c r="D67" s="4" t="s">
        <v>4</v>
      </c>
      <c r="E67" s="1">
        <v>2</v>
      </c>
      <c r="F67" s="4" t="s">
        <v>4</v>
      </c>
      <c r="G67" s="1">
        <v>2</v>
      </c>
      <c r="I67" s="1">
        <f>SUM(B67:H67)</f>
        <v>20</v>
      </c>
      <c r="J67" s="1">
        <f t="shared" si="6"/>
        <v>25</v>
      </c>
      <c r="X67" s="10">
        <f t="shared" si="11"/>
        <v>66</v>
      </c>
      <c r="Y67" s="10">
        <f t="shared" ca="1" si="10"/>
        <v>6</v>
      </c>
      <c r="Z67" s="10">
        <f ca="1">SUM($Y$2:Y67)</f>
        <v>35</v>
      </c>
      <c r="AA67" s="10"/>
    </row>
    <row r="68" spans="1:27" x14ac:dyDescent="0.35">
      <c r="B68" s="1">
        <v>-3</v>
      </c>
      <c r="D68" s="1">
        <v>-1</v>
      </c>
      <c r="F68" s="1">
        <v>-1</v>
      </c>
      <c r="I68" s="1">
        <f>SUM(B68:H68)</f>
        <v>-5</v>
      </c>
      <c r="J68" s="1">
        <f t="shared" si="6"/>
        <v>20</v>
      </c>
      <c r="X68" s="10">
        <f t="shared" si="11"/>
        <v>67</v>
      </c>
      <c r="Y68" s="10">
        <f t="shared" ca="1" si="10"/>
        <v>-3</v>
      </c>
      <c r="Z68" s="10">
        <f ca="1">SUM($Y$2:Y68)</f>
        <v>32</v>
      </c>
      <c r="AA68" s="10"/>
    </row>
    <row r="69" spans="1:27" x14ac:dyDescent="0.35">
      <c r="A69" s="1">
        <v>18</v>
      </c>
      <c r="B69" s="4" t="s">
        <v>0</v>
      </c>
      <c r="C69" s="1">
        <v>0</v>
      </c>
      <c r="D69" s="4" t="s">
        <v>4</v>
      </c>
      <c r="E69" s="1">
        <v>2</v>
      </c>
      <c r="F69" s="4" t="s">
        <v>2</v>
      </c>
      <c r="G69" s="1">
        <v>0</v>
      </c>
      <c r="I69" s="1">
        <f>SUM(B69:H69)</f>
        <v>2</v>
      </c>
      <c r="J69" s="1">
        <f t="shared" ref="J69:J101" si="12">J68+I69</f>
        <v>22</v>
      </c>
      <c r="X69" s="10">
        <f t="shared" si="11"/>
        <v>68</v>
      </c>
      <c r="Y69" s="10">
        <f t="shared" ca="1" si="10"/>
        <v>2</v>
      </c>
      <c r="Z69" s="10">
        <f ca="1">SUM($Y$2:Y69)</f>
        <v>34</v>
      </c>
      <c r="AA69" s="10"/>
    </row>
    <row r="70" spans="1:27" x14ac:dyDescent="0.35">
      <c r="B70" s="1">
        <v>-5</v>
      </c>
      <c r="D70" s="1">
        <v>-1</v>
      </c>
      <c r="F70" s="1">
        <v>-2</v>
      </c>
      <c r="I70" s="1">
        <f>SUM(B70:H70)</f>
        <v>-8</v>
      </c>
      <c r="J70" s="1">
        <f t="shared" si="12"/>
        <v>14</v>
      </c>
      <c r="X70" s="10">
        <f t="shared" si="11"/>
        <v>69</v>
      </c>
      <c r="Y70" s="10">
        <f t="shared" ca="1" si="10"/>
        <v>-5</v>
      </c>
      <c r="Z70" s="10">
        <f ca="1">SUM($Y$2:Y70)</f>
        <v>29</v>
      </c>
      <c r="AA70" s="10"/>
    </row>
    <row r="71" spans="1:27" x14ac:dyDescent="0.35">
      <c r="A71" s="1">
        <v>0</v>
      </c>
      <c r="B71" s="7"/>
      <c r="C71" s="1">
        <v>0</v>
      </c>
      <c r="D71" s="7"/>
      <c r="E71" s="1">
        <v>0</v>
      </c>
      <c r="F71" s="7"/>
      <c r="G71" s="1">
        <v>0</v>
      </c>
      <c r="I71" s="1">
        <f>SUM(B71:H71)</f>
        <v>0</v>
      </c>
      <c r="J71" s="1">
        <f t="shared" si="12"/>
        <v>14</v>
      </c>
      <c r="X71" s="10">
        <f t="shared" si="11"/>
        <v>70</v>
      </c>
      <c r="Y71" s="10">
        <f t="shared" ca="1" si="10"/>
        <v>0</v>
      </c>
      <c r="Z71" s="10">
        <f ca="1">SUM($Y$2:Y71)</f>
        <v>29</v>
      </c>
      <c r="AA71" s="10"/>
    </row>
    <row r="72" spans="1:27" x14ac:dyDescent="0.35">
      <c r="B72" s="1">
        <v>-8</v>
      </c>
      <c r="D72" s="1">
        <v>-2</v>
      </c>
      <c r="F72" s="1">
        <v>-3</v>
      </c>
      <c r="I72" s="1">
        <f>SUM(B72:H72)</f>
        <v>-13</v>
      </c>
      <c r="J72" s="1">
        <f t="shared" si="12"/>
        <v>1</v>
      </c>
      <c r="X72" s="10">
        <f t="shared" si="11"/>
        <v>71</v>
      </c>
      <c r="Y72" s="10">
        <f t="shared" ca="1" si="10"/>
        <v>-8</v>
      </c>
      <c r="Z72" s="10">
        <f ca="1">SUM($Y$2:Y72)</f>
        <v>21</v>
      </c>
      <c r="AA72" s="10"/>
    </row>
    <row r="73" spans="1:27" x14ac:dyDescent="0.35">
      <c r="A73" s="1">
        <v>0</v>
      </c>
      <c r="B73" s="7"/>
      <c r="C73" s="1">
        <v>0</v>
      </c>
      <c r="D73" s="7"/>
      <c r="E73" s="1">
        <v>0</v>
      </c>
      <c r="F73" s="7"/>
      <c r="G73" s="1">
        <v>0</v>
      </c>
      <c r="I73" s="1">
        <f>SUM(B73:H73)</f>
        <v>0</v>
      </c>
      <c r="J73" s="1">
        <f t="shared" si="12"/>
        <v>1</v>
      </c>
      <c r="X73" s="10">
        <f t="shared" si="11"/>
        <v>72</v>
      </c>
      <c r="Y73" s="10">
        <f t="shared" ca="1" si="10"/>
        <v>0</v>
      </c>
      <c r="Z73" s="10">
        <f ca="1">SUM($Y$2:Y73)</f>
        <v>21</v>
      </c>
      <c r="AA73" s="10"/>
    </row>
    <row r="74" spans="1:27" x14ac:dyDescent="0.35">
      <c r="B74" s="1">
        <v>-13</v>
      </c>
      <c r="D74" s="1">
        <v>-3</v>
      </c>
      <c r="F74" s="1">
        <v>-5</v>
      </c>
      <c r="I74" s="1">
        <f>SUM(B74:H74)</f>
        <v>-21</v>
      </c>
      <c r="J74" s="1">
        <f t="shared" si="12"/>
        <v>-20</v>
      </c>
      <c r="X74" s="10">
        <f t="shared" si="11"/>
        <v>73</v>
      </c>
      <c r="Y74" s="10">
        <f t="shared" ca="1" si="10"/>
        <v>-13</v>
      </c>
      <c r="Z74" s="10">
        <f ca="1">SUM($Y$2:Y74)</f>
        <v>8</v>
      </c>
      <c r="AA74" s="10"/>
    </row>
    <row r="75" spans="1:27" x14ac:dyDescent="0.35">
      <c r="A75" s="1">
        <v>14</v>
      </c>
      <c r="B75" s="4" t="s">
        <v>0</v>
      </c>
      <c r="C75" s="1">
        <v>26</v>
      </c>
      <c r="D75" s="4" t="s">
        <v>4</v>
      </c>
      <c r="E75" s="1">
        <v>6</v>
      </c>
      <c r="F75" s="4" t="s">
        <v>2</v>
      </c>
      <c r="G75" s="1">
        <v>10</v>
      </c>
      <c r="I75" s="1">
        <f>SUM(B75:H75)</f>
        <v>42</v>
      </c>
      <c r="J75" s="1">
        <f t="shared" si="12"/>
        <v>22</v>
      </c>
      <c r="X75" s="10">
        <f t="shared" si="11"/>
        <v>74</v>
      </c>
      <c r="Y75" s="10">
        <f t="shared" ca="1" si="10"/>
        <v>26</v>
      </c>
      <c r="Z75" s="10">
        <f ca="1">SUM($Y$2:Y75)</f>
        <v>34</v>
      </c>
      <c r="AA75" s="10"/>
    </row>
    <row r="76" spans="1:27" x14ac:dyDescent="0.35">
      <c r="B76" s="1">
        <v>-5</v>
      </c>
      <c r="D76" s="1">
        <v>-1</v>
      </c>
      <c r="F76" s="1">
        <v>-2</v>
      </c>
      <c r="I76" s="1">
        <f>SUM(B76:H76)</f>
        <v>-8</v>
      </c>
      <c r="J76" s="1">
        <f t="shared" si="12"/>
        <v>14</v>
      </c>
      <c r="X76" s="10">
        <f t="shared" si="11"/>
        <v>75</v>
      </c>
      <c r="Y76" s="10">
        <f t="shared" ca="1" si="10"/>
        <v>-5</v>
      </c>
      <c r="Z76" s="10">
        <f ca="1">SUM($Y$2:Y76)</f>
        <v>29</v>
      </c>
      <c r="AA76" s="10"/>
    </row>
    <row r="77" spans="1:27" x14ac:dyDescent="0.35">
      <c r="A77" s="1">
        <v>34</v>
      </c>
      <c r="B77" s="9" t="s">
        <v>3</v>
      </c>
      <c r="C77" s="1">
        <v>0</v>
      </c>
      <c r="D77" s="9" t="s">
        <v>1</v>
      </c>
      <c r="E77" s="1">
        <v>0</v>
      </c>
      <c r="F77" s="9" t="s">
        <v>4</v>
      </c>
      <c r="G77" s="1">
        <v>0</v>
      </c>
      <c r="I77" s="1">
        <f>SUM(B77:H77)</f>
        <v>0</v>
      </c>
      <c r="J77" s="1">
        <f t="shared" si="12"/>
        <v>14</v>
      </c>
      <c r="X77" s="10">
        <f t="shared" si="11"/>
        <v>76</v>
      </c>
      <c r="Y77" s="10">
        <f t="shared" ca="1" si="10"/>
        <v>6</v>
      </c>
      <c r="Z77" s="10">
        <f ca="1">SUM($Y$2:Y77)</f>
        <v>35</v>
      </c>
      <c r="AA77" s="10"/>
    </row>
    <row r="78" spans="1:27" x14ac:dyDescent="0.35">
      <c r="B78" s="1">
        <v>-8</v>
      </c>
      <c r="D78" s="1">
        <v>-2</v>
      </c>
      <c r="F78" s="1">
        <v>-3</v>
      </c>
      <c r="I78" s="1">
        <f>SUM(B78:H78)</f>
        <v>-13</v>
      </c>
      <c r="J78" s="1">
        <f t="shared" si="12"/>
        <v>1</v>
      </c>
      <c r="X78" s="10">
        <f t="shared" si="11"/>
        <v>77</v>
      </c>
      <c r="Y78" s="10">
        <f t="shared" ca="1" si="10"/>
        <v>-5</v>
      </c>
      <c r="Z78" s="10">
        <f ca="1">SUM($Y$2:Y78)</f>
        <v>30</v>
      </c>
      <c r="AA78" s="10"/>
    </row>
    <row r="79" spans="1:27" x14ac:dyDescent="0.35">
      <c r="A79" s="1">
        <v>24</v>
      </c>
      <c r="B79" s="4" t="s">
        <v>3</v>
      </c>
      <c r="C79" s="1">
        <v>16</v>
      </c>
      <c r="D79" s="4" t="s">
        <v>4</v>
      </c>
      <c r="E79" s="1">
        <v>0</v>
      </c>
      <c r="F79" s="4" t="s">
        <v>4</v>
      </c>
      <c r="G79" s="1">
        <v>6</v>
      </c>
      <c r="I79" s="1">
        <f>SUM(B79:H79)</f>
        <v>22</v>
      </c>
      <c r="J79" s="1">
        <f t="shared" si="12"/>
        <v>23</v>
      </c>
      <c r="X79" s="10">
        <f t="shared" si="11"/>
        <v>78</v>
      </c>
      <c r="Y79" s="10">
        <f t="shared" ca="1" si="10"/>
        <v>8</v>
      </c>
      <c r="Z79" s="10">
        <f ca="1">SUM($Y$2:Y79)</f>
        <v>38</v>
      </c>
      <c r="AA79" s="10"/>
    </row>
    <row r="80" spans="1:27" x14ac:dyDescent="0.35">
      <c r="B80" s="1">
        <v>-3</v>
      </c>
      <c r="D80" s="1">
        <v>-3</v>
      </c>
      <c r="F80" s="1">
        <v>-1</v>
      </c>
      <c r="I80" s="1">
        <f>SUM(B80:H80)</f>
        <v>-7</v>
      </c>
      <c r="J80" s="1">
        <f t="shared" si="12"/>
        <v>16</v>
      </c>
      <c r="X80" s="10">
        <f t="shared" si="11"/>
        <v>79</v>
      </c>
      <c r="Y80" s="10">
        <f t="shared" ca="1" si="10"/>
        <v>-4</v>
      </c>
      <c r="Z80" s="10">
        <f ca="1">SUM($Y$2:Y80)</f>
        <v>34</v>
      </c>
      <c r="AA80" s="10"/>
    </row>
    <row r="81" spans="1:27" x14ac:dyDescent="0.35">
      <c r="A81" s="1">
        <v>31</v>
      </c>
      <c r="B81" s="4" t="s">
        <v>3</v>
      </c>
      <c r="C81" s="1">
        <v>6</v>
      </c>
      <c r="D81" s="4" t="s">
        <v>1</v>
      </c>
      <c r="E81" s="1">
        <v>0</v>
      </c>
      <c r="F81" s="4" t="s">
        <v>4</v>
      </c>
      <c r="G81" s="1">
        <v>2</v>
      </c>
      <c r="I81" s="1">
        <f>SUM(B81:H81)</f>
        <v>8</v>
      </c>
      <c r="J81" s="1">
        <f t="shared" si="12"/>
        <v>24</v>
      </c>
      <c r="X81" s="10">
        <f t="shared" si="11"/>
        <v>80</v>
      </c>
      <c r="Y81" s="10">
        <f t="shared" ca="1" si="10"/>
        <v>6</v>
      </c>
      <c r="Z81" s="10">
        <f ca="1">SUM($Y$2:Y81)</f>
        <v>40</v>
      </c>
      <c r="AA81" s="10"/>
    </row>
    <row r="82" spans="1:27" x14ac:dyDescent="0.35">
      <c r="B82" s="1">
        <v>-1</v>
      </c>
      <c r="D82" s="1">
        <v>-5</v>
      </c>
      <c r="F82" s="1">
        <v>-1</v>
      </c>
      <c r="I82" s="1">
        <f>SUM(B82:H82)</f>
        <v>-7</v>
      </c>
      <c r="J82" s="1">
        <f t="shared" si="12"/>
        <v>17</v>
      </c>
      <c r="X82" s="10">
        <f t="shared" si="11"/>
        <v>81</v>
      </c>
      <c r="Y82" s="10">
        <f t="shared" ca="1" si="10"/>
        <v>-4</v>
      </c>
      <c r="Z82" s="10">
        <f ca="1">SUM($Y$2:Y82)</f>
        <v>36</v>
      </c>
      <c r="AA82" s="10"/>
    </row>
    <row r="83" spans="1:27" x14ac:dyDescent="0.35">
      <c r="A83" s="1">
        <v>22</v>
      </c>
      <c r="B83" s="4" t="s">
        <v>3</v>
      </c>
      <c r="C83" s="1">
        <v>2</v>
      </c>
      <c r="D83" s="4" t="s">
        <v>4</v>
      </c>
      <c r="E83" s="1">
        <v>0</v>
      </c>
      <c r="F83" s="4" t="s">
        <v>4</v>
      </c>
      <c r="G83" s="1">
        <v>2</v>
      </c>
      <c r="I83" s="1">
        <f>SUM(B83:H83)</f>
        <v>4</v>
      </c>
      <c r="J83" s="1">
        <f t="shared" si="12"/>
        <v>21</v>
      </c>
      <c r="X83" s="10">
        <f t="shared" si="11"/>
        <v>82</v>
      </c>
      <c r="Y83" s="10">
        <f t="shared" ca="1" si="10"/>
        <v>4</v>
      </c>
      <c r="Z83" s="10">
        <f ca="1">SUM($Y$2:Y83)</f>
        <v>40</v>
      </c>
      <c r="AA83" s="10"/>
    </row>
    <row r="84" spans="1:27" x14ac:dyDescent="0.35">
      <c r="B84" s="1">
        <v>-1</v>
      </c>
      <c r="D84" s="1">
        <v>-8</v>
      </c>
      <c r="F84" s="1">
        <v>-1</v>
      </c>
      <c r="I84" s="1">
        <f>SUM(B84:H84)</f>
        <v>-10</v>
      </c>
      <c r="J84" s="1">
        <f t="shared" si="12"/>
        <v>11</v>
      </c>
      <c r="X84" s="10">
        <f t="shared" si="11"/>
        <v>83</v>
      </c>
      <c r="Y84" s="10">
        <f t="shared" ca="1" si="10"/>
        <v>-5</v>
      </c>
      <c r="Z84" s="10">
        <f ca="1">SUM($Y$2:Y84)</f>
        <v>35</v>
      </c>
      <c r="AA84" s="10"/>
    </row>
    <row r="85" spans="1:27" x14ac:dyDescent="0.35">
      <c r="A85" s="1">
        <v>33</v>
      </c>
      <c r="B85" s="4" t="s">
        <v>3</v>
      </c>
      <c r="C85" s="1">
        <v>2</v>
      </c>
      <c r="D85" s="4" t="s">
        <v>1</v>
      </c>
      <c r="E85" s="1">
        <v>0</v>
      </c>
      <c r="F85" s="4" t="s">
        <v>4</v>
      </c>
      <c r="G85" s="1">
        <v>2</v>
      </c>
      <c r="I85" s="1">
        <f>SUM(B85:H85)</f>
        <v>4</v>
      </c>
      <c r="J85" s="1">
        <f t="shared" si="12"/>
        <v>15</v>
      </c>
      <c r="X85" s="10">
        <f t="shared" si="11"/>
        <v>84</v>
      </c>
      <c r="Y85" s="10">
        <f t="shared" ca="1" si="10"/>
        <v>4</v>
      </c>
      <c r="Z85" s="10">
        <f ca="1">SUM($Y$2:Y85)</f>
        <v>39</v>
      </c>
      <c r="AA85" s="10"/>
    </row>
    <row r="86" spans="1:27" x14ac:dyDescent="0.35">
      <c r="B86" s="1">
        <v>-1</v>
      </c>
      <c r="D86" s="1">
        <v>-13</v>
      </c>
      <c r="F86" s="1">
        <v>-1</v>
      </c>
      <c r="I86" s="1">
        <f>SUM(B86:H86)</f>
        <v>-15</v>
      </c>
      <c r="J86" s="1">
        <f t="shared" si="12"/>
        <v>0</v>
      </c>
      <c r="X86" s="10">
        <f t="shared" si="11"/>
        <v>85</v>
      </c>
      <c r="Y86" s="10">
        <f t="shared" ca="1" si="10"/>
        <v>-7</v>
      </c>
      <c r="Z86" s="10">
        <f ca="1">SUM($Y$2:Y86)</f>
        <v>32</v>
      </c>
      <c r="AA86" s="10"/>
    </row>
    <row r="87" spans="1:27" x14ac:dyDescent="0.35">
      <c r="A87" s="1">
        <v>26</v>
      </c>
      <c r="B87" s="4" t="s">
        <v>3</v>
      </c>
      <c r="C87" s="1">
        <v>2</v>
      </c>
      <c r="D87" s="4" t="s">
        <v>4</v>
      </c>
      <c r="E87" s="1">
        <v>0</v>
      </c>
      <c r="F87" s="4" t="s">
        <v>4</v>
      </c>
      <c r="G87" s="1">
        <v>2</v>
      </c>
      <c r="I87" s="1">
        <f>SUM(B87:H87)</f>
        <v>4</v>
      </c>
      <c r="J87" s="1">
        <f t="shared" si="12"/>
        <v>4</v>
      </c>
      <c r="X87" s="10">
        <f t="shared" si="11"/>
        <v>86</v>
      </c>
      <c r="Y87" s="10">
        <f t="shared" ca="1" si="10"/>
        <v>4</v>
      </c>
      <c r="Z87" s="10">
        <f ca="1">SUM($Y$2:Y87)</f>
        <v>36</v>
      </c>
      <c r="AA87" s="10"/>
    </row>
    <row r="88" spans="1:27" x14ac:dyDescent="0.35">
      <c r="B88" s="1">
        <v>-1</v>
      </c>
      <c r="D88" s="1">
        <v>-21</v>
      </c>
      <c r="F88" s="1">
        <v>-1</v>
      </c>
      <c r="I88" s="1">
        <f>SUM(B88:H88)</f>
        <v>-23</v>
      </c>
      <c r="J88" s="1">
        <f t="shared" si="12"/>
        <v>-19</v>
      </c>
      <c r="X88" s="10">
        <f t="shared" si="11"/>
        <v>87</v>
      </c>
      <c r="Y88" s="10">
        <f t="shared" ca="1" si="10"/>
        <v>-10</v>
      </c>
      <c r="Z88" s="10">
        <f ca="1">SUM($Y$2:Y88)</f>
        <v>26</v>
      </c>
      <c r="AA88" s="10"/>
    </row>
    <row r="89" spans="1:27" x14ac:dyDescent="0.35">
      <c r="A89" s="1">
        <v>15</v>
      </c>
      <c r="B89" s="4" t="s">
        <v>3</v>
      </c>
      <c r="C89" s="1">
        <v>2</v>
      </c>
      <c r="D89" s="4" t="s">
        <v>1</v>
      </c>
      <c r="E89" s="1">
        <v>0</v>
      </c>
      <c r="F89" s="4" t="s">
        <v>2</v>
      </c>
      <c r="G89" s="1">
        <v>0</v>
      </c>
      <c r="I89" s="1">
        <f>SUM(B89:H89)</f>
        <v>2</v>
      </c>
      <c r="J89" s="1">
        <f t="shared" si="12"/>
        <v>-17</v>
      </c>
      <c r="X89" s="10">
        <f t="shared" si="11"/>
        <v>88</v>
      </c>
      <c r="Y89" s="10">
        <f t="shared" ca="1" si="10"/>
        <v>2</v>
      </c>
      <c r="Z89" s="10">
        <f ca="1">SUM($Y$2:Y89)</f>
        <v>28</v>
      </c>
      <c r="AA89" s="10"/>
    </row>
    <row r="90" spans="1:27" x14ac:dyDescent="0.35">
      <c r="B90" s="1">
        <v>-1</v>
      </c>
      <c r="D90" s="1">
        <v>-34</v>
      </c>
      <c r="F90" s="1">
        <v>-2</v>
      </c>
      <c r="I90" s="1">
        <f>SUM(B90:H90)</f>
        <v>-37</v>
      </c>
      <c r="J90" s="1">
        <f t="shared" si="12"/>
        <v>-54</v>
      </c>
      <c r="X90" s="10">
        <f t="shared" si="11"/>
        <v>89</v>
      </c>
      <c r="Y90" s="10">
        <f t="shared" ca="1" si="10"/>
        <v>-16</v>
      </c>
      <c r="Z90" s="10">
        <f ca="1">SUM($Y$2:Y90)</f>
        <v>12</v>
      </c>
      <c r="AA90" s="10"/>
    </row>
    <row r="91" spans="1:27" x14ac:dyDescent="0.35">
      <c r="A91" s="1">
        <v>31</v>
      </c>
      <c r="B91" s="4" t="s">
        <v>3</v>
      </c>
      <c r="C91" s="1">
        <v>2</v>
      </c>
      <c r="D91" s="4" t="s">
        <v>1</v>
      </c>
      <c r="E91" s="1">
        <v>68</v>
      </c>
      <c r="F91" s="4" t="s">
        <v>4</v>
      </c>
      <c r="G91" s="1">
        <v>0</v>
      </c>
      <c r="I91" s="1">
        <f>SUM(B91:H91)</f>
        <v>70</v>
      </c>
      <c r="J91" s="1">
        <f t="shared" si="12"/>
        <v>16</v>
      </c>
      <c r="X91" s="10">
        <f t="shared" si="11"/>
        <v>90</v>
      </c>
      <c r="Y91" s="10">
        <f t="shared" ref="Y91:Y103" ca="1" si="13">IF(MOD(ROW()-1,2)=1,SUM(OFFSET($S$1:$U$1,INT(ROW()/2),0)),SUM(OFFSET($P$1:$R$1,INT(ROW()/2)+1,0)))</f>
        <v>28</v>
      </c>
      <c r="Z91" s="10">
        <f ca="1">SUM($Y$2:Y91)</f>
        <v>40</v>
      </c>
      <c r="AA91" s="10"/>
    </row>
    <row r="92" spans="1:27" x14ac:dyDescent="0.35">
      <c r="B92" s="1">
        <v>-1</v>
      </c>
      <c r="D92" s="1">
        <v>-13</v>
      </c>
      <c r="F92" s="1">
        <v>-3</v>
      </c>
      <c r="I92" s="1">
        <f>SUM(B92:H92)</f>
        <v>-17</v>
      </c>
      <c r="J92" s="1">
        <f t="shared" si="12"/>
        <v>-1</v>
      </c>
      <c r="X92" s="10">
        <f t="shared" si="11"/>
        <v>91</v>
      </c>
      <c r="Y92" s="10">
        <f t="shared" ca="1" si="13"/>
        <v>-9</v>
      </c>
      <c r="Z92" s="10">
        <f ca="1">SUM($Y$2:Y92)</f>
        <v>31</v>
      </c>
      <c r="AA92" s="10"/>
    </row>
    <row r="93" spans="1:27" x14ac:dyDescent="0.35">
      <c r="A93" s="1">
        <v>27</v>
      </c>
      <c r="B93" s="4" t="s">
        <v>0</v>
      </c>
      <c r="C93" s="1">
        <v>0</v>
      </c>
      <c r="D93" s="4" t="s">
        <v>1</v>
      </c>
      <c r="E93" s="1">
        <v>26</v>
      </c>
      <c r="F93" s="4" t="s">
        <v>4</v>
      </c>
      <c r="G93" s="1">
        <v>6</v>
      </c>
      <c r="I93" s="1">
        <f>SUM(B93:H93)</f>
        <v>32</v>
      </c>
      <c r="J93" s="1">
        <f t="shared" si="12"/>
        <v>31</v>
      </c>
      <c r="X93" s="10">
        <f t="shared" si="11"/>
        <v>92</v>
      </c>
      <c r="Y93" s="10">
        <f t="shared" ca="1" si="13"/>
        <v>16</v>
      </c>
      <c r="Z93" s="10">
        <f ca="1">SUM($Y$2:Y93)</f>
        <v>47</v>
      </c>
      <c r="AA93" s="10"/>
    </row>
    <row r="94" spans="1:27" x14ac:dyDescent="0.35">
      <c r="B94" s="1">
        <v>-2</v>
      </c>
      <c r="D94" s="1">
        <v>-5</v>
      </c>
      <c r="F94" s="1">
        <v>-1</v>
      </c>
      <c r="I94" s="1">
        <f>SUM(B94:H94)</f>
        <v>-8</v>
      </c>
      <c r="J94" s="1">
        <f t="shared" si="12"/>
        <v>23</v>
      </c>
      <c r="X94" s="10">
        <f t="shared" si="11"/>
        <v>93</v>
      </c>
      <c r="Y94" s="10">
        <f t="shared" ca="1" si="13"/>
        <v>-5</v>
      </c>
      <c r="Z94" s="10">
        <f ca="1">SUM($Y$2:Y94)</f>
        <v>42</v>
      </c>
      <c r="AA94" s="10"/>
    </row>
    <row r="95" spans="1:27" x14ac:dyDescent="0.35">
      <c r="A95" s="1">
        <v>15</v>
      </c>
      <c r="B95" s="4" t="s">
        <v>3</v>
      </c>
      <c r="C95" s="1">
        <v>0</v>
      </c>
      <c r="D95" s="4" t="s">
        <v>1</v>
      </c>
      <c r="E95" s="1">
        <v>10</v>
      </c>
      <c r="F95" s="4" t="s">
        <v>2</v>
      </c>
      <c r="G95" s="1">
        <v>0</v>
      </c>
      <c r="I95" s="1">
        <f>SUM(B95:H95)</f>
        <v>10</v>
      </c>
      <c r="J95" s="1">
        <f t="shared" si="12"/>
        <v>33</v>
      </c>
      <c r="X95" s="10">
        <f t="shared" si="11"/>
        <v>94</v>
      </c>
      <c r="Y95" s="10">
        <f t="shared" ca="1" si="13"/>
        <v>4</v>
      </c>
      <c r="Z95" s="10">
        <f ca="1">SUM($Y$2:Y95)</f>
        <v>46</v>
      </c>
      <c r="AA95" s="10"/>
    </row>
    <row r="96" spans="1:27" x14ac:dyDescent="0.35">
      <c r="B96" s="1">
        <v>-3</v>
      </c>
      <c r="D96" s="1">
        <v>-2</v>
      </c>
      <c r="F96" s="1">
        <v>-2</v>
      </c>
      <c r="I96" s="1">
        <f>SUM(B96:H96)</f>
        <v>-7</v>
      </c>
      <c r="J96" s="1">
        <f t="shared" si="12"/>
        <v>26</v>
      </c>
      <c r="X96" s="10">
        <f t="shared" si="11"/>
        <v>95</v>
      </c>
      <c r="Y96" s="10">
        <f t="shared" ca="1" si="13"/>
        <v>-6</v>
      </c>
      <c r="Z96" s="10">
        <f ca="1">SUM($Y$2:Y96)</f>
        <v>40</v>
      </c>
      <c r="AA96" s="10"/>
    </row>
    <row r="97" spans="1:27" x14ac:dyDescent="0.35">
      <c r="A97" s="1">
        <v>12</v>
      </c>
      <c r="B97" s="4" t="s">
        <v>0</v>
      </c>
      <c r="C97" s="1">
        <v>0</v>
      </c>
      <c r="D97" s="4" t="s">
        <v>4</v>
      </c>
      <c r="E97" s="1">
        <v>0</v>
      </c>
      <c r="F97" s="4" t="s">
        <v>2</v>
      </c>
      <c r="G97" s="1">
        <v>4</v>
      </c>
      <c r="I97" s="1">
        <f>SUM(B97:H97)</f>
        <v>4</v>
      </c>
      <c r="J97" s="1">
        <f t="shared" si="12"/>
        <v>30</v>
      </c>
      <c r="X97" s="10">
        <f t="shared" si="11"/>
        <v>96</v>
      </c>
      <c r="Y97" s="10">
        <f t="shared" ca="1" si="13"/>
        <v>4</v>
      </c>
      <c r="Z97" s="10">
        <f ca="1">SUM($Y$2:Y97)</f>
        <v>44</v>
      </c>
      <c r="AA97" s="10"/>
    </row>
    <row r="98" spans="1:27" x14ac:dyDescent="0.35">
      <c r="B98" s="1">
        <v>-5</v>
      </c>
      <c r="D98" s="1">
        <v>-3</v>
      </c>
      <c r="F98" s="1">
        <v>-1</v>
      </c>
      <c r="I98" s="1">
        <f>SUM(B98:H98)</f>
        <v>-9</v>
      </c>
      <c r="J98" s="1">
        <f t="shared" si="12"/>
        <v>21</v>
      </c>
      <c r="X98" s="10">
        <f t="shared" ref="X98:X103" si="14">ROW()-1</f>
        <v>97</v>
      </c>
      <c r="Y98" s="10">
        <f t="shared" ca="1" si="13"/>
        <v>-8</v>
      </c>
      <c r="Z98" s="10">
        <f ca="1">SUM($Y$2:Y98)</f>
        <v>36</v>
      </c>
      <c r="AA98" s="10"/>
    </row>
    <row r="99" spans="1:27" x14ac:dyDescent="0.35">
      <c r="A99" s="1">
        <v>9</v>
      </c>
      <c r="B99" s="4" t="s">
        <v>0</v>
      </c>
      <c r="C99" s="1">
        <v>10</v>
      </c>
      <c r="D99" s="4" t="s">
        <v>1</v>
      </c>
      <c r="E99" s="1">
        <v>0</v>
      </c>
      <c r="F99" s="4" t="s">
        <v>2</v>
      </c>
      <c r="G99" s="1">
        <v>2</v>
      </c>
      <c r="I99" s="1">
        <f>SUM(B99:H99)</f>
        <v>12</v>
      </c>
      <c r="J99" s="1">
        <f t="shared" si="12"/>
        <v>33</v>
      </c>
      <c r="X99" s="10">
        <f t="shared" si="14"/>
        <v>98</v>
      </c>
      <c r="Y99" s="10">
        <f t="shared" ca="1" si="13"/>
        <v>12</v>
      </c>
      <c r="Z99" s="10">
        <f ca="1">SUM($Y$2:Y99)</f>
        <v>48</v>
      </c>
      <c r="AA99" s="10"/>
    </row>
    <row r="100" spans="1:27" x14ac:dyDescent="0.35">
      <c r="B100" s="1">
        <v>-2</v>
      </c>
      <c r="D100" s="1">
        <v>-5</v>
      </c>
      <c r="F100" s="1">
        <v>-1</v>
      </c>
      <c r="I100" s="1">
        <f>SUM(B100:H100)</f>
        <v>-8</v>
      </c>
      <c r="J100" s="1">
        <f t="shared" si="12"/>
        <v>25</v>
      </c>
      <c r="X100" s="10">
        <f t="shared" si="14"/>
        <v>99</v>
      </c>
      <c r="Y100" s="10">
        <f t="shared" ca="1" si="13"/>
        <v>-6</v>
      </c>
      <c r="Z100" s="10">
        <f ca="1">SUM($Y$2:Y100)</f>
        <v>42</v>
      </c>
      <c r="AA100" s="10"/>
    </row>
    <row r="101" spans="1:27" x14ac:dyDescent="0.35">
      <c r="A101" s="1">
        <v>21</v>
      </c>
      <c r="B101" s="4" t="s">
        <v>0</v>
      </c>
      <c r="C101" s="1">
        <v>4</v>
      </c>
      <c r="D101" s="4" t="s">
        <v>1</v>
      </c>
      <c r="E101" s="1">
        <v>10</v>
      </c>
      <c r="F101" s="4" t="s">
        <v>4</v>
      </c>
      <c r="G101" s="1">
        <v>0</v>
      </c>
      <c r="I101" s="1">
        <f>SUM(B101:H101)</f>
        <v>14</v>
      </c>
      <c r="J101" s="1">
        <f t="shared" si="12"/>
        <v>39</v>
      </c>
      <c r="X101" s="10">
        <f t="shared" si="14"/>
        <v>100</v>
      </c>
      <c r="Y101" s="10">
        <f t="shared" ca="1" si="13"/>
        <v>10</v>
      </c>
      <c r="Z101" s="10">
        <f ca="1">SUM($Y$2:Y101)</f>
        <v>52</v>
      </c>
      <c r="AA101" s="10"/>
    </row>
    <row r="102" spans="1:27" x14ac:dyDescent="0.35">
      <c r="X102" s="10">
        <f t="shared" si="14"/>
        <v>101</v>
      </c>
      <c r="Y102" s="10">
        <f t="shared" ca="1" si="13"/>
        <v>-4</v>
      </c>
      <c r="Z102" s="10">
        <f ca="1">SUM($Y$2:Y102)</f>
        <v>48</v>
      </c>
      <c r="AA102" s="10"/>
    </row>
    <row r="103" spans="1:27" x14ac:dyDescent="0.35">
      <c r="X103" s="10">
        <f t="shared" si="14"/>
        <v>102</v>
      </c>
      <c r="Y103" s="10">
        <f t="shared" ca="1" si="13"/>
        <v>0</v>
      </c>
      <c r="Z103" s="10">
        <f ca="1">SUM($Y$2:Y103)</f>
        <v>48</v>
      </c>
      <c r="AA103" s="10"/>
    </row>
  </sheetData>
  <phoneticPr fontId="2" type="noConversion"/>
  <conditionalFormatting sqref="M2:O52">
    <cfRule type="cellIs" dxfId="5" priority="6" operator="equal">
      <formula>0</formula>
    </cfRule>
  </conditionalFormatting>
  <conditionalFormatting sqref="M2:M52">
    <cfRule type="expression" dxfId="4" priority="5">
      <formula>M2&lt;&gt;OFFSET($B$1,2*(ROW()-2),0)</formula>
    </cfRule>
  </conditionalFormatting>
  <conditionalFormatting sqref="N2:N52">
    <cfRule type="expression" dxfId="3" priority="4">
      <formula>N2&lt;&gt;OFFSET($D$1,2*(ROW()-2),0)</formula>
    </cfRule>
  </conditionalFormatting>
  <conditionalFormatting sqref="O2:O52">
    <cfRule type="expression" dxfId="2" priority="3">
      <formula>O2&lt;&gt;OFFSET($F$1,2*(ROW()-2),0)</formula>
    </cfRule>
  </conditionalFormatting>
  <conditionalFormatting sqref="L2:L52">
    <cfRule type="expression" dxfId="1" priority="2">
      <formula>L2&lt;&gt;OFFSET($A$1,2*(ROW()-2),0)</formula>
    </cfRule>
  </conditionalFormatting>
  <conditionalFormatting sqref="Y2:Y103">
    <cfRule type="expression" dxfId="0" priority="1">
      <formula>Y2&lt;&gt;I2</formula>
    </cfRule>
  </conditionalFormatting>
  <pageMargins left="0.7" right="0.7" top="0.75" bottom="0.75" header="0.3" footer="0.3"/>
  <legacyDrawing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Feuil1</vt:lpstr>
      <vt:lpstr>tab correspondance</vt:lpstr>
      <vt:lpstr>Feuil3</vt:lpstr>
      <vt:lpstr>Feuil4</vt:lpstr>
      <vt:lpstr>Résultat Attendu</vt:lpstr>
      <vt:lpstr>phi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</dc:creator>
  <cp:lastModifiedBy>Christian CROCHE</cp:lastModifiedBy>
  <dcterms:created xsi:type="dcterms:W3CDTF">2024-08-15T16:46:24Z</dcterms:created>
  <dcterms:modified xsi:type="dcterms:W3CDTF">2024-08-17T12:35:44Z</dcterms:modified>
</cp:coreProperties>
</file>