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Lilie1708/"/>
    </mc:Choice>
  </mc:AlternateContent>
  <xr:revisionPtr revIDLastSave="0" documentId="8_{917B032F-3B1B-4C58-A62B-32C7E99DBA65}" xr6:coauthVersionLast="47" xr6:coauthVersionMax="47" xr10:uidLastSave="{00000000-0000-0000-0000-000000000000}"/>
  <bookViews>
    <workbookView xWindow="-110" yWindow="-110" windowWidth="38620" windowHeight="21820" activeTab="1" xr2:uid="{29792C88-6E63-4691-9101-A934268C157F}"/>
  </bookViews>
  <sheets>
    <sheet name="Balance " sheetId="1" r:id="rId1"/>
    <sheet name="Vue par nom" sheetId="2" r:id="rId2"/>
  </sheets>
  <definedNames>
    <definedName name="_xlnm._FilterDatabase" localSheetId="0" hidden="1">'Balance '!$A$1:$F$17</definedName>
    <definedName name="lstNoms">_xlfn.ANCHORARRAY('Balance '!$H$1)</definedName>
    <definedName name="Segment_Nom">#N/A</definedName>
  </definedNames>
  <calcPr calcId="19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2" l="1" a="1"/>
  <c r="A13" i="2" s="1"/>
  <c r="A17" i="2"/>
  <c r="I4" i="1" a="1"/>
  <c r="I4" i="1" s="1"/>
  <c r="H1" i="1" a="1"/>
  <c r="H1" i="1" s="1"/>
  <c r="E3" i="1"/>
  <c r="E4" i="1"/>
  <c r="E5" i="1"/>
  <c r="E6" i="1"/>
  <c r="E7" i="1"/>
  <c r="E8" i="1"/>
  <c r="E9" i="1"/>
  <c r="E10" i="1"/>
  <c r="E11" i="1"/>
  <c r="E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<sst xmlns="http://schemas.openxmlformats.org/spreadsheetml/2006/main" count="47" uniqueCount="14">
  <si>
    <t>colonne c</t>
  </si>
  <si>
    <t>colonne d</t>
  </si>
  <si>
    <t xml:space="preserve">colonne e </t>
  </si>
  <si>
    <t>intitulé 1</t>
  </si>
  <si>
    <t>intitulé 2</t>
  </si>
  <si>
    <t>intitulé 3</t>
  </si>
  <si>
    <t>nom 1</t>
  </si>
  <si>
    <t>nom 2</t>
  </si>
  <si>
    <t>nom 3</t>
  </si>
  <si>
    <t>nom 4</t>
  </si>
  <si>
    <t>Date</t>
  </si>
  <si>
    <t>Intitulé</t>
  </si>
  <si>
    <t>Nom</t>
  </si>
  <si>
    <t>Tableau croisé dynamique (TCD) à actualiser en faisant un clic droit / Actualiser dans le TCD ou encore CTRL+ALT+F5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</si>
</sst>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3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&quot; m/s²&quot;"/>
    <numFmt numFmtId="165" formatCode="#,##0&quot; daN·m&quot;"/>
    <numFmt numFmtId="166" formatCode="#,##0&quot; N·m&quot;"/>
    <numFmt numFmtId="167" formatCode="#,##0&quot; ℓ/min&quot;"/>
    <numFmt numFmtId="168" formatCode="#,##0&quot; ℓ/s&quot;"/>
    <numFmt numFmtId="169" formatCode="#,##0&quot; m³/h&quot;"/>
    <numFmt numFmtId="170" formatCode="#,##0&quot; cm&quot;"/>
    <numFmt numFmtId="171" formatCode="#,##0&quot; m&quot;"/>
    <numFmt numFmtId="172" formatCode="#,##0&quot; mm&quot;"/>
    <numFmt numFmtId="173" formatCode="#,##0&quot; km&quot;"/>
    <numFmt numFmtId="174" formatCode="#,##0&quot; µm&quot;"/>
    <numFmt numFmtId="175" formatCode="#,##0&quot; V&quot;"/>
    <numFmt numFmtId="176" formatCode="#,##0&quot; daN&quot;"/>
    <numFmt numFmtId="177" formatCode="#,##0&quot; N&quot;"/>
    <numFmt numFmtId="178" formatCode="#,##0&quot; kN&quot;"/>
    <numFmt numFmtId="179" formatCode="#,##0&quot; rpm&quot;"/>
    <numFmt numFmtId="180" formatCode="#,##0&quot; tr/min&quot;"/>
    <numFmt numFmtId="181" formatCode="#,##0&quot; kg&quot;"/>
    <numFmt numFmtId="182" formatCode="#,##0&quot; t&quot;"/>
    <numFmt numFmtId="183" formatCode="#,##0&quot; kg/m³&quot;"/>
    <numFmt numFmtId="184" formatCode="#,##0&quot; k€&quot;"/>
    <numFmt numFmtId="185" formatCode="#,##0&quot; M€&quot;"/>
    <numFmt numFmtId="186" formatCode="#,##0&quot; Pa&quot;"/>
    <numFmt numFmtId="187" formatCode="#,##0&quot; kW&quot;"/>
    <numFmt numFmtId="188" formatCode="#,##0&quot; m²&quot;"/>
    <numFmt numFmtId="189" formatCode="#,##0&quot; cm²&quot;"/>
    <numFmt numFmtId="190" formatCode="#,##0&quot; mm²&quot;"/>
    <numFmt numFmtId="191" formatCode="#,##0&quot; °C&quot;"/>
    <numFmt numFmtId="192" formatCode="#,##0&quot; h&quot;"/>
    <numFmt numFmtId="193" formatCode="#,##0&quot; j&quot;"/>
    <numFmt numFmtId="194" formatCode="#,##0&quot; min&quot;"/>
    <numFmt numFmtId="195" formatCode="#,##0&quot; mois&quot;"/>
    <numFmt numFmtId="196" formatCode="#,##0&quot; s&quot;"/>
    <numFmt numFmtId="197" formatCode="#,##0&quot; sem.&quot;"/>
    <numFmt numFmtId="198" formatCode="#,##0&quot; an(s)&quot;"/>
    <numFmt numFmtId="199" formatCode="#,##0&quot; km/h&quot;"/>
    <numFmt numFmtId="200" formatCode="#,##0&quot; m/s&quot;"/>
    <numFmt numFmtId="201" formatCode="#,##0&quot; m/min&quot;"/>
    <numFmt numFmtId="202" formatCode="#,##0&quot; cm/min&quot;"/>
    <numFmt numFmtId="203" formatCode="#,##0&quot; mm/min&quot;"/>
    <numFmt numFmtId="204" formatCode="#,##0&quot; mm/s&quot;"/>
    <numFmt numFmtId="205" formatCode="#,##0&quot; L&quot;"/>
    <numFmt numFmtId="206" formatCode="#,##0&quot; ℓ&quot;"/>
    <numFmt numFmtId="207" formatCode="#,##0&quot; m³&quot;"/>
    <numFmt numFmtId="208" formatCode="#,##0&quot; cm³&quot;"/>
    <numFmt numFmtId="209" formatCode="#,##0&quot; dm³&quot;"/>
    <numFmt numFmtId="210" formatCode="#,##0,&quot; k€&quot;"/>
    <numFmt numFmtId="211" formatCode="@\ *.\ \:"/>
    <numFmt numFmtId="212" formatCode="[$-40C]\ ddd\ dd\ mmm\ yy;@"/>
  </numFmts>
  <fonts count="22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b/>
      <u/>
      <sz val="12"/>
      <color rgb="FFFF0000"/>
      <name val="Arial"/>
      <family val="2"/>
    </font>
    <font>
      <sz val="18"/>
      <color theme="3"/>
      <name val="Calibri Light"/>
      <family val="2"/>
      <scheme val="major"/>
    </font>
    <font>
      <sz val="10"/>
      <color rgb="FF006100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9C5700"/>
      <name val="Calibri"/>
      <family val="2"/>
      <scheme val="minor"/>
    </font>
    <font>
      <sz val="10"/>
      <color rgb="FF3F3F76"/>
      <name val="Calibri"/>
      <family val="2"/>
      <scheme val="minor"/>
    </font>
    <font>
      <b/>
      <sz val="10"/>
      <color rgb="FF3F3F3F"/>
      <name val="Calibri"/>
      <family val="2"/>
      <scheme val="minor"/>
    </font>
    <font>
      <b/>
      <sz val="10"/>
      <color rgb="FFFA7D00"/>
      <name val="Calibri"/>
      <family val="2"/>
      <scheme val="minor"/>
    </font>
    <font>
      <sz val="10"/>
      <color rgb="FFFA7D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3"/>
      <name val="Calibri Light"/>
      <family val="2"/>
      <scheme val="major"/>
    </font>
    <font>
      <b/>
      <sz val="13"/>
      <color theme="3"/>
      <name val="Calibri Light"/>
      <family val="2"/>
      <scheme val="major"/>
    </font>
    <font>
      <b/>
      <sz val="11"/>
      <color theme="3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96">
    <xf numFmtId="0" fontId="0" fillId="0" borderId="0"/>
    <xf numFmtId="43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0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6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203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14" fontId="0" fillId="0" borderId="0" xfId="0" applyNumberFormat="1"/>
    <xf numFmtId="0" fontId="0" fillId="0" borderId="0" xfId="0" pivotButton="1"/>
    <xf numFmtId="0" fontId="21" fillId="0" borderId="10" xfId="0" applyFont="1" applyBorder="1"/>
    <xf numFmtId="0" fontId="8" fillId="5" borderId="4" xfId="14"/>
    <xf numFmtId="14" fontId="21" fillId="0" borderId="10" xfId="0" applyNumberFormat="1" applyFont="1" applyBorder="1"/>
  </cellXfs>
  <cellStyles count="96">
    <cellStyle name="°C" xfId="74" xr:uid="{D1C3EF23-DEEA-4E6F-8762-4C33C0E7675E}"/>
    <cellStyle name="µm" xfId="57" xr:uid="{AB13AB5D-C9AC-41A0-888A-E4630913C4D3}"/>
    <cellStyle name="… :" xfId="94" xr:uid="{38B3E4BD-30E8-4B31-8A3E-C32F075C8C5B}"/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nnée" xfId="81" xr:uid="{F305210D-BE7D-414D-ACF5-E0C3B86E8893}"/>
    <cellStyle name="Avertissement" xfId="19" builtinId="11" customBuiltin="1"/>
    <cellStyle name="Calcul" xfId="16" builtinId="22" customBuiltin="1"/>
    <cellStyle name="Cellule liée" xfId="17" builtinId="24" customBuiltin="1"/>
    <cellStyle name="cm" xfId="53" xr:uid="{7F38AD5E-92A1-4FEB-8D10-98C827A2E75B}"/>
    <cellStyle name="cm/min" xfId="85" xr:uid="{0A4395E8-8B1E-4807-87E6-72979C41CE18}"/>
    <cellStyle name="cm²" xfId="72" xr:uid="{BB0C0D35-C774-43FB-AF36-28442D4D42D9}"/>
    <cellStyle name="cm³" xfId="91" xr:uid="{76BE0D3F-CFAD-4F01-A3F2-F1915494BC58}"/>
    <cellStyle name="daN" xfId="59" xr:uid="{51B54A21-8776-4FAB-B6DE-379AF3B9B408}"/>
    <cellStyle name="daN·m" xfId="48" xr:uid="{47A70258-5121-42A1-A2C3-7CC91839871A}"/>
    <cellStyle name="Date semi-longue" xfId="95" xr:uid="{DBDBCFF7-3CE2-4CC8-B0B4-3A9935949156}"/>
    <cellStyle name="dm³" xfId="92" xr:uid="{2E166C59-0F0D-46F7-8626-642302F4ADD1}"/>
    <cellStyle name="Entrée" xfId="14" builtinId="20" customBuiltin="1"/>
    <cellStyle name="h" xfId="75" xr:uid="{77185CCC-6EB8-44C0-A954-07C773F61EE7}"/>
    <cellStyle name="Insatisfaisant" xfId="12" builtinId="27" customBuiltin="1"/>
    <cellStyle name="jours" xfId="76" xr:uid="{E30FD53B-EE27-40F3-BBC6-E3EE6FBA0402}"/>
    <cellStyle name="k€" xfId="67" xr:uid="{DE60CCAC-D00B-45FA-A231-B5AA2C0D2B57}"/>
    <cellStyle name="k€ (valeur en €)" xfId="93" xr:uid="{1C531107-49D8-498C-94D5-1B599A043F83}"/>
    <cellStyle name="kg" xfId="64" xr:uid="{26F3E7FF-4870-4155-9084-81D407E56A3D}"/>
    <cellStyle name="kg/m³" xfId="66" xr:uid="{3FC9B9D2-5CAA-4211-8CB5-1D00F70F76DB}"/>
    <cellStyle name="km" xfId="56" xr:uid="{59DDCF23-5AED-41BA-B701-DA1478262A43}"/>
    <cellStyle name="km/h" xfId="82" xr:uid="{3798E0C2-2F6B-407A-8947-3A676415778C}"/>
    <cellStyle name="kN" xfId="61" xr:uid="{24389976-F8C8-4A4C-A1EE-E93821658187}"/>
    <cellStyle name="kW" xfId="70" xr:uid="{8DDD0979-870B-4692-9E28-FBE3D2CE0722}"/>
    <cellStyle name="L" xfId="88" xr:uid="{8136D4B3-2CE1-4DE2-8C89-02DA362826FC}"/>
    <cellStyle name="ℓ" xfId="89" xr:uid="{61FD0AB6-462D-4F2C-8990-A77081EC326D}"/>
    <cellStyle name="ℓ/min" xfId="50" xr:uid="{EB71D4C9-59CB-444A-A1C2-086F608EF00D}"/>
    <cellStyle name="ℓ/s" xfId="51" xr:uid="{8C7149B7-117D-48CB-85E8-7B02D1C8E943}"/>
    <cellStyle name="m" xfId="54" xr:uid="{5D308F8C-F256-4519-A7C1-654CB274E1FE}"/>
    <cellStyle name="m/min" xfId="84" xr:uid="{1AF909F8-F47C-4314-B3CC-B484609429E9}"/>
    <cellStyle name="m/s" xfId="83" xr:uid="{A4ADE7C9-7943-4ACD-8876-1B80898616AE}"/>
    <cellStyle name="m/s²" xfId="47" xr:uid="{78093B71-6A2A-4A93-8475-B94EA549C3C7}"/>
    <cellStyle name="M€" xfId="68" xr:uid="{049D45AC-7152-4013-9067-886AD1925C43}"/>
    <cellStyle name="m²" xfId="71" xr:uid="{96B83292-8C1D-469C-B7E6-5AF07628DB49}"/>
    <cellStyle name="m³" xfId="90" xr:uid="{EE7AEB1A-7693-442B-A968-304D3E16CC42}"/>
    <cellStyle name="m³/h" xfId="52" xr:uid="{8DB23410-41B5-4DE1-A864-F49C58902777}"/>
    <cellStyle name="Milliers" xfId="1" builtinId="3" customBuiltin="1"/>
    <cellStyle name="Milliers [0]" xfId="2" builtinId="6" customBuiltin="1"/>
    <cellStyle name="minute" xfId="77" xr:uid="{E5427328-37D6-4038-B2E9-3CE257A98A02}"/>
    <cellStyle name="mm" xfId="55" xr:uid="{E32FB6C1-AE62-4ED3-ABE6-6D43807EDB47}"/>
    <cellStyle name="mm/min" xfId="86" xr:uid="{5708DB04-0227-49CE-A251-B4383EDDF3EB}"/>
    <cellStyle name="mm/s" xfId="87" xr:uid="{B1DA27EE-AD9C-431B-90FA-BD7899DA9488}"/>
    <cellStyle name="mm²" xfId="73" xr:uid="{C0A0414D-1B52-4CF6-A949-A950CCEFB493}"/>
    <cellStyle name="mois" xfId="78" xr:uid="{C0361613-3864-4324-A78D-4BBC63ED789C}"/>
    <cellStyle name="Monétaire" xfId="3" builtinId="4" customBuiltin="1"/>
    <cellStyle name="Monétaire [0]" xfId="4" builtinId="7" customBuiltin="1"/>
    <cellStyle name="N" xfId="60" xr:uid="{DE0D1076-3AD5-42E5-BA39-F453BEB33ED6}"/>
    <cellStyle name="N·m" xfId="49" xr:uid="{B2CED56C-55F5-4F90-A9C3-B8FB1BBB35A5}"/>
    <cellStyle name="Neutre" xfId="13" builtinId="28" customBuiltin="1"/>
    <cellStyle name="Normal" xfId="0" builtinId="0" customBuiltin="1"/>
    <cellStyle name="Note" xfId="20" builtinId="10" customBuiltin="1"/>
    <cellStyle name="Pa" xfId="69" xr:uid="{ECFA08C2-ABA3-4605-A132-859FD2B8852E}"/>
    <cellStyle name="Pourcentage" xfId="5" builtinId="5" customBuiltin="1"/>
    <cellStyle name="rpm" xfId="62" xr:uid="{7266084B-D9CA-455A-8083-211D0B329F97}"/>
    <cellStyle name="s" xfId="79" xr:uid="{68ACC4E2-4174-4D53-BFE6-F83F992F4EE0}"/>
    <cellStyle name="Satisfaisant" xfId="11" builtinId="26" customBuiltin="1"/>
    <cellStyle name="semaine" xfId="80" xr:uid="{CF9A3A6B-A4CD-4A5E-918A-1E2972D54A7D}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nne" xfId="65" xr:uid="{34BCF7F0-ED37-445F-91B4-AC67D4703790}"/>
    <cellStyle name="Total" xfId="22" builtinId="25" customBuiltin="1"/>
    <cellStyle name="tr/min" xfId="63" xr:uid="{6A736781-38D6-4669-B284-C3B7DB5FDE78}"/>
    <cellStyle name="V" xfId="58" xr:uid="{A722018C-DB32-48FE-A6E7-2D53EDDD71AD}"/>
    <cellStyle name="Vérification" xfId="18" builtinId="23" customBuiltin="1"/>
  </cellStyles>
  <dxfs count="2">
    <dxf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8</xdr:col>
      <xdr:colOff>285750</xdr:colOff>
      <xdr:row>10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DDB8C64A-140D-8476-0D8F-B2B5A14B30E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32450" y="393700"/>
              <a:ext cx="1625600" cy="1574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5495.49140486111" createdVersion="8" refreshedVersion="8" minRefreshableVersion="3" recordCount="10" xr:uid="{E28BE2A9-88F2-497B-ADFC-2EA429DA11AC}">
  <cacheSource type="worksheet">
    <worksheetSource name="Bilan"/>
  </cacheSource>
  <cacheFields count="9">
    <cacheField name="Date" numFmtId="14">
      <sharedItems containsSemiMixedTypes="0" containsNonDate="0" containsDate="1" containsString="0" minDate="2024-03-06T00:00:00" maxDate="2024-07-04T00:00:00" count="10">
        <d v="2024-04-16T00:00:00"/>
        <d v="2024-04-27T00:00:00"/>
        <d v="2024-06-05T00:00:00"/>
        <d v="2024-05-02T00:00:00"/>
        <d v="2024-04-13T00:00:00"/>
        <d v="2024-03-31T00:00:00"/>
        <d v="2024-03-06T00:00:00"/>
        <d v="2024-03-24T00:00:00"/>
        <d v="2024-07-03T00:00:00"/>
        <d v="2024-05-08T00:00:00"/>
      </sharedItems>
      <fieldGroup par="8"/>
    </cacheField>
    <cacheField name="Intitulé" numFmtId="0">
      <sharedItems count="3">
        <s v="intitulé 1"/>
        <s v="intitulé 2"/>
        <s v="intitulé 3"/>
      </sharedItems>
    </cacheField>
    <cacheField name="colonne c" numFmtId="0">
      <sharedItems containsSemiMixedTypes="0" containsString="0" containsNumber="1" containsInteger="1" minValue="6" maxValue="55" count="8">
        <n v="15"/>
        <n v="20"/>
        <n v="18"/>
        <n v="55"/>
        <n v="12"/>
        <n v="22"/>
        <n v="6"/>
        <n v="9"/>
      </sharedItems>
    </cacheField>
    <cacheField name="colonne d" numFmtId="0">
      <sharedItems containsSemiMixedTypes="0" containsString="0" containsNumber="1" containsInteger="1" minValue="0" maxValue="28" count="4">
        <n v="0"/>
        <n v="28"/>
        <n v="17"/>
        <n v="3"/>
      </sharedItems>
    </cacheField>
    <cacheField name="colonne e " numFmtId="0">
      <sharedItems containsSemiMixedTypes="0" containsString="0" containsNumber="1" containsInteger="1" minValue="-16" maxValue="55" count="9">
        <n v="15"/>
        <n v="20"/>
        <n v="18"/>
        <n v="55"/>
        <n v="-16"/>
        <n v="22"/>
        <n v="-11"/>
        <n v="9"/>
        <n v="12"/>
      </sharedItems>
    </cacheField>
    <cacheField name="Nom" numFmtId="0">
      <sharedItems count="5">
        <s v="nom 1"/>
        <s v="nom 2"/>
        <s v="nom 3"/>
        <s v="nom 4"/>
        <s v="nom 29" u="1"/>
      </sharedItems>
    </cacheField>
    <cacheField name="Jours (Date)" numFmtId="0" databaseField="0">
      <fieldGroup base="0">
        <rangePr groupBy="days" startDate="2024-03-06T00:00:00" endDate="2024-07-04T00:00:00"/>
        <groupItems count="368">
          <s v="&lt;06/03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4/07/2024"/>
        </groupItems>
      </fieldGroup>
    </cacheField>
    <cacheField name="Mois (Date)" numFmtId="0" databaseField="0">
      <fieldGroup base="0">
        <rangePr groupBy="months" startDate="2024-03-06T00:00:00" endDate="2024-07-04T00:00:00"/>
        <groupItems count="14">
          <s v="&lt;06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7/2024"/>
        </groupItems>
      </fieldGroup>
    </cacheField>
    <cacheField name="Années (Date)" numFmtId="0" databaseField="0">
      <fieldGroup base="0">
        <rangePr groupBy="years" startDate="2024-03-06T00:00:00" endDate="2024-07-04T00:00:00"/>
        <groupItems count="3">
          <s v="&lt;06/03/2024"/>
          <s v="2024"/>
          <s v="&gt;04/07/2024"/>
        </groupItems>
      </fieldGroup>
    </cacheField>
  </cacheFields>
  <extLst>
    <ext xmlns:x14="http://schemas.microsoft.com/office/spreadsheetml/2009/9/main" uri="{725AE2AE-9491-48be-B2B4-4EB974FC3084}">
      <x14:pivotCacheDefinition pivotCacheId="33076240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x v="0"/>
    <x v="0"/>
    <x v="0"/>
  </r>
  <r>
    <x v="1"/>
    <x v="0"/>
    <x v="1"/>
    <x v="0"/>
    <x v="1"/>
    <x v="1"/>
  </r>
  <r>
    <x v="2"/>
    <x v="0"/>
    <x v="2"/>
    <x v="0"/>
    <x v="2"/>
    <x v="2"/>
  </r>
  <r>
    <x v="3"/>
    <x v="0"/>
    <x v="3"/>
    <x v="0"/>
    <x v="3"/>
    <x v="3"/>
  </r>
  <r>
    <x v="4"/>
    <x v="1"/>
    <x v="4"/>
    <x v="1"/>
    <x v="4"/>
    <x v="0"/>
  </r>
  <r>
    <x v="5"/>
    <x v="1"/>
    <x v="5"/>
    <x v="0"/>
    <x v="5"/>
    <x v="1"/>
  </r>
  <r>
    <x v="6"/>
    <x v="1"/>
    <x v="6"/>
    <x v="2"/>
    <x v="6"/>
    <x v="2"/>
  </r>
  <r>
    <x v="7"/>
    <x v="1"/>
    <x v="2"/>
    <x v="3"/>
    <x v="0"/>
    <x v="3"/>
  </r>
  <r>
    <x v="8"/>
    <x v="0"/>
    <x v="7"/>
    <x v="0"/>
    <x v="7"/>
    <x v="0"/>
  </r>
  <r>
    <x v="9"/>
    <x v="2"/>
    <x v="4"/>
    <x v="0"/>
    <x v="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0BCB402-9673-426C-9A39-D4F602A41854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>
  <location ref="G3:G4" firstHeaderRow="1" firstDataRow="1" firstDataCol="1"/>
  <pivotFields count="9">
    <pivotField compact="0" numFmtId="14" outline="0" showAll="0" defaultSubtotal="0">
      <items count="10">
        <item x="6"/>
        <item x="7"/>
        <item x="5"/>
        <item x="4"/>
        <item x="0"/>
        <item x="1"/>
        <item x="3"/>
        <item x="9"/>
        <item x="2"/>
        <item x="8"/>
      </items>
    </pivotField>
    <pivotField compact="0" outline="0" showAll="0" defaultSubtotal="0">
      <items count="3">
        <item x="0"/>
        <item x="1"/>
        <item x="2"/>
      </items>
    </pivotField>
    <pivotField compact="0" outline="0" showAll="0" defaultSubtotal="0">
      <items count="8">
        <item x="6"/>
        <item x="7"/>
        <item x="4"/>
        <item x="0"/>
        <item x="2"/>
        <item x="1"/>
        <item x="5"/>
        <item x="3"/>
      </items>
    </pivotField>
    <pivotField compact="0" outline="0" showAll="0" defaultSubtotal="0">
      <items count="4">
        <item x="0"/>
        <item x="3"/>
        <item x="2"/>
        <item x="1"/>
      </items>
    </pivotField>
    <pivotField compact="0" outline="0" showAll="0" defaultSubtotal="0">
      <items count="9">
        <item x="4"/>
        <item x="6"/>
        <item x="7"/>
        <item x="8"/>
        <item x="0"/>
        <item x="2"/>
        <item x="1"/>
        <item x="5"/>
        <item x="3"/>
      </items>
    </pivotField>
    <pivotField axis="axisRow" compact="0" outline="0" showAll="0" defaultSubtotal="0">
      <items count="5">
        <item h="1" x="0"/>
        <item h="1" x="1"/>
        <item h="1" m="1" x="4"/>
        <item h="1" x="2"/>
        <item x="3"/>
      </items>
    </pivotField>
    <pivotField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3">
        <item x="0"/>
        <item x="1"/>
        <item x="2"/>
      </items>
    </pivotField>
  </pivotFields>
  <rowFields count="1">
    <field x="5"/>
  </rowFields>
  <rowItems count="1">
    <i>
      <x v="4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B51D22-E1D8-497B-B022-E8FE5FE7BB6F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>
  <location ref="A3:E5" firstHeaderRow="1" firstDataRow="1" firstDataCol="5"/>
  <pivotFields count="9">
    <pivotField axis="axisRow" compact="0" numFmtId="14" outline="0" showAll="0" defaultSubtotal="0">
      <items count="10">
        <item x="6"/>
        <item x="7"/>
        <item x="5"/>
        <item x="4"/>
        <item x="0"/>
        <item x="1"/>
        <item x="3"/>
        <item x="9"/>
        <item x="2"/>
        <item x="8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8">
        <item x="6"/>
        <item x="7"/>
        <item x="4"/>
        <item x="0"/>
        <item x="2"/>
        <item x="1"/>
        <item x="5"/>
        <item x="3"/>
      </items>
    </pivotField>
    <pivotField axis="axisRow" compact="0" outline="0" showAll="0" defaultSubtotal="0">
      <items count="4">
        <item x="0"/>
        <item x="3"/>
        <item x="2"/>
        <item x="1"/>
      </items>
    </pivotField>
    <pivotField axis="axisRow" compact="0" outline="0" showAll="0" defaultSubtotal="0">
      <items count="9">
        <item x="4"/>
        <item x="6"/>
        <item x="7"/>
        <item x="8"/>
        <item x="0"/>
        <item x="2"/>
        <item x="1"/>
        <item x="5"/>
        <item x="3"/>
      </items>
    </pivotField>
    <pivotField compact="0" outline="0" showAll="0" defaultSubtotal="0">
      <items count="5">
        <item h="1" x="0"/>
        <item h="1" x="1"/>
        <item h="1" m="1" x="4"/>
        <item h="1" x="2"/>
        <item x="3"/>
      </items>
    </pivotField>
    <pivotField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3">
        <item x="0"/>
        <item x="1"/>
        <item x="2"/>
      </items>
    </pivotField>
  </pivotFields>
  <rowFields count="5">
    <field x="0"/>
    <field x="1"/>
    <field x="2"/>
    <field x="3"/>
    <field x="4"/>
  </rowFields>
  <rowItems count="2">
    <i>
      <x v="1"/>
      <x v="1"/>
      <x v="4"/>
      <x v="1"/>
      <x v="4"/>
    </i>
    <i>
      <x v="6"/>
      <x/>
      <x v="7"/>
      <x/>
      <x v="8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5B050529-0DB5-4173-84C0-6C93BA1D2FE9}" sourceName="Nom">
  <pivotTables>
    <pivotTable tabId="2" name="Tableau croisé dynamique1"/>
    <pivotTable tabId="2" name="Tableau croisé dynamique2"/>
  </pivotTables>
  <data>
    <tabular pivotCacheId="330762407">
      <items count="5">
        <i x="0"/>
        <i x="1"/>
        <i x="2"/>
        <i x="3" s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A833037B-65EA-41D4-A8AA-FA3E69197BCF}" cache="Segment_Nom" caption="Nom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786397-9B6B-44A0-B083-6D416D546145}" name="Bilan" displayName="Bilan" ref="A1:F11" totalsRowShown="0">
  <autoFilter ref="A1:F11" xr:uid="{3E786397-9B6B-44A0-B083-6D416D546145}"/>
  <tableColumns count="6">
    <tableColumn id="1" xr3:uid="{D45CCFDF-492A-4452-BB0C-45207A911EF6}" name="Date" dataDxfId="1"/>
    <tableColumn id="2" xr3:uid="{53EDC4B5-E57C-4981-B95F-04577EAA1636}" name="Intitulé" dataDxfId="0"/>
    <tableColumn id="3" xr3:uid="{E29D208B-0AC4-413E-B207-B3E1032512C4}" name="colonne c"/>
    <tableColumn id="4" xr3:uid="{60289F52-4037-4995-A01E-1E829C03BD34}" name="colonne d"/>
    <tableColumn id="5" xr3:uid="{B24DDE8E-B92C-499F-A983-3DDA1BE7BB63}" name="colonne e ">
      <calculatedColumnFormula>C2-D2</calculatedColumnFormula>
    </tableColumn>
    <tableColumn id="6" xr3:uid="{8C4DF38B-0FA7-4660-AA71-CBA15C6FB2BA}" name="Nom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75B9C-D63B-45AA-8FAA-242C472AE6D9}">
  <dimension ref="A1:M11"/>
  <sheetViews>
    <sheetView showGridLines="0" workbookViewId="0">
      <selection activeCell="I1" sqref="I1:M6"/>
    </sheetView>
  </sheetViews>
  <sheetFormatPr baseColWidth="10" defaultRowHeight="15.5" x14ac:dyDescent="0.35"/>
  <cols>
    <col min="9" max="9" width="15.75" customWidth="1"/>
  </cols>
  <sheetData>
    <row r="1" spans="1:13" x14ac:dyDescent="0.35">
      <c r="A1" t="s">
        <v>10</v>
      </c>
      <c r="B1" t="s">
        <v>11</v>
      </c>
      <c r="C1" t="s">
        <v>0</v>
      </c>
      <c r="D1" t="s">
        <v>1</v>
      </c>
      <c r="E1" t="s">
        <v>2</v>
      </c>
      <c r="F1" t="s">
        <v>12</v>
      </c>
      <c r="H1" t="str" cm="1">
        <f t="array" ref="H1:H4">_xlfn._xlws.SORT(_xlfn.UNIQUE(Bilan[Nom]))</f>
        <v>nom 1</v>
      </c>
      <c r="I1" s="6" t="s">
        <v>7</v>
      </c>
    </row>
    <row r="2" spans="1:13" x14ac:dyDescent="0.35">
      <c r="A2" s="3">
        <v>45398</v>
      </c>
      <c r="B2" s="1" t="s">
        <v>3</v>
      </c>
      <c r="C2">
        <v>15</v>
      </c>
      <c r="D2">
        <v>0</v>
      </c>
      <c r="E2">
        <f>C2-D2</f>
        <v>15</v>
      </c>
      <c r="F2" t="s">
        <v>6</v>
      </c>
      <c r="H2" t="str">
        <v>nom 2</v>
      </c>
    </row>
    <row r="3" spans="1:13" ht="16" thickBot="1" x14ac:dyDescent="0.4">
      <c r="A3" s="3">
        <v>45409</v>
      </c>
      <c r="B3" s="1" t="s">
        <v>3</v>
      </c>
      <c r="C3">
        <v>20</v>
      </c>
      <c r="D3">
        <v>0</v>
      </c>
      <c r="E3">
        <f t="shared" ref="E3:E11" si="0">C3-D3</f>
        <v>20</v>
      </c>
      <c r="F3" t="s">
        <v>7</v>
      </c>
      <c r="H3" t="str">
        <v>nom 3</v>
      </c>
      <c r="I3" s="7" t="s">
        <v>10</v>
      </c>
      <c r="J3" s="5" t="s">
        <v>11</v>
      </c>
      <c r="K3" s="5" t="s">
        <v>0</v>
      </c>
      <c r="L3" s="5" t="s">
        <v>1</v>
      </c>
      <c r="M3" s="5" t="s">
        <v>2</v>
      </c>
    </row>
    <row r="4" spans="1:13" x14ac:dyDescent="0.35">
      <c r="A4" s="3">
        <v>45448</v>
      </c>
      <c r="B4" s="1" t="s">
        <v>3</v>
      </c>
      <c r="C4">
        <v>18</v>
      </c>
      <c r="D4">
        <v>0</v>
      </c>
      <c r="E4">
        <f t="shared" si="0"/>
        <v>18</v>
      </c>
      <c r="F4" t="s">
        <v>8</v>
      </c>
      <c r="H4" t="str">
        <v>nom 4</v>
      </c>
      <c r="I4" s="3" cm="1">
        <f t="array" ref="I4:M6">_xlfn._xlws.FILTER(_xlfn.CHOOSECOLS(Bilan[],1,2,3,4,5),Bilan[Nom]=$I$1,"Nom inconnu")</f>
        <v>45409</v>
      </c>
      <c r="J4" t="str">
        <v>intitulé 1</v>
      </c>
      <c r="K4">
        <v>20</v>
      </c>
      <c r="L4">
        <v>0</v>
      </c>
      <c r="M4">
        <v>20</v>
      </c>
    </row>
    <row r="5" spans="1:13" x14ac:dyDescent="0.35">
      <c r="A5" s="3">
        <v>45414</v>
      </c>
      <c r="B5" s="1" t="s">
        <v>3</v>
      </c>
      <c r="C5">
        <v>55</v>
      </c>
      <c r="D5">
        <v>0</v>
      </c>
      <c r="E5">
        <f t="shared" si="0"/>
        <v>55</v>
      </c>
      <c r="F5" t="s">
        <v>9</v>
      </c>
      <c r="I5" s="3">
        <v>45382</v>
      </c>
      <c r="J5" t="str">
        <v>intitulé 2</v>
      </c>
      <c r="K5">
        <v>22</v>
      </c>
      <c r="L5">
        <v>0</v>
      </c>
      <c r="M5">
        <v>22</v>
      </c>
    </row>
    <row r="6" spans="1:13" x14ac:dyDescent="0.35">
      <c r="A6" s="3">
        <v>45395</v>
      </c>
      <c r="B6" s="1" t="s">
        <v>4</v>
      </c>
      <c r="C6">
        <v>12</v>
      </c>
      <c r="D6">
        <v>28</v>
      </c>
      <c r="E6">
        <f t="shared" si="0"/>
        <v>-16</v>
      </c>
      <c r="F6" t="s">
        <v>6</v>
      </c>
      <c r="I6" s="3">
        <v>45420</v>
      </c>
      <c r="J6" t="str">
        <v>intitulé 3</v>
      </c>
      <c r="K6">
        <v>12</v>
      </c>
      <c r="L6">
        <v>0</v>
      </c>
      <c r="M6">
        <v>12</v>
      </c>
    </row>
    <row r="7" spans="1:13" x14ac:dyDescent="0.35">
      <c r="A7" s="3">
        <v>45382</v>
      </c>
      <c r="B7" s="1" t="s">
        <v>4</v>
      </c>
      <c r="C7">
        <v>22</v>
      </c>
      <c r="D7">
        <v>0</v>
      </c>
      <c r="E7">
        <f t="shared" si="0"/>
        <v>22</v>
      </c>
      <c r="F7" t="s">
        <v>7</v>
      </c>
    </row>
    <row r="8" spans="1:13" x14ac:dyDescent="0.35">
      <c r="A8" s="3">
        <v>45357</v>
      </c>
      <c r="B8" s="1" t="s">
        <v>4</v>
      </c>
      <c r="C8">
        <v>6</v>
      </c>
      <c r="D8">
        <v>17</v>
      </c>
      <c r="E8">
        <f t="shared" si="0"/>
        <v>-11</v>
      </c>
      <c r="F8" t="s">
        <v>8</v>
      </c>
    </row>
    <row r="9" spans="1:13" x14ac:dyDescent="0.35">
      <c r="A9" s="3">
        <v>45375</v>
      </c>
      <c r="B9" s="1" t="s">
        <v>4</v>
      </c>
      <c r="C9">
        <v>18</v>
      </c>
      <c r="D9">
        <v>3</v>
      </c>
      <c r="E9">
        <f t="shared" si="0"/>
        <v>15</v>
      </c>
      <c r="F9" t="s">
        <v>9</v>
      </c>
    </row>
    <row r="10" spans="1:13" x14ac:dyDescent="0.35">
      <c r="A10" s="3">
        <v>45476</v>
      </c>
      <c r="B10" s="1" t="s">
        <v>3</v>
      </c>
      <c r="C10">
        <v>9</v>
      </c>
      <c r="D10">
        <v>0</v>
      </c>
      <c r="E10">
        <f t="shared" si="0"/>
        <v>9</v>
      </c>
      <c r="F10" t="s">
        <v>6</v>
      </c>
    </row>
    <row r="11" spans="1:13" x14ac:dyDescent="0.35">
      <c r="A11" s="3">
        <v>45420</v>
      </c>
      <c r="B11" s="1" t="s">
        <v>5</v>
      </c>
      <c r="C11">
        <v>12</v>
      </c>
      <c r="D11">
        <v>0</v>
      </c>
      <c r="E11">
        <f t="shared" si="0"/>
        <v>12</v>
      </c>
      <c r="F11" t="s">
        <v>7</v>
      </c>
    </row>
  </sheetData>
  <phoneticPr fontId="2" type="noConversion"/>
  <dataValidations count="1">
    <dataValidation type="list" allowBlank="1" showInputMessage="1" showErrorMessage="1" sqref="I1" xr:uid="{9774CE7C-20E6-4030-A5C7-1A0E2483E3E2}">
      <formula1>lstNoms</formula1>
    </dataValidation>
  </dataValidations>
  <pageMargins left="0.7" right="0.7" top="0.75" bottom="0.75" header="0.3" footer="0.3"/>
  <headerFooter>
    <oddFooter>&amp;L_x000D_&amp;1#&amp;"Calibri"&amp;10&amp;K008000 Interne SNCF Réseau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E3D8C-3F1A-4018-8082-1F188794064E}">
  <dimension ref="A1:G17"/>
  <sheetViews>
    <sheetView showGridLines="0" tabSelected="1" workbookViewId="0">
      <selection activeCell="A13" sqref="A13"/>
    </sheetView>
  </sheetViews>
  <sheetFormatPr baseColWidth="10" defaultRowHeight="15.5" x14ac:dyDescent="0.35"/>
  <cols>
    <col min="1" max="1" width="20.25" customWidth="1"/>
    <col min="2" max="2" width="8.83203125" customWidth="1"/>
    <col min="3" max="3" width="11.33203125" customWidth="1"/>
    <col min="4" max="4" width="11.5" customWidth="1"/>
    <col min="5" max="5" width="11.33203125" bestFit="1" customWidth="1"/>
    <col min="7" max="7" width="6.9140625" bestFit="1" customWidth="1"/>
    <col min="9" max="9" width="6.9140625" bestFit="1" customWidth="1"/>
    <col min="10" max="10" width="11" bestFit="1" customWidth="1"/>
    <col min="11" max="14" width="11.33203125" bestFit="1" customWidth="1"/>
  </cols>
  <sheetData>
    <row r="1" spans="1:7" x14ac:dyDescent="0.35">
      <c r="A1" s="2" t="s">
        <v>13</v>
      </c>
    </row>
    <row r="3" spans="1:7" x14ac:dyDescent="0.35">
      <c r="A3" s="4" t="s">
        <v>10</v>
      </c>
      <c r="B3" s="4" t="s">
        <v>11</v>
      </c>
      <c r="C3" s="4" t="s">
        <v>0</v>
      </c>
      <c r="D3" s="4" t="s">
        <v>1</v>
      </c>
      <c r="E3" s="4" t="s">
        <v>2</v>
      </c>
      <c r="G3" s="4" t="s">
        <v>12</v>
      </c>
    </row>
    <row r="4" spans="1:7" x14ac:dyDescent="0.35">
      <c r="A4" s="3">
        <v>45375</v>
      </c>
      <c r="B4" t="s">
        <v>4</v>
      </c>
      <c r="C4">
        <v>18</v>
      </c>
      <c r="D4">
        <v>3</v>
      </c>
      <c r="E4">
        <v>15</v>
      </c>
      <c r="G4" t="s">
        <v>9</v>
      </c>
    </row>
    <row r="5" spans="1:7" x14ac:dyDescent="0.35">
      <c r="A5" s="3">
        <v>45414</v>
      </c>
      <c r="B5" t="s">
        <v>3</v>
      </c>
      <c r="C5">
        <v>55</v>
      </c>
      <c r="D5">
        <v>0</v>
      </c>
      <c r="E5">
        <v>55</v>
      </c>
    </row>
    <row r="12" spans="1:7" ht="16" thickBot="1" x14ac:dyDescent="0.4">
      <c r="A12" s="7" t="s">
        <v>10</v>
      </c>
      <c r="B12" s="5" t="s">
        <v>11</v>
      </c>
      <c r="C12" s="5" t="s">
        <v>0</v>
      </c>
      <c r="D12" s="5" t="s">
        <v>1</v>
      </c>
      <c r="E12" s="5" t="s">
        <v>2</v>
      </c>
    </row>
    <row r="13" spans="1:7" x14ac:dyDescent="0.35">
      <c r="A13" s="3" cm="1">
        <f t="array" ref="A13:E14">_xlfn._xlws.FILTER(_xlfn.CHOOSECOLS(Bilan[],1,2,3,4,5),Bilan[Nom]='Vue par nom'!$G$4,"Nom inconnu")</f>
        <v>45414</v>
      </c>
      <c r="B13" t="str">
        <v>intitulé 1</v>
      </c>
      <c r="C13">
        <v>55</v>
      </c>
      <c r="D13">
        <v>0</v>
      </c>
      <c r="E13">
        <v>55</v>
      </c>
    </row>
    <row r="14" spans="1:7" x14ac:dyDescent="0.35">
      <c r="A14" s="3">
        <v>45375</v>
      </c>
      <c r="B14" t="str">
        <v>intitulé 2</v>
      </c>
      <c r="C14">
        <v>18</v>
      </c>
      <c r="D14">
        <v>3</v>
      </c>
      <c r="E14">
        <v>15</v>
      </c>
    </row>
    <row r="15" spans="1:7" x14ac:dyDescent="0.35">
      <c r="A15" s="3"/>
    </row>
    <row r="17" spans="1:1" x14ac:dyDescent="0.35">
      <c r="A17" t="str">
        <f>Segment_Nom</f>
        <v/>
      </c>
    </row>
  </sheetData>
  <pageMargins left="0.7" right="0.7" top="0.75" bottom="0.75" header="0.3" footer="0.3"/>
  <headerFooter>
    <oddFooter>&amp;L_x000D_&amp;1#&amp;"Calibri"&amp;10&amp;K008000 Interne SNCF Réseau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Balance </vt:lpstr>
      <vt:lpstr>Vue par 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Christian CROCHE</cp:lastModifiedBy>
  <dcterms:created xsi:type="dcterms:W3CDTF">2024-07-16T15:30:03Z</dcterms:created>
  <dcterms:modified xsi:type="dcterms:W3CDTF">2024-07-22T18:36:54Z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2024-07-22T09:39:49Z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c18dae86-f94b-4297-87ad-a2a679c7a1ca</vt:lpwstr>
  </property>
  <property fmtid="{D5CDD505-2E9C-101B-9397-08002B2CF9AE}" pid="8" name="MSIP_Label_67cce88e-ba6c-4072-9a4d-8f9e28d4554f_ContentBits">
    <vt:lpwstr>2</vt:lpwstr>
  </property>
</Properties>
</file>