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alice.idow/"/>
    </mc:Choice>
  </mc:AlternateContent>
  <xr:revisionPtr revIDLastSave="249" documentId="13_ncr:1_{CE802772-BCF1-478B-B114-061A9A6E09AB}" xr6:coauthVersionLast="47" xr6:coauthVersionMax="47" xr10:uidLastSave="{3D89EFCF-D684-43A1-95FC-63F3F26ED658}"/>
  <bookViews>
    <workbookView xWindow="-110" yWindow="-110" windowWidth="38620" windowHeight="21820" tabRatio="196" activeTab="1" xr2:uid="{D5C51A0D-D818-4F40-AEFB-6DB7418BE2BE}"/>
  </bookViews>
  <sheets>
    <sheet name="INTERVENTIONS" sheetId="2" r:id="rId1"/>
    <sheet name="Données" sheetId="3" r:id="rId2"/>
  </sheets>
  <externalReferences>
    <externalReference r:id="rId3"/>
  </externalReferences>
  <definedNames>
    <definedName name="Segment_SITE">#N/A</definedName>
    <definedName name="_xlnm.Print_Area" localSheetId="1">Données!$A$2:$V$45</definedName>
  </definedNames>
  <calcPr calcId="191029"/>
  <pivotCaches>
    <pivotCache cacheId="0" r:id="rId4"/>
    <pivotCache cacheId="11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3" l="1" a="1"/>
  <c r="E7" i="3" s="1"/>
  <c r="E8" i="3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17" i="3" a="1"/>
  <c r="E17" i="3" s="1"/>
  <c r="E18" i="3" a="1"/>
  <c r="E18" i="3" s="1"/>
  <c r="E19" i="3" a="1"/>
  <c r="E19" i="3" s="1"/>
  <c r="E20" i="3" a="1"/>
  <c r="E20" i="3" s="1"/>
  <c r="E21" i="3" a="1"/>
  <c r="E21" i="3" s="1"/>
  <c r="E22" i="3" a="1"/>
  <c r="E22" i="3" s="1"/>
  <c r="E23" i="3" a="1"/>
  <c r="E23" i="3" s="1"/>
  <c r="E24" i="3" a="1"/>
  <c r="E24" i="3" s="1"/>
  <c r="E25" i="3" a="1"/>
  <c r="E25" i="3" s="1"/>
  <c r="E26" i="3" a="1"/>
  <c r="E26" i="3" s="1"/>
  <c r="E27" i="3" a="1"/>
  <c r="E27" i="3" s="1"/>
  <c r="E28" i="3" a="1"/>
  <c r="E28" i="3" s="1"/>
  <c r="E29" i="3" a="1"/>
  <c r="E29" i="3" s="1"/>
  <c r="E30" i="3" a="1"/>
  <c r="E30" i="3" s="1"/>
  <c r="E31" i="3" a="1"/>
  <c r="E31" i="3" s="1"/>
  <c r="E32" i="3" a="1"/>
  <c r="E32" i="3" s="1"/>
  <c r="E33" i="3" a="1"/>
  <c r="E33" i="3" s="1"/>
  <c r="E34" i="3" a="1"/>
  <c r="E34" i="3" s="1"/>
  <c r="E35" i="3" a="1"/>
  <c r="E35" i="3" s="1"/>
  <c r="E36" i="3" a="1"/>
  <c r="E36" i="3" s="1"/>
  <c r="E37" i="3" a="1"/>
  <c r="E37" i="3" s="1"/>
  <c r="E38" i="3" a="1"/>
  <c r="E38" i="3" s="1"/>
  <c r="E39" i="3" a="1"/>
  <c r="E39" i="3" s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M39" i="3" a="1"/>
  <c r="M39" i="3" s="1"/>
  <c r="M38" i="3" a="1"/>
  <c r="M38" i="3" s="1"/>
  <c r="M37" i="3" a="1"/>
  <c r="M37" i="3" s="1"/>
  <c r="M36" i="3" a="1"/>
  <c r="M36" i="3" s="1"/>
  <c r="M35" i="3" a="1"/>
  <c r="M35" i="3" s="1"/>
  <c r="M34" i="3" a="1"/>
  <c r="M34" i="3" s="1"/>
  <c r="M33" i="3" a="1"/>
  <c r="M33" i="3" s="1"/>
  <c r="M32" i="3" a="1"/>
  <c r="M32" i="3" s="1"/>
  <c r="M31" i="3" a="1"/>
  <c r="M31" i="3" s="1"/>
  <c r="M30" i="3" a="1"/>
  <c r="M30" i="3" s="1"/>
  <c r="M29" i="3" a="1"/>
  <c r="M29" i="3" s="1"/>
  <c r="M28" i="3" a="1"/>
  <c r="M28" i="3" s="1"/>
  <c r="M27" i="3" a="1"/>
  <c r="M27" i="3" s="1"/>
  <c r="M26" i="3" a="1"/>
  <c r="M26" i="3" s="1"/>
  <c r="M25" i="3" a="1"/>
  <c r="M25" i="3" s="1"/>
  <c r="M24" i="3" a="1"/>
  <c r="M24" i="3" s="1"/>
  <c r="M23" i="3" a="1"/>
  <c r="M23" i="3" s="1"/>
  <c r="M22" i="3" a="1"/>
  <c r="M22" i="3" s="1"/>
  <c r="M21" i="3" a="1"/>
  <c r="M21" i="3" s="1"/>
  <c r="M20" i="3" a="1"/>
  <c r="M20" i="3" s="1"/>
  <c r="M19" i="3" a="1"/>
  <c r="M19" i="3" s="1"/>
  <c r="M18" i="3" a="1"/>
  <c r="M18" i="3" s="1"/>
  <c r="M17" i="3" a="1"/>
  <c r="M17" i="3" s="1"/>
  <c r="M16" i="3" a="1"/>
  <c r="M16" i="3" s="1"/>
  <c r="M15" i="3" a="1"/>
  <c r="M15" i="3" s="1"/>
  <c r="M14" i="3" a="1"/>
  <c r="M14" i="3" s="1"/>
  <c r="M13" i="3" a="1"/>
  <c r="M13" i="3" s="1"/>
  <c r="M12" i="3" a="1"/>
  <c r="M12" i="3" s="1"/>
  <c r="M11" i="3" a="1"/>
  <c r="M11" i="3" s="1"/>
  <c r="M10" i="3" a="1"/>
  <c r="M10" i="3" s="1"/>
  <c r="M9" i="3" a="1"/>
  <c r="M9" i="3" s="1"/>
  <c r="M8" i="3" a="1"/>
  <c r="M8" i="3" s="1"/>
  <c r="M7" i="3" a="1"/>
  <c r="M7" i="3" s="1"/>
  <c r="Z7" i="2"/>
  <c r="Y7" i="2"/>
  <c r="X7" i="2" a="1"/>
  <c r="X7" i="2" s="1"/>
  <c r="AA7" i="2" s="1" a="1"/>
  <c r="AA7" i="2" s="1"/>
  <c r="Z6" i="2"/>
  <c r="Y6" i="2"/>
  <c r="X6" i="2" a="1"/>
  <c r="X6" i="2" s="1"/>
  <c r="AA6" i="2" s="1" a="1"/>
  <c r="AA6" i="2" s="1"/>
  <c r="Z5" i="2"/>
  <c r="Y5" i="2"/>
  <c r="X5" i="2" a="1"/>
  <c r="X5" i="2" s="1"/>
  <c r="AA5" i="2" s="1" a="1"/>
  <c r="AA5" i="2" s="1"/>
  <c r="Z4" i="2"/>
  <c r="Y4" i="2"/>
  <c r="X4" i="2" a="1"/>
  <c r="X4" i="2" s="1"/>
  <c r="AA4" i="2" s="1" a="1"/>
  <c r="AA4" i="2" s="1"/>
  <c r="Z3" i="2"/>
  <c r="Y3" i="2"/>
  <c r="X3" i="2" a="1"/>
  <c r="X3" i="2" s="1"/>
  <c r="AA3" i="2" s="1" a="1"/>
  <c r="AA3" i="2" s="1"/>
  <c r="T7" i="3"/>
  <c r="T6" i="3" l="1"/>
  <c r="T8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<sst xmlns="http://schemas.openxmlformats.org/spreadsheetml/2006/main" count="196" uniqueCount="63">
  <si>
    <r>
      <t xml:space="preserve">MAINTENANCE - À COMPLÉTER PAR L'ÉTABLISSEMENT </t>
    </r>
    <r>
      <rPr>
        <b/>
        <sz val="12"/>
        <color theme="7" tint="0.39997558519241921"/>
        <rFont val="Calibri"/>
        <family val="2"/>
        <scheme val="minor"/>
      </rPr>
      <t>(EN CAS DE CHANGEMENT TABLETTE, STOCKAGE OBLIGATOIRE AVANT INTERVENTION)</t>
    </r>
  </si>
  <si>
    <t>COMMANDE D'ACCESSOIRES</t>
  </si>
  <si>
    <t>RAPPORT DAM'S</t>
  </si>
  <si>
    <t>DATE DE DÉCLARATION</t>
  </si>
  <si>
    <t>MAIL DU DEMANDEUR</t>
  </si>
  <si>
    <t>ÉTABLISSEMENT</t>
  </si>
  <si>
    <t>PROBLÈME CONSTATÉ (Fiche mémo)</t>
  </si>
  <si>
    <t>REMPLACEMENT DE TABLETTE</t>
  </si>
  <si>
    <t>POE</t>
  </si>
  <si>
    <t>HUB HDMI</t>
  </si>
  <si>
    <t>RJ45 (0,5m)</t>
  </si>
  <si>
    <t>RJ45 (1,5m)</t>
  </si>
  <si>
    <t>RJ45 (3m)</t>
  </si>
  <si>
    <t>RIVETS FINS</t>
  </si>
  <si>
    <t>RIVETS ÉPAIS</t>
  </si>
  <si>
    <t>NEUTRIK</t>
  </si>
  <si>
    <t>DATE D'INTERVENTION</t>
  </si>
  <si>
    <t>TECHNICIEN</t>
  </si>
  <si>
    <t>STATUT DE L'INTERVENTION</t>
  </si>
  <si>
    <t>TYPE D'INTERVENTION</t>
  </si>
  <si>
    <t>CONFORMITÉ DE LA DÉCLARATION</t>
  </si>
  <si>
    <t>MATÉRIEL À RENVOYER</t>
  </si>
  <si>
    <t>ACTIONS ET COMMENTAIRES</t>
  </si>
  <si>
    <t>SUIVI CHRONOPOST</t>
  </si>
  <si>
    <t>Mois d'intervention</t>
  </si>
  <si>
    <t>Rapport d'intervention non reçu à M+1</t>
  </si>
  <si>
    <t>ACTUALISER LES TCD</t>
  </si>
  <si>
    <t>Tableau à compléter : étendre année - mois et ajouter les sites</t>
  </si>
  <si>
    <t>Année</t>
  </si>
  <si>
    <t>Mois</t>
  </si>
  <si>
    <t>Délai moyen d'intervention</t>
  </si>
  <si>
    <t>Nombre d'interventions</t>
  </si>
  <si>
    <t>Étiquettes de lignes</t>
  </si>
  <si>
    <t>Nombre de rapports manquants</t>
  </si>
  <si>
    <t>août</t>
  </si>
  <si>
    <t>septembre</t>
  </si>
  <si>
    <t>octobre</t>
  </si>
  <si>
    <t>novembre</t>
  </si>
  <si>
    <t>Total général</t>
  </si>
  <si>
    <r>
      <t xml:space="preserve">N° DE talette </t>
    </r>
    <r>
      <rPr>
        <b/>
        <u/>
        <sz val="11"/>
        <color theme="0"/>
        <rFont val="Calibri"/>
        <family val="2"/>
        <scheme val="minor"/>
      </rPr>
      <t>COMPLET</t>
    </r>
  </si>
  <si>
    <t>Agent CONCERNÉ (Si identifié)</t>
  </si>
  <si>
    <t>RAPPORT REGIONAL</t>
  </si>
  <si>
    <t>Date d'intervention unique</t>
  </si>
  <si>
    <t>GRENOBLE</t>
  </si>
  <si>
    <t>VALENCE</t>
  </si>
  <si>
    <t>LYON</t>
  </si>
  <si>
    <t>PARIS</t>
  </si>
  <si>
    <t>MARSEILLE</t>
  </si>
  <si>
    <t>MONTPELLIER</t>
  </si>
  <si>
    <t>LILLES</t>
  </si>
  <si>
    <t>ROUBAIX</t>
  </si>
  <si>
    <t>TOULOUSE</t>
  </si>
  <si>
    <t>SITE</t>
  </si>
  <si>
    <t>Site</t>
  </si>
  <si>
    <t>Délai d'intervention (jours)</t>
  </si>
  <si>
    <t>Proportion de rapports manquants</t>
  </si>
  <si>
    <t>Nb total d’interventions</t>
  </si>
  <si>
    <t>Date</t>
  </si>
  <si>
    <t>sept</t>
  </si>
  <si>
    <t>oct</t>
  </si>
  <si>
    <t>nov</t>
  </si>
  <si>
    <t>2024</t>
  </si>
  <si>
    <t>Moy. délai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</si>
</sst>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665F6"/>
        <bgColor indexed="64"/>
      </patternFill>
    </fill>
    <fill>
      <patternFill patternType="solid">
        <fgColor rgb="FFFF79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slantDashDot">
        <color theme="4" tint="-0.249977111117893"/>
      </left>
      <right/>
      <top/>
      <bottom/>
      <diagonal/>
    </border>
    <border>
      <left/>
      <right style="slantDashDot">
        <color rgb="FFFF7900"/>
      </right>
      <top/>
      <bottom/>
      <diagonal/>
    </border>
    <border>
      <left/>
      <right style="slantDashDot">
        <color rgb="FF1665F6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0" fontId="0" fillId="0" borderId="0"/>
    <xf numFmtId="0" fontId="9" fillId="0" borderId="0" applyNumberForma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0" applyNumberFormat="0" applyBorder="0" applyAlignment="0" applyProtection="0"/>
    <xf numFmtId="0" fontId="17" fillId="10" borderId="7" applyNumberFormat="0" applyAlignment="0" applyProtection="0"/>
    <xf numFmtId="0" fontId="18" fillId="11" borderId="8" applyNumberFormat="0" applyAlignment="0" applyProtection="0"/>
    <xf numFmtId="0" fontId="19" fillId="11" borderId="7" applyNumberFormat="0" applyAlignment="0" applyProtection="0"/>
    <xf numFmtId="0" fontId="20" fillId="0" borderId="9" applyNumberFormat="0" applyFill="0" applyAlignment="0" applyProtection="0"/>
    <xf numFmtId="0" fontId="21" fillId="12" borderId="10" applyNumberFormat="0" applyAlignment="0" applyProtection="0"/>
    <xf numFmtId="0" fontId="22" fillId="0" borderId="0" applyNumberFormat="0" applyFill="0" applyBorder="0" applyAlignment="0" applyProtection="0"/>
    <xf numFmtId="0" fontId="0" fillId="13" borderId="11" applyNumberFormat="0" applyFont="0" applyAlignment="0" applyProtection="0"/>
    <xf numFmtId="0" fontId="2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</cellStyleXfs>
  <cellXfs count="47">
    <xf numFmtId="0" fontId="0" fillId="0" borderId="0" xfId="0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9" fillId="0" borderId="0" xfId="1"/>
    <xf numFmtId="0" fontId="0" fillId="0" borderId="3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indent="1"/>
    </xf>
    <xf numFmtId="193" fontId="0" fillId="0" borderId="0" xfId="77" applyFont="1" applyAlignment="1">
      <alignment horizontal="center"/>
    </xf>
    <xf numFmtId="0" fontId="2" fillId="2" borderId="0" xfId="0" applyFont="1" applyFill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0" borderId="0" xfId="0" applyFill="1" applyAlignment="1">
      <alignment vertical="top" wrapText="1"/>
    </xf>
    <xf numFmtId="0" fontId="3" fillId="6" borderId="0" xfId="0" applyFont="1" applyFill="1" applyAlignment="1">
      <alignment wrapText="1"/>
    </xf>
    <xf numFmtId="0" fontId="0" fillId="0" borderId="0" xfId="0" applyFill="1" applyBorder="1"/>
    <xf numFmtId="211" fontId="3" fillId="0" borderId="0" xfId="95" applyFont="1" applyFill="1"/>
    <xf numFmtId="0" fontId="0" fillId="0" borderId="0" xfId="0" applyFill="1" applyBorder="1" applyAlignment="1">
      <alignment horizontal="left"/>
    </xf>
    <xf numFmtId="9" fontId="0" fillId="0" borderId="0" xfId="0" applyNumberFormat="1" applyFill="1" applyBorder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1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Border="1"/>
    <xf numFmtId="2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Fill="1" applyBorder="1" applyAlignment="1">
      <alignment vertical="top" wrapText="1"/>
    </xf>
  </cellXfs>
  <cellStyles count="97">
    <cellStyle name="°C" xfId="75" xr:uid="{34B51E36-3EB4-482E-BF2D-C42690104968}"/>
    <cellStyle name="µm" xfId="58" xr:uid="{089D00A7-BB8B-455A-8410-5291DB354264}"/>
    <cellStyle name="… :" xfId="95" xr:uid="{FC9D3834-ABCA-44BD-80ED-727A1AFAFC7B}"/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nnée" xfId="82" xr:uid="{12CA3339-0EF6-4CC6-AEEE-2477080D05F6}"/>
    <cellStyle name="Avertissement" xfId="20" builtinId="11" customBuiltin="1"/>
    <cellStyle name="Calcul" xfId="17" builtinId="22" customBuiltin="1"/>
    <cellStyle name="Cellule liée" xfId="18" builtinId="24" customBuiltin="1"/>
    <cellStyle name="cm" xfId="54" xr:uid="{85A2BB29-F5A2-4D67-A0FA-A140EF41C51C}"/>
    <cellStyle name="cm/min" xfId="86" xr:uid="{09B18EA7-B6AF-4077-B70F-89E1DEEBEA39}"/>
    <cellStyle name="cm²" xfId="73" xr:uid="{5B474AC1-752C-428E-8152-839E7E06B8BB}"/>
    <cellStyle name="cm³" xfId="92" xr:uid="{26FA9C0B-B6BF-44B4-8975-CBCBE34F1C62}"/>
    <cellStyle name="daN" xfId="60" xr:uid="{38296DD9-A505-4CF3-8102-6D3813CEC964}"/>
    <cellStyle name="daN·m" xfId="49" xr:uid="{552CEBDD-7AEE-43F7-A778-7F4690B78831}"/>
    <cellStyle name="Date semi-longue" xfId="96" xr:uid="{CCD2E80F-8B80-422B-B1D8-830F3EBBA0FA}"/>
    <cellStyle name="dm³" xfId="93" xr:uid="{71C1EBE2-9326-4A4B-9E08-F8C368BFC816}"/>
    <cellStyle name="Entrée" xfId="15" builtinId="20" customBuiltin="1"/>
    <cellStyle name="h" xfId="76" xr:uid="{75F21ACD-913B-4671-B625-27ADA7CA6DF5}"/>
    <cellStyle name="Insatisfaisant" xfId="13" builtinId="27" customBuiltin="1"/>
    <cellStyle name="jours" xfId="77" xr:uid="{09817CCE-61C9-4D8A-87CD-682E1ED6114E}"/>
    <cellStyle name="k€" xfId="68" xr:uid="{86F54765-9BE1-48B0-9253-BBCF536F6B77}"/>
    <cellStyle name="k€ (valeur en €)" xfId="94" xr:uid="{83E3F14B-9227-4C65-8B34-10CC87520401}"/>
    <cellStyle name="kg" xfId="65" xr:uid="{13392FA8-2043-480C-9A96-8FB1C112EE97}"/>
    <cellStyle name="kg/m³" xfId="67" xr:uid="{DAD6AC3F-BBBB-419C-9371-AB997101533B}"/>
    <cellStyle name="km" xfId="57" xr:uid="{70E5AB93-AE60-4554-8DF5-8F97C19C1FD5}"/>
    <cellStyle name="km/h" xfId="83" xr:uid="{BF7E5720-9ED6-469A-9DE6-5170054D2C3F}"/>
    <cellStyle name="kN" xfId="62" xr:uid="{406D46F5-7B3B-4C30-B43C-82987BDB9020}"/>
    <cellStyle name="kW" xfId="71" xr:uid="{A82E64A4-ADAF-4390-95CD-CBD55E6CE622}"/>
    <cellStyle name="L" xfId="89" xr:uid="{5C79A4B5-82DA-401E-8328-ADDED71D64B6}"/>
    <cellStyle name="ℓ" xfId="90" xr:uid="{46C580C4-4388-4D3E-9808-AA29B48C648A}"/>
    <cellStyle name="ℓ/min" xfId="51" xr:uid="{7DB9A9DC-AD1A-4BC8-8FBC-D1F20E02010A}"/>
    <cellStyle name="ℓ/s" xfId="52" xr:uid="{265DDFD7-B7D4-47DA-A851-C6208B6C99A0}"/>
    <cellStyle name="Lien hypertexte" xfId="1" builtinId="8" customBuiltin="1"/>
    <cellStyle name="m" xfId="55" xr:uid="{3FEA217C-99BA-4531-AB11-CC84C73845FB}"/>
    <cellStyle name="m/min" xfId="85" xr:uid="{E1553C4F-9C55-430C-9817-6294D1F87E4D}"/>
    <cellStyle name="m/s" xfId="84" xr:uid="{A96562C9-ACF6-4DC5-95A4-ED87BD6A77E0}"/>
    <cellStyle name="m/s²" xfId="48" xr:uid="{65432377-B2C7-4E3B-BCB1-6F4B08F455EE}"/>
    <cellStyle name="M€" xfId="69" xr:uid="{6818F43F-9770-442E-9033-A89B39B0C73D}"/>
    <cellStyle name="m²" xfId="72" xr:uid="{1D0F80A0-F1BA-48A6-856B-D890E62ADE14}"/>
    <cellStyle name="m³" xfId="91" xr:uid="{37567808-D848-4B0E-8628-C3D3678DEEC5}"/>
    <cellStyle name="m³/h" xfId="53" xr:uid="{19843CCC-CF1D-4F66-9CB9-A82A27FB4CFC}"/>
    <cellStyle name="Milliers" xfId="2" builtinId="3" customBuiltin="1"/>
    <cellStyle name="Milliers [0]" xfId="3" builtinId="6" customBuiltin="1"/>
    <cellStyle name="minute" xfId="78" xr:uid="{72DF6D33-571A-4B3A-8B95-90FB510F73A0}"/>
    <cellStyle name="mm" xfId="56" xr:uid="{A6C630D0-9ECB-4D86-9C2C-8337B54787D9}"/>
    <cellStyle name="mm/min" xfId="87" xr:uid="{69EA19F5-8685-43AC-9B04-42D8D19B1A33}"/>
    <cellStyle name="mm/s" xfId="88" xr:uid="{3C4E72E4-A431-4773-A61E-149678C0738E}"/>
    <cellStyle name="mm²" xfId="74" xr:uid="{887B9634-A08E-4225-9A28-39C7E19A157F}"/>
    <cellStyle name="mois" xfId="79" xr:uid="{63344BEF-36F5-4818-A7DA-5F5E8D85AB6A}"/>
    <cellStyle name="Monétaire" xfId="4" builtinId="4" customBuiltin="1"/>
    <cellStyle name="Monétaire [0]" xfId="5" builtinId="7" customBuiltin="1"/>
    <cellStyle name="N" xfId="61" xr:uid="{456FBEBA-4865-486B-9A6A-4BF327F31F9D}"/>
    <cellStyle name="N·m" xfId="50" xr:uid="{96F0B77B-1950-4E54-AB5E-CBD0A7D8249B}"/>
    <cellStyle name="Neutre" xfId="14" builtinId="28" customBuiltin="1"/>
    <cellStyle name="Normal" xfId="0" builtinId="0" customBuiltin="1"/>
    <cellStyle name="Note" xfId="21" builtinId="10" customBuiltin="1"/>
    <cellStyle name="Pa" xfId="70" xr:uid="{05A6A039-D9B7-450B-AB30-337457C57862}"/>
    <cellStyle name="Pourcentage" xfId="6" builtinId="5" customBuiltin="1"/>
    <cellStyle name="rpm" xfId="63" xr:uid="{2132B91B-40B2-4B00-AC63-ABBD2677B2A5}"/>
    <cellStyle name="s" xfId="80" xr:uid="{58A56C10-CDF1-4D75-B952-6BCFBE52CA69}"/>
    <cellStyle name="Satisfaisant" xfId="12" builtinId="26" customBuiltin="1"/>
    <cellStyle name="semaine" xfId="81" xr:uid="{AF1EE7BA-253A-487C-A2E3-1379B7F54F2A}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nne" xfId="66" xr:uid="{5AA8D3BB-40BB-4716-9233-39408D1546BD}"/>
    <cellStyle name="Total" xfId="23" builtinId="25" customBuiltin="1"/>
    <cellStyle name="tr/min" xfId="64" xr:uid="{3703B95F-528C-4F97-AB70-E296B255B7DD}"/>
    <cellStyle name="V" xfId="59" xr:uid="{6BA7308F-A4EF-4396-A02F-6753EAA53B6A}"/>
    <cellStyle name="Vérification" xfId="19" builtinId="23" customBuiltin="1"/>
  </cellStyles>
  <dxfs count="60"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alignment wrapText="1"/>
    </dxf>
    <dxf>
      <numFmt numFmtId="2" formatCode="0.00"/>
    </dxf>
    <dxf>
      <alignment wrapText="1"/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wrapText="1"/>
    </dxf>
    <dxf>
      <numFmt numFmtId="2" formatCode="0.00"/>
    </dxf>
    <dxf>
      <alignment wrapText="1"/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/>
    </dxf>
    <dxf>
      <alignment horizontal="center"/>
    </dxf>
    <dxf>
      <alignment wrapText="1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textRotation="0" wrapText="0" indent="0" justifyLastLine="0" shrinkToFit="0" readingOrder="0"/>
    </dxf>
    <dxf>
      <numFmt numFmtId="19" formatCode="dd/mm/yyyy"/>
    </dxf>
    <dxf>
      <border diagonalUp="0" diagonalDown="0">
        <left/>
        <right style="slantDashDot">
          <color rgb="FFFF7900"/>
        </right>
        <top/>
        <bottom/>
        <vertical/>
        <horizontal/>
      </border>
    </dxf>
    <dxf>
      <border diagonalUp="0" diagonalDown="0">
        <left/>
        <right style="slantDashDot">
          <color rgb="FF1665F6"/>
        </right>
        <top/>
        <bottom/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[Alice.idow - proposition 1.xlsx]Données!Tableau croisé dynamique2</c:name>
    <c:fmtId val="1"/>
  </c:pivotSource>
  <c:chart>
    <c:title>
      <c:tx>
        <c:strRef>
          <c:f>Données!$G$6</c:f>
          <c:strCache>
            <c:ptCount val="1"/>
            <c:pt idx="0">
              <c:v>Moy. délai intervention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Données!$G$6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Données!$G$6</c:f>
              <c:multiLvlStrCache>
                <c:ptCount val="4"/>
                <c:lvl>
                  <c:pt idx="0">
                    <c:v>août</c:v>
                  </c:pt>
                  <c:pt idx="1">
                    <c:v>sept</c:v>
                  </c:pt>
                  <c:pt idx="2">
                    <c:v>oct</c:v>
                  </c:pt>
                  <c:pt idx="3">
                    <c:v>nov</c:v>
                  </c:pt>
                </c:lvl>
                <c:lvl>
                  <c:pt idx="0">
                    <c:v>2024</c:v>
                  </c:pt>
                </c:lvl>
              </c:multiLvlStrCache>
            </c:multiLvlStrRef>
          </c:cat>
          <c:val>
            <c:numRef>
              <c:f>Données!$G$6</c:f>
              <c:numCache>
                <c:formatCode>0.00</c:formatCode>
                <c:ptCount val="4"/>
                <c:pt idx="0">
                  <c:v>7.3125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8A-478F-9B1F-31BBF2F67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0643792"/>
        <c:axId val="210653872"/>
      </c:barChart>
      <c:catAx>
        <c:axId val="21064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653872"/>
        <c:crosses val="autoZero"/>
        <c:auto val="1"/>
        <c:lblAlgn val="ctr"/>
        <c:lblOffset val="100"/>
        <c:noMultiLvlLbl val="0"/>
      </c:catAx>
      <c:valAx>
        <c:axId val="21065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643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95250</xdr:rowOff>
    </xdr:from>
    <xdr:to>
      <xdr:col>6</xdr:col>
      <xdr:colOff>888999</xdr:colOff>
      <xdr:row>3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E2C4EF-457C-4DE2-BD03-6F71E0B03618}"/>
            </a:ext>
          </a:extLst>
        </xdr:cNvPr>
        <xdr:cNvSpPr txBox="1"/>
      </xdr:nvSpPr>
      <xdr:spPr>
        <a:xfrm>
          <a:off x="0" y="292100"/>
          <a:ext cx="5492749" cy="3492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Délai  d'intervention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9526</xdr:colOff>
      <xdr:row>1</xdr:row>
      <xdr:rowOff>95250</xdr:rowOff>
    </xdr:from>
    <xdr:to>
      <xdr:col>15</xdr:col>
      <xdr:colOff>2162175</xdr:colOff>
      <xdr:row>3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4A52204-1B6E-4C67-A55F-EE6627CFE822}"/>
            </a:ext>
          </a:extLst>
        </xdr:cNvPr>
        <xdr:cNvSpPr txBox="1"/>
      </xdr:nvSpPr>
      <xdr:spPr>
        <a:xfrm>
          <a:off x="6124576" y="295275"/>
          <a:ext cx="7772399" cy="3619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Nombre d'interventions par mois</a:t>
          </a:r>
        </a:p>
        <a:p>
          <a:pPr algn="ctr"/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18</xdr:col>
      <xdr:colOff>47623</xdr:colOff>
      <xdr:row>1</xdr:row>
      <xdr:rowOff>114300</xdr:rowOff>
    </xdr:from>
    <xdr:to>
      <xdr:col>19</xdr:col>
      <xdr:colOff>723899</xdr:colOff>
      <xdr:row>3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0A6D474-A85F-4D47-BA45-281C0E1A12B2}"/>
            </a:ext>
          </a:extLst>
        </xdr:cNvPr>
        <xdr:cNvSpPr txBox="1"/>
      </xdr:nvSpPr>
      <xdr:spPr>
        <a:xfrm>
          <a:off x="14620873" y="314325"/>
          <a:ext cx="2905126" cy="352425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Absence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 rapport DAMS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8</xdr:col>
      <xdr:colOff>0</xdr:colOff>
      <xdr:row>27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SITE">
              <a:extLst>
                <a:ext uri="{FF2B5EF4-FFF2-40B4-BE49-F238E27FC236}">
                  <a16:creationId xmlns:a16="http://schemas.microsoft.com/office/drawing/2014/main" id="{5FB5804B-DFBA-E903-3E2A-A07397C6B2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6800" y="2768600"/>
              <a:ext cx="2222500" cy="2762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27</xdr:row>
      <xdr:rowOff>0</xdr:rowOff>
    </xdr:from>
    <xdr:to>
      <xdr:col>8</xdr:col>
      <xdr:colOff>0</xdr:colOff>
      <xdr:row>45</xdr:row>
      <xdr:rowOff>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6344568D-4986-816B-B427-4D27F6B7C9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I\04-PROJETS_NUMERIQUES\NED\3.Tablettes%20en%20d&#233;tention\6-Suivi_tablettes\1-Maintenance\SUIVI_Maintenance_NED_DAMS_DISP_LY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D"/>
      <sheetName val="INTERVENTIONS"/>
      <sheetName val="TDB"/>
      <sheetName val="Listes"/>
      <sheetName val="RÉF. ACCESSOIRES"/>
      <sheetName val="Données"/>
      <sheetName val="Graph"/>
      <sheetName val="SUIVI_Maintenance_NED_DAMS_DIS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SI\04-PROJETS_NUMERIQUES\NED\3.Tablettes%20en%20d&#233;tention\6-Suivi_tablettes\1-Maintenance\SUIVI_Maintenance_NED_DAMS_DISP_LYON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HARDOUR Alice" refreshedDate="45491.696986921299" createdVersion="7" refreshedVersion="7" minRefreshableVersion="3" recordCount="33" xr:uid="{A404924F-DB21-4E56-8F7D-9B9542F61927}">
  <cacheSource type="worksheet">
    <worksheetSource name="Tableau5" r:id="rId2"/>
  </cacheSource>
  <cacheFields count="4"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unt="4">
        <s v="août"/>
        <s v="septembre"/>
        <s v="octobre"/>
        <s v="novembre"/>
      </sharedItems>
    </cacheField>
    <cacheField name="EP" numFmtId="0">
      <sharedItems count="9">
        <s v="MA AURILLAC"/>
        <s v="MA BONNEVILLE"/>
        <s v="MA CHAMBERY"/>
        <s v="CP GRENOBLE"/>
        <s v="MA MONTLUCON"/>
        <s v="CP MOULINS"/>
        <s v="MA LE PUY EN VELAY"/>
        <s v="SAS VALENCE"/>
        <s v="CP BOURG-EN-BRESSE"/>
      </sharedItems>
    </cacheField>
    <cacheField name="Nombre d'intervention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95.472920717591" createdVersion="8" refreshedVersion="8" minRefreshableVersion="3" recordCount="33" xr:uid="{AF30469A-7F76-4DE3-AC3F-3CA9F4BAF25E}">
  <cacheSource type="worksheet">
    <worksheetSource name="Tableau58"/>
  </cacheSource>
  <cacheFields count="7">
    <cacheField name="Année" numFmtId="0">
      <sharedItems containsSemiMixedTypes="0" containsString="0" containsNumber="1" containsInteger="1" minValue="2024" maxValue="2024"/>
    </cacheField>
    <cacheField name="Mois" numFmtId="0">
      <sharedItems/>
    </cacheField>
    <cacheField name="Date" numFmtId="14">
      <sharedItems containsSemiMixedTypes="0" containsNonDate="0" containsDate="1" containsString="0" minDate="2024-08-01T00:00:00" maxDate="2024-11-02T00:00:00" count="4">
        <d v="2024-08-01T00:00:00"/>
        <d v="2024-09-01T00:00:00"/>
        <d v="2024-10-01T00:00:00"/>
        <d v="2024-11-01T00:00:00"/>
      </sharedItems>
      <fieldGroup par="6"/>
    </cacheField>
    <cacheField name="SITE" numFmtId="0">
      <sharedItems count="9">
        <s v="LYON"/>
        <s v="MARSEILLE"/>
        <s v="MONTPELLIER"/>
        <s v="GRENOBLE"/>
        <s v="PARIS"/>
        <s v="LILLES"/>
        <s v="ROUBAIX"/>
        <s v="VALENCE"/>
        <s v="TOULOUSE"/>
      </sharedItems>
    </cacheField>
    <cacheField name="Délai moyen d'intervention" numFmtId="0">
      <sharedItems containsSemiMixedTypes="0" containsString="0" containsNumber="1" minValue="0" maxValue="33"/>
    </cacheField>
    <cacheField name="Mois (Date)" numFmtId="0" databaseField="0">
      <fieldGroup base="2">
        <rangePr groupBy="months" startDate="2024-08-01T00:00:00" endDate="2024-11-02T00:00:00"/>
        <groupItems count="14">
          <s v="&lt;01/08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4"/>
        </groupItems>
      </fieldGroup>
    </cacheField>
    <cacheField name="Années (Date)" numFmtId="0" databaseField="0">
      <fieldGroup base="2">
        <rangePr groupBy="years" startDate="2024-08-01T00:00:00" endDate="2024-11-02T00:00:00"/>
        <groupItems count="3">
          <s v="&lt;01/08/2024"/>
          <s v="2024"/>
          <s v="&gt;02/11/2024"/>
        </groupItems>
      </fieldGroup>
    </cacheField>
  </cacheFields>
  <extLst>
    <ext xmlns:x14="http://schemas.microsoft.com/office/spreadsheetml/2009/9/main" uri="{725AE2AE-9491-48be-B2B4-4EB974FC3084}">
      <x14:pivotCacheDefinition pivotCacheId="5643863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  <n v="1"/>
  </r>
  <r>
    <x v="0"/>
    <x v="0"/>
    <x v="1"/>
    <n v="0"/>
  </r>
  <r>
    <x v="0"/>
    <x v="0"/>
    <x v="2"/>
    <n v="0"/>
  </r>
  <r>
    <x v="0"/>
    <x v="0"/>
    <x v="3"/>
    <n v="0"/>
  </r>
  <r>
    <x v="0"/>
    <x v="0"/>
    <x v="4"/>
    <n v="0"/>
  </r>
  <r>
    <x v="0"/>
    <x v="0"/>
    <x v="5"/>
    <n v="0"/>
  </r>
  <r>
    <x v="0"/>
    <x v="0"/>
    <x v="6"/>
    <n v="0"/>
  </r>
  <r>
    <x v="0"/>
    <x v="0"/>
    <x v="7"/>
    <n v="0"/>
  </r>
  <r>
    <x v="0"/>
    <x v="1"/>
    <x v="0"/>
    <n v="1"/>
  </r>
  <r>
    <x v="0"/>
    <x v="1"/>
    <x v="1"/>
    <n v="0"/>
  </r>
  <r>
    <x v="0"/>
    <x v="1"/>
    <x v="2"/>
    <n v="0"/>
  </r>
  <r>
    <x v="0"/>
    <x v="1"/>
    <x v="3"/>
    <n v="0"/>
  </r>
  <r>
    <x v="0"/>
    <x v="1"/>
    <x v="4"/>
    <n v="1"/>
  </r>
  <r>
    <x v="0"/>
    <x v="1"/>
    <x v="5"/>
    <n v="0"/>
  </r>
  <r>
    <x v="0"/>
    <x v="1"/>
    <x v="6"/>
    <n v="0"/>
  </r>
  <r>
    <x v="0"/>
    <x v="1"/>
    <x v="7"/>
    <n v="0"/>
  </r>
  <r>
    <x v="0"/>
    <x v="2"/>
    <x v="0"/>
    <n v="0"/>
  </r>
  <r>
    <x v="0"/>
    <x v="2"/>
    <x v="1"/>
    <n v="0"/>
  </r>
  <r>
    <x v="0"/>
    <x v="2"/>
    <x v="2"/>
    <n v="0"/>
  </r>
  <r>
    <x v="0"/>
    <x v="2"/>
    <x v="3"/>
    <n v="0"/>
  </r>
  <r>
    <x v="0"/>
    <x v="2"/>
    <x v="4"/>
    <n v="0"/>
  </r>
  <r>
    <x v="0"/>
    <x v="2"/>
    <x v="5"/>
    <n v="0"/>
  </r>
  <r>
    <x v="0"/>
    <x v="2"/>
    <x v="6"/>
    <n v="0"/>
  </r>
  <r>
    <x v="0"/>
    <x v="2"/>
    <x v="7"/>
    <n v="0"/>
  </r>
  <r>
    <x v="0"/>
    <x v="3"/>
    <x v="0"/>
    <n v="0"/>
  </r>
  <r>
    <x v="0"/>
    <x v="3"/>
    <x v="1"/>
    <n v="0"/>
  </r>
  <r>
    <x v="0"/>
    <x v="3"/>
    <x v="2"/>
    <n v="0"/>
  </r>
  <r>
    <x v="0"/>
    <x v="3"/>
    <x v="3"/>
    <n v="0"/>
  </r>
  <r>
    <x v="0"/>
    <x v="3"/>
    <x v="4"/>
    <n v="0"/>
  </r>
  <r>
    <x v="0"/>
    <x v="3"/>
    <x v="5"/>
    <n v="0"/>
  </r>
  <r>
    <x v="0"/>
    <x v="3"/>
    <x v="6"/>
    <n v="0"/>
  </r>
  <r>
    <x v="0"/>
    <x v="3"/>
    <x v="7"/>
    <n v="0"/>
  </r>
  <r>
    <x v="0"/>
    <x v="3"/>
    <x v="8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n v="2024"/>
    <s v="août"/>
    <x v="0"/>
    <x v="0"/>
    <n v="25.5"/>
  </r>
  <r>
    <n v="2024"/>
    <s v="août"/>
    <x v="0"/>
    <x v="1"/>
    <n v="0"/>
  </r>
  <r>
    <n v="2024"/>
    <s v="août"/>
    <x v="0"/>
    <x v="2"/>
    <n v="0"/>
  </r>
  <r>
    <n v="2024"/>
    <s v="août"/>
    <x v="0"/>
    <x v="3"/>
    <n v="0"/>
  </r>
  <r>
    <n v="2024"/>
    <s v="août"/>
    <x v="0"/>
    <x v="4"/>
    <n v="33"/>
  </r>
  <r>
    <n v="2024"/>
    <s v="août"/>
    <x v="0"/>
    <x v="5"/>
    <n v="0"/>
  </r>
  <r>
    <n v="2024"/>
    <s v="août"/>
    <x v="0"/>
    <x v="6"/>
    <n v="0"/>
  </r>
  <r>
    <n v="2024"/>
    <s v="août"/>
    <x v="0"/>
    <x v="7"/>
    <n v="0"/>
  </r>
  <r>
    <n v="2024"/>
    <s v="septembre"/>
    <x v="1"/>
    <x v="0"/>
    <n v="0"/>
  </r>
  <r>
    <n v="2024"/>
    <s v="septembre"/>
    <x v="1"/>
    <x v="1"/>
    <n v="0"/>
  </r>
  <r>
    <n v="2024"/>
    <s v="septembre"/>
    <x v="1"/>
    <x v="2"/>
    <n v="0"/>
  </r>
  <r>
    <n v="2024"/>
    <s v="septembre"/>
    <x v="1"/>
    <x v="3"/>
    <n v="0"/>
  </r>
  <r>
    <n v="2024"/>
    <s v="septembre"/>
    <x v="1"/>
    <x v="4"/>
    <n v="0"/>
  </r>
  <r>
    <n v="2024"/>
    <s v="septembre"/>
    <x v="1"/>
    <x v="5"/>
    <n v="0"/>
  </r>
  <r>
    <n v="2024"/>
    <s v="septembre"/>
    <x v="1"/>
    <x v="6"/>
    <n v="0"/>
  </r>
  <r>
    <n v="2024"/>
    <s v="septembre"/>
    <x v="1"/>
    <x v="7"/>
    <n v="0"/>
  </r>
  <r>
    <n v="2024"/>
    <s v="octobre"/>
    <x v="2"/>
    <x v="0"/>
    <n v="0"/>
  </r>
  <r>
    <n v="2024"/>
    <s v="octobre"/>
    <x v="2"/>
    <x v="1"/>
    <n v="0"/>
  </r>
  <r>
    <n v="2024"/>
    <s v="octobre"/>
    <x v="2"/>
    <x v="2"/>
    <n v="0"/>
  </r>
  <r>
    <n v="2024"/>
    <s v="octobre"/>
    <x v="2"/>
    <x v="3"/>
    <n v="0"/>
  </r>
  <r>
    <n v="2024"/>
    <s v="octobre"/>
    <x v="2"/>
    <x v="4"/>
    <n v="0"/>
  </r>
  <r>
    <n v="2024"/>
    <s v="octobre"/>
    <x v="2"/>
    <x v="5"/>
    <n v="0"/>
  </r>
  <r>
    <n v="2024"/>
    <s v="octobre"/>
    <x v="2"/>
    <x v="6"/>
    <n v="0"/>
  </r>
  <r>
    <n v="2024"/>
    <s v="octobre"/>
    <x v="2"/>
    <x v="7"/>
    <n v="0"/>
  </r>
  <r>
    <n v="2024"/>
    <s v="novembre"/>
    <x v="3"/>
    <x v="0"/>
    <n v="0"/>
  </r>
  <r>
    <n v="2024"/>
    <s v="novembre"/>
    <x v="3"/>
    <x v="1"/>
    <n v="0"/>
  </r>
  <r>
    <n v="2024"/>
    <s v="novembre"/>
    <x v="3"/>
    <x v="2"/>
    <n v="0"/>
  </r>
  <r>
    <n v="2024"/>
    <s v="novembre"/>
    <x v="3"/>
    <x v="3"/>
    <n v="0"/>
  </r>
  <r>
    <n v="2024"/>
    <s v="novembre"/>
    <x v="3"/>
    <x v="4"/>
    <n v="0"/>
  </r>
  <r>
    <n v="2024"/>
    <s v="novembre"/>
    <x v="3"/>
    <x v="5"/>
    <n v="0"/>
  </r>
  <r>
    <n v="2024"/>
    <s v="novembre"/>
    <x v="3"/>
    <x v="6"/>
    <n v="0"/>
  </r>
  <r>
    <n v="2024"/>
    <s v="novembre"/>
    <x v="3"/>
    <x v="7"/>
    <n v="0"/>
  </r>
  <r>
    <n v="2024"/>
    <s v="novembre"/>
    <x v="3"/>
    <x v="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2B7B4-4672-4678-89AA-0EDC5B9B203D}" name="Tableau croisé dynamique2" cacheId="11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chartFormat="2">
  <location ref="F6:G11" firstHeaderRow="1" firstDataRow="1" firstDataCol="1"/>
  <pivotFields count="7">
    <pivotField showAll="0"/>
    <pivotField showAll="0"/>
    <pivotField numFmtId="14" showAll="0">
      <items count="5">
        <item x="0"/>
        <item x="1"/>
        <item x="2"/>
        <item x="3"/>
        <item t="default"/>
      </items>
    </pivotField>
    <pivotField showAll="0">
      <items count="10">
        <item x="3"/>
        <item x="5"/>
        <item x="0"/>
        <item x="1"/>
        <item x="2"/>
        <item x="4"/>
        <item x="6"/>
        <item x="8"/>
        <item x="7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0"/>
        <item x="1"/>
        <item x="2"/>
        <item t="default"/>
      </items>
    </pivotField>
  </pivotFields>
  <rowFields count="2">
    <field x="6"/>
    <field x="5"/>
  </rowFields>
  <rowItems count="5">
    <i>
      <x v="1"/>
    </i>
    <i r="1">
      <x v="8"/>
    </i>
    <i r="1">
      <x v="9"/>
    </i>
    <i r="1">
      <x v="10"/>
    </i>
    <i r="1">
      <x v="11"/>
    </i>
  </rowItems>
  <colItems count="1">
    <i/>
  </colItems>
  <dataFields count="1">
    <dataField name="Moy. délai intervention" fld="4" subtotal="average" baseField="6" baseItem="1" numFmtId="2"/>
  </dataFields>
  <formats count="3">
    <format dxfId="30">
      <pivotArea dataOnly="0" labelOnly="1" outline="0" axis="axisValues" fieldPosition="0"/>
    </format>
    <format dxfId="29">
      <pivotArea outline="0" fieldPosition="0">
        <references count="1">
          <reference field="4294967294" count="1">
            <x v="0"/>
          </reference>
        </references>
      </pivotArea>
    </format>
    <format dxfId="28">
      <pivotArea field="6" type="button" dataOnly="0" labelOnly="1" outline="0" axis="axisRow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559F9-A984-4E40-A144-689BBD3BE029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 chartFormat="4">
  <location ref="O6:P12" firstHeaderRow="1" firstDataRow="1" firstDataCol="1"/>
  <pivotFields count="4">
    <pivotField axis="axisRow" showAll="0">
      <items count="2">
        <item x="0"/>
        <item t="default"/>
      </items>
    </pivotField>
    <pivotField axis="axisRow" showAll="0">
      <items count="5">
        <item sd="0" x="0"/>
        <item sd="0" x="1"/>
        <item sd="0" x="2"/>
        <item sd="0" x="3"/>
        <item t="default" sd="0"/>
      </items>
    </pivotField>
    <pivotField axis="axisRow" showAll="0">
      <items count="10">
        <item x="8"/>
        <item x="3"/>
        <item x="5"/>
        <item x="0"/>
        <item x="1"/>
        <item x="2"/>
        <item x="6"/>
        <item x="4"/>
        <item x="7"/>
        <item t="default"/>
      </items>
    </pivotField>
    <pivotField dataField="1" showAll="0"/>
  </pivotFields>
  <rowFields count="3">
    <field x="0"/>
    <field x="1"/>
    <field x="2"/>
  </rowFields>
  <rowItems count="6">
    <i>
      <x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Nb total d’interventions" fld="3" baseField="0" baseItem="0"/>
  </dataFields>
  <formats count="8">
    <format dxfId="49">
      <pivotArea type="all" dataOnly="0" outline="0" fieldPosition="0"/>
    </format>
    <format dxfId="48">
      <pivotArea outline="0" collapsedLevelsAreSubtotals="1" fieldPosition="0"/>
    </format>
    <format dxfId="47">
      <pivotArea field="0" type="button" dataOnly="0" labelOnly="1" outline="0" axis="axisRow" fieldPosition="0"/>
    </format>
    <format dxfId="46">
      <pivotArea dataOnly="0" labelOnly="1" grandRow="1" outline="0" fieldPosition="0"/>
    </format>
    <format dxfId="45">
      <pivotArea dataOnly="0" labelOnly="1" outline="0" axis="axisValues" fieldPosition="0"/>
    </format>
    <format dxfId="38">
      <pivotArea dataOnly="0" labelOnly="1" outline="0" axis="axisValues" fieldPosition="0"/>
    </format>
    <format dxfId="37">
      <pivotArea outline="0" collapsedLevelsAreSubtotals="1" fieldPosition="0"/>
    </format>
    <format dxfId="3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ITE" xr10:uid="{AC16B395-8FF0-4833-8F36-B6F17E6A7205}" sourceName="SITE">
  <pivotTables>
    <pivotTable tabId="3" name="Tableau croisé dynamique2"/>
  </pivotTables>
  <data>
    <tabular pivotCacheId="564386379">
      <items count="9">
        <i x="3" s="1"/>
        <i x="5" s="1"/>
        <i x="0" s="1"/>
        <i x="1" s="1"/>
        <i x="2" s="1"/>
        <i x="4" s="1"/>
        <i x="6" s="1"/>
        <i x="8" s="1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ITE" xr10:uid="{F406B525-E812-4E9D-BED9-09E2AB8F8D6F}" cache="Segment_SITE" caption="SI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660209-BC61-4687-A12C-91410F00FAC1}" name="Tableau1" displayName="Tableau1" ref="A2:AA7" totalsRowShown="0" headerRowDxfId="41">
  <autoFilter ref="A2:AA7" xr:uid="{E2660209-BC61-4687-A12C-91410F00FAC1}"/>
  <tableColumns count="27">
    <tableColumn id="1" xr3:uid="{79111ECD-0A0D-4EC6-A5F0-9EC09DA6A957}" name="DATE DE DÉCLARATION" dataDxfId="59"/>
    <tableColumn id="2" xr3:uid="{4A2E0862-E38E-4F3F-B63B-D57AE25C7AF9}" name="MAIL DU DEMANDEUR"/>
    <tableColumn id="3" xr3:uid="{3178B53E-3EEB-44A4-A86C-2C1C96BF7171}" name="ÉTABLISSEMENT"/>
    <tableColumn id="4" xr3:uid="{5D5AD5E4-3A67-42EB-9830-B2A68F3557B1}" name="N° DE talette COMPLET"/>
    <tableColumn id="5" xr3:uid="{92B74FD3-651A-4D56-BAAA-60EFF5ED1545}" name="Agent CONCERNÉ (Si identifié)"/>
    <tableColumn id="6" xr3:uid="{12AD7283-037B-4B30-B303-E7BD434D21EE}" name="PROBLÈME CONSTATÉ (Fiche mémo)"/>
    <tableColumn id="7" xr3:uid="{DEF4D652-37E1-4535-9E62-1DAC02FD7835}" name="REMPLACEMENT DE TABLETTE" dataDxfId="58"/>
    <tableColumn id="8" xr3:uid="{82CFDBF7-5834-4AE9-9CC2-BDDFB312EAC3}" name="POE"/>
    <tableColumn id="9" xr3:uid="{1A4AC2A7-1474-41A0-B303-5030176FB444}" name="HUB HDMI"/>
    <tableColumn id="10" xr3:uid="{D09AEAB8-6F7C-42B6-A3DE-10981BE63EBA}" name="RJ45 (0,5m)"/>
    <tableColumn id="11" xr3:uid="{822C5F8F-A35F-4FFD-A345-6FA29F590896}" name="RJ45 (1,5m)"/>
    <tableColumn id="12" xr3:uid="{F9CD9597-D5B6-45D7-9780-9E630A6A54C4}" name="RJ45 (3m)"/>
    <tableColumn id="13" xr3:uid="{9B69F1C6-16B7-4D7F-AD6B-87D3526C90E5}" name="RIVETS FINS"/>
    <tableColumn id="14" xr3:uid="{1503B9AA-7A94-4E19-B3F9-C5044BF210B3}" name="RIVETS ÉPAIS"/>
    <tableColumn id="15" xr3:uid="{053C10D3-1D53-4C10-B68A-8BBC984080F2}" name="NEUTRIK" dataDxfId="57"/>
    <tableColumn id="16" xr3:uid="{A1EC09B5-949D-4668-8F7A-E832EBEA4F95}" name="DATE D'INTERVENTION" dataDxfId="56"/>
    <tableColumn id="17" xr3:uid="{326ECF93-B4F8-4105-9A93-8ECBE1334E83}" name="TECHNICIEN"/>
    <tableColumn id="18" xr3:uid="{E8904E4A-E90A-44B9-B1D0-47DACDF6A735}" name="STATUT DE L'INTERVENTION"/>
    <tableColumn id="19" xr3:uid="{7160E917-E76B-47FF-A622-E3E7E189BAED}" name="TYPE D'INTERVENTION"/>
    <tableColumn id="23" xr3:uid="{3E9E58CC-401C-4DAF-904C-8B2F1CEAF208}" name="CONFORMITÉ DE LA DÉCLARATION"/>
    <tableColumn id="22" xr3:uid="{9F7CB890-653C-4313-ACCA-BACF45E5485B}" name="MATÉRIEL À RENVOYER"/>
    <tableColumn id="20" xr3:uid="{FA09BF01-2264-4ED9-B85C-9CFC2F8951EC}" name="ACTIONS ET COMMENTAIRES"/>
    <tableColumn id="21" xr3:uid="{D5E4DD80-DE7C-4BF5-941C-B8DE137295F2}" name="SUIVI CHRONOPOST"/>
    <tableColumn id="24" xr3:uid="{57858A7C-8E88-4854-BCDD-BAA7BE002721}" name="Délai d'intervention (jours)" dataDxfId="55" dataCellStyle="jours">
      <calculatedColumnFormula array="1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calculatedColumnFormula>
    </tableColumn>
    <tableColumn id="25" xr3:uid="{DCB52479-6D09-42F9-805B-23C5D1428D8E}" name="Mois d'intervention" dataDxfId="44">
      <calculatedColumnFormula>IF(Tableau1[[#This Row],[DATE D''INTERVENTION]]="","",TEXT(Tableau1[[#This Row],[DATE D''INTERVENTION]],"MMMM"))</calculatedColumnFormula>
    </tableColumn>
    <tableColumn id="26" xr3:uid="{42865927-1B1A-4800-B554-B21D0ED6DC8D}" name="Rapport d'intervention non reçu à M+1" dataDxfId="43">
      <calculatedColumnFormula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calculatedColumnFormula>
    </tableColumn>
    <tableColumn id="28" xr3:uid="{3AE024EB-D2D7-4B2A-B32A-CC1424BAB579}" name="Date d'intervention unique" dataDxfId="42">
      <calculatedColumnFormula array="1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45454A-A10A-407C-8BB4-22F26CCCC1F3}" name="Tableau5" displayName="Tableau5" ref="J6:M39" totalsRowShown="0" headerRowDxfId="39" dataDxfId="52">
  <sortState xmlns:xlrd2="http://schemas.microsoft.com/office/spreadsheetml/2017/richdata2" ref="J7:M38">
    <sortCondition ref="K6:K38"/>
  </sortState>
  <tableColumns count="4">
    <tableColumn id="1" xr3:uid="{8FBE5F42-9393-4AB0-A3F6-C2783EB74F5F}" name="Année" dataDxfId="54"/>
    <tableColumn id="2" xr3:uid="{52711FE3-1F0B-4B1C-A10A-4050B98E074D}" name="Mois" dataDxfId="53"/>
    <tableColumn id="4" xr3:uid="{BF2D45CE-B6C3-4B82-8FDF-CA3760EC701E}" name="Site" dataDxfId="35"/>
    <tableColumn id="3" xr3:uid="{7B9D3D34-44DB-45AD-9611-7889083673BC}" name="Nombre d'interventions" dataDxfId="34">
      <calculatedColumnFormula array="1">_xlfn.LET(_xlpm.d,[1]!Tableau1[DATE D''INTERVENTION],COUNT(_xlfn.UNIQUE(_xlfn._xlws.FILTER(_xlpm.d,(TEXT(_xlpm.d,"aaaa-mmmm")=Tableau5[[#This Row],[Année]]&amp;"-"&amp;Tableau5[[#This Row],[Mois]])*([1]!Tableau1[ÉTABLISSEMENT]=Tableau5[[#This Row],[Site]])))))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47783C-F923-406C-9D80-580B624C95AD}" name="Tableau58" displayName="Tableau58" ref="A6:E39" totalsRowShown="0" headerRowDxfId="40" dataDxfId="50">
  <autoFilter ref="A6:E39" xr:uid="{5A47783C-F923-406C-9D80-580B624C95AD}"/>
  <sortState xmlns:xlrd2="http://schemas.microsoft.com/office/spreadsheetml/2017/richdata2" ref="A7:E38">
    <sortCondition ref="B6:B38"/>
  </sortState>
  <tableColumns count="5">
    <tableColumn id="1" xr3:uid="{4A946E27-C9EA-4C79-B53D-6B4AB7240354}" name="Année" dataDxfId="51"/>
    <tableColumn id="2" xr3:uid="{0A842318-4AFF-43A3-BD94-39DA54D1AA04}" name="Mois" dataDxfId="33"/>
    <tableColumn id="5" xr3:uid="{572FDCFB-E08B-4241-B603-EE2FEB29C6DD}" name="Date" dataDxfId="31">
      <calculatedColumnFormula>DATEVALUE("01 "&amp;Tableau58[[#This Row],[Mois]]&amp;" "&amp;Tableau58[[#This Row],[Année]])</calculatedColumnFormula>
    </tableColumn>
    <tableColumn id="4" xr3:uid="{BE72183F-359C-4600-975E-2E91ED69602B}" name="SITE" dataDxfId="32"/>
    <tableColumn id="3" xr3:uid="{8A79BC1C-460E-4251-8115-D93CE6F1C888}" name="Délai moyen d'intervention" dataDxfId="27">
      <calculatedColumnFormula array="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193D8-0FB6-4201-80CE-56AF439B7C3F}">
  <dimension ref="A1:AD7"/>
  <sheetViews>
    <sheetView showGridLines="0" zoomScaleNormal="100" workbookViewId="0">
      <selection activeCell="L13" sqref="L13"/>
    </sheetView>
  </sheetViews>
  <sheetFormatPr baseColWidth="10" defaultRowHeight="14.5" x14ac:dyDescent="0.35"/>
  <cols>
    <col min="1" max="1" width="12.6328125" bestFit="1" customWidth="1"/>
    <col min="2" max="2" width="11.90625" bestFit="1" customWidth="1"/>
    <col min="3" max="3" width="14.26953125" bestFit="1" customWidth="1"/>
    <col min="4" max="4" width="11.6328125" bestFit="1" customWidth="1"/>
    <col min="5" max="5" width="12.453125" bestFit="1" customWidth="1"/>
    <col min="6" max="6" width="15" bestFit="1" customWidth="1"/>
    <col min="7" max="7" width="14.81640625" style="5" bestFit="1" customWidth="1"/>
    <col min="8" max="8" width="4.26953125" bestFit="1" customWidth="1"/>
    <col min="9" max="9" width="5.6328125" bestFit="1" customWidth="1"/>
    <col min="10" max="11" width="6.26953125" bestFit="1" customWidth="1"/>
    <col min="12" max="12" width="4.7265625" bestFit="1" customWidth="1"/>
    <col min="13" max="14" width="6.54296875" bestFit="1" customWidth="1"/>
    <col min="15" max="15" width="8.08984375" style="6" bestFit="1" customWidth="1"/>
    <col min="16" max="16" width="15.08984375" bestFit="1" customWidth="1"/>
    <col min="17" max="17" width="10.90625" bestFit="1" customWidth="1"/>
    <col min="18" max="18" width="11.453125" bestFit="1" customWidth="1"/>
    <col min="19" max="19" width="15.08984375" bestFit="1" customWidth="1"/>
    <col min="20" max="20" width="14.90625" bestFit="1" customWidth="1"/>
    <col min="21" max="21" width="10.81640625" bestFit="1" customWidth="1"/>
    <col min="22" max="22" width="14.7265625" bestFit="1" customWidth="1"/>
    <col min="23" max="23" width="12.6328125" bestFit="1" customWidth="1"/>
    <col min="24" max="24" width="19.7265625" bestFit="1" customWidth="1"/>
    <col min="25" max="25" width="12.7265625" bestFit="1" customWidth="1"/>
    <col min="26" max="26" width="13.81640625" bestFit="1" customWidth="1"/>
    <col min="27" max="27" width="12.7265625" bestFit="1" customWidth="1"/>
    <col min="29" max="29" width="19" bestFit="1" customWidth="1"/>
    <col min="30" max="30" width="14.453125" customWidth="1"/>
    <col min="32" max="32" width="24.7265625" customWidth="1"/>
    <col min="35" max="35" width="20.26953125" bestFit="1" customWidth="1"/>
  </cols>
  <sheetData>
    <row r="1" spans="1:30" s="2" customFormat="1" ht="33" customHeight="1" x14ac:dyDescent="0.35">
      <c r="A1" s="11" t="s">
        <v>0</v>
      </c>
      <c r="B1" s="11"/>
      <c r="C1" s="11"/>
      <c r="D1" s="11"/>
      <c r="E1" s="11"/>
      <c r="F1" s="11"/>
      <c r="G1" s="11"/>
      <c r="H1" s="12" t="s">
        <v>1</v>
      </c>
      <c r="I1" s="13"/>
      <c r="J1" s="13"/>
      <c r="K1" s="13"/>
      <c r="L1" s="13"/>
      <c r="M1" s="13"/>
      <c r="N1" s="13"/>
      <c r="O1" s="14"/>
      <c r="P1" s="15" t="s">
        <v>2</v>
      </c>
      <c r="Q1" s="15"/>
      <c r="R1" s="15"/>
      <c r="S1" s="15"/>
      <c r="T1" s="15"/>
      <c r="U1" s="15"/>
      <c r="V1" s="15"/>
      <c r="W1" s="15"/>
      <c r="X1" s="16" t="s">
        <v>41</v>
      </c>
      <c r="Y1" s="16"/>
      <c r="Z1" s="16"/>
      <c r="AA1" s="16"/>
      <c r="AB1" s="1"/>
      <c r="AC1" s="1"/>
      <c r="AD1" s="1"/>
    </row>
    <row r="2" spans="1:30" s="2" customFormat="1" ht="43.5" x14ac:dyDescent="0.35">
      <c r="A2" s="24" t="s">
        <v>3</v>
      </c>
      <c r="B2" s="24" t="s">
        <v>4</v>
      </c>
      <c r="C2" s="24" t="s">
        <v>5</v>
      </c>
      <c r="D2" s="24" t="s">
        <v>39</v>
      </c>
      <c r="E2" s="24" t="s">
        <v>40</v>
      </c>
      <c r="F2" s="24" t="s">
        <v>6</v>
      </c>
      <c r="G2" s="25" t="s">
        <v>7</v>
      </c>
      <c r="H2" s="26" t="s">
        <v>8</v>
      </c>
      <c r="I2" s="26" t="s">
        <v>9</v>
      </c>
      <c r="J2" s="27" t="s">
        <v>10</v>
      </c>
      <c r="K2" s="27" t="s">
        <v>11</v>
      </c>
      <c r="L2" s="27" t="s">
        <v>12</v>
      </c>
      <c r="M2" s="27" t="s">
        <v>13</v>
      </c>
      <c r="N2" s="27" t="s">
        <v>14</v>
      </c>
      <c r="O2" s="28" t="s">
        <v>15</v>
      </c>
      <c r="P2" s="29" t="s">
        <v>16</v>
      </c>
      <c r="Q2" s="29" t="s">
        <v>17</v>
      </c>
      <c r="R2" s="29" t="s">
        <v>18</v>
      </c>
      <c r="S2" s="29" t="s">
        <v>19</v>
      </c>
      <c r="T2" s="29" t="s">
        <v>20</v>
      </c>
      <c r="U2" s="29" t="s">
        <v>21</v>
      </c>
      <c r="V2" s="29" t="s">
        <v>22</v>
      </c>
      <c r="W2" s="29" t="s">
        <v>23</v>
      </c>
      <c r="X2" s="30" t="s">
        <v>54</v>
      </c>
      <c r="Y2" s="30" t="s">
        <v>24</v>
      </c>
      <c r="Z2" s="30" t="s">
        <v>25</v>
      </c>
      <c r="AA2" s="30" t="s">
        <v>42</v>
      </c>
    </row>
    <row r="3" spans="1:30" x14ac:dyDescent="0.35">
      <c r="A3" s="3">
        <v>45515</v>
      </c>
      <c r="B3" s="4"/>
      <c r="C3" t="s">
        <v>45</v>
      </c>
      <c r="P3" s="3">
        <v>45519</v>
      </c>
      <c r="X3" s="23" cm="1">
        <f t="array" ref="X3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3" s="8" t="str">
        <f>IF(Tableau1[[#This Row],[DATE D''INTERVENTION]]="","",TEXT(Tableau1[[#This Row],[DATE D''INTERVENTION]],"MMMM"))</f>
        <v>août</v>
      </c>
      <c r="Z3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3" s="7" cm="1">
        <f t="array" ref="AA3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4" spans="1:30" x14ac:dyDescent="0.35">
      <c r="A4" s="3">
        <v>45515</v>
      </c>
      <c r="C4" t="s">
        <v>45</v>
      </c>
      <c r="H4">
        <v>1</v>
      </c>
      <c r="P4" s="3">
        <v>45519</v>
      </c>
      <c r="X4" s="23" t="str" cm="1">
        <f t="array" ref="X4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Demande de matériels</v>
      </c>
      <c r="Y4" s="8" t="str">
        <f>IF(Tableau1[[#This Row],[DATE D''INTERVENTION]]="","",TEXT(Tableau1[[#This Row],[DATE D''INTERVENTION]],"MMMM"))</f>
        <v>août</v>
      </c>
      <c r="Z4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4" s="7" cm="1">
        <f t="array" ref="AA4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5" spans="1:30" x14ac:dyDescent="0.35">
      <c r="A5" s="3">
        <v>45515</v>
      </c>
      <c r="C5" t="s">
        <v>45</v>
      </c>
      <c r="P5" s="3">
        <v>45519</v>
      </c>
      <c r="X5" s="23" cm="1">
        <f t="array" ref="X5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5" s="8" t="str">
        <f>IF(Tableau1[[#This Row],[DATE D''INTERVENTION]]="","",TEXT(Tableau1[[#This Row],[DATE D''INTERVENTION]],"MMMM"))</f>
        <v>août</v>
      </c>
      <c r="Z5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5" s="7" cm="1">
        <f t="array" ref="AA5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6" spans="1:30" x14ac:dyDescent="0.35">
      <c r="A6" s="3">
        <v>45505</v>
      </c>
      <c r="C6" t="s">
        <v>45</v>
      </c>
      <c r="P6" s="3">
        <v>45552</v>
      </c>
      <c r="X6" s="23" cm="1">
        <f t="array" ref="X6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47</v>
      </c>
      <c r="Y6" s="8" t="str">
        <f>IF(Tableau1[[#This Row],[DATE D''INTERVENTION]]="","",TEXT(Tableau1[[#This Row],[DATE D''INTERVENTION]],"MMMM"))</f>
        <v>septembre</v>
      </c>
      <c r="Z6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6" s="7" cm="1">
        <f t="array" ref="AA6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7" spans="1:30" x14ac:dyDescent="0.35">
      <c r="A7" s="3">
        <v>45520</v>
      </c>
      <c r="C7" t="s">
        <v>46</v>
      </c>
      <c r="P7" s="3">
        <v>45553</v>
      </c>
      <c r="X7" s="23" cm="1">
        <f t="array" ref="X7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33</v>
      </c>
      <c r="Y7" s="8" t="str">
        <f>IF(Tableau1[[#This Row],[DATE D''INTERVENTION]]="","",TEXT(Tableau1[[#This Row],[DATE D''INTERVENTION]],"MMMM"))</f>
        <v>septembre</v>
      </c>
      <c r="Z7" s="7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7" s="7" cm="1">
        <f t="array" ref="AA7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</sheetData>
  <mergeCells count="4">
    <mergeCell ref="A1:G1"/>
    <mergeCell ref="H1:O1"/>
    <mergeCell ref="P1:W1"/>
    <mergeCell ref="X1:AA1"/>
  </mergeCells>
  <dataValidations count="1">
    <dataValidation type="list" allowBlank="1" showInputMessage="1" showErrorMessage="1" sqref="G1:G2 G4:G1048576" xr:uid="{1FDC2625-A563-484B-872D-8A4C5D8735C8}">
      <formula1>$G$3:$G$7</formula1>
    </dataValidation>
  </dataValidations>
  <pageMargins left="0.7" right="0.7" top="0.75" bottom="0.75" header="0.3" footer="0.3"/>
  <pageSetup paperSize="9" orientation="portrait" verticalDpi="0" r:id="rId1"/>
  <headerFooter>
    <oddFooter>&amp;L_x000D_&amp;1#&amp;"Calibri"&amp;10&amp;K008000 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F29A-3AB2-41AA-BB0C-A9DBEDBF2856}">
  <dimension ref="A1:Y39"/>
  <sheetViews>
    <sheetView showGridLines="0" tabSelected="1" zoomScaleNormal="100" workbookViewId="0">
      <selection activeCell="G7" sqref="G7"/>
    </sheetView>
  </sheetViews>
  <sheetFormatPr baseColWidth="10" defaultRowHeight="14.5" x14ac:dyDescent="0.35"/>
  <cols>
    <col min="1" max="1" width="6.1796875" style="19" bestFit="1" customWidth="1"/>
    <col min="2" max="2" width="9.81640625" style="19" bestFit="1" customWidth="1"/>
    <col min="3" max="3" width="10.453125" style="19" bestFit="1" customWidth="1"/>
    <col min="4" max="4" width="12.453125" style="19" bestFit="1" customWidth="1"/>
    <col min="5" max="5" width="12.7265625" style="33" bestFit="1" customWidth="1"/>
    <col min="6" max="6" width="14.26953125" style="33" bestFit="1" customWidth="1"/>
    <col min="7" max="7" width="12.7265625" style="33" bestFit="1" customWidth="1"/>
    <col min="8" max="9" width="4.81640625" style="19" customWidth="1"/>
    <col min="10" max="10" width="6.1796875" style="19" bestFit="1" customWidth="1"/>
    <col min="11" max="11" width="9.81640625" style="19" bestFit="1" customWidth="1"/>
    <col min="12" max="12" width="12.453125" style="19" bestFit="1" customWidth="1"/>
    <col min="13" max="13" width="14.54296875" style="19" customWidth="1"/>
    <col min="14" max="14" width="7.453125" style="19" customWidth="1"/>
    <col min="15" max="15" width="19.54296875" style="19" bestFit="1" customWidth="1"/>
    <col min="16" max="16" width="13.6328125" style="19" bestFit="1" customWidth="1"/>
    <col min="17" max="17" width="5.1796875" style="33" bestFit="1" customWidth="1"/>
    <col min="18" max="18" width="21.08984375" style="19" bestFit="1" customWidth="1"/>
    <col min="19" max="19" width="33.453125" style="19" bestFit="1" customWidth="1"/>
    <col min="20" max="26" width="11.453125" style="19"/>
    <col min="27" max="16384" width="10.90625" style="19"/>
  </cols>
  <sheetData>
    <row r="1" spans="1:25" ht="15.5" x14ac:dyDescent="0.35">
      <c r="B1" s="17" t="s">
        <v>26</v>
      </c>
      <c r="C1" s="17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4" spans="1:25" x14ac:dyDescent="0.35">
      <c r="J4" s="20"/>
    </row>
    <row r="5" spans="1:25" ht="28.5" customHeight="1" x14ac:dyDescent="0.35">
      <c r="J5" s="32" t="s">
        <v>27</v>
      </c>
      <c r="K5" s="32"/>
      <c r="L5" s="32"/>
      <c r="M5" s="32"/>
      <c r="T5"/>
    </row>
    <row r="6" spans="1:25" ht="43.5" x14ac:dyDescent="0.35">
      <c r="A6" s="31" t="s">
        <v>28</v>
      </c>
      <c r="B6" s="31" t="s">
        <v>29</v>
      </c>
      <c r="C6" s="31" t="s">
        <v>57</v>
      </c>
      <c r="D6" s="31" t="s">
        <v>52</v>
      </c>
      <c r="E6" s="46" t="s">
        <v>30</v>
      </c>
      <c r="F6" s="45" t="s">
        <v>32</v>
      </c>
      <c r="G6" s="2" t="s">
        <v>62</v>
      </c>
      <c r="H6"/>
      <c r="I6" s="43"/>
      <c r="J6" s="31" t="s">
        <v>28</v>
      </c>
      <c r="K6" s="31" t="s">
        <v>29</v>
      </c>
      <c r="L6" s="31" t="s">
        <v>53</v>
      </c>
      <c r="M6" s="31" t="s">
        <v>31</v>
      </c>
      <c r="O6" s="19" t="s">
        <v>32</v>
      </c>
      <c r="P6" s="38" t="s">
        <v>56</v>
      </c>
      <c r="Q6" s="43"/>
      <c r="R6"/>
      <c r="S6" s="34" t="s">
        <v>33</v>
      </c>
      <c r="T6" s="35">
        <f ca="1">SUM(Tableau1[Rapport d''intervention non reçu à M+1])</f>
        <v>0</v>
      </c>
      <c r="X6"/>
      <c r="Y6"/>
    </row>
    <row r="7" spans="1:25" x14ac:dyDescent="0.35">
      <c r="A7" s="19">
        <v>2024</v>
      </c>
      <c r="B7" s="19" t="s">
        <v>34</v>
      </c>
      <c r="C7" s="40">
        <f>DATEVALUE("01 "&amp;Tableau58[[#This Row],[Mois]]&amp;" "&amp;Tableau58[[#This Row],[Année]])</f>
        <v>45505</v>
      </c>
      <c r="D7" s="19" t="s">
        <v>45</v>
      </c>
      <c r="E7" s="41" cm="1">
        <f t="array" ref="E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25.5</v>
      </c>
      <c r="F7" s="9" t="s">
        <v>61</v>
      </c>
      <c r="G7" s="44">
        <v>1.7727272727272727</v>
      </c>
      <c r="H7"/>
      <c r="I7" s="43"/>
      <c r="J7" s="19">
        <v>2024</v>
      </c>
      <c r="K7" s="19" t="s">
        <v>34</v>
      </c>
      <c r="L7" s="19" t="s">
        <v>45</v>
      </c>
      <c r="M7" s="39" cm="1">
        <f t="array" ref="M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7" s="21">
        <v>2024</v>
      </c>
      <c r="P7" s="37">
        <v>3</v>
      </c>
      <c r="Q7" s="43"/>
      <c r="R7"/>
      <c r="S7" s="34" t="s">
        <v>31</v>
      </c>
      <c r="T7" s="35">
        <f ca="1">GETPIVOTDATA("Nombre d'interventions",$O$7)+COUNTIFS(Tableau1[Rapport d''intervention non reçu à M+1],1,Tableau1[Délai d''intervention (jours)],"N/R")</f>
        <v>3</v>
      </c>
      <c r="X7"/>
      <c r="Y7"/>
    </row>
    <row r="8" spans="1:25" x14ac:dyDescent="0.35">
      <c r="A8" s="19">
        <v>2024</v>
      </c>
      <c r="B8" s="19" t="s">
        <v>34</v>
      </c>
      <c r="C8" s="40">
        <f>DATEVALUE("01 "&amp;Tableau58[[#This Row],[Mois]]&amp;" "&amp;Tableau58[[#This Row],[Année]])</f>
        <v>45505</v>
      </c>
      <c r="D8" s="19" t="s">
        <v>47</v>
      </c>
      <c r="E8" s="42" cm="1">
        <f t="array" ref="E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8" s="10" t="s">
        <v>34</v>
      </c>
      <c r="G8" s="44">
        <v>7.3125</v>
      </c>
      <c r="H8"/>
      <c r="I8" s="43"/>
      <c r="J8" s="19">
        <v>2024</v>
      </c>
      <c r="K8" s="19" t="s">
        <v>34</v>
      </c>
      <c r="L8" s="19" t="s">
        <v>47</v>
      </c>
      <c r="M8" s="39" cm="1">
        <f t="array" ref="M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8" s="22" t="s">
        <v>34</v>
      </c>
      <c r="P8" s="37">
        <v>1</v>
      </c>
      <c r="Q8" s="43"/>
      <c r="R8"/>
      <c r="S8" s="34" t="s">
        <v>55</v>
      </c>
      <c r="T8" s="36">
        <f ca="1">T6/T7</f>
        <v>0</v>
      </c>
      <c r="X8"/>
      <c r="Y8"/>
    </row>
    <row r="9" spans="1:25" x14ac:dyDescent="0.35">
      <c r="A9" s="19">
        <v>2024</v>
      </c>
      <c r="B9" s="19" t="s">
        <v>34</v>
      </c>
      <c r="C9" s="40">
        <f>DATEVALUE("01 "&amp;Tableau58[[#This Row],[Mois]]&amp;" "&amp;Tableau58[[#This Row],[Année]])</f>
        <v>45505</v>
      </c>
      <c r="D9" s="19" t="s">
        <v>48</v>
      </c>
      <c r="E9" s="41" cm="1">
        <f t="array" ref="E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9" s="10" t="s">
        <v>58</v>
      </c>
      <c r="G9" s="44">
        <v>0</v>
      </c>
      <c r="H9"/>
      <c r="I9" s="43"/>
      <c r="J9" s="19">
        <v>2024</v>
      </c>
      <c r="K9" s="19" t="s">
        <v>34</v>
      </c>
      <c r="L9" s="19" t="s">
        <v>48</v>
      </c>
      <c r="M9" s="39" cm="1">
        <f t="array" ref="M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9" s="22" t="s">
        <v>35</v>
      </c>
      <c r="P9" s="37">
        <v>2</v>
      </c>
      <c r="Q9" s="43"/>
      <c r="R9"/>
      <c r="X9"/>
      <c r="Y9"/>
    </row>
    <row r="10" spans="1:25" x14ac:dyDescent="0.35">
      <c r="A10" s="19">
        <v>2024</v>
      </c>
      <c r="B10" s="19" t="s">
        <v>34</v>
      </c>
      <c r="C10" s="40">
        <f>DATEVALUE("01 "&amp;Tableau58[[#This Row],[Mois]]&amp;" "&amp;Tableau58[[#This Row],[Année]])</f>
        <v>45505</v>
      </c>
      <c r="D10" s="19" t="s">
        <v>43</v>
      </c>
      <c r="E10" s="41" cm="1">
        <f t="array" ref="E1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0" s="10" t="s">
        <v>59</v>
      </c>
      <c r="G10" s="44">
        <v>0</v>
      </c>
      <c r="H10"/>
      <c r="I10" s="43"/>
      <c r="J10" s="19">
        <v>2024</v>
      </c>
      <c r="K10" s="19" t="s">
        <v>34</v>
      </c>
      <c r="L10" s="19" t="s">
        <v>43</v>
      </c>
      <c r="M10" s="39" cm="1">
        <f t="array" ref="M1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0" s="22" t="s">
        <v>36</v>
      </c>
      <c r="P10" s="37">
        <v>0</v>
      </c>
      <c r="Q10" s="43"/>
      <c r="R10"/>
    </row>
    <row r="11" spans="1:25" x14ac:dyDescent="0.35">
      <c r="A11" s="19">
        <v>2024</v>
      </c>
      <c r="B11" s="19" t="s">
        <v>34</v>
      </c>
      <c r="C11" s="40">
        <f>DATEVALUE("01 "&amp;Tableau58[[#This Row],[Mois]]&amp;" "&amp;Tableau58[[#This Row],[Année]])</f>
        <v>45505</v>
      </c>
      <c r="D11" s="19" t="s">
        <v>46</v>
      </c>
      <c r="E11" s="41" cm="1">
        <f t="array" ref="E1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33</v>
      </c>
      <c r="F11" s="10" t="s">
        <v>60</v>
      </c>
      <c r="G11" s="44">
        <v>0</v>
      </c>
      <c r="H11"/>
      <c r="I11" s="43"/>
      <c r="J11" s="19">
        <v>2024</v>
      </c>
      <c r="K11" s="19" t="s">
        <v>34</v>
      </c>
      <c r="L11" s="19" t="s">
        <v>46</v>
      </c>
      <c r="M11" s="39" cm="1">
        <f t="array" ref="M1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1" s="22" t="s">
        <v>37</v>
      </c>
      <c r="P11" s="37">
        <v>0</v>
      </c>
      <c r="Q11" s="43"/>
      <c r="R11"/>
    </row>
    <row r="12" spans="1:25" x14ac:dyDescent="0.35">
      <c r="A12" s="19">
        <v>2024</v>
      </c>
      <c r="B12" s="19" t="s">
        <v>34</v>
      </c>
      <c r="C12" s="40">
        <f>DATEVALUE("01 "&amp;Tableau58[[#This Row],[Mois]]&amp;" "&amp;Tableau58[[#This Row],[Année]])</f>
        <v>45505</v>
      </c>
      <c r="D12" s="19" t="s">
        <v>49</v>
      </c>
      <c r="E12" s="41" cm="1">
        <f t="array" ref="E1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2"/>
      <c r="G12"/>
      <c r="H12"/>
      <c r="I12" s="43"/>
      <c r="J12" s="19">
        <v>2024</v>
      </c>
      <c r="K12" s="19" t="s">
        <v>34</v>
      </c>
      <c r="L12" s="19" t="s">
        <v>49</v>
      </c>
      <c r="M12" s="39" cm="1">
        <f t="array" ref="M1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2" s="21" t="s">
        <v>38</v>
      </c>
      <c r="P12" s="37">
        <v>3</v>
      </c>
      <c r="Q12" s="43"/>
      <c r="R12"/>
    </row>
    <row r="13" spans="1:25" x14ac:dyDescent="0.35">
      <c r="A13" s="19">
        <v>2024</v>
      </c>
      <c r="B13" s="19" t="s">
        <v>34</v>
      </c>
      <c r="C13" s="40">
        <f>DATEVALUE("01 "&amp;Tableau58[[#This Row],[Mois]]&amp;" "&amp;Tableau58[[#This Row],[Année]])</f>
        <v>45505</v>
      </c>
      <c r="D13" s="19" t="s">
        <v>50</v>
      </c>
      <c r="E13" s="41" cm="1">
        <f t="array" ref="E1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3"/>
      <c r="G13"/>
      <c r="H13"/>
      <c r="I13" s="43"/>
      <c r="J13" s="19">
        <v>2024</v>
      </c>
      <c r="K13" s="19" t="s">
        <v>34</v>
      </c>
      <c r="L13" s="19" t="s">
        <v>50</v>
      </c>
      <c r="M13" s="39" cm="1">
        <f t="array" ref="M1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3"/>
      <c r="P13"/>
    </row>
    <row r="14" spans="1:25" x14ac:dyDescent="0.35">
      <c r="A14" s="19">
        <v>2024</v>
      </c>
      <c r="B14" s="19" t="s">
        <v>34</v>
      </c>
      <c r="C14" s="40">
        <f>DATEVALUE("01 "&amp;Tableau58[[#This Row],[Mois]]&amp;" "&amp;Tableau58[[#This Row],[Année]])</f>
        <v>45505</v>
      </c>
      <c r="D14" s="19" t="s">
        <v>44</v>
      </c>
      <c r="E14" s="41" cm="1">
        <f t="array" ref="E1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4"/>
      <c r="G14"/>
      <c r="H14"/>
      <c r="I14" s="43"/>
      <c r="J14" s="19">
        <v>2024</v>
      </c>
      <c r="K14" s="19" t="s">
        <v>34</v>
      </c>
      <c r="L14" s="19" t="s">
        <v>44</v>
      </c>
      <c r="M14" s="39" cm="1">
        <f t="array" ref="M1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4"/>
      <c r="P14"/>
    </row>
    <row r="15" spans="1:25" x14ac:dyDescent="0.35">
      <c r="A15" s="19">
        <v>2024</v>
      </c>
      <c r="B15" s="19" t="s">
        <v>35</v>
      </c>
      <c r="C15" s="40">
        <f>DATEVALUE("01 "&amp;Tableau58[[#This Row],[Mois]]&amp;" "&amp;Tableau58[[#This Row],[Année]])</f>
        <v>45536</v>
      </c>
      <c r="D15" s="19" t="s">
        <v>45</v>
      </c>
      <c r="E15" s="41" cm="1">
        <f t="array" ref="E1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5"/>
      <c r="G15"/>
      <c r="H15"/>
      <c r="I15" s="43"/>
      <c r="J15" s="19">
        <v>2024</v>
      </c>
      <c r="K15" s="19" t="s">
        <v>35</v>
      </c>
      <c r="L15" s="19" t="s">
        <v>45</v>
      </c>
      <c r="M15" s="39" cm="1">
        <f t="array" ref="M1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5"/>
      <c r="P15"/>
    </row>
    <row r="16" spans="1:25" x14ac:dyDescent="0.35">
      <c r="A16" s="19">
        <v>2024</v>
      </c>
      <c r="B16" s="19" t="s">
        <v>35</v>
      </c>
      <c r="C16" s="40">
        <f>DATEVALUE("01 "&amp;Tableau58[[#This Row],[Mois]]&amp;" "&amp;Tableau58[[#This Row],[Année]])</f>
        <v>45536</v>
      </c>
      <c r="D16" s="19" t="s">
        <v>47</v>
      </c>
      <c r="E16" s="41" cm="1">
        <f t="array" ref="E1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6"/>
      <c r="G16"/>
      <c r="H16"/>
      <c r="I16" s="43"/>
      <c r="J16" s="19">
        <v>2024</v>
      </c>
      <c r="K16" s="19" t="s">
        <v>35</v>
      </c>
      <c r="L16" s="19" t="s">
        <v>47</v>
      </c>
      <c r="M16" s="39" cm="1">
        <f t="array" ref="M1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6"/>
      <c r="P16"/>
    </row>
    <row r="17" spans="1:16" x14ac:dyDescent="0.35">
      <c r="A17" s="19">
        <v>2024</v>
      </c>
      <c r="B17" s="19" t="s">
        <v>35</v>
      </c>
      <c r="C17" s="40">
        <f>DATEVALUE("01 "&amp;Tableau58[[#This Row],[Mois]]&amp;" "&amp;Tableau58[[#This Row],[Année]])</f>
        <v>45536</v>
      </c>
      <c r="D17" s="19" t="s">
        <v>48</v>
      </c>
      <c r="E17" s="41" cm="1">
        <f t="array" ref="E1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7"/>
      <c r="G17"/>
      <c r="H17"/>
      <c r="I17" s="43"/>
      <c r="J17" s="19">
        <v>2024</v>
      </c>
      <c r="K17" s="19" t="s">
        <v>35</v>
      </c>
      <c r="L17" s="19" t="s">
        <v>48</v>
      </c>
      <c r="M17" s="39" cm="1">
        <f t="array" ref="M1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O17"/>
      <c r="P17"/>
    </row>
    <row r="18" spans="1:16" x14ac:dyDescent="0.35">
      <c r="A18" s="19">
        <v>2024</v>
      </c>
      <c r="B18" s="19" t="s">
        <v>35</v>
      </c>
      <c r="C18" s="40">
        <f>DATEVALUE("01 "&amp;Tableau58[[#This Row],[Mois]]&amp;" "&amp;Tableau58[[#This Row],[Année]])</f>
        <v>45536</v>
      </c>
      <c r="D18" s="19" t="s">
        <v>43</v>
      </c>
      <c r="E18" s="41" cm="1">
        <f t="array" ref="E1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8"/>
      <c r="G18"/>
      <c r="H18"/>
      <c r="I18" s="43"/>
      <c r="J18" s="19">
        <v>2024</v>
      </c>
      <c r="K18" s="19" t="s">
        <v>35</v>
      </c>
      <c r="L18" s="19" t="s">
        <v>43</v>
      </c>
      <c r="M18" s="39" cm="1">
        <f t="array" ref="M1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9" spans="1:16" x14ac:dyDescent="0.35">
      <c r="A19" s="19">
        <v>2024</v>
      </c>
      <c r="B19" s="19" t="s">
        <v>35</v>
      </c>
      <c r="C19" s="40">
        <f>DATEVALUE("01 "&amp;Tableau58[[#This Row],[Mois]]&amp;" "&amp;Tableau58[[#This Row],[Année]])</f>
        <v>45536</v>
      </c>
      <c r="D19" s="19" t="s">
        <v>46</v>
      </c>
      <c r="E19" s="41" cm="1">
        <f t="array" ref="E1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19"/>
      <c r="G19"/>
      <c r="H19"/>
      <c r="I19" s="43"/>
      <c r="J19" s="19">
        <v>2024</v>
      </c>
      <c r="K19" s="19" t="s">
        <v>35</v>
      </c>
      <c r="L19" s="19" t="s">
        <v>46</v>
      </c>
      <c r="M19" s="39" cm="1">
        <f t="array" ref="M1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0" spans="1:16" x14ac:dyDescent="0.35">
      <c r="A20" s="19">
        <v>2024</v>
      </c>
      <c r="B20" s="19" t="s">
        <v>35</v>
      </c>
      <c r="C20" s="40">
        <f>DATEVALUE("01 "&amp;Tableau58[[#This Row],[Mois]]&amp;" "&amp;Tableau58[[#This Row],[Année]])</f>
        <v>45536</v>
      </c>
      <c r="D20" s="19" t="s">
        <v>49</v>
      </c>
      <c r="E20" s="41" cm="1">
        <f t="array" ref="E2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0"/>
      <c r="G20"/>
      <c r="H20"/>
      <c r="I20" s="43"/>
      <c r="J20" s="19">
        <v>2024</v>
      </c>
      <c r="K20" s="19" t="s">
        <v>35</v>
      </c>
      <c r="L20" s="19" t="s">
        <v>49</v>
      </c>
      <c r="M20" s="39" cm="1">
        <f t="array" ref="M2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1" spans="1:16" x14ac:dyDescent="0.35">
      <c r="A21" s="19">
        <v>2024</v>
      </c>
      <c r="B21" s="19" t="s">
        <v>35</v>
      </c>
      <c r="C21" s="40">
        <f>DATEVALUE("01 "&amp;Tableau58[[#This Row],[Mois]]&amp;" "&amp;Tableau58[[#This Row],[Année]])</f>
        <v>45536</v>
      </c>
      <c r="D21" s="19" t="s">
        <v>50</v>
      </c>
      <c r="E21" s="41" cm="1">
        <f t="array" ref="E2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1"/>
      <c r="G21"/>
      <c r="H21"/>
      <c r="I21" s="43"/>
      <c r="J21" s="19">
        <v>2024</v>
      </c>
      <c r="K21" s="19" t="s">
        <v>35</v>
      </c>
      <c r="L21" s="19" t="s">
        <v>50</v>
      </c>
      <c r="M21" s="39" cm="1">
        <f t="array" ref="M2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2" spans="1:16" x14ac:dyDescent="0.35">
      <c r="A22" s="19">
        <v>2024</v>
      </c>
      <c r="B22" s="19" t="s">
        <v>35</v>
      </c>
      <c r="C22" s="40">
        <f>DATEVALUE("01 "&amp;Tableau58[[#This Row],[Mois]]&amp;" "&amp;Tableau58[[#This Row],[Année]])</f>
        <v>45536</v>
      </c>
      <c r="D22" s="19" t="s">
        <v>44</v>
      </c>
      <c r="E22" s="41" cm="1">
        <f t="array" ref="E2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2"/>
      <c r="G22"/>
      <c r="H22"/>
      <c r="I22" s="43"/>
      <c r="J22" s="19">
        <v>2024</v>
      </c>
      <c r="K22" s="19" t="s">
        <v>35</v>
      </c>
      <c r="L22" s="19" t="s">
        <v>44</v>
      </c>
      <c r="M22" s="39" cm="1">
        <f t="array" ref="M2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3" spans="1:16" x14ac:dyDescent="0.35">
      <c r="A23" s="19">
        <v>2024</v>
      </c>
      <c r="B23" s="19" t="s">
        <v>36</v>
      </c>
      <c r="C23" s="40">
        <f>DATEVALUE("01 "&amp;Tableau58[[#This Row],[Mois]]&amp;" "&amp;Tableau58[[#This Row],[Année]])</f>
        <v>45566</v>
      </c>
      <c r="D23" s="19" t="s">
        <v>45</v>
      </c>
      <c r="E23" s="41" cm="1">
        <f t="array" ref="E2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3"/>
      <c r="G23"/>
      <c r="H23"/>
      <c r="I23" s="43"/>
      <c r="J23" s="19">
        <v>2024</v>
      </c>
      <c r="K23" s="19" t="s">
        <v>36</v>
      </c>
      <c r="L23" s="19" t="s">
        <v>45</v>
      </c>
      <c r="M23" s="39" cm="1">
        <f t="array" ref="M2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4" spans="1:16" x14ac:dyDescent="0.35">
      <c r="A24" s="19">
        <v>2024</v>
      </c>
      <c r="B24" s="19" t="s">
        <v>36</v>
      </c>
      <c r="C24" s="40">
        <f>DATEVALUE("01 "&amp;Tableau58[[#This Row],[Mois]]&amp;" "&amp;Tableau58[[#This Row],[Année]])</f>
        <v>45566</v>
      </c>
      <c r="D24" s="19" t="s">
        <v>47</v>
      </c>
      <c r="E24" s="41" cm="1">
        <f t="array" ref="E2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4" s="41"/>
      <c r="G24" s="41"/>
      <c r="J24" s="19">
        <v>2024</v>
      </c>
      <c r="K24" s="19" t="s">
        <v>36</v>
      </c>
      <c r="L24" s="19" t="s">
        <v>47</v>
      </c>
      <c r="M24" s="39" cm="1">
        <f t="array" ref="M2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5" spans="1:16" x14ac:dyDescent="0.35">
      <c r="A25" s="19">
        <v>2024</v>
      </c>
      <c r="B25" s="19" t="s">
        <v>36</v>
      </c>
      <c r="C25" s="40">
        <f>DATEVALUE("01 "&amp;Tableau58[[#This Row],[Mois]]&amp;" "&amp;Tableau58[[#This Row],[Année]])</f>
        <v>45566</v>
      </c>
      <c r="D25" s="19" t="s">
        <v>48</v>
      </c>
      <c r="E25" s="41" cm="1">
        <f t="array" ref="E2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5" s="41"/>
      <c r="G25" s="41"/>
      <c r="J25" s="19">
        <v>2024</v>
      </c>
      <c r="K25" s="19" t="s">
        <v>36</v>
      </c>
      <c r="L25" s="19" t="s">
        <v>48</v>
      </c>
      <c r="M25" s="39" cm="1">
        <f t="array" ref="M2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6" spans="1:16" x14ac:dyDescent="0.35">
      <c r="A26" s="19">
        <v>2024</v>
      </c>
      <c r="B26" s="19" t="s">
        <v>36</v>
      </c>
      <c r="C26" s="40">
        <f>DATEVALUE("01 "&amp;Tableau58[[#This Row],[Mois]]&amp;" "&amp;Tableau58[[#This Row],[Année]])</f>
        <v>45566</v>
      </c>
      <c r="D26" s="19" t="s">
        <v>43</v>
      </c>
      <c r="E26" s="41" cm="1">
        <f t="array" ref="E2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6" s="41"/>
      <c r="G26" s="41"/>
      <c r="J26" s="19">
        <v>2024</v>
      </c>
      <c r="K26" s="19" t="s">
        <v>36</v>
      </c>
      <c r="L26" s="19" t="s">
        <v>43</v>
      </c>
      <c r="M26" s="39" cm="1">
        <f t="array" ref="M2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7" spans="1:16" x14ac:dyDescent="0.35">
      <c r="A27" s="19">
        <v>2024</v>
      </c>
      <c r="B27" s="19" t="s">
        <v>36</v>
      </c>
      <c r="C27" s="40">
        <f>DATEVALUE("01 "&amp;Tableau58[[#This Row],[Mois]]&amp;" "&amp;Tableau58[[#This Row],[Année]])</f>
        <v>45566</v>
      </c>
      <c r="D27" s="19" t="s">
        <v>46</v>
      </c>
      <c r="E27" s="41" cm="1">
        <f t="array" ref="E2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7" s="41"/>
      <c r="G27" s="41"/>
      <c r="J27" s="19">
        <v>2024</v>
      </c>
      <c r="K27" s="19" t="s">
        <v>36</v>
      </c>
      <c r="L27" s="19" t="s">
        <v>46</v>
      </c>
      <c r="M27" s="39" cm="1">
        <f t="array" ref="M2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8" spans="1:16" x14ac:dyDescent="0.35">
      <c r="A28" s="19">
        <v>2024</v>
      </c>
      <c r="B28" s="19" t="s">
        <v>36</v>
      </c>
      <c r="C28" s="40">
        <f>DATEVALUE("01 "&amp;Tableau58[[#This Row],[Mois]]&amp;" "&amp;Tableau58[[#This Row],[Année]])</f>
        <v>45566</v>
      </c>
      <c r="D28" s="19" t="s">
        <v>49</v>
      </c>
      <c r="E28" s="41" cm="1">
        <f t="array" ref="E2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8" s="41"/>
      <c r="G28" s="41"/>
      <c r="J28" s="19">
        <v>2024</v>
      </c>
      <c r="K28" s="19" t="s">
        <v>36</v>
      </c>
      <c r="L28" s="19" t="s">
        <v>49</v>
      </c>
      <c r="M28" s="39" cm="1">
        <f t="array" ref="M2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9" spans="1:16" x14ac:dyDescent="0.35">
      <c r="A29" s="19">
        <v>2024</v>
      </c>
      <c r="B29" s="19" t="s">
        <v>36</v>
      </c>
      <c r="C29" s="40">
        <f>DATEVALUE("01 "&amp;Tableau58[[#This Row],[Mois]]&amp;" "&amp;Tableau58[[#This Row],[Année]])</f>
        <v>45566</v>
      </c>
      <c r="D29" s="19" t="s">
        <v>50</v>
      </c>
      <c r="E29" s="41" cm="1">
        <f t="array" ref="E2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29" s="41"/>
      <c r="G29" s="41"/>
      <c r="J29" s="19">
        <v>2024</v>
      </c>
      <c r="K29" s="19" t="s">
        <v>36</v>
      </c>
      <c r="L29" s="19" t="s">
        <v>50</v>
      </c>
      <c r="M29" s="39" cm="1">
        <f t="array" ref="M2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0" spans="1:16" x14ac:dyDescent="0.35">
      <c r="A30" s="19">
        <v>2024</v>
      </c>
      <c r="B30" s="19" t="s">
        <v>36</v>
      </c>
      <c r="C30" s="40">
        <f>DATEVALUE("01 "&amp;Tableau58[[#This Row],[Mois]]&amp;" "&amp;Tableau58[[#This Row],[Année]])</f>
        <v>45566</v>
      </c>
      <c r="D30" s="19" t="s">
        <v>44</v>
      </c>
      <c r="E30" s="41" cm="1">
        <f t="array" ref="E30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0" s="41"/>
      <c r="G30" s="41"/>
      <c r="J30" s="19">
        <v>2024</v>
      </c>
      <c r="K30" s="19" t="s">
        <v>36</v>
      </c>
      <c r="L30" s="19" t="s">
        <v>44</v>
      </c>
      <c r="M30" s="39" cm="1">
        <f t="array" ref="M3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1" spans="1:16" x14ac:dyDescent="0.35">
      <c r="A31" s="19">
        <v>2024</v>
      </c>
      <c r="B31" s="19" t="s">
        <v>37</v>
      </c>
      <c r="C31" s="40">
        <f>DATEVALUE("01 "&amp;Tableau58[[#This Row],[Mois]]&amp;" "&amp;Tableau58[[#This Row],[Année]])</f>
        <v>45597</v>
      </c>
      <c r="D31" s="19" t="s">
        <v>45</v>
      </c>
      <c r="E31" s="41" cm="1">
        <f t="array" ref="E31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1" s="41"/>
      <c r="G31" s="41"/>
      <c r="J31" s="19">
        <v>2024</v>
      </c>
      <c r="K31" s="19" t="s">
        <v>37</v>
      </c>
      <c r="L31" s="19" t="s">
        <v>45</v>
      </c>
      <c r="M31" s="39" cm="1">
        <f t="array" ref="M3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2" spans="1:16" x14ac:dyDescent="0.35">
      <c r="A32" s="19">
        <v>2024</v>
      </c>
      <c r="B32" s="19" t="s">
        <v>37</v>
      </c>
      <c r="C32" s="40">
        <f>DATEVALUE("01 "&amp;Tableau58[[#This Row],[Mois]]&amp;" "&amp;Tableau58[[#This Row],[Année]])</f>
        <v>45597</v>
      </c>
      <c r="D32" s="19" t="s">
        <v>47</v>
      </c>
      <c r="E32" s="41" cm="1">
        <f t="array" ref="E32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2" s="41"/>
      <c r="G32" s="41"/>
      <c r="J32" s="19">
        <v>2024</v>
      </c>
      <c r="K32" s="19" t="s">
        <v>37</v>
      </c>
      <c r="L32" s="19" t="s">
        <v>47</v>
      </c>
      <c r="M32" s="39" cm="1">
        <f t="array" ref="M3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3" spans="1:13" x14ac:dyDescent="0.35">
      <c r="A33" s="19">
        <v>2024</v>
      </c>
      <c r="B33" s="19" t="s">
        <v>37</v>
      </c>
      <c r="C33" s="40">
        <f>DATEVALUE("01 "&amp;Tableau58[[#This Row],[Mois]]&amp;" "&amp;Tableau58[[#This Row],[Année]])</f>
        <v>45597</v>
      </c>
      <c r="D33" s="19" t="s">
        <v>48</v>
      </c>
      <c r="E33" s="41" cm="1">
        <f t="array" ref="E33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3" s="41"/>
      <c r="G33" s="41"/>
      <c r="J33" s="19">
        <v>2024</v>
      </c>
      <c r="K33" s="19" t="s">
        <v>37</v>
      </c>
      <c r="L33" s="19" t="s">
        <v>48</v>
      </c>
      <c r="M33" s="39" cm="1">
        <f t="array" ref="M3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4" spans="1:13" x14ac:dyDescent="0.35">
      <c r="A34" s="19">
        <v>2024</v>
      </c>
      <c r="B34" s="19" t="s">
        <v>37</v>
      </c>
      <c r="C34" s="40">
        <f>DATEVALUE("01 "&amp;Tableau58[[#This Row],[Mois]]&amp;" "&amp;Tableau58[[#This Row],[Année]])</f>
        <v>45597</v>
      </c>
      <c r="D34" s="19" t="s">
        <v>43</v>
      </c>
      <c r="E34" s="41" cm="1">
        <f t="array" ref="E34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4" s="41"/>
      <c r="G34" s="41"/>
      <c r="J34" s="19">
        <v>2024</v>
      </c>
      <c r="K34" s="19" t="s">
        <v>37</v>
      </c>
      <c r="L34" s="19" t="s">
        <v>43</v>
      </c>
      <c r="M34" s="39" cm="1">
        <f t="array" ref="M3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5" spans="1:13" x14ac:dyDescent="0.35">
      <c r="A35" s="19">
        <v>2024</v>
      </c>
      <c r="B35" s="19" t="s">
        <v>37</v>
      </c>
      <c r="C35" s="40">
        <f>DATEVALUE("01 "&amp;Tableau58[[#This Row],[Mois]]&amp;" "&amp;Tableau58[[#This Row],[Année]])</f>
        <v>45597</v>
      </c>
      <c r="D35" s="19" t="s">
        <v>46</v>
      </c>
      <c r="E35" s="41" cm="1">
        <f t="array" ref="E35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5" s="41"/>
      <c r="G35" s="41"/>
      <c r="J35" s="19">
        <v>2024</v>
      </c>
      <c r="K35" s="19" t="s">
        <v>37</v>
      </c>
      <c r="L35" s="19" t="s">
        <v>46</v>
      </c>
      <c r="M35" s="39" cm="1">
        <f t="array" ref="M3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6" spans="1:13" x14ac:dyDescent="0.35">
      <c r="A36" s="19">
        <v>2024</v>
      </c>
      <c r="B36" s="19" t="s">
        <v>37</v>
      </c>
      <c r="C36" s="40">
        <f>DATEVALUE("01 "&amp;Tableau58[[#This Row],[Mois]]&amp;" "&amp;Tableau58[[#This Row],[Année]])</f>
        <v>45597</v>
      </c>
      <c r="D36" s="19" t="s">
        <v>49</v>
      </c>
      <c r="E36" s="41" cm="1">
        <f t="array" ref="E36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6" s="41"/>
      <c r="G36" s="41"/>
      <c r="J36" s="19">
        <v>2024</v>
      </c>
      <c r="K36" s="19" t="s">
        <v>37</v>
      </c>
      <c r="L36" s="19" t="s">
        <v>49</v>
      </c>
      <c r="M36" s="39" cm="1">
        <f t="array" ref="M3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7" spans="1:13" x14ac:dyDescent="0.35">
      <c r="A37" s="19">
        <v>2024</v>
      </c>
      <c r="B37" s="19" t="s">
        <v>37</v>
      </c>
      <c r="C37" s="40">
        <f>DATEVALUE("01 "&amp;Tableau58[[#This Row],[Mois]]&amp;" "&amp;Tableau58[[#This Row],[Année]])</f>
        <v>45597</v>
      </c>
      <c r="D37" s="19" t="s">
        <v>50</v>
      </c>
      <c r="E37" s="41" cm="1">
        <f t="array" ref="E37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7" s="41"/>
      <c r="G37" s="41"/>
      <c r="J37" s="19">
        <v>2024</v>
      </c>
      <c r="K37" s="19" t="s">
        <v>37</v>
      </c>
      <c r="L37" s="19" t="s">
        <v>50</v>
      </c>
      <c r="M37" s="39" cm="1">
        <f t="array" ref="M3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8" spans="1:13" x14ac:dyDescent="0.35">
      <c r="A38" s="19">
        <v>2024</v>
      </c>
      <c r="B38" s="19" t="s">
        <v>37</v>
      </c>
      <c r="C38" s="40">
        <f>DATEVALUE("01 "&amp;Tableau58[[#This Row],[Mois]]&amp;" "&amp;Tableau58[[#This Row],[Année]])</f>
        <v>45597</v>
      </c>
      <c r="D38" s="19" t="s">
        <v>44</v>
      </c>
      <c r="E38" s="41" cm="1">
        <f t="array" ref="E38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8" s="41"/>
      <c r="G38" s="41"/>
      <c r="J38" s="19">
        <v>2024</v>
      </c>
      <c r="K38" s="19" t="s">
        <v>37</v>
      </c>
      <c r="L38" s="19" t="s">
        <v>44</v>
      </c>
      <c r="M38" s="39" cm="1">
        <f t="array" ref="M3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9" spans="1:13" x14ac:dyDescent="0.35">
      <c r="A39" s="19">
        <v>2024</v>
      </c>
      <c r="B39" s="19" t="s">
        <v>37</v>
      </c>
      <c r="C39" s="40">
        <f>DATEVALUE("01 "&amp;Tableau58[[#This Row],[Mois]]&amp;" "&amp;Tableau58[[#This Row],[Année]])</f>
        <v>45597</v>
      </c>
      <c r="D39" s="19" t="s">
        <v>51</v>
      </c>
      <c r="E39" s="41" cm="1">
        <f t="array" ref="E39">IFERROR(AVERAGE(IF((Tableau1[ÉTABLISSEMENT]=Tableau58[[#This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(jours)])),0)</f>
        <v>0</v>
      </c>
      <c r="F39" s="41"/>
      <c r="G39" s="41"/>
      <c r="J39" s="19">
        <v>2024</v>
      </c>
      <c r="K39" s="19" t="s">
        <v>37</v>
      </c>
      <c r="L39" s="19" t="s">
        <v>51</v>
      </c>
      <c r="M39" s="39" cm="1">
        <f t="array" ref="M3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</sheetData>
  <mergeCells count="2">
    <mergeCell ref="B1:T1"/>
    <mergeCell ref="J5:M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3"/>
  <colBreaks count="2" manualBreakCount="2">
    <brk id="8" min="1" max="44" man="1"/>
    <brk id="17" min="1" max="44" man="1"/>
  </colBreaks>
  <drawing r:id="rId4"/>
  <tableParts count="2">
    <tablePart r:id="rId5"/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INTERVENTIONS</vt:lpstr>
      <vt:lpstr>Données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Christian CROCHE</cp:lastModifiedBy>
  <cp:lastPrinted>2024-07-22T09:30:12Z</cp:lastPrinted>
  <dcterms:created xsi:type="dcterms:W3CDTF">2024-07-19T09:33:53Z</dcterms:created>
  <dcterms:modified xsi:type="dcterms:W3CDTF">2024-07-22T09:30:17Z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2024-07-22T08:57:46Z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dea7f078-7f76-461d-8554-a09970fb1f24</vt:lpwstr>
  </property>
  <property fmtid="{D5CDD505-2E9C-101B-9397-08002B2CF9AE}" pid="8" name="MSIP_Label_67cce88e-ba6c-4072-9a4d-8f9e28d4554f_ContentBits">
    <vt:lpwstr>2</vt:lpwstr>
  </property>
</Properties>
</file>