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ncf-my.sharepoint.com/personal/6712127r_commun_ad_sncf_fr/Documents/Documents/Perso/Aide Excel/Alice.idow/"/>
    </mc:Choice>
  </mc:AlternateContent>
  <xr:revisionPtr revIDLastSave="0" documentId="8_{096D3E18-1B9E-4295-BDB9-D67EE5925C8F}" xr6:coauthVersionLast="47" xr6:coauthVersionMax="47" xr10:uidLastSave="{00000000-0000-0000-0000-000000000000}"/>
  <bookViews>
    <workbookView xWindow="-110" yWindow="-110" windowWidth="38620" windowHeight="21820" xr2:uid="{0E19C23C-05D8-4387-A5AB-A14D5489BD95}"/>
  </bookViews>
  <sheets>
    <sheet name="Feuil1" sheetId="1" r:id="rId1"/>
  </sheets>
  <calcPr calcId="191029"/>
  <pivotCaches>
    <pivotCache cacheId="4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2" i="1" l="1" a="1"/>
  <c r="P2" i="1" s="1"/>
  <c r="E8" i="1"/>
  <c r="E7" i="1"/>
  <c r="E6" i="1"/>
  <c r="E5" i="1"/>
  <c r="E4" i="1"/>
  <c r="E2" i="1"/>
  <c r="E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Christian CROCHE - 6712127R</author>
  </authors>
  <commentList>
    <comment ref="P2" authorId="0" shapeId="0" xr:uid="{7FF0936D-F056-4310-A088-2001839EE551}">
      <text>
        <r>
          <rPr>
            <sz val="10"/>
            <color indexed="81"/>
            <rFont val="Calibri"/>
            <family val="2"/>
          </rPr>
          <t>À quoi correspond cette formule et sa valeur ?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<sst xmlns="http://schemas.openxmlformats.org/spreadsheetml/2006/main" count="45" uniqueCount="20">
  <si>
    <t>Incident</t>
  </si>
  <si>
    <t>Date déclaration incident</t>
  </si>
  <si>
    <t>Date d'intervention</t>
  </si>
  <si>
    <t>Mois d'intervention</t>
  </si>
  <si>
    <t>Nombre d'interventions par mois</t>
  </si>
  <si>
    <t>Batterie</t>
  </si>
  <si>
    <t>Portail inaccessible</t>
  </si>
  <si>
    <t>Casse</t>
  </si>
  <si>
    <t>Nombre d'interventions</t>
  </si>
  <si>
    <t>Mois</t>
  </si>
  <si>
    <t>Nombre d'interventions par mois par site</t>
  </si>
  <si>
    <t>Site</t>
  </si>
  <si>
    <t>Paris</t>
  </si>
  <si>
    <t>Bordeaux</t>
  </si>
  <si>
    <t>Site d'intervention</t>
  </si>
  <si>
    <t>mai</t>
  </si>
  <si>
    <t>juin</t>
  </si>
  <si>
    <t>Années</t>
  </si>
  <si>
    <t>2024</t>
  </si>
  <si>
    <t>Nb interventions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</si>
</sst>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 vertical="center"/>
    </xf>
    <xf numFmtId="0" fontId="1" fillId="0" borderId="0" xfId="0" applyFont="1"/>
    <xf numFmtId="0" fontId="0" fillId="0" borderId="0" xfId="0" pivotButton="1"/>
    <xf numFmtId="0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4">
    <dxf>
      <alignment horizontal="center"/>
    </dxf>
    <dxf>
      <alignment horizontal="center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tian CROCHE - 6712127R" refreshedDate="45492.541757870371" createdVersion="8" refreshedVersion="8" minRefreshableVersion="3" recordCount="7" xr:uid="{92CC3E4C-329C-4AC0-9347-627AA88CE333}">
  <cacheSource type="worksheet">
    <worksheetSource name="Tableau1"/>
  </cacheSource>
  <cacheFields count="6">
    <cacheField name="Date déclaration incident" numFmtId="14">
      <sharedItems containsSemiMixedTypes="0" containsNonDate="0" containsDate="1" containsString="0" minDate="2024-05-02T00:00:00" maxDate="2024-06-02T00:00:00"/>
    </cacheField>
    <cacheField name="Incident" numFmtId="0">
      <sharedItems/>
    </cacheField>
    <cacheField name="Site d'intervention" numFmtId="0">
      <sharedItems count="2">
        <s v="Paris"/>
        <s v="Bordeaux"/>
      </sharedItems>
    </cacheField>
    <cacheField name="Date d'intervention" numFmtId="14">
      <sharedItems containsSemiMixedTypes="0" containsNonDate="0" containsDate="1" containsString="0" minDate="2024-05-10T00:00:00" maxDate="2024-06-13T00:00:00" count="4">
        <d v="2024-05-10T00:00:00"/>
        <d v="2024-05-25T00:00:00"/>
        <d v="2024-06-10T00:00:00"/>
        <d v="2024-06-12T00:00:00"/>
      </sharedItems>
      <fieldGroup par="5" base="3">
        <rangePr groupBy="months" startDate="2024-05-10T00:00:00" endDate="2024-06-13T00:00:00"/>
        <groupItems count="14">
          <s v="&lt;10/05/202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3/06/2024"/>
        </groupItems>
      </fieldGroup>
    </cacheField>
    <cacheField name="Mois d'intervention" numFmtId="0">
      <sharedItems/>
    </cacheField>
    <cacheField name="Années" numFmtId="0" databaseField="0">
      <fieldGroup base="3">
        <rangePr groupBy="years" startDate="2024-05-10T00:00:00" endDate="2024-06-13T00:00:00"/>
        <groupItems count="3">
          <s v="&lt;10/05/2024"/>
          <s v="2024"/>
          <s v="&gt;13/06/202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d v="2024-05-02T00:00:00"/>
    <s v="Batterie"/>
    <x v="0"/>
    <x v="0"/>
    <s v="mai"/>
  </r>
  <r>
    <d v="2024-05-02T00:00:00"/>
    <s v="Batterie"/>
    <x v="0"/>
    <x v="0"/>
    <s v="mai"/>
  </r>
  <r>
    <d v="2024-05-15T00:00:00"/>
    <s v="Portail inaccessible"/>
    <x v="1"/>
    <x v="1"/>
    <s v="mai"/>
  </r>
  <r>
    <d v="2024-05-15T00:00:00"/>
    <s v="Casse"/>
    <x v="1"/>
    <x v="1"/>
    <s v="mai"/>
  </r>
  <r>
    <d v="2024-06-01T00:00:00"/>
    <s v="Portail inaccessible"/>
    <x v="0"/>
    <x v="2"/>
    <s v="juin"/>
  </r>
  <r>
    <d v="2024-06-01T00:00:00"/>
    <s v="Portail inaccessible"/>
    <x v="0"/>
    <x v="3"/>
    <s v="juin"/>
  </r>
  <r>
    <d v="2024-06-01T00:00:00"/>
    <s v="Portail inaccessible"/>
    <x v="1"/>
    <x v="2"/>
    <s v="juin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52C08C1-3891-443D-9979-44C0E3ACFD85}" name="Tableau croisé dynamique2" cacheId="4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compact="0" compactData="0" multipleFieldFilters="0">
  <location ref="K2:N6" firstHeaderRow="1" firstDataRow="1" firstDataCol="3"/>
  <pivotFields count="6">
    <pivotField compact="0" numFmtId="14" outline="0" subtotalTop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name="Site" axis="axisRow" compact="0" outline="0" subtotalTop="0" showAll="0" defaultSubtotal="0">
      <items count="2"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name="Mois" axis="axisRow" dataField="1" compact="0" numFmtId="14" outline="0" subtotalTop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defaultSubtotal="0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5"/>
    <field x="3"/>
    <field x="2"/>
  </rowFields>
  <rowItems count="4">
    <i>
      <x v="1"/>
      <x v="5"/>
      <x/>
    </i>
    <i r="2">
      <x v="1"/>
    </i>
    <i r="1">
      <x v="6"/>
      <x/>
    </i>
    <i r="2">
      <x v="1"/>
    </i>
  </rowItems>
  <colItems count="1">
    <i/>
  </colItems>
  <dataFields count="1">
    <dataField name="Nb interventions" fld="3" subtotal="count" baseField="0" baseItem="0"/>
  </dataFields>
  <formats count="1">
    <format dxfId="0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3690D9C-BD1A-493F-9936-BA82565BFF7B}" name="Tableau croisé dynamique1" cacheId="4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compact="0" compactData="0" multipleFieldFilters="0">
  <location ref="G2:I4" firstHeaderRow="1" firstDataRow="1" firstDataCol="2"/>
  <pivotFields count="6">
    <pivotField compact="0" numFmtId="14" outline="0" subtotalTop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name="Mois" axis="axisRow" dataField="1" compact="0" numFmtId="14" outline="0" subtotalTop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defaultSubtotal="0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5"/>
    <field x="3"/>
  </rowFields>
  <rowItems count="2">
    <i>
      <x v="1"/>
      <x v="5"/>
    </i>
    <i r="1">
      <x v="6"/>
    </i>
  </rowItems>
  <colItems count="1">
    <i/>
  </colItems>
  <dataFields count="1">
    <dataField name="Nb interventions" fld="3" subtotal="count" baseField="0" baseItem="0"/>
  </dataFields>
  <formats count="1">
    <format dxfId="1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A6CC138-D36F-4C22-A4CC-0BC30CF65D68}" name="Tableau1" displayName="Tableau1" ref="A1:E8" totalsRowShown="0">
  <autoFilter ref="A1:E8" xr:uid="{1A6CC138-D36F-4C22-A4CC-0BC30CF65D68}"/>
  <tableColumns count="5">
    <tableColumn id="1" xr3:uid="{5F24481C-D727-412D-8B31-49E6499D95DE}" name="Date déclaration incident" dataDxfId="3"/>
    <tableColumn id="2" xr3:uid="{1C19D9C6-6098-4ACD-8383-B0EB20FA4F9B}" name="Incident"/>
    <tableColumn id="5" xr3:uid="{A0526CE9-0313-49F8-8619-83CA6F013DDD}" name="Site d'intervention"/>
    <tableColumn id="3" xr3:uid="{D84EB0C5-B9E3-4444-9A70-8408D3C82D8D}" name="Date d'intervention"/>
    <tableColumn id="4" xr3:uid="{C9397C46-E746-4FC3-8B9D-474BD3CF11F8}" name="Mois d'intervention" dataDxfId="2">
      <calculatedColumnFormula>IF(Tableau1[[#This Row],[Date d''intervention]]="","",TEXT(Tableau1[[#This Row],[Date d''intervention]],"mmmm"))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1EEFDA-E79D-4659-8A20-38ABC6A5CDA1}">
  <dimension ref="A1:P8"/>
  <sheetViews>
    <sheetView showGridLines="0" tabSelected="1" workbookViewId="0">
      <selection activeCell="P2" sqref="P2"/>
    </sheetView>
  </sheetViews>
  <sheetFormatPr baseColWidth="10" defaultRowHeight="14.5" x14ac:dyDescent="0.35"/>
  <cols>
    <col min="1" max="1" width="25.453125" customWidth="1"/>
    <col min="2" max="2" width="18.1796875" bestFit="1" customWidth="1"/>
    <col min="3" max="3" width="18.1796875" customWidth="1"/>
    <col min="4" max="4" width="20.54296875" customWidth="1"/>
    <col min="5" max="5" width="20.81640625" customWidth="1"/>
    <col min="6" max="6" width="3.7265625" customWidth="1"/>
    <col min="7" max="7" width="9.26953125" bestFit="1" customWidth="1"/>
    <col min="8" max="8" width="7.1796875" bestFit="1" customWidth="1"/>
    <col min="9" max="9" width="14.81640625" bestFit="1" customWidth="1"/>
    <col min="10" max="10" width="4.6328125" customWidth="1"/>
    <col min="11" max="11" width="9.26953125" bestFit="1" customWidth="1"/>
    <col min="12" max="12" width="7.1796875" bestFit="1" customWidth="1"/>
    <col min="13" max="13" width="8.81640625" bestFit="1" customWidth="1"/>
    <col min="14" max="14" width="14.81640625" bestFit="1" customWidth="1"/>
  </cols>
  <sheetData>
    <row r="1" spans="1:16" x14ac:dyDescent="0.35">
      <c r="A1" t="s">
        <v>1</v>
      </c>
      <c r="B1" t="s">
        <v>0</v>
      </c>
      <c r="C1" t="s">
        <v>14</v>
      </c>
      <c r="D1" t="s">
        <v>2</v>
      </c>
      <c r="E1" t="s">
        <v>3</v>
      </c>
      <c r="G1" s="5" t="s">
        <v>4</v>
      </c>
      <c r="K1" s="5" t="s">
        <v>10</v>
      </c>
      <c r="P1" s="5" t="s">
        <v>8</v>
      </c>
    </row>
    <row r="2" spans="1:16" x14ac:dyDescent="0.35">
      <c r="A2" s="3">
        <v>45414</v>
      </c>
      <c r="B2" t="s">
        <v>5</v>
      </c>
      <c r="C2" t="s">
        <v>12</v>
      </c>
      <c r="D2" s="1">
        <v>45422</v>
      </c>
      <c r="E2" s="2" t="str">
        <f>IF(Tableau1[[#This Row],[Date d''intervention]]="","",TEXT(Tableau1[[#This Row],[Date d''intervention]],"mmmm"))</f>
        <v>mai</v>
      </c>
      <c r="G2" s="6" t="s">
        <v>17</v>
      </c>
      <c r="H2" s="6" t="s">
        <v>9</v>
      </c>
      <c r="I2" t="s">
        <v>19</v>
      </c>
      <c r="K2" s="6" t="s">
        <v>17</v>
      </c>
      <c r="L2" s="6" t="s">
        <v>9</v>
      </c>
      <c r="M2" s="6" t="s">
        <v>11</v>
      </c>
      <c r="N2" t="s">
        <v>19</v>
      </c>
      <c r="P2" s="8" cm="1">
        <f t="array" ref="P2">SUM(IF(FREQUENCY(Tableau1[Date d''intervention],Tableau1[Date d''intervention])&gt;0,1))</f>
        <v>4</v>
      </c>
    </row>
    <row r="3" spans="1:16" x14ac:dyDescent="0.35">
      <c r="A3" s="3">
        <v>45414</v>
      </c>
      <c r="B3" t="s">
        <v>5</v>
      </c>
      <c r="C3" t="s">
        <v>12</v>
      </c>
      <c r="D3" s="1">
        <v>45422</v>
      </c>
      <c r="E3" s="2" t="str">
        <f>IF(Tableau1[[#This Row],[Date d''intervention]]="","",TEXT(Tableau1[[#This Row],[Date d''intervention]],"mmmm"))</f>
        <v>mai</v>
      </c>
      <c r="G3" t="s">
        <v>18</v>
      </c>
      <c r="H3" s="1" t="s">
        <v>15</v>
      </c>
      <c r="I3" s="7">
        <v>4</v>
      </c>
      <c r="K3" t="s">
        <v>18</v>
      </c>
      <c r="L3" s="1" t="s">
        <v>15</v>
      </c>
      <c r="M3" t="s">
        <v>13</v>
      </c>
      <c r="N3" s="7">
        <v>2</v>
      </c>
    </row>
    <row r="4" spans="1:16" x14ac:dyDescent="0.35">
      <c r="A4" s="3">
        <v>45427</v>
      </c>
      <c r="B4" t="s">
        <v>6</v>
      </c>
      <c r="C4" t="s">
        <v>13</v>
      </c>
      <c r="D4" s="1">
        <v>45437</v>
      </c>
      <c r="E4" s="4" t="str">
        <f>IF(Tableau1[[#This Row],[Date d''intervention]]="","",TEXT(Tableau1[[#This Row],[Date d''intervention]],"mmmm"))</f>
        <v>mai</v>
      </c>
      <c r="G4" t="s">
        <v>18</v>
      </c>
      <c r="H4" s="1" t="s">
        <v>16</v>
      </c>
      <c r="I4" s="7">
        <v>3</v>
      </c>
      <c r="K4" t="s">
        <v>18</v>
      </c>
      <c r="L4" s="1" t="s">
        <v>15</v>
      </c>
      <c r="M4" t="s">
        <v>12</v>
      </c>
      <c r="N4" s="7">
        <v>2</v>
      </c>
    </row>
    <row r="5" spans="1:16" x14ac:dyDescent="0.35">
      <c r="A5" s="3">
        <v>45427</v>
      </c>
      <c r="B5" t="s">
        <v>7</v>
      </c>
      <c r="C5" t="s">
        <v>13</v>
      </c>
      <c r="D5" s="1">
        <v>45437</v>
      </c>
      <c r="E5" s="4" t="str">
        <f>IF(Tableau1[[#This Row],[Date d''intervention]]="","",TEXT(Tableau1[[#This Row],[Date d''intervention]],"mmmm"))</f>
        <v>mai</v>
      </c>
      <c r="K5" t="s">
        <v>18</v>
      </c>
      <c r="L5" s="1" t="s">
        <v>16</v>
      </c>
      <c r="M5" t="s">
        <v>13</v>
      </c>
      <c r="N5" s="7">
        <v>1</v>
      </c>
    </row>
    <row r="6" spans="1:16" x14ac:dyDescent="0.35">
      <c r="A6" s="3">
        <v>45444</v>
      </c>
      <c r="B6" t="s">
        <v>6</v>
      </c>
      <c r="C6" t="s">
        <v>12</v>
      </c>
      <c r="D6" s="1">
        <v>45453</v>
      </c>
      <c r="E6" s="4" t="str">
        <f>IF(Tableau1[[#This Row],[Date d''intervention]]="","",TEXT(Tableau1[[#This Row],[Date d''intervention]],"mmmm"))</f>
        <v>juin</v>
      </c>
      <c r="K6" t="s">
        <v>18</v>
      </c>
      <c r="L6" s="1" t="s">
        <v>16</v>
      </c>
      <c r="M6" t="s">
        <v>12</v>
      </c>
      <c r="N6" s="7">
        <v>2</v>
      </c>
    </row>
    <row r="7" spans="1:16" x14ac:dyDescent="0.35">
      <c r="A7" s="3">
        <v>45444</v>
      </c>
      <c r="B7" t="s">
        <v>6</v>
      </c>
      <c r="C7" t="s">
        <v>12</v>
      </c>
      <c r="D7" s="1">
        <v>45455</v>
      </c>
      <c r="E7" s="4" t="str">
        <f>IF(Tableau1[[#This Row],[Date d''intervention]]="","",TEXT(Tableau1[[#This Row],[Date d''intervention]],"mmmm"))</f>
        <v>juin</v>
      </c>
    </row>
    <row r="8" spans="1:16" x14ac:dyDescent="0.35">
      <c r="A8" s="3">
        <v>45444</v>
      </c>
      <c r="B8" t="s">
        <v>6</v>
      </c>
      <c r="C8" t="s">
        <v>13</v>
      </c>
      <c r="D8" s="1">
        <v>45453</v>
      </c>
      <c r="E8" s="4" t="str">
        <f>IF(Tableau1[[#This Row],[Date d''intervention]]="","",TEXT(Tableau1[[#This Row],[Date d''intervention]],"mmmm"))</f>
        <v>juin</v>
      </c>
    </row>
  </sheetData>
  <dataValidations count="2">
    <dataValidation type="list" allowBlank="1" showInputMessage="1" showErrorMessage="1" sqref="B2:B8" xr:uid="{634D79BE-4F53-4545-BDFC-F574390DC82A}">
      <formula1>"Batterie,Portail inaccessible,Casse"</formula1>
    </dataValidation>
    <dataValidation type="list" allowBlank="1" showInputMessage="1" showErrorMessage="1" sqref="C2:C8" xr:uid="{6F4CC8B9-116F-4639-B990-B2F3C601932D}">
      <formula1>"Paris,Bordeaux,Lyon,Marseille"</formula1>
    </dataValidation>
  </dataValidations>
  <pageMargins left="0.7" right="0.7" top="0.75" bottom="0.75" header="0.3" footer="0.3"/>
  <pageSetup paperSize="9" orientation="portrait" r:id="rId3"/>
  <headerFooter>
    <oddFooter>&amp;L_x000D_&amp;1#&amp;"Calibri"&amp;10&amp;K008000 Interne SNCF Réseau</oddFooter>
  </headerFooter>
  <legacyDrawing r:id="rId4"/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ECHARDOUR Alice</dc:creator>
  <cp:lastModifiedBy>CROCHE Christian (SNCF RESEAU / SIEGE SNCF RESEAU / DG</cp:lastModifiedBy>
  <dcterms:created xsi:type="dcterms:W3CDTF">2024-07-11T07:59:56Z</dcterms:created>
  <dcterms:modified xsi:type="dcterms:W3CDTF">2024-07-19T11:05:08Z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7cce88e-ba6c-4072-9a4d-8f9e28d4554f_Enabled">
    <vt:lpwstr>true</vt:lpwstr>
  </property>
  <property fmtid="{D5CDD505-2E9C-101B-9397-08002B2CF9AE}" pid="3" name="MSIP_Label_67cce88e-ba6c-4072-9a4d-8f9e28d4554f_SetDate">
    <vt:lpwstr>2024-07-19T11:00:08Z</vt:lpwstr>
  </property>
  <property fmtid="{D5CDD505-2E9C-101B-9397-08002B2CF9AE}" pid="4" name="MSIP_Label_67cce88e-ba6c-4072-9a4d-8f9e28d4554f_Method">
    <vt:lpwstr>Standard</vt:lpwstr>
  </property>
  <property fmtid="{D5CDD505-2E9C-101B-9397-08002B2CF9AE}" pid="5" name="MSIP_Label_67cce88e-ba6c-4072-9a4d-8f9e28d4554f_Name">
    <vt:lpwstr>Interne - SNCF Réseau</vt:lpwstr>
  </property>
  <property fmtid="{D5CDD505-2E9C-101B-9397-08002B2CF9AE}" pid="6" name="MSIP_Label_67cce88e-ba6c-4072-9a4d-8f9e28d4554f_SiteId">
    <vt:lpwstr>4a7c8238-5799-4b16-9fc6-9ad8fce5a7d9</vt:lpwstr>
  </property>
  <property fmtid="{D5CDD505-2E9C-101B-9397-08002B2CF9AE}" pid="7" name="MSIP_Label_67cce88e-ba6c-4072-9a4d-8f9e28d4554f_ActionId">
    <vt:lpwstr>a464e234-74a3-4c92-95af-65c6c87306b7</vt:lpwstr>
  </property>
  <property fmtid="{D5CDD505-2E9C-101B-9397-08002B2CF9AE}" pid="8" name="MSIP_Label_67cce88e-ba6c-4072-9a4d-8f9e28d4554f_ContentBits">
    <vt:lpwstr>2</vt:lpwstr>
  </property>
</Properties>
</file>