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OneDrive - SNCF\Perso SNCF\XL help\"/>
    </mc:Choice>
  </mc:AlternateContent>
  <xr:revisionPtr revIDLastSave="1" documentId="11_B1628B961A1D89A06C4511B36C01756055AF5C8B" xr6:coauthVersionLast="43" xr6:coauthVersionMax="43" xr10:uidLastSave="{77DBF71F-647B-4EBB-92DA-5BD3975CAFC4}"/>
  <bookViews>
    <workbookView xWindow="-120" yWindow="-120" windowWidth="25440" windowHeight="15990" xr2:uid="{00000000-000D-0000-FFFF-FFFF00000000}"/>
  </bookViews>
  <sheets>
    <sheet name="COMMANDE" sheetId="2" r:id="rId1"/>
    <sheet name="RECEPTION" sheetId="1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" i="2" l="1"/>
  <c r="K3" i="2"/>
  <c r="K4" i="2"/>
  <c r="J2" i="2"/>
  <c r="J3" i="2"/>
  <c r="J4" i="2"/>
  <c r="I2" i="2"/>
  <c r="I3" i="2"/>
  <c r="I4" i="2"/>
  <c r="O2" i="1"/>
  <c r="O3" i="1"/>
</calcChain>
</file>

<file path=xl/sharedStrings.xml><?xml version="1.0" encoding="utf-8"?>
<sst xmlns="http://schemas.openxmlformats.org/spreadsheetml/2006/main" count="35" uniqueCount="27">
  <si>
    <t>N°BR</t>
  </si>
  <si>
    <t>DAT BR</t>
  </si>
  <si>
    <t>SERVICE</t>
  </si>
  <si>
    <t>BDC</t>
  </si>
  <si>
    <t>DATE BDC</t>
  </si>
  <si>
    <t>NUMERO RDA</t>
  </si>
  <si>
    <t>BL</t>
  </si>
  <si>
    <t>FOURNISSEUR</t>
  </si>
  <si>
    <t>ITEM</t>
  </si>
  <si>
    <t>DESIGNATION</t>
  </si>
  <si>
    <t>REF</t>
  </si>
  <si>
    <t>PRIX U</t>
  </si>
  <si>
    <t>TOTAL</t>
  </si>
  <si>
    <t>DATE</t>
  </si>
  <si>
    <t>DATE DE LIVRAISON ESTIMEE</t>
  </si>
  <si>
    <t>N° Demande</t>
  </si>
  <si>
    <t>SERV</t>
  </si>
  <si>
    <t>QT demande</t>
  </si>
  <si>
    <t>Quantite LIVREE</t>
  </si>
  <si>
    <t>Date de livraison</t>
  </si>
  <si>
    <t>situation de la demande</t>
  </si>
  <si>
    <t>LAMPE</t>
  </si>
  <si>
    <t>TRANSFORMATEUR</t>
  </si>
  <si>
    <t>STARTER</t>
  </si>
  <si>
    <t>LIVRE</t>
  </si>
  <si>
    <t>NON LIVRE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</si>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</sst>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 customBuiltin="1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numFmt numFmtId="0" formatCode="General"/>
    </dxf>
    <dxf>
      <alignment horizontal="general" vertical="top" textRotation="0" wrapText="1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47E852-37F0-4AEA-898C-5700331D948F}" name="Tableau2" displayName="Tableau2" ref="A1:L4" totalsRowShown="0" headerRowDxfId="2">
  <autoFilter ref="A1:L4" xr:uid="{528F5186-9A4E-4324-B614-4FD74DD3554E}"/>
  <tableColumns count="12">
    <tableColumn id="1" xr3:uid="{4A6A74A4-54D6-46A3-9218-39EF929090F2}" name="NUMERO RDA" dataDxfId="0"/>
    <tableColumn id="2" xr3:uid="{DC7995CC-A668-4521-85C5-3972B1BD646C}" name="DATE"/>
    <tableColumn id="3" xr3:uid="{0B084AF8-AFCB-4468-AAD6-6FCC3DB61A2C}" name="DATE DE LIVRAISON ESTIMEE"/>
    <tableColumn id="4" xr3:uid="{541C8226-5E58-4BBA-B68B-BD1F668344E6}" name="N° Demande"/>
    <tableColumn id="5" xr3:uid="{2AC46803-9F77-49CE-92E0-CEB3E916CD48}" name="SERV"/>
    <tableColumn id="6" xr3:uid="{B6A1E730-C006-4081-A7A7-58132F65B465}" name="ITEM" dataDxfId="1"/>
    <tableColumn id="7" xr3:uid="{8CDD498A-C809-42F3-B354-14C480BBA09C}" name="DESIGNATION"/>
    <tableColumn id="8" xr3:uid="{2AD590A3-6F23-4401-974B-4A15A1B6C79A}" name="QT demande"/>
    <tableColumn id="9" xr3:uid="{0A51C826-3BAC-498F-B350-877124C0DFF1}" name="Quantite LIVREE" dataDxfId="5">
      <calculatedColumnFormula>OFFSET(Tableau1[[#Headers],[Quantite LIVREE]],MATCH(Tableau2[[#This Row],[NUMERO RDA]]&amp;"-"&amp;Tableau2[[#This Row],[ITEM]],Tableau1[Combinaison],0),0)</calculatedColumnFormula>
    </tableColumn>
    <tableColumn id="10" xr3:uid="{F9FEA854-B2B1-4BFC-8E87-82CA6A35354D}" name="Date de livraison" dataDxfId="4">
      <calculatedColumnFormula>OFFSET(Tableau1[[#Headers],[DAT BR]],MATCH(Tableau2[[#This Row],[NUMERO RDA]]&amp;"-"&amp;Tableau2[[#This Row],[ITEM]],Tableau1[Combinaison],0),0)</calculatedColumnFormula>
    </tableColumn>
    <tableColumn id="11" xr3:uid="{CD8F4997-304E-4DEC-B971-35B754288B1B}" name="N°BR" dataDxfId="3">
      <calculatedColumnFormula>OFFSET(Tableau1[[#Headers],[N°BR]],MATCH(Tableau2[[#This Row],[NUMERO RDA]]&amp;"-"&amp;Tableau2[[#This Row],[ITEM]],Tableau1[Combinaison],0),0)</calculatedColumnFormula>
    </tableColumn>
    <tableColumn id="12" xr3:uid="{504B388E-F11A-432E-B107-ABAD6C3CB3BA}" name="situation de la demande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032888-D890-4F6E-A9FD-4FC4C46835F6}" name="Tableau1" displayName="Tableau1" ref="A1:O3" totalsRowShown="0" headerRowDxfId="7">
  <autoFilter ref="A1:O3" xr:uid="{BEBED86D-F85C-4D10-AA28-ACD704855542}"/>
  <tableColumns count="15">
    <tableColumn id="1" xr3:uid="{C55E0474-CEFC-4F5D-86E7-F7FFE215FD95}" name="N°BR"/>
    <tableColumn id="2" xr3:uid="{EAE39BF3-650B-4F3F-B76A-951A5AF879B0}" name="DAT BR" dataDxfId="8"/>
    <tableColumn id="3" xr3:uid="{6473D8A0-C912-4482-97E6-A63A98282CCD}" name="SERVICE"/>
    <tableColumn id="4" xr3:uid="{7C23A4BC-20BB-48FA-8795-43D4895D1818}" name="BDC"/>
    <tableColumn id="5" xr3:uid="{F41EBE6E-7F10-4276-B2F2-C29A13791B3B}" name="DATE BDC"/>
    <tableColumn id="6" xr3:uid="{7466EBC4-4DA0-4570-A6D3-B1FC1E5DF9CB}" name="NUMERO RDA"/>
    <tableColumn id="7" xr3:uid="{E26BBEB9-6BBC-4F81-9100-08FEA0038225}" name="BL"/>
    <tableColumn id="8" xr3:uid="{FD938896-6870-4F86-AE67-3C59F03ACA9A}" name="FOURNISSEUR"/>
    <tableColumn id="9" xr3:uid="{1EBF73A7-6B83-4341-A39C-72F1FC554BCA}" name="ITEM"/>
    <tableColumn id="10" xr3:uid="{6ECA0BE9-E62B-49C5-A522-9C6137CB6212}" name="DESIGNATION"/>
    <tableColumn id="11" xr3:uid="{A7987272-DB65-4A60-8FD1-9FFE0E8CA838}" name="REF"/>
    <tableColumn id="12" xr3:uid="{0019F9AC-429C-42CC-B2CF-9F57FECA6213}" name="Quantite LIVREE"/>
    <tableColumn id="13" xr3:uid="{F72D40CE-02F4-4BCC-8DB9-043C802CC3F7}" name="PRIX U"/>
    <tableColumn id="14" xr3:uid="{0572E702-5B49-43A0-87AA-9177C4CFAA39}" name="TOTAL"/>
    <tableColumn id="15" xr3:uid="{D1E18D0C-DB26-4B32-AD47-D2A5EF260B74}" name="Combinaison" dataDxfId="6">
      <calculatedColumnFormula>Tableau1[[#This Row],[NUMERO RDA]]&amp;"-"&amp;Tableau1[[#This Row],[ITEM]]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"/>
  <sheetViews>
    <sheetView showGridLines="0" tabSelected="1" workbookViewId="0">
      <selection activeCell="C8" sqref="C8"/>
    </sheetView>
  </sheetViews>
  <sheetFormatPr baseColWidth="10" defaultRowHeight="15" x14ac:dyDescent="0.2"/>
  <cols>
    <col min="1" max="1" width="9.375" bestFit="1" customWidth="1"/>
    <col min="2" max="2" width="5.875" bestFit="1" customWidth="1"/>
    <col min="3" max="3" width="19.5" bestFit="1" customWidth="1"/>
    <col min="4" max="4" width="11.875" bestFit="1" customWidth="1"/>
    <col min="5" max="5" width="5.875" bestFit="1" customWidth="1"/>
    <col min="6" max="6" width="5.5" bestFit="1" customWidth="1"/>
    <col min="7" max="7" width="18.625" bestFit="1" customWidth="1"/>
    <col min="8" max="8" width="12.25" bestFit="1" customWidth="1"/>
    <col min="9" max="9" width="8.5" bestFit="1" customWidth="1"/>
    <col min="10" max="11" width="9.875" bestFit="1" customWidth="1"/>
    <col min="12" max="12" width="13.25" bestFit="1" customWidth="1"/>
  </cols>
  <sheetData>
    <row r="1" spans="1:12" ht="30" x14ac:dyDescent="0.2">
      <c r="A1" s="2" t="s">
        <v>5</v>
      </c>
      <c r="B1" s="2" t="s">
        <v>13</v>
      </c>
      <c r="C1" s="2" t="s">
        <v>14</v>
      </c>
      <c r="D1" s="2" t="s">
        <v>15</v>
      </c>
      <c r="E1" s="2" t="s">
        <v>16</v>
      </c>
      <c r="F1" s="2" t="s">
        <v>8</v>
      </c>
      <c r="G1" s="2" t="s">
        <v>9</v>
      </c>
      <c r="H1" s="2" t="s">
        <v>17</v>
      </c>
      <c r="I1" s="2" t="s">
        <v>18</v>
      </c>
      <c r="J1" s="2" t="s">
        <v>19</v>
      </c>
      <c r="K1" s="2" t="s">
        <v>0</v>
      </c>
      <c r="L1" s="2" t="s">
        <v>20</v>
      </c>
    </row>
    <row r="2" spans="1:12" ht="14.25" x14ac:dyDescent="0.2">
      <c r="A2" s="4">
        <v>111</v>
      </c>
      <c r="F2" s="4">
        <v>1</v>
      </c>
      <c r="G2" t="s">
        <v>21</v>
      </c>
      <c r="H2">
        <v>10</v>
      </c>
      <c r="I2">
        <f ca="1">OFFSET(Tableau1[[#Headers],[Quantite LIVREE]],MATCH(Tableau2[[#This Row],[NUMERO RDA]]&amp;"-"&amp;Tableau2[[#This Row],[ITEM]],Tableau1[Combinaison],0),0)</f>
        <v>10</v>
      </c>
      <c r="J2" s="1">
        <f ca="1">OFFSET(Tableau1[[#Headers],[DAT BR]],MATCH(Tableau2[[#This Row],[NUMERO RDA]]&amp;"-"&amp;Tableau2[[#This Row],[ITEM]],Tableau1[Combinaison],0),0)</f>
        <v>43691</v>
      </c>
      <c r="K2" s="3">
        <f ca="1">OFFSET(Tableau1[[#Headers],[N°BR]],MATCH(Tableau2[[#This Row],[NUMERO RDA]]&amp;"-"&amp;Tableau2[[#This Row],[ITEM]],Tableau1[Combinaison],0),0)</f>
        <v>354</v>
      </c>
      <c r="L2" t="s">
        <v>24</v>
      </c>
    </row>
    <row r="3" spans="1:12" ht="14.25" x14ac:dyDescent="0.2">
      <c r="A3" s="4">
        <v>111</v>
      </c>
      <c r="F3" s="4">
        <v>2</v>
      </c>
      <c r="G3" t="s">
        <v>22</v>
      </c>
      <c r="H3">
        <v>6</v>
      </c>
      <c r="I3">
        <f ca="1">OFFSET(Tableau1[[#Headers],[Quantite LIVREE]],MATCH(Tableau2[[#This Row],[NUMERO RDA]]&amp;"-"&amp;Tableau2[[#This Row],[ITEM]],Tableau1[Combinaison],0),0)</f>
        <v>6</v>
      </c>
      <c r="J3" s="1">
        <f ca="1">OFFSET(Tableau1[[#Headers],[DAT BR]],MATCH(Tableau2[[#This Row],[NUMERO RDA]]&amp;"-"&amp;Tableau2[[#This Row],[ITEM]],Tableau1[Combinaison],0),0)</f>
        <v>43691</v>
      </c>
      <c r="K3" s="3">
        <f ca="1">OFFSET(Tableau1[[#Headers],[N°BR]],MATCH(Tableau2[[#This Row],[NUMERO RDA]]&amp;"-"&amp;Tableau2[[#This Row],[ITEM]],Tableau1[Combinaison],0),0)</f>
        <v>354</v>
      </c>
      <c r="L3" t="s">
        <v>24</v>
      </c>
    </row>
    <row r="4" spans="1:12" ht="14.25" x14ac:dyDescent="0.2">
      <c r="A4" s="4">
        <v>111</v>
      </c>
      <c r="F4" s="4">
        <v>3</v>
      </c>
      <c r="G4" t="s">
        <v>23</v>
      </c>
      <c r="H4">
        <v>4</v>
      </c>
      <c r="I4" t="e">
        <f ca="1">OFFSET(Tableau1[[#Headers],[Quantite LIVREE]],MATCH(Tableau2[[#This Row],[NUMERO RDA]]&amp;"-"&amp;Tableau2[[#This Row],[ITEM]],Tableau1[Combinaison],0),0)</f>
        <v>#N/A</v>
      </c>
      <c r="J4" s="1" t="e">
        <f ca="1">OFFSET(Tableau1[[#Headers],[DAT BR]],MATCH(Tableau2[[#This Row],[NUMERO RDA]]&amp;"-"&amp;Tableau2[[#This Row],[ITEM]],Tableau1[Combinaison],0),0)</f>
        <v>#N/A</v>
      </c>
      <c r="K4" s="3" t="e">
        <f ca="1">OFFSET(Tableau1[[#Headers],[N°BR]],MATCH(Tableau2[[#This Row],[NUMERO RDA]]&amp;"-"&amp;Tableau2[[#This Row],[ITEM]],Tableau1[Combinaison],0),0)</f>
        <v>#N/A</v>
      </c>
      <c r="L4" t="s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53"/>
  <sheetViews>
    <sheetView showGridLines="0" workbookViewId="0">
      <selection activeCell="O3" sqref="O3"/>
    </sheetView>
  </sheetViews>
  <sheetFormatPr baseColWidth="10" defaultRowHeight="15" x14ac:dyDescent="0.2"/>
  <cols>
    <col min="1" max="1" width="5.75" bestFit="1" customWidth="1"/>
    <col min="2" max="2" width="9.875" bestFit="1" customWidth="1"/>
    <col min="3" max="3" width="9" bestFit="1" customWidth="1"/>
    <col min="4" max="4" width="5" bestFit="1" customWidth="1"/>
    <col min="5" max="5" width="10.5" bestFit="1" customWidth="1"/>
    <col min="6" max="6" width="9.625" customWidth="1"/>
    <col min="7" max="7" width="3.375" bestFit="1" customWidth="1"/>
    <col min="8" max="8" width="14.625" bestFit="1" customWidth="1"/>
    <col min="9" max="9" width="5.5" bestFit="1" customWidth="1"/>
    <col min="10" max="10" width="18.625" bestFit="1" customWidth="1"/>
    <col min="11" max="11" width="4.625" bestFit="1" customWidth="1"/>
    <col min="12" max="12" width="9.5" customWidth="1"/>
    <col min="13" max="14" width="7.125" bestFit="1" customWidth="1"/>
    <col min="15" max="15" width="12.625" customWidth="1"/>
  </cols>
  <sheetData>
    <row r="1" spans="1:15" ht="30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</v>
      </c>
      <c r="M1" s="2" t="s">
        <v>11</v>
      </c>
      <c r="N1" s="2" t="s">
        <v>12</v>
      </c>
      <c r="O1" s="2" t="s">
        <v>26</v>
      </c>
    </row>
    <row r="2" spans="1:15" ht="14.25" x14ac:dyDescent="0.2">
      <c r="A2">
        <v>354</v>
      </c>
      <c r="B2" s="1">
        <v>43691</v>
      </c>
      <c r="F2">
        <v>111</v>
      </c>
      <c r="I2">
        <v>2</v>
      </c>
      <c r="J2" t="s">
        <v>22</v>
      </c>
      <c r="L2">
        <v>6</v>
      </c>
      <c r="O2" t="str">
        <f>Tableau1[[#This Row],[NUMERO RDA]]&amp;"-"&amp;Tableau1[[#This Row],[ITEM]]</f>
        <v>111-2</v>
      </c>
    </row>
    <row r="3" spans="1:15" ht="14.25" x14ac:dyDescent="0.2">
      <c r="A3">
        <v>354</v>
      </c>
      <c r="B3" s="1">
        <v>43691</v>
      </c>
      <c r="F3">
        <v>111</v>
      </c>
      <c r="I3">
        <v>1</v>
      </c>
      <c r="J3" t="s">
        <v>21</v>
      </c>
      <c r="L3">
        <v>10</v>
      </c>
      <c r="O3" t="str">
        <f>Tableau1[[#This Row],[NUMERO RDA]]&amp;"-"&amp;Tableau1[[#This Row],[ITEM]]</f>
        <v>111-1</v>
      </c>
    </row>
    <row r="4" spans="1:15" ht="14.25" x14ac:dyDescent="0.2"/>
    <row r="5" spans="1:15" ht="14.25" x14ac:dyDescent="0.2"/>
    <row r="6" spans="1:15" ht="14.25" x14ac:dyDescent="0.2"/>
    <row r="7" spans="1:15" ht="14.25" x14ac:dyDescent="0.2"/>
    <row r="8" spans="1:15" ht="14.25" x14ac:dyDescent="0.2"/>
    <row r="9" spans="1:15" ht="14.25" x14ac:dyDescent="0.2"/>
    <row r="10" spans="1:15" ht="14.25" x14ac:dyDescent="0.2"/>
    <row r="11" spans="1:15" ht="14.25" x14ac:dyDescent="0.2"/>
    <row r="12" spans="1:15" ht="14.25" x14ac:dyDescent="0.2"/>
    <row r="13" spans="1:15" ht="14.25" x14ac:dyDescent="0.2"/>
    <row r="14" spans="1:15" ht="14.25" x14ac:dyDescent="0.2"/>
    <row r="15" spans="1:15" ht="14.25" x14ac:dyDescent="0.2"/>
    <row r="16" spans="1:15" ht="14.25" x14ac:dyDescent="0.2"/>
    <row r="17" ht="14.25" x14ac:dyDescent="0.2"/>
    <row r="18" ht="14.25" x14ac:dyDescent="0.2"/>
    <row r="19" ht="14.25" x14ac:dyDescent="0.2"/>
    <row r="20" ht="14.25" x14ac:dyDescent="0.2"/>
    <row r="21" ht="14.25" x14ac:dyDescent="0.2"/>
    <row r="22" ht="14.25" x14ac:dyDescent="0.2"/>
    <row r="23" ht="14.25" x14ac:dyDescent="0.2"/>
    <row r="24" ht="14.25" x14ac:dyDescent="0.2"/>
    <row r="25" ht="14.25" x14ac:dyDescent="0.2"/>
    <row r="26" ht="14.25" x14ac:dyDescent="0.2"/>
    <row r="27" ht="14.25" x14ac:dyDescent="0.2"/>
    <row r="28" ht="14.25" x14ac:dyDescent="0.2"/>
    <row r="29" ht="14.25" x14ac:dyDescent="0.2"/>
    <row r="30" ht="14.25" x14ac:dyDescent="0.2"/>
    <row r="31" ht="14.25" x14ac:dyDescent="0.2"/>
    <row r="32" ht="14.25" x14ac:dyDescent="0.2"/>
    <row r="33" ht="14.25" x14ac:dyDescent="0.2"/>
    <row r="34" ht="14.25" x14ac:dyDescent="0.2"/>
    <row r="35" ht="14.25" x14ac:dyDescent="0.2"/>
    <row r="36" ht="14.25" x14ac:dyDescent="0.2"/>
    <row r="37" ht="14.25" x14ac:dyDescent="0.2"/>
    <row r="38" ht="14.25" x14ac:dyDescent="0.2"/>
    <row r="39" ht="14.25" x14ac:dyDescent="0.2"/>
    <row r="40" ht="14.25" x14ac:dyDescent="0.2"/>
    <row r="41" ht="14.25" x14ac:dyDescent="0.2"/>
    <row r="42" ht="14.25" x14ac:dyDescent="0.2"/>
    <row r="43" ht="14.25" x14ac:dyDescent="0.2"/>
    <row r="44" ht="14.25" x14ac:dyDescent="0.2"/>
    <row r="45" ht="14.25" x14ac:dyDescent="0.2"/>
    <row r="46" ht="14.25" x14ac:dyDescent="0.2"/>
    <row r="47" ht="14.25" x14ac:dyDescent="0.2"/>
    <row r="48" ht="14.25" x14ac:dyDescent="0.2"/>
    <row r="49" ht="14.25" x14ac:dyDescent="0.2"/>
    <row r="50" ht="14.25" x14ac:dyDescent="0.2"/>
    <row r="51" ht="14.25" x14ac:dyDescent="0.2"/>
    <row r="52" ht="14.25" x14ac:dyDescent="0.2"/>
    <row r="53" ht="14.25" x14ac:dyDescent="0.2"/>
  </sheetData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RECEPTION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Central</dc:creator>
  <cp:lastModifiedBy>Christian CROCHE</cp:lastModifiedBy>
  <dcterms:created xsi:type="dcterms:W3CDTF">2019-08-16T06:44:53Z</dcterms:created>
  <dcterms:modified xsi:type="dcterms:W3CDTF">2019-08-16T07:51:50Z</dcterms:modified>
</cp:coreProperties>
</file>