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bookViews>
    <workbookView xWindow="0" yWindow="0" windowWidth="28800" windowHeight="12210"/>
  </bookViews>
  <sheets>
    <sheet name="TCD" sheetId="6" r:id="rId1"/>
    <sheet name="Tableau" sheetId="1" r:id="rId2"/>
    <sheet name="Statuts" sheetId="2" r:id="rId3"/>
    <sheet name="Suivis" sheetId="5" r:id="rId4"/>
    <sheet name="Actions" sheetId="4" r:id="rId5"/>
    <sheet name="Deadlines" sheetId="3" r:id="rId6"/>
  </sheets>
  <definedNames>
    <definedName name="Statuts">T_Statuts[Statut]</definedName>
  </definedNames>
  <calcPr calcId="162913"/>
  <pivotCaches>
    <pivotCache cacheId="1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6" i="1"/>
  <c r="A27" i="1"/>
  <c r="C27" i="1" s="1"/>
  <c r="J27" i="1" s="1"/>
  <c r="A28" i="1"/>
  <c r="A29" i="1"/>
  <c r="A30" i="1"/>
  <c r="A31" i="1"/>
  <c r="C31" i="1" s="1"/>
  <c r="J31" i="1" s="1"/>
  <c r="A32" i="1"/>
  <c r="A33" i="1"/>
  <c r="B25" i="1"/>
  <c r="B26" i="1"/>
  <c r="C26" i="1" s="1"/>
  <c r="J26" i="1" s="1"/>
  <c r="B27" i="1"/>
  <c r="B28" i="1"/>
  <c r="B29" i="1"/>
  <c r="C29" i="1" s="1"/>
  <c r="J29" i="1" s="1"/>
  <c r="B30" i="1"/>
  <c r="C30" i="1" s="1"/>
  <c r="J30" i="1" s="1"/>
  <c r="B31" i="1"/>
  <c r="B32" i="1"/>
  <c r="B33" i="1"/>
  <c r="C25" i="1"/>
  <c r="J25" i="1" s="1"/>
  <c r="C33" i="1"/>
  <c r="J33" i="1" s="1"/>
  <c r="A24" i="1"/>
  <c r="B24" i="1"/>
  <c r="A23" i="1"/>
  <c r="B23" i="1"/>
  <c r="A22" i="1"/>
  <c r="B22" i="1"/>
  <c r="A21" i="1"/>
  <c r="B21" i="1"/>
  <c r="C21" i="1"/>
  <c r="J21" i="1" s="1"/>
  <c r="A20" i="1"/>
  <c r="B20" i="1"/>
  <c r="C20" i="1"/>
  <c r="J20" i="1" s="1"/>
  <c r="A19" i="1"/>
  <c r="B19" i="1"/>
  <c r="A18" i="1"/>
  <c r="B18" i="1"/>
  <c r="C3" i="3"/>
  <c r="C4" i="3"/>
  <c r="C5" i="3"/>
  <c r="C6" i="3"/>
  <c r="C7" i="3"/>
  <c r="C8" i="3"/>
  <c r="C9" i="3"/>
  <c r="C2" i="3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2" i="1"/>
  <c r="A3" i="1"/>
  <c r="C3" i="1" s="1"/>
  <c r="J3" i="1" s="1"/>
  <c r="A4" i="1"/>
  <c r="C4" i="1" s="1"/>
  <c r="J4" i="1" s="1"/>
  <c r="A5" i="1"/>
  <c r="C5" i="1" s="1"/>
  <c r="J5" i="1" s="1"/>
  <c r="A6" i="1"/>
  <c r="C6" i="1" s="1"/>
  <c r="J6" i="1" s="1"/>
  <c r="A7" i="1"/>
  <c r="C7" i="1" s="1"/>
  <c r="J7" i="1" s="1"/>
  <c r="A8" i="1"/>
  <c r="C8" i="1" s="1"/>
  <c r="J8" i="1" s="1"/>
  <c r="A9" i="1"/>
  <c r="C9" i="1" s="1"/>
  <c r="J9" i="1" s="1"/>
  <c r="A10" i="1"/>
  <c r="C10" i="1" s="1"/>
  <c r="J10" i="1" s="1"/>
  <c r="A11" i="1"/>
  <c r="C11" i="1" s="1"/>
  <c r="J11" i="1" s="1"/>
  <c r="A12" i="1"/>
  <c r="C12" i="1" s="1"/>
  <c r="J12" i="1" s="1"/>
  <c r="A13" i="1"/>
  <c r="C13" i="1" s="1"/>
  <c r="J13" i="1" s="1"/>
  <c r="A14" i="1"/>
  <c r="C14" i="1" s="1"/>
  <c r="J14" i="1" s="1"/>
  <c r="A15" i="1"/>
  <c r="C15" i="1" s="1"/>
  <c r="J15" i="1" s="1"/>
  <c r="A16" i="1"/>
  <c r="C16" i="1" s="1"/>
  <c r="J16" i="1" s="1"/>
  <c r="A17" i="1"/>
  <c r="C17" i="1" s="1"/>
  <c r="J17" i="1" s="1"/>
  <c r="A2" i="1"/>
  <c r="C2" i="1" s="1"/>
  <c r="J2" i="1" s="1"/>
  <c r="C19" i="1" l="1"/>
  <c r="J19" i="1" s="1"/>
  <c r="C22" i="1"/>
  <c r="J22" i="1" s="1"/>
  <c r="C24" i="1"/>
  <c r="J24" i="1" s="1"/>
  <c r="C18" i="1"/>
  <c r="J18" i="1" s="1"/>
  <c r="C23" i="1"/>
  <c r="J23" i="1" s="1"/>
  <c r="C32" i="1"/>
  <c r="J32" i="1" s="1"/>
  <c r="C28" i="1"/>
  <c r="J28" i="1" s="1"/>
</calcChain>
</file>

<file path=xl/sharedStrings.xml><?xml version="1.0" encoding="utf-8"?>
<sst xmlns="http://schemas.openxmlformats.org/spreadsheetml/2006/main" count="188" uniqueCount="25">
  <si>
    <t>Fournisseur</t>
  </si>
  <si>
    <t>Holding</t>
  </si>
  <si>
    <t>Action</t>
  </si>
  <si>
    <t>Suivi</t>
  </si>
  <si>
    <t>Statut</t>
  </si>
  <si>
    <t>Date dernier contact</t>
  </si>
  <si>
    <t>Deadline</t>
  </si>
  <si>
    <t>A</t>
  </si>
  <si>
    <t>Folder 1</t>
  </si>
  <si>
    <t>Folder 2</t>
  </si>
  <si>
    <t>Réception bon</t>
  </si>
  <si>
    <t>Confirmation produits</t>
  </si>
  <si>
    <t>Mise en place</t>
  </si>
  <si>
    <t>Support graphique</t>
  </si>
  <si>
    <t>Validé</t>
  </si>
  <si>
    <t>Relancé</t>
  </si>
  <si>
    <t>Abandonné</t>
  </si>
  <si>
    <t>En cours</t>
  </si>
  <si>
    <t>Pas concerné</t>
  </si>
  <si>
    <t>ID Action</t>
  </si>
  <si>
    <t>ID Suivi</t>
  </si>
  <si>
    <t>ID</t>
  </si>
  <si>
    <t>Suivis</t>
  </si>
  <si>
    <t>ID Deadline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</si>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</sst>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19" formatCode="d/mm/yyyy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Henri Hogge" refreshedDate="43130.392249652781" createdVersion="6" refreshedVersion="6" minRefreshableVersion="3" recordCount="32">
  <cacheSource type="worksheet">
    <worksheetSource name="Recap"/>
  </cacheSource>
  <cacheFields count="10">
    <cacheField name="ID Action" numFmtId="0">
      <sharedItems containsSemiMixedTypes="0" containsString="0" containsNumber="1" containsInteger="1" minValue="1" maxValue="2"/>
    </cacheField>
    <cacheField name="ID Suivi" numFmtId="0">
      <sharedItems containsSemiMixedTypes="0" containsString="0" containsNumber="1" containsInteger="1" minValue="1" maxValue="4"/>
    </cacheField>
    <cacheField name="ID Deadline" numFmtId="0">
      <sharedItems/>
    </cacheField>
    <cacheField name="Fournisseur" numFmtId="0">
      <sharedItems count="2">
        <s v="A"/>
        <s v="B"/>
      </sharedItems>
    </cacheField>
    <cacheField name="Holding" numFmtId="0">
      <sharedItems containsSemiMixedTypes="0" containsString="0" containsNumber="1" containsInteger="1" minValue="1" maxValue="2" count="2">
        <n v="1"/>
        <n v="2"/>
      </sharedItems>
    </cacheField>
    <cacheField name="Action" numFmtId="0">
      <sharedItems count="2">
        <s v="Folder 1"/>
        <s v="Folder 2"/>
      </sharedItems>
    </cacheField>
    <cacheField name="Suivi" numFmtId="0">
      <sharedItems count="4">
        <s v="Réception bon"/>
        <s v="Confirmation produits"/>
        <s v="Mise en place"/>
        <s v="Support graphique"/>
      </sharedItems>
    </cacheField>
    <cacheField name="Statut" numFmtId="0">
      <sharedItems count="5">
        <s v="Validé"/>
        <s v="En cours"/>
        <s v="Pas concerné"/>
        <s v="Relancé"/>
        <s v="Abandonné"/>
      </sharedItems>
    </cacheField>
    <cacheField name="Date dernier contact" numFmtId="0">
      <sharedItems containsNonDate="0" containsString="0" containsBlank="1"/>
    </cacheField>
    <cacheField name="Deadline" numFmtId="14">
      <sharedItems containsSemiMixedTypes="0" containsNonDate="0" containsDate="1" containsString="0" minDate="2018-01-31T00:00:00" maxDate="2018-04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n v="1"/>
    <n v="1"/>
    <s v="1_1"/>
    <x v="0"/>
    <x v="0"/>
    <x v="0"/>
    <x v="0"/>
    <x v="0"/>
    <m/>
    <d v="2018-01-31T00:00:00"/>
  </r>
  <r>
    <n v="1"/>
    <n v="2"/>
    <s v="1_2"/>
    <x v="0"/>
    <x v="0"/>
    <x v="0"/>
    <x v="1"/>
    <x v="0"/>
    <m/>
    <d v="2018-02-15T00:00:00"/>
  </r>
  <r>
    <n v="1"/>
    <n v="3"/>
    <s v="1_3"/>
    <x v="0"/>
    <x v="0"/>
    <x v="0"/>
    <x v="2"/>
    <x v="1"/>
    <m/>
    <d v="2018-02-28T00:00:00"/>
  </r>
  <r>
    <n v="1"/>
    <n v="4"/>
    <s v="1_4"/>
    <x v="0"/>
    <x v="0"/>
    <x v="0"/>
    <x v="3"/>
    <x v="2"/>
    <m/>
    <d v="2018-02-28T00:00:00"/>
  </r>
  <r>
    <n v="2"/>
    <n v="1"/>
    <s v="2_1"/>
    <x v="0"/>
    <x v="0"/>
    <x v="1"/>
    <x v="0"/>
    <x v="2"/>
    <m/>
    <d v="2018-01-31T00:00:00"/>
  </r>
  <r>
    <n v="2"/>
    <n v="2"/>
    <s v="2_2"/>
    <x v="0"/>
    <x v="0"/>
    <x v="1"/>
    <x v="1"/>
    <x v="2"/>
    <m/>
    <d v="2018-03-15T00:00:00"/>
  </r>
  <r>
    <n v="2"/>
    <n v="3"/>
    <s v="2_3"/>
    <x v="0"/>
    <x v="0"/>
    <x v="1"/>
    <x v="2"/>
    <x v="2"/>
    <m/>
    <d v="2018-03-31T00:00:00"/>
  </r>
  <r>
    <n v="2"/>
    <n v="4"/>
    <s v="2_4"/>
    <x v="0"/>
    <x v="0"/>
    <x v="1"/>
    <x v="3"/>
    <x v="2"/>
    <m/>
    <d v="2018-03-31T00:00:00"/>
  </r>
  <r>
    <n v="1"/>
    <n v="1"/>
    <s v="1_1"/>
    <x v="0"/>
    <x v="1"/>
    <x v="0"/>
    <x v="0"/>
    <x v="0"/>
    <m/>
    <d v="2018-01-31T00:00:00"/>
  </r>
  <r>
    <n v="1"/>
    <n v="2"/>
    <s v="1_2"/>
    <x v="0"/>
    <x v="1"/>
    <x v="0"/>
    <x v="1"/>
    <x v="3"/>
    <m/>
    <d v="2018-02-15T00:00:00"/>
  </r>
  <r>
    <n v="1"/>
    <n v="3"/>
    <s v="1_3"/>
    <x v="0"/>
    <x v="1"/>
    <x v="0"/>
    <x v="2"/>
    <x v="3"/>
    <m/>
    <d v="2018-02-28T00:00:00"/>
  </r>
  <r>
    <n v="1"/>
    <n v="4"/>
    <s v="1_4"/>
    <x v="0"/>
    <x v="1"/>
    <x v="0"/>
    <x v="3"/>
    <x v="3"/>
    <m/>
    <d v="2018-02-28T00:00:00"/>
  </r>
  <r>
    <n v="2"/>
    <n v="1"/>
    <s v="2_1"/>
    <x v="0"/>
    <x v="1"/>
    <x v="1"/>
    <x v="0"/>
    <x v="4"/>
    <m/>
    <d v="2018-01-31T00:00:00"/>
  </r>
  <r>
    <n v="2"/>
    <n v="2"/>
    <s v="2_2"/>
    <x v="0"/>
    <x v="1"/>
    <x v="1"/>
    <x v="1"/>
    <x v="4"/>
    <m/>
    <d v="2018-03-15T00:00:00"/>
  </r>
  <r>
    <n v="2"/>
    <n v="3"/>
    <s v="2_3"/>
    <x v="0"/>
    <x v="1"/>
    <x v="1"/>
    <x v="2"/>
    <x v="4"/>
    <m/>
    <d v="2018-03-31T00:00:00"/>
  </r>
  <r>
    <n v="2"/>
    <n v="4"/>
    <s v="2_4"/>
    <x v="1"/>
    <x v="1"/>
    <x v="1"/>
    <x v="3"/>
    <x v="4"/>
    <m/>
    <d v="2018-03-31T00:00:00"/>
  </r>
  <r>
    <n v="1"/>
    <n v="1"/>
    <s v="1_1"/>
    <x v="1"/>
    <x v="0"/>
    <x v="0"/>
    <x v="0"/>
    <x v="0"/>
    <m/>
    <d v="2018-01-31T00:00:00"/>
  </r>
  <r>
    <n v="1"/>
    <n v="2"/>
    <s v="1_2"/>
    <x v="1"/>
    <x v="0"/>
    <x v="0"/>
    <x v="1"/>
    <x v="0"/>
    <m/>
    <d v="2018-02-15T00:00:00"/>
  </r>
  <r>
    <n v="1"/>
    <n v="3"/>
    <s v="1_3"/>
    <x v="1"/>
    <x v="0"/>
    <x v="0"/>
    <x v="2"/>
    <x v="0"/>
    <m/>
    <d v="2018-02-28T00:00:00"/>
  </r>
  <r>
    <n v="1"/>
    <n v="4"/>
    <s v="1_4"/>
    <x v="1"/>
    <x v="0"/>
    <x v="0"/>
    <x v="3"/>
    <x v="0"/>
    <m/>
    <d v="2018-02-28T00:00:00"/>
  </r>
  <r>
    <n v="2"/>
    <n v="1"/>
    <s v="2_1"/>
    <x v="1"/>
    <x v="0"/>
    <x v="1"/>
    <x v="0"/>
    <x v="0"/>
    <m/>
    <d v="2018-01-31T00:00:00"/>
  </r>
  <r>
    <n v="2"/>
    <n v="2"/>
    <s v="2_2"/>
    <x v="1"/>
    <x v="0"/>
    <x v="1"/>
    <x v="1"/>
    <x v="1"/>
    <m/>
    <d v="2018-03-15T00:00:00"/>
  </r>
  <r>
    <n v="2"/>
    <n v="3"/>
    <s v="2_3"/>
    <x v="1"/>
    <x v="0"/>
    <x v="1"/>
    <x v="2"/>
    <x v="3"/>
    <m/>
    <d v="2018-03-31T00:00:00"/>
  </r>
  <r>
    <n v="2"/>
    <n v="4"/>
    <s v="2_4"/>
    <x v="1"/>
    <x v="0"/>
    <x v="1"/>
    <x v="3"/>
    <x v="3"/>
    <m/>
    <d v="2018-03-31T00:00:00"/>
  </r>
  <r>
    <n v="1"/>
    <n v="1"/>
    <s v="1_1"/>
    <x v="1"/>
    <x v="1"/>
    <x v="0"/>
    <x v="0"/>
    <x v="2"/>
    <m/>
    <d v="2018-01-31T00:00:00"/>
  </r>
  <r>
    <n v="1"/>
    <n v="2"/>
    <s v="1_2"/>
    <x v="1"/>
    <x v="1"/>
    <x v="0"/>
    <x v="1"/>
    <x v="2"/>
    <m/>
    <d v="2018-02-15T00:00:00"/>
  </r>
  <r>
    <n v="1"/>
    <n v="3"/>
    <s v="1_3"/>
    <x v="1"/>
    <x v="1"/>
    <x v="0"/>
    <x v="2"/>
    <x v="2"/>
    <m/>
    <d v="2018-02-28T00:00:00"/>
  </r>
  <r>
    <n v="1"/>
    <n v="4"/>
    <s v="1_4"/>
    <x v="1"/>
    <x v="1"/>
    <x v="0"/>
    <x v="3"/>
    <x v="2"/>
    <m/>
    <d v="2018-02-28T00:00:00"/>
  </r>
  <r>
    <n v="2"/>
    <n v="1"/>
    <s v="2_1"/>
    <x v="1"/>
    <x v="1"/>
    <x v="1"/>
    <x v="0"/>
    <x v="2"/>
    <m/>
    <d v="2018-01-31T00:00:00"/>
  </r>
  <r>
    <n v="2"/>
    <n v="2"/>
    <s v="2_2"/>
    <x v="1"/>
    <x v="1"/>
    <x v="1"/>
    <x v="1"/>
    <x v="2"/>
    <m/>
    <d v="2018-03-15T00:00:00"/>
  </r>
  <r>
    <n v="2"/>
    <n v="3"/>
    <s v="2_3"/>
    <x v="1"/>
    <x v="1"/>
    <x v="1"/>
    <x v="2"/>
    <x v="2"/>
    <m/>
    <d v="2018-03-31T00:00:00"/>
  </r>
  <r>
    <n v="2"/>
    <n v="4"/>
    <s v="2_4"/>
    <x v="1"/>
    <x v="1"/>
    <x v="1"/>
    <x v="3"/>
    <x v="2"/>
    <m/>
    <d v="2018-03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rowGrandTotals="0" colGrandTotals="0" itemPrintTitles="1" mergeItem="1" createdVersion="6" indent="0" showHeaders="0" outline="1" outlineData="1" multipleFieldFilters="0">
  <location ref="A3:E17" firstHeaderRow="0" firstDataRow="1" firstDataCol="1"/>
  <pivotFields count="10">
    <pivotField showAll="0" defaultSubtotal="0"/>
    <pivotField showAll="0" defaultSubtotal="0"/>
    <pivotField showAll="0" defaultSubtotal="0"/>
    <pivotField axis="axisRow" showAll="0" defaultSubtotal="0">
      <items count="2">
        <item x="0"/>
        <item x="1"/>
      </items>
    </pivotField>
    <pivotField axis="axisRow" showAll="0" defaultSubtotal="0">
      <items count="2">
        <item x="0"/>
        <item x="1"/>
      </items>
    </pivotField>
    <pivotField axis="axisRow" showAll="0" defaultSubtotal="0">
      <items count="2">
        <item x="0"/>
        <item x="1"/>
      </items>
    </pivotField>
    <pivotField axis="axisCol" showAll="0" defaultSubtotal="0">
      <items count="4">
        <item x="1"/>
        <item x="2"/>
        <item x="0"/>
        <item x="3"/>
      </items>
    </pivotField>
    <pivotField showAll="0" defaultSubtotal="0"/>
    <pivotField showAll="0" defaultSubtotal="0"/>
    <pivotField numFmtId="14" showAll="0" defaultSubtotal="0"/>
  </pivotFields>
  <rowFields count="3">
    <field x="3"/>
    <field x="4"/>
    <field x="5"/>
  </rowFields>
  <rowItems count="14">
    <i>
      <x/>
    </i>
    <i r="1">
      <x/>
    </i>
    <i r="2">
      <x/>
    </i>
    <i r="2">
      <x v="1"/>
    </i>
    <i r="1">
      <x v="1"/>
    </i>
    <i r="2">
      <x/>
    </i>
    <i r="2">
      <x v="1"/>
    </i>
    <i>
      <x v="1"/>
    </i>
    <i r="1">
      <x/>
    </i>
    <i r="2">
      <x/>
    </i>
    <i r="2">
      <x v="1"/>
    </i>
    <i r="1">
      <x v="1"/>
    </i>
    <i r="2">
      <x/>
    </i>
    <i r="2">
      <x v="1"/>
    </i>
  </rowItems>
  <colFields count="1">
    <field x="6"/>
  </colFields>
  <colItems count="4">
    <i>
      <x/>
    </i>
    <i>
      <x v="1"/>
    </i>
    <i>
      <x v="2"/>
    </i>
    <i>
      <x v="3"/>
    </i>
  </colItem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5" name="Recap" displayName="Recap" ref="A1:J33" totalsRowShown="0">
  <autoFilter ref="A1:J33"/>
  <tableColumns count="10">
    <tableColumn id="1" name="ID Action">
      <calculatedColumnFormula>VLOOKUP(F2,T_Actions[],2,FALSE)</calculatedColumnFormula>
    </tableColumn>
    <tableColumn id="2" name="ID Suivi">
      <calculatedColumnFormula>VLOOKUP(G2,T_Suivis[],2,FALSE)</calculatedColumnFormula>
    </tableColumn>
    <tableColumn id="3" name="ID Deadline">
      <calculatedColumnFormula>CONCATENATE(A2,"_",B2)</calculatedColumnFormula>
    </tableColumn>
    <tableColumn id="4" name="Fournisseur"/>
    <tableColumn id="5" name="Holding"/>
    <tableColumn id="6" name="Action"/>
    <tableColumn id="7" name="Suivi"/>
    <tableColumn id="8" name="Statut"/>
    <tableColumn id="9" name="Date dernier contact"/>
    <tableColumn id="10" name="Deadline" dataDxfId="0">
      <calculatedColumnFormula>VLOOKUP(C2,T_Deadlines[[ID]:[Deadline]],2,FALSE)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Statuts" displayName="T_Statuts" ref="A1:A6" totalsRowShown="0">
  <autoFilter ref="A1:A6"/>
  <tableColumns count="1">
    <tableColumn id="1" name="Stat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Suivis" displayName="T_Suivis" ref="A1:B5" totalsRowShown="0">
  <autoFilter ref="A1:B5"/>
  <tableColumns count="2">
    <tableColumn id="1" name="Suivis"/>
    <tableColumn id="2" name="I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Actions" displayName="T_Actions" ref="A1:B3" totalsRowShown="0">
  <autoFilter ref="A1:B3"/>
  <tableColumns count="2">
    <tableColumn id="1" name="Action"/>
    <tableColumn id="2" name="I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_Deadlines" displayName="T_Deadlines" ref="A1:D9" totalsRowShown="0">
  <autoFilter ref="A1:D9"/>
  <tableColumns count="4">
    <tableColumn id="1" name="Action"/>
    <tableColumn id="2" name="Suivi"/>
    <tableColumn id="4" name="ID">
      <calculatedColumnFormula>CONCATENATE(VLOOKUP(T_Deadlines[[#This Row],[Action]],T_Actions[],2,FALSE),"_",VLOOKUP(T_Deadlines[[#This Row],[Suivi]],T_Suivis[],2,FALSE))</calculatedColumnFormula>
    </tableColumn>
    <tableColumn id="3" name="Deadlin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tabSelected="1" workbookViewId="0">
      <selection activeCell="B6" sqref="B6"/>
    </sheetView>
  </sheetViews>
  <sheetFormatPr baseColWidth="10" defaultRowHeight="15" x14ac:dyDescent="0.25"/>
  <cols>
    <col min="1" max="1" width="13.7109375" bestFit="1" customWidth="1"/>
    <col min="2" max="5" width="21.85546875" customWidth="1"/>
    <col min="6" max="6" width="6.85546875" bestFit="1" customWidth="1"/>
    <col min="7" max="7" width="12.5703125" bestFit="1" customWidth="1"/>
  </cols>
  <sheetData>
    <row r="3" spans="1:5" x14ac:dyDescent="0.25">
      <c r="A3" s="5"/>
      <c r="B3" s="5" t="s">
        <v>11</v>
      </c>
      <c r="C3" s="5" t="s">
        <v>12</v>
      </c>
      <c r="D3" s="5" t="s">
        <v>10</v>
      </c>
      <c r="E3" s="5" t="s">
        <v>13</v>
      </c>
    </row>
    <row r="4" spans="1:5" x14ac:dyDescent="0.25">
      <c r="A4" s="2" t="s">
        <v>7</v>
      </c>
    </row>
    <row r="5" spans="1:5" x14ac:dyDescent="0.25">
      <c r="A5" s="3">
        <v>1</v>
      </c>
    </row>
    <row r="6" spans="1:5" x14ac:dyDescent="0.25">
      <c r="A6" s="4" t="s">
        <v>8</v>
      </c>
    </row>
    <row r="7" spans="1:5" x14ac:dyDescent="0.25">
      <c r="A7" s="4" t="s">
        <v>9</v>
      </c>
    </row>
    <row r="8" spans="1:5" x14ac:dyDescent="0.25">
      <c r="A8" s="3">
        <v>2</v>
      </c>
    </row>
    <row r="9" spans="1:5" x14ac:dyDescent="0.25">
      <c r="A9" s="4" t="s">
        <v>8</v>
      </c>
    </row>
    <row r="10" spans="1:5" x14ac:dyDescent="0.25">
      <c r="A10" s="4" t="s">
        <v>9</v>
      </c>
    </row>
    <row r="11" spans="1:5" x14ac:dyDescent="0.25">
      <c r="A11" s="2" t="s">
        <v>24</v>
      </c>
    </row>
    <row r="12" spans="1:5" x14ac:dyDescent="0.25">
      <c r="A12" s="3">
        <v>1</v>
      </c>
    </row>
    <row r="13" spans="1:5" x14ac:dyDescent="0.25">
      <c r="A13" s="4" t="s">
        <v>8</v>
      </c>
    </row>
    <row r="14" spans="1:5" x14ac:dyDescent="0.25">
      <c r="A14" s="4" t="s">
        <v>9</v>
      </c>
    </row>
    <row r="15" spans="1:5" x14ac:dyDescent="0.25">
      <c r="A15" s="3">
        <v>2</v>
      </c>
    </row>
    <row r="16" spans="1:5" x14ac:dyDescent="0.25">
      <c r="A16" s="4" t="s">
        <v>8</v>
      </c>
    </row>
    <row r="17" spans="1:1" x14ac:dyDescent="0.25">
      <c r="A17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D1" workbookViewId="0">
      <selection activeCell="E14" sqref="E14"/>
    </sheetView>
  </sheetViews>
  <sheetFormatPr baseColWidth="10" defaultRowHeight="15" x14ac:dyDescent="0.25"/>
  <cols>
    <col min="1" max="2" width="0" hidden="1" customWidth="1"/>
    <col min="3" max="3" width="13.42578125" hidden="1" customWidth="1"/>
    <col min="4" max="4" width="13.5703125" customWidth="1"/>
    <col min="7" max="7" width="20.7109375" bestFit="1" customWidth="1"/>
    <col min="8" max="8" width="12.5703125" bestFit="1" customWidth="1"/>
    <col min="9" max="9" width="21.140625" customWidth="1"/>
  </cols>
  <sheetData>
    <row r="1" spans="1:10" x14ac:dyDescent="0.25">
      <c r="A1" t="s">
        <v>19</v>
      </c>
      <c r="B1" t="s">
        <v>20</v>
      </c>
      <c r="C1" t="s">
        <v>23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1:10" x14ac:dyDescent="0.25">
      <c r="A2">
        <f>VLOOKUP(F2,T_Actions[],2,FALSE)</f>
        <v>1</v>
      </c>
      <c r="B2">
        <f>VLOOKUP(G2,T_Suivis[],2,FALSE)</f>
        <v>1</v>
      </c>
      <c r="C2" t="str">
        <f>CONCATENATE(A2,"_",B2)</f>
        <v>1_1</v>
      </c>
      <c r="D2" t="s">
        <v>7</v>
      </c>
      <c r="E2">
        <v>1</v>
      </c>
      <c r="F2" t="s">
        <v>8</v>
      </c>
      <c r="G2" t="s">
        <v>10</v>
      </c>
      <c r="H2" t="s">
        <v>14</v>
      </c>
      <c r="J2" s="1">
        <f>VLOOKUP(C2,T_Deadlines[[ID]:[Deadline]],2,FALSE)</f>
        <v>43131</v>
      </c>
    </row>
    <row r="3" spans="1:10" x14ac:dyDescent="0.25">
      <c r="A3">
        <f>VLOOKUP(F3,T_Actions[],2,FALSE)</f>
        <v>1</v>
      </c>
      <c r="B3">
        <f>VLOOKUP(G3,T_Suivis[],2,FALSE)</f>
        <v>2</v>
      </c>
      <c r="C3" t="str">
        <f t="shared" ref="C3:C17" si="0">CONCATENATE(A3,"_",B3)</f>
        <v>1_2</v>
      </c>
      <c r="D3" t="s">
        <v>7</v>
      </c>
      <c r="E3">
        <v>1</v>
      </c>
      <c r="F3" t="s">
        <v>8</v>
      </c>
      <c r="G3" t="s">
        <v>11</v>
      </c>
      <c r="H3" t="s">
        <v>14</v>
      </c>
      <c r="J3" s="1">
        <f>VLOOKUP(C3,T_Deadlines[[ID]:[Deadline]],2,FALSE)</f>
        <v>43146</v>
      </c>
    </row>
    <row r="4" spans="1:10" x14ac:dyDescent="0.25">
      <c r="A4">
        <f>VLOOKUP(F4,T_Actions[],2,FALSE)</f>
        <v>1</v>
      </c>
      <c r="B4">
        <f>VLOOKUP(G4,T_Suivis[],2,FALSE)</f>
        <v>3</v>
      </c>
      <c r="C4" t="str">
        <f t="shared" si="0"/>
        <v>1_3</v>
      </c>
      <c r="D4" t="s">
        <v>7</v>
      </c>
      <c r="E4">
        <v>1</v>
      </c>
      <c r="F4" t="s">
        <v>8</v>
      </c>
      <c r="G4" t="s">
        <v>12</v>
      </c>
      <c r="H4" t="s">
        <v>17</v>
      </c>
      <c r="J4" s="1">
        <f>VLOOKUP(C4,T_Deadlines[[ID]:[Deadline]],2,FALSE)</f>
        <v>43159</v>
      </c>
    </row>
    <row r="5" spans="1:10" x14ac:dyDescent="0.25">
      <c r="A5">
        <f>VLOOKUP(F5,T_Actions[],2,FALSE)</f>
        <v>1</v>
      </c>
      <c r="B5">
        <f>VLOOKUP(G5,T_Suivis[],2,FALSE)</f>
        <v>4</v>
      </c>
      <c r="C5" t="str">
        <f t="shared" si="0"/>
        <v>1_4</v>
      </c>
      <c r="D5" t="s">
        <v>7</v>
      </c>
      <c r="E5">
        <v>1</v>
      </c>
      <c r="F5" t="s">
        <v>8</v>
      </c>
      <c r="G5" t="s">
        <v>13</v>
      </c>
      <c r="H5" t="s">
        <v>18</v>
      </c>
      <c r="J5" s="1">
        <f>VLOOKUP(C5,T_Deadlines[[ID]:[Deadline]],2,FALSE)</f>
        <v>43159</v>
      </c>
    </row>
    <row r="6" spans="1:10" x14ac:dyDescent="0.25">
      <c r="A6">
        <f>VLOOKUP(F6,T_Actions[],2,FALSE)</f>
        <v>2</v>
      </c>
      <c r="B6">
        <f>VLOOKUP(G6,T_Suivis[],2,FALSE)</f>
        <v>1</v>
      </c>
      <c r="C6" t="str">
        <f t="shared" si="0"/>
        <v>2_1</v>
      </c>
      <c r="D6" t="s">
        <v>7</v>
      </c>
      <c r="E6">
        <v>1</v>
      </c>
      <c r="F6" t="s">
        <v>9</v>
      </c>
      <c r="G6" t="s">
        <v>10</v>
      </c>
      <c r="H6" t="s">
        <v>18</v>
      </c>
      <c r="J6" s="1">
        <f>VLOOKUP(C6,T_Deadlines[[ID]:[Deadline]],2,FALSE)</f>
        <v>43131</v>
      </c>
    </row>
    <row r="7" spans="1:10" x14ac:dyDescent="0.25">
      <c r="A7">
        <f>VLOOKUP(F7,T_Actions[],2,FALSE)</f>
        <v>2</v>
      </c>
      <c r="B7">
        <f>VLOOKUP(G7,T_Suivis[],2,FALSE)</f>
        <v>2</v>
      </c>
      <c r="C7" t="str">
        <f t="shared" si="0"/>
        <v>2_2</v>
      </c>
      <c r="D7" t="s">
        <v>7</v>
      </c>
      <c r="E7">
        <v>1</v>
      </c>
      <c r="F7" t="s">
        <v>9</v>
      </c>
      <c r="G7" t="s">
        <v>11</v>
      </c>
      <c r="H7" t="s">
        <v>18</v>
      </c>
      <c r="J7" s="1">
        <f>VLOOKUP(C7,T_Deadlines[[ID]:[Deadline]],2,FALSE)</f>
        <v>43174</v>
      </c>
    </row>
    <row r="8" spans="1:10" x14ac:dyDescent="0.25">
      <c r="A8">
        <f>VLOOKUP(F8,T_Actions[],2,FALSE)</f>
        <v>2</v>
      </c>
      <c r="B8">
        <f>VLOOKUP(G8,T_Suivis[],2,FALSE)</f>
        <v>3</v>
      </c>
      <c r="C8" t="str">
        <f t="shared" si="0"/>
        <v>2_3</v>
      </c>
      <c r="D8" t="s">
        <v>7</v>
      </c>
      <c r="E8">
        <v>1</v>
      </c>
      <c r="F8" t="s">
        <v>9</v>
      </c>
      <c r="G8" t="s">
        <v>12</v>
      </c>
      <c r="H8" t="s">
        <v>18</v>
      </c>
      <c r="J8" s="1">
        <f>VLOOKUP(C8,T_Deadlines[[ID]:[Deadline]],2,FALSE)</f>
        <v>43190</v>
      </c>
    </row>
    <row r="9" spans="1:10" x14ac:dyDescent="0.25">
      <c r="A9">
        <f>VLOOKUP(F9,T_Actions[],2,FALSE)</f>
        <v>2</v>
      </c>
      <c r="B9">
        <f>VLOOKUP(G9,T_Suivis[],2,FALSE)</f>
        <v>4</v>
      </c>
      <c r="C9" t="str">
        <f t="shared" si="0"/>
        <v>2_4</v>
      </c>
      <c r="D9" t="s">
        <v>7</v>
      </c>
      <c r="E9">
        <v>1</v>
      </c>
      <c r="F9" t="s">
        <v>9</v>
      </c>
      <c r="G9" t="s">
        <v>13</v>
      </c>
      <c r="H9" t="s">
        <v>18</v>
      </c>
      <c r="J9" s="1">
        <f>VLOOKUP(C9,T_Deadlines[[ID]:[Deadline]],2,FALSE)</f>
        <v>43190</v>
      </c>
    </row>
    <row r="10" spans="1:10" x14ac:dyDescent="0.25">
      <c r="A10">
        <f>VLOOKUP(F10,T_Actions[],2,FALSE)</f>
        <v>1</v>
      </c>
      <c r="B10">
        <f>VLOOKUP(G10,T_Suivis[],2,FALSE)</f>
        <v>1</v>
      </c>
      <c r="C10" t="str">
        <f t="shared" si="0"/>
        <v>1_1</v>
      </c>
      <c r="D10" t="s">
        <v>7</v>
      </c>
      <c r="E10">
        <v>2</v>
      </c>
      <c r="F10" t="s">
        <v>8</v>
      </c>
      <c r="G10" t="s">
        <v>10</v>
      </c>
      <c r="H10" t="s">
        <v>14</v>
      </c>
      <c r="J10" s="1">
        <f>VLOOKUP(C10,T_Deadlines[[ID]:[Deadline]],2,FALSE)</f>
        <v>43131</v>
      </c>
    </row>
    <row r="11" spans="1:10" x14ac:dyDescent="0.25">
      <c r="A11">
        <f>VLOOKUP(F11,T_Actions[],2,FALSE)</f>
        <v>1</v>
      </c>
      <c r="B11">
        <f>VLOOKUP(G11,T_Suivis[],2,FALSE)</f>
        <v>2</v>
      </c>
      <c r="C11" t="str">
        <f t="shared" si="0"/>
        <v>1_2</v>
      </c>
      <c r="D11" t="s">
        <v>7</v>
      </c>
      <c r="E11">
        <v>2</v>
      </c>
      <c r="F11" t="s">
        <v>8</v>
      </c>
      <c r="G11" t="s">
        <v>11</v>
      </c>
      <c r="H11" t="s">
        <v>15</v>
      </c>
      <c r="J11" s="1">
        <f>VLOOKUP(C11,T_Deadlines[[ID]:[Deadline]],2,FALSE)</f>
        <v>43146</v>
      </c>
    </row>
    <row r="12" spans="1:10" x14ac:dyDescent="0.25">
      <c r="A12">
        <f>VLOOKUP(F12,T_Actions[],2,FALSE)</f>
        <v>1</v>
      </c>
      <c r="B12">
        <f>VLOOKUP(G12,T_Suivis[],2,FALSE)</f>
        <v>3</v>
      </c>
      <c r="C12" t="str">
        <f t="shared" si="0"/>
        <v>1_3</v>
      </c>
      <c r="D12" t="s">
        <v>7</v>
      </c>
      <c r="E12">
        <v>2</v>
      </c>
      <c r="F12" t="s">
        <v>8</v>
      </c>
      <c r="G12" t="s">
        <v>12</v>
      </c>
      <c r="H12" t="s">
        <v>15</v>
      </c>
      <c r="J12" s="1">
        <f>VLOOKUP(C12,T_Deadlines[[ID]:[Deadline]],2,FALSE)</f>
        <v>43159</v>
      </c>
    </row>
    <row r="13" spans="1:10" x14ac:dyDescent="0.25">
      <c r="A13">
        <f>VLOOKUP(F13,T_Actions[],2,FALSE)</f>
        <v>1</v>
      </c>
      <c r="B13">
        <f>VLOOKUP(G13,T_Suivis[],2,FALSE)</f>
        <v>4</v>
      </c>
      <c r="C13" t="str">
        <f t="shared" si="0"/>
        <v>1_4</v>
      </c>
      <c r="D13" t="s">
        <v>7</v>
      </c>
      <c r="E13">
        <v>2</v>
      </c>
      <c r="F13" t="s">
        <v>8</v>
      </c>
      <c r="G13" t="s">
        <v>13</v>
      </c>
      <c r="H13" t="s">
        <v>15</v>
      </c>
      <c r="J13" s="1">
        <f>VLOOKUP(C13,T_Deadlines[[ID]:[Deadline]],2,FALSE)</f>
        <v>43159</v>
      </c>
    </row>
    <row r="14" spans="1:10" x14ac:dyDescent="0.25">
      <c r="A14">
        <f>VLOOKUP(F14,T_Actions[],2,FALSE)</f>
        <v>2</v>
      </c>
      <c r="B14">
        <f>VLOOKUP(G14,T_Suivis[],2,FALSE)</f>
        <v>1</v>
      </c>
      <c r="C14" t="str">
        <f t="shared" si="0"/>
        <v>2_1</v>
      </c>
      <c r="D14" t="s">
        <v>7</v>
      </c>
      <c r="E14">
        <v>2</v>
      </c>
      <c r="F14" t="s">
        <v>9</v>
      </c>
      <c r="G14" t="s">
        <v>10</v>
      </c>
      <c r="H14" t="s">
        <v>16</v>
      </c>
      <c r="J14" s="1">
        <f>VLOOKUP(C14,T_Deadlines[[ID]:[Deadline]],2,FALSE)</f>
        <v>43131</v>
      </c>
    </row>
    <row r="15" spans="1:10" x14ac:dyDescent="0.25">
      <c r="A15">
        <f>VLOOKUP(F15,T_Actions[],2,FALSE)</f>
        <v>2</v>
      </c>
      <c r="B15">
        <f>VLOOKUP(G15,T_Suivis[],2,FALSE)</f>
        <v>2</v>
      </c>
      <c r="C15" t="str">
        <f t="shared" si="0"/>
        <v>2_2</v>
      </c>
      <c r="D15" t="s">
        <v>7</v>
      </c>
      <c r="E15">
        <v>2</v>
      </c>
      <c r="F15" t="s">
        <v>9</v>
      </c>
      <c r="G15" t="s">
        <v>11</v>
      </c>
      <c r="H15" t="s">
        <v>16</v>
      </c>
      <c r="J15" s="1">
        <f>VLOOKUP(C15,T_Deadlines[[ID]:[Deadline]],2,FALSE)</f>
        <v>43174</v>
      </c>
    </row>
    <row r="16" spans="1:10" x14ac:dyDescent="0.25">
      <c r="A16">
        <f>VLOOKUP(F16,T_Actions[],2,FALSE)</f>
        <v>2</v>
      </c>
      <c r="B16">
        <f>VLOOKUP(G16,T_Suivis[],2,FALSE)</f>
        <v>3</v>
      </c>
      <c r="C16" t="str">
        <f t="shared" si="0"/>
        <v>2_3</v>
      </c>
      <c r="D16" t="s">
        <v>7</v>
      </c>
      <c r="E16">
        <v>2</v>
      </c>
      <c r="F16" t="s">
        <v>9</v>
      </c>
      <c r="G16" t="s">
        <v>12</v>
      </c>
      <c r="H16" t="s">
        <v>16</v>
      </c>
      <c r="J16" s="1">
        <f>VLOOKUP(C16,T_Deadlines[[ID]:[Deadline]],2,FALSE)</f>
        <v>43190</v>
      </c>
    </row>
    <row r="17" spans="1:10" x14ac:dyDescent="0.25">
      <c r="A17">
        <f>VLOOKUP(F17,T_Actions[],2,FALSE)</f>
        <v>2</v>
      </c>
      <c r="B17">
        <f>VLOOKUP(G17,T_Suivis[],2,FALSE)</f>
        <v>4</v>
      </c>
      <c r="C17" t="str">
        <f t="shared" si="0"/>
        <v>2_4</v>
      </c>
      <c r="D17" t="s">
        <v>24</v>
      </c>
      <c r="E17">
        <v>2</v>
      </c>
      <c r="F17" t="s">
        <v>9</v>
      </c>
      <c r="G17" t="s">
        <v>13</v>
      </c>
      <c r="H17" t="s">
        <v>16</v>
      </c>
      <c r="J17" s="1">
        <f>VLOOKUP(C17,T_Deadlines[[ID]:[Deadline]],2,FALSE)</f>
        <v>43190</v>
      </c>
    </row>
    <row r="18" spans="1:10" x14ac:dyDescent="0.25">
      <c r="A18">
        <f>VLOOKUP(F18,T_Actions[],2,FALSE)</f>
        <v>1</v>
      </c>
      <c r="B18">
        <f>VLOOKUP(G18,T_Suivis[],2,FALSE)</f>
        <v>1</v>
      </c>
      <c r="C18" t="str">
        <f>CONCATENATE(A18,"_",B18)</f>
        <v>1_1</v>
      </c>
      <c r="D18" t="s">
        <v>24</v>
      </c>
      <c r="E18">
        <v>1</v>
      </c>
      <c r="F18" t="s">
        <v>8</v>
      </c>
      <c r="G18" t="s">
        <v>10</v>
      </c>
      <c r="H18" t="s">
        <v>14</v>
      </c>
      <c r="J18" s="1">
        <f>VLOOKUP(C18,T_Deadlines[[ID]:[Deadline]],2,FALSE)</f>
        <v>43131</v>
      </c>
    </row>
    <row r="19" spans="1:10" x14ac:dyDescent="0.25">
      <c r="A19">
        <f>VLOOKUP(F19,T_Actions[],2,FALSE)</f>
        <v>1</v>
      </c>
      <c r="B19">
        <f>VLOOKUP(G19,T_Suivis[],2,FALSE)</f>
        <v>2</v>
      </c>
      <c r="C19" t="str">
        <f>CONCATENATE(A19,"_",B19)</f>
        <v>1_2</v>
      </c>
      <c r="D19" t="s">
        <v>24</v>
      </c>
      <c r="E19">
        <v>1</v>
      </c>
      <c r="F19" t="s">
        <v>8</v>
      </c>
      <c r="G19" t="s">
        <v>11</v>
      </c>
      <c r="H19" t="s">
        <v>14</v>
      </c>
      <c r="J19" s="1">
        <f>VLOOKUP(C19,T_Deadlines[[ID]:[Deadline]],2,FALSE)</f>
        <v>43146</v>
      </c>
    </row>
    <row r="20" spans="1:10" x14ac:dyDescent="0.25">
      <c r="A20">
        <f>VLOOKUP(F20,T_Actions[],2,FALSE)</f>
        <v>1</v>
      </c>
      <c r="B20">
        <f>VLOOKUP(G20,T_Suivis[],2,FALSE)</f>
        <v>3</v>
      </c>
      <c r="C20" t="str">
        <f>CONCATENATE(A20,"_",B20)</f>
        <v>1_3</v>
      </c>
      <c r="D20" t="s">
        <v>24</v>
      </c>
      <c r="E20">
        <v>1</v>
      </c>
      <c r="F20" t="s">
        <v>8</v>
      </c>
      <c r="G20" t="s">
        <v>12</v>
      </c>
      <c r="H20" t="s">
        <v>14</v>
      </c>
      <c r="J20" s="1">
        <f>VLOOKUP(C20,T_Deadlines[[ID]:[Deadline]],2,FALSE)</f>
        <v>43159</v>
      </c>
    </row>
    <row r="21" spans="1:10" x14ac:dyDescent="0.25">
      <c r="A21">
        <f>VLOOKUP(F21,T_Actions[],2,FALSE)</f>
        <v>1</v>
      </c>
      <c r="B21">
        <f>VLOOKUP(G21,T_Suivis[],2,FALSE)</f>
        <v>4</v>
      </c>
      <c r="C21" t="str">
        <f>CONCATENATE(A21,"_",B21)</f>
        <v>1_4</v>
      </c>
      <c r="D21" t="s">
        <v>24</v>
      </c>
      <c r="E21">
        <v>1</v>
      </c>
      <c r="F21" t="s">
        <v>8</v>
      </c>
      <c r="G21" t="s">
        <v>13</v>
      </c>
      <c r="H21" t="s">
        <v>14</v>
      </c>
      <c r="J21" s="1">
        <f>VLOOKUP(C21,T_Deadlines[[ID]:[Deadline]],2,FALSE)</f>
        <v>43159</v>
      </c>
    </row>
    <row r="22" spans="1:10" x14ac:dyDescent="0.25">
      <c r="A22">
        <f>VLOOKUP(F22,T_Actions[],2,FALSE)</f>
        <v>2</v>
      </c>
      <c r="B22">
        <f>VLOOKUP(G22,T_Suivis[],2,FALSE)</f>
        <v>1</v>
      </c>
      <c r="C22" t="str">
        <f>CONCATENATE(A22,"_",B22)</f>
        <v>2_1</v>
      </c>
      <c r="D22" t="s">
        <v>24</v>
      </c>
      <c r="E22">
        <v>1</v>
      </c>
      <c r="F22" t="s">
        <v>9</v>
      </c>
      <c r="G22" t="s">
        <v>10</v>
      </c>
      <c r="H22" t="s">
        <v>14</v>
      </c>
      <c r="J22" s="1">
        <f>VLOOKUP(C22,T_Deadlines[[ID]:[Deadline]],2,FALSE)</f>
        <v>43131</v>
      </c>
    </row>
    <row r="23" spans="1:10" x14ac:dyDescent="0.25">
      <c r="A23">
        <f>VLOOKUP(F23,T_Actions[],2,FALSE)</f>
        <v>2</v>
      </c>
      <c r="B23">
        <f>VLOOKUP(G23,T_Suivis[],2,FALSE)</f>
        <v>2</v>
      </c>
      <c r="C23" t="str">
        <f>CONCATENATE(A23,"_",B23)</f>
        <v>2_2</v>
      </c>
      <c r="D23" t="s">
        <v>24</v>
      </c>
      <c r="E23">
        <v>1</v>
      </c>
      <c r="F23" t="s">
        <v>9</v>
      </c>
      <c r="G23" t="s">
        <v>11</v>
      </c>
      <c r="H23" t="s">
        <v>17</v>
      </c>
      <c r="J23" s="1">
        <f>VLOOKUP(C23,T_Deadlines[[ID]:[Deadline]],2,FALSE)</f>
        <v>43174</v>
      </c>
    </row>
    <row r="24" spans="1:10" x14ac:dyDescent="0.25">
      <c r="A24">
        <f>VLOOKUP(F24,T_Actions[],2,FALSE)</f>
        <v>2</v>
      </c>
      <c r="B24">
        <f>VLOOKUP(G24,T_Suivis[],2,FALSE)</f>
        <v>3</v>
      </c>
      <c r="C24" t="str">
        <f>CONCATENATE(A24,"_",B24)</f>
        <v>2_3</v>
      </c>
      <c r="D24" t="s">
        <v>24</v>
      </c>
      <c r="E24">
        <v>1</v>
      </c>
      <c r="F24" t="s">
        <v>9</v>
      </c>
      <c r="G24" t="s">
        <v>12</v>
      </c>
      <c r="H24" t="s">
        <v>15</v>
      </c>
      <c r="J24" s="1">
        <f>VLOOKUP(C24,T_Deadlines[[ID]:[Deadline]],2,FALSE)</f>
        <v>43190</v>
      </c>
    </row>
    <row r="25" spans="1:10" x14ac:dyDescent="0.25">
      <c r="A25">
        <f>VLOOKUP(F25,T_Actions[],2,FALSE)</f>
        <v>2</v>
      </c>
      <c r="B25">
        <f>VLOOKUP(G25,T_Suivis[],2,FALSE)</f>
        <v>4</v>
      </c>
      <c r="C25" t="str">
        <f t="shared" ref="C25:C33" si="1">CONCATENATE(A25,"_",B25)</f>
        <v>2_4</v>
      </c>
      <c r="D25" t="s">
        <v>24</v>
      </c>
      <c r="E25">
        <v>1</v>
      </c>
      <c r="F25" t="s">
        <v>9</v>
      </c>
      <c r="G25" t="s">
        <v>13</v>
      </c>
      <c r="H25" t="s">
        <v>15</v>
      </c>
      <c r="J25" s="1">
        <f>VLOOKUP(C25,T_Deadlines[[ID]:[Deadline]],2,FALSE)</f>
        <v>43190</v>
      </c>
    </row>
    <row r="26" spans="1:10" x14ac:dyDescent="0.25">
      <c r="A26">
        <f>VLOOKUP(F26,T_Actions[],2,FALSE)</f>
        <v>1</v>
      </c>
      <c r="B26">
        <f>VLOOKUP(G26,T_Suivis[],2,FALSE)</f>
        <v>1</v>
      </c>
      <c r="C26" t="str">
        <f t="shared" si="1"/>
        <v>1_1</v>
      </c>
      <c r="D26" t="s">
        <v>24</v>
      </c>
      <c r="E26">
        <v>2</v>
      </c>
      <c r="F26" t="s">
        <v>8</v>
      </c>
      <c r="G26" t="s">
        <v>10</v>
      </c>
      <c r="H26" t="s">
        <v>18</v>
      </c>
      <c r="J26" s="1">
        <f>VLOOKUP(C26,T_Deadlines[[ID]:[Deadline]],2,FALSE)</f>
        <v>43131</v>
      </c>
    </row>
    <row r="27" spans="1:10" x14ac:dyDescent="0.25">
      <c r="A27">
        <f>VLOOKUP(F27,T_Actions[],2,FALSE)</f>
        <v>1</v>
      </c>
      <c r="B27">
        <f>VLOOKUP(G27,T_Suivis[],2,FALSE)</f>
        <v>2</v>
      </c>
      <c r="C27" t="str">
        <f t="shared" si="1"/>
        <v>1_2</v>
      </c>
      <c r="D27" t="s">
        <v>24</v>
      </c>
      <c r="E27">
        <v>2</v>
      </c>
      <c r="F27" t="s">
        <v>8</v>
      </c>
      <c r="G27" t="s">
        <v>11</v>
      </c>
      <c r="H27" t="s">
        <v>18</v>
      </c>
      <c r="J27" s="1">
        <f>VLOOKUP(C27,T_Deadlines[[ID]:[Deadline]],2,FALSE)</f>
        <v>43146</v>
      </c>
    </row>
    <row r="28" spans="1:10" x14ac:dyDescent="0.25">
      <c r="A28">
        <f>VLOOKUP(F28,T_Actions[],2,FALSE)</f>
        <v>1</v>
      </c>
      <c r="B28">
        <f>VLOOKUP(G28,T_Suivis[],2,FALSE)</f>
        <v>3</v>
      </c>
      <c r="C28" t="str">
        <f t="shared" si="1"/>
        <v>1_3</v>
      </c>
      <c r="D28" t="s">
        <v>24</v>
      </c>
      <c r="E28">
        <v>2</v>
      </c>
      <c r="F28" t="s">
        <v>8</v>
      </c>
      <c r="G28" t="s">
        <v>12</v>
      </c>
      <c r="H28" t="s">
        <v>18</v>
      </c>
      <c r="J28" s="1">
        <f>VLOOKUP(C28,T_Deadlines[[ID]:[Deadline]],2,FALSE)</f>
        <v>43159</v>
      </c>
    </row>
    <row r="29" spans="1:10" x14ac:dyDescent="0.25">
      <c r="A29">
        <f>VLOOKUP(F29,T_Actions[],2,FALSE)</f>
        <v>1</v>
      </c>
      <c r="B29">
        <f>VLOOKUP(G29,T_Suivis[],2,FALSE)</f>
        <v>4</v>
      </c>
      <c r="C29" t="str">
        <f t="shared" si="1"/>
        <v>1_4</v>
      </c>
      <c r="D29" t="s">
        <v>24</v>
      </c>
      <c r="E29">
        <v>2</v>
      </c>
      <c r="F29" t="s">
        <v>8</v>
      </c>
      <c r="G29" t="s">
        <v>13</v>
      </c>
      <c r="H29" t="s">
        <v>18</v>
      </c>
      <c r="J29" s="1">
        <f>VLOOKUP(C29,T_Deadlines[[ID]:[Deadline]],2,FALSE)</f>
        <v>43159</v>
      </c>
    </row>
    <row r="30" spans="1:10" x14ac:dyDescent="0.25">
      <c r="A30">
        <f>VLOOKUP(F30,T_Actions[],2,FALSE)</f>
        <v>2</v>
      </c>
      <c r="B30">
        <f>VLOOKUP(G30,T_Suivis[],2,FALSE)</f>
        <v>1</v>
      </c>
      <c r="C30" t="str">
        <f t="shared" si="1"/>
        <v>2_1</v>
      </c>
      <c r="D30" t="s">
        <v>24</v>
      </c>
      <c r="E30">
        <v>2</v>
      </c>
      <c r="F30" t="s">
        <v>9</v>
      </c>
      <c r="G30" t="s">
        <v>10</v>
      </c>
      <c r="H30" t="s">
        <v>18</v>
      </c>
      <c r="J30" s="1">
        <f>VLOOKUP(C30,T_Deadlines[[ID]:[Deadline]],2,FALSE)</f>
        <v>43131</v>
      </c>
    </row>
    <row r="31" spans="1:10" x14ac:dyDescent="0.25">
      <c r="A31">
        <f>VLOOKUP(F31,T_Actions[],2,FALSE)</f>
        <v>2</v>
      </c>
      <c r="B31">
        <f>VLOOKUP(G31,T_Suivis[],2,FALSE)</f>
        <v>2</v>
      </c>
      <c r="C31" t="str">
        <f t="shared" si="1"/>
        <v>2_2</v>
      </c>
      <c r="D31" t="s">
        <v>24</v>
      </c>
      <c r="E31">
        <v>2</v>
      </c>
      <c r="F31" t="s">
        <v>9</v>
      </c>
      <c r="G31" t="s">
        <v>11</v>
      </c>
      <c r="H31" t="s">
        <v>18</v>
      </c>
      <c r="J31" s="1">
        <f>VLOOKUP(C31,T_Deadlines[[ID]:[Deadline]],2,FALSE)</f>
        <v>43174</v>
      </c>
    </row>
    <row r="32" spans="1:10" x14ac:dyDescent="0.25">
      <c r="A32">
        <f>VLOOKUP(F32,T_Actions[],2,FALSE)</f>
        <v>2</v>
      </c>
      <c r="B32">
        <f>VLOOKUP(G32,T_Suivis[],2,FALSE)</f>
        <v>3</v>
      </c>
      <c r="C32" t="str">
        <f t="shared" si="1"/>
        <v>2_3</v>
      </c>
      <c r="D32" t="s">
        <v>24</v>
      </c>
      <c r="E32">
        <v>2</v>
      </c>
      <c r="F32" t="s">
        <v>9</v>
      </c>
      <c r="G32" t="s">
        <v>12</v>
      </c>
      <c r="H32" t="s">
        <v>18</v>
      </c>
      <c r="J32" s="1">
        <f>VLOOKUP(C32,T_Deadlines[[ID]:[Deadline]],2,FALSE)</f>
        <v>43190</v>
      </c>
    </row>
    <row r="33" spans="1:10" x14ac:dyDescent="0.25">
      <c r="A33">
        <f>VLOOKUP(F33,T_Actions[],2,FALSE)</f>
        <v>2</v>
      </c>
      <c r="B33">
        <f>VLOOKUP(G33,T_Suivis[],2,FALSE)</f>
        <v>4</v>
      </c>
      <c r="C33" t="str">
        <f t="shared" si="1"/>
        <v>2_4</v>
      </c>
      <c r="D33" t="s">
        <v>24</v>
      </c>
      <c r="E33">
        <v>2</v>
      </c>
      <c r="F33" t="s">
        <v>9</v>
      </c>
      <c r="G33" t="s">
        <v>13</v>
      </c>
      <c r="H33" t="s">
        <v>18</v>
      </c>
      <c r="J33" s="1">
        <f>VLOOKUP(C33,T_Deadlines[[ID]:[Deadline]],2,FALSE)</f>
        <v>43190</v>
      </c>
    </row>
  </sheetData>
  <dataValidations count="1">
    <dataValidation type="list" allowBlank="1" showInputMessage="1" showErrorMessage="1" sqref="H2:H33">
      <formula1>Statuts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16" sqref="A16"/>
    </sheetView>
  </sheetViews>
  <sheetFormatPr baseColWidth="10" defaultRowHeight="15" x14ac:dyDescent="0.25"/>
  <cols>
    <col min="1" max="1" width="12.5703125" bestFit="1" customWidth="1"/>
  </cols>
  <sheetData>
    <row r="1" spans="1:1" x14ac:dyDescent="0.25">
      <c r="A1" t="s">
        <v>4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4" sqref="A4"/>
    </sheetView>
  </sheetViews>
  <sheetFormatPr baseColWidth="10" defaultRowHeight="15" x14ac:dyDescent="0.25"/>
  <cols>
    <col min="1" max="1" width="20.7109375" bestFit="1" customWidth="1"/>
  </cols>
  <sheetData>
    <row r="1" spans="1:2" x14ac:dyDescent="0.25">
      <c r="A1" t="s">
        <v>22</v>
      </c>
      <c r="B1" t="s">
        <v>21</v>
      </c>
    </row>
    <row r="2" spans="1:2" x14ac:dyDescent="0.25">
      <c r="A2" t="s">
        <v>10</v>
      </c>
      <c r="B2">
        <v>1</v>
      </c>
    </row>
    <row r="3" spans="1:2" x14ac:dyDescent="0.25">
      <c r="A3" t="s">
        <v>11</v>
      </c>
      <c r="B3">
        <v>2</v>
      </c>
    </row>
    <row r="4" spans="1:2" x14ac:dyDescent="0.25">
      <c r="A4" t="s">
        <v>12</v>
      </c>
      <c r="B4">
        <v>3</v>
      </c>
    </row>
    <row r="5" spans="1:2" x14ac:dyDescent="0.25">
      <c r="A5" t="s">
        <v>13</v>
      </c>
      <c r="B5">
        <v>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14" sqref="A14"/>
    </sheetView>
  </sheetViews>
  <sheetFormatPr baseColWidth="10" defaultRowHeight="15" x14ac:dyDescent="0.25"/>
  <sheetData>
    <row r="1" spans="1:2" x14ac:dyDescent="0.25">
      <c r="A1" t="s">
        <v>2</v>
      </c>
      <c r="B1" t="s">
        <v>21</v>
      </c>
    </row>
    <row r="2" spans="1:2" x14ac:dyDescent="0.25">
      <c r="A2" t="s">
        <v>8</v>
      </c>
      <c r="B2">
        <v>1</v>
      </c>
    </row>
    <row r="3" spans="1:2" x14ac:dyDescent="0.25">
      <c r="A3" t="s">
        <v>9</v>
      </c>
      <c r="B3">
        <v>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5" sqref="C5"/>
    </sheetView>
  </sheetViews>
  <sheetFormatPr baseColWidth="10" defaultRowHeight="15" x14ac:dyDescent="0.25"/>
  <cols>
    <col min="1" max="1" width="9" bestFit="1" customWidth="1"/>
    <col min="2" max="2" width="20.7109375" bestFit="1" customWidth="1"/>
    <col min="3" max="3" width="13.140625" customWidth="1"/>
    <col min="4" max="4" width="11.28515625" bestFit="1" customWidth="1"/>
  </cols>
  <sheetData>
    <row r="1" spans="1:4" x14ac:dyDescent="0.25">
      <c r="A1" t="s">
        <v>2</v>
      </c>
      <c r="B1" t="s">
        <v>3</v>
      </c>
      <c r="C1" t="s">
        <v>21</v>
      </c>
      <c r="D1" t="s">
        <v>6</v>
      </c>
    </row>
    <row r="2" spans="1:4" x14ac:dyDescent="0.25">
      <c r="A2" t="s">
        <v>8</v>
      </c>
      <c r="B2" t="s">
        <v>10</v>
      </c>
      <c r="C2" t="str">
        <f>CONCATENATE(VLOOKUP(T_Deadlines[[#This Row],[Action]],T_Actions[],2,FALSE),"_",VLOOKUP(T_Deadlines[[#This Row],[Suivi]],T_Suivis[],2,FALSE))</f>
        <v>1_1</v>
      </c>
      <c r="D2" s="1">
        <v>43131</v>
      </c>
    </row>
    <row r="3" spans="1:4" x14ac:dyDescent="0.25">
      <c r="A3" t="s">
        <v>8</v>
      </c>
      <c r="B3" t="s">
        <v>11</v>
      </c>
      <c r="C3" t="str">
        <f>CONCATENATE(VLOOKUP(T_Deadlines[[#This Row],[Action]],T_Actions[],2,FALSE),"_",VLOOKUP(T_Deadlines[[#This Row],[Suivi]],T_Suivis[],2,FALSE))</f>
        <v>1_2</v>
      </c>
      <c r="D3" s="1">
        <v>43146</v>
      </c>
    </row>
    <row r="4" spans="1:4" x14ac:dyDescent="0.25">
      <c r="A4" t="s">
        <v>8</v>
      </c>
      <c r="B4" t="s">
        <v>12</v>
      </c>
      <c r="C4" t="str">
        <f>CONCATENATE(VLOOKUP(T_Deadlines[[#This Row],[Action]],T_Actions[],2,FALSE),"_",VLOOKUP(T_Deadlines[[#This Row],[Suivi]],T_Suivis[],2,FALSE))</f>
        <v>1_3</v>
      </c>
      <c r="D4" s="1">
        <v>43159</v>
      </c>
    </row>
    <row r="5" spans="1:4" x14ac:dyDescent="0.25">
      <c r="A5" t="s">
        <v>8</v>
      </c>
      <c r="B5" t="s">
        <v>13</v>
      </c>
      <c r="C5" t="str">
        <f>CONCATENATE(VLOOKUP(T_Deadlines[[#This Row],[Action]],T_Actions[],2,FALSE),"_",VLOOKUP(T_Deadlines[[#This Row],[Suivi]],T_Suivis[],2,FALSE))</f>
        <v>1_4</v>
      </c>
      <c r="D5" s="1">
        <v>43159</v>
      </c>
    </row>
    <row r="6" spans="1:4" x14ac:dyDescent="0.25">
      <c r="A6" t="s">
        <v>9</v>
      </c>
      <c r="B6" t="s">
        <v>10</v>
      </c>
      <c r="C6" t="str">
        <f>CONCATENATE(VLOOKUP(T_Deadlines[[#This Row],[Action]],T_Actions[],2,FALSE),"_",VLOOKUP(T_Deadlines[[#This Row],[Suivi]],T_Suivis[],2,FALSE))</f>
        <v>2_1</v>
      </c>
      <c r="D6" s="1">
        <v>43131</v>
      </c>
    </row>
    <row r="7" spans="1:4" x14ac:dyDescent="0.25">
      <c r="A7" t="s">
        <v>9</v>
      </c>
      <c r="B7" t="s">
        <v>11</v>
      </c>
      <c r="C7" t="str">
        <f>CONCATENATE(VLOOKUP(T_Deadlines[[#This Row],[Action]],T_Actions[],2,FALSE),"_",VLOOKUP(T_Deadlines[[#This Row],[Suivi]],T_Suivis[],2,FALSE))</f>
        <v>2_2</v>
      </c>
      <c r="D7" s="1">
        <v>43174</v>
      </c>
    </row>
    <row r="8" spans="1:4" x14ac:dyDescent="0.25">
      <c r="A8" t="s">
        <v>9</v>
      </c>
      <c r="B8" t="s">
        <v>12</v>
      </c>
      <c r="C8" t="str">
        <f>CONCATENATE(VLOOKUP(T_Deadlines[[#This Row],[Action]],T_Actions[],2,FALSE),"_",VLOOKUP(T_Deadlines[[#This Row],[Suivi]],T_Suivis[],2,FALSE))</f>
        <v>2_3</v>
      </c>
      <c r="D8" s="1">
        <v>43190</v>
      </c>
    </row>
    <row r="9" spans="1:4" x14ac:dyDescent="0.25">
      <c r="A9" t="s">
        <v>9</v>
      </c>
      <c r="B9" t="s">
        <v>13</v>
      </c>
      <c r="C9" t="str">
        <f>CONCATENATE(VLOOKUP(T_Deadlines[[#This Row],[Action]],T_Actions[],2,FALSE),"_",VLOOKUP(T_Deadlines[[#This Row],[Suivi]],T_Suivis[],2,FALSE))</f>
        <v>2_4</v>
      </c>
      <c r="D9" s="1">
        <v>43190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TCD</vt:lpstr>
      <vt:lpstr>Tableau</vt:lpstr>
      <vt:lpstr>Statuts</vt:lpstr>
      <vt:lpstr>Suivis</vt:lpstr>
      <vt:lpstr>Actions</vt:lpstr>
      <vt:lpstr>Deadlines</vt:lpstr>
      <vt:lpstr>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2018-01-30T08:00:01Z</dcterms:created>
  <dcterms:modified xsi:type="dcterms:W3CDTF">2018-01-30T08:28:17Z</dcterms:modified>
</cp:coreProperties>
</file>