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gge\Desktop\"/>
    </mc:Choice>
  </mc:AlternateContent>
  <xr:revisionPtr revIDLastSave="0" documentId="13_ncr:1_{ADF99FE7-4089-4031-A925-C0E44752C374}" xr6:coauthVersionLast="44" xr6:coauthVersionMax="44" xr10:uidLastSave="{00000000-0000-0000-0000-000000000000}"/>
  <bookViews>
    <workbookView xWindow="-120" yWindow="-120" windowWidth="29040" windowHeight="15840" xr2:uid="{4A12A8F7-C07C-4445-9A41-F85A1612C6F9}"/>
  </bookViews>
  <sheets>
    <sheet name="TCD" sheetId="2" r:id="rId1"/>
    <sheet name="Données" sheetId="1" r:id="rId2"/>
  </sheets>
  <calcPr calcId="181029"/>
  <pivotCaches>
    <pivotCache cacheId="5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2" i="1"/>
  <c r="J3" i="1"/>
  <c r="J4" i="1"/>
  <c r="J5" i="1"/>
  <c r="J6" i="1"/>
  <c r="J7" i="1"/>
  <c r="J8" i="1"/>
  <c r="J9" i="1"/>
  <c r="J2" i="1"/>
  <c r="I3" i="1"/>
  <c r="I4" i="1"/>
  <c r="I5" i="1"/>
  <c r="I6" i="1"/>
  <c r="I7" i="1"/>
  <c r="I8" i="1"/>
  <c r="I9" i="1"/>
  <c r="I2" i="1"/>
  <c r="H3" i="1"/>
  <c r="H4" i="1"/>
  <c r="H5" i="1"/>
  <c r="H6" i="1"/>
  <c r="H7" i="1"/>
  <c r="H8" i="1"/>
  <c r="H9" i="1"/>
  <c r="H2" i="1"/>
  <c r="G3" i="1"/>
  <c r="G4" i="1"/>
  <c r="G5" i="1"/>
  <c r="G6" i="1"/>
  <c r="G7" i="1"/>
  <c r="G8" i="1"/>
  <c r="G9" i="1"/>
  <c r="G2" i="1"/>
  <c r="F3" i="1"/>
  <c r="F4" i="1"/>
  <c r="F5" i="1"/>
  <c r="F6" i="1"/>
  <c r="F7" i="1"/>
  <c r="F8" i="1"/>
  <c r="F9" i="1"/>
  <c r="F2" i="1"/>
</calcChain>
</file>

<file path=xl/sharedStrings.xml><?xml version="1.0" encoding="utf-8"?>
<sst xmlns="http://schemas.openxmlformats.org/spreadsheetml/2006/main" count="36" uniqueCount="28">
  <si>
    <t>Article</t>
  </si>
  <si>
    <t>Année</t>
  </si>
  <si>
    <t>CA</t>
  </si>
  <si>
    <t>Marge</t>
  </si>
  <si>
    <t>Quantité</t>
  </si>
  <si>
    <t>Article 1</t>
  </si>
  <si>
    <t>Article 2</t>
  </si>
  <si>
    <t>Total général</t>
  </si>
  <si>
    <t>Étiquettes de lignes</t>
  </si>
  <si>
    <t>QTE</t>
  </si>
  <si>
    <t>MARGE €</t>
  </si>
  <si>
    <t>MARGE %</t>
  </si>
  <si>
    <t>CA A-1</t>
  </si>
  <si>
    <t>CA A</t>
  </si>
  <si>
    <t>QTE A-1</t>
  </si>
  <si>
    <t>QTE A</t>
  </si>
  <si>
    <t>MARGE A-1</t>
  </si>
  <si>
    <t>MARGE A</t>
  </si>
  <si>
    <t>Ecart 2019-2018</t>
  </si>
  <si>
    <t xml:space="preserve">CA </t>
  </si>
  <si>
    <t xml:space="preserve"> QTE </t>
  </si>
  <si>
    <t xml:space="preserve"> CA </t>
  </si>
  <si>
    <t xml:space="preserve"> MARGE € </t>
  </si>
  <si>
    <t xml:space="preserve"> MARGE % </t>
  </si>
  <si>
    <t xml:space="preserve">  QTE  </t>
  </si>
  <si>
    <t xml:space="preserve">  CA  </t>
  </si>
  <si>
    <t xml:space="preserve">  MARGE €  </t>
  </si>
  <si>
    <t xml:space="preserve">  MARGE %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</si>
</sst>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.00\ [$€-80C]_-;\-* #,##0.00\ [$€-80C]_-;_-* &quot;-&quot;??\ [$€-80C]_-;_-@_-"/>
  </numFmts>
  <fonts count="2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7499923703726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10" fontId="0" fillId="0" borderId="0" xfId="0" applyNumberFormat="1"/>
    <xf numFmtId="0" fontId="0" fillId="2" borderId="0" xfId="0" applyFill="1"/>
    <xf numFmtId="43" fontId="0" fillId="0" borderId="0" xfId="0" applyNumberFormat="1"/>
    <xf numFmtId="165" fontId="0" fillId="0" borderId="0" xfId="0" applyNumberFormat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105">
    <dxf>
      <numFmt numFmtId="164" formatCode="0.0%"/>
    </dxf>
    <dxf>
      <numFmt numFmtId="14" formatCode="0.00%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165" formatCode="_-* #,##0.00\ [$€-80C]_-;\-* #,##0.00\ [$€-80C]_-;_-* &quot;-&quot;??\ [$€-80C]_-;_-@_-"/>
    </dxf>
    <dxf>
      <numFmt numFmtId="165" formatCode="_-* #,##0.00\ [$€-80C]_-;\-* #,##0.00\ [$€-80C]_-;_-* &quot;-&quot;??\ [$€-80C]_-;_-@_-"/>
    </dxf>
    <dxf>
      <numFmt numFmtId="165" formatCode="_-* #,##0.00\ [$€-80C]_-;\-* #,##0.00\ [$€-80C]_-;_-* &quot;-&quot;??\ [$€-80C]_-;_-@_-"/>
    </dxf>
    <dxf>
      <numFmt numFmtId="164" formatCode="0.0%"/>
    </dxf>
    <dxf>
      <numFmt numFmtId="14" formatCode="0.00%"/>
    </dxf>
    <dxf>
      <numFmt numFmtId="14" formatCode="0.00%"/>
    </dxf>
    <dxf>
      <numFmt numFmtId="164" formatCode="0.0%"/>
    </dxf>
    <dxf>
      <numFmt numFmtId="14" formatCode="0.00%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165" formatCode="_-* #,##0.00\ [$€-80C]_-;\-* #,##0.00\ [$€-80C]_-;_-* &quot;-&quot;??\ [$€-80C]_-;_-@_-"/>
    </dxf>
    <dxf>
      <numFmt numFmtId="165" formatCode="_-* #,##0.00\ [$€-80C]_-;\-* #,##0.00\ [$€-80C]_-;_-* &quot;-&quot;??\ [$€-80C]_-;_-@_-"/>
    </dxf>
    <dxf>
      <numFmt numFmtId="165" formatCode="_-* #,##0.00\ [$€-80C]_-;\-* #,##0.00\ [$€-80C]_-;_-* &quot;-&quot;??\ [$€-80C]_-;_-@_-"/>
    </dxf>
    <dxf>
      <numFmt numFmtId="164" formatCode="0.0%"/>
    </dxf>
    <dxf>
      <numFmt numFmtId="164" formatCode="0.0%"/>
    </dxf>
    <dxf>
      <numFmt numFmtId="14" formatCode="0.00%"/>
    </dxf>
    <dxf>
      <numFmt numFmtId="164" formatCode="0.0%"/>
    </dxf>
    <dxf>
      <numFmt numFmtId="14" formatCode="0.00%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165" formatCode="_-* #,##0.00\ [$€-80C]_-;\-* #,##0.00\ [$€-80C]_-;_-* &quot;-&quot;??\ [$€-80C]_-;_-@_-"/>
    </dxf>
    <dxf>
      <numFmt numFmtId="165" formatCode="_-* #,##0.00\ [$€-80C]_-;\-* #,##0.00\ [$€-80C]_-;_-* &quot;-&quot;??\ [$€-80C]_-;_-@_-"/>
    </dxf>
    <dxf>
      <numFmt numFmtId="165" formatCode="_-* #,##0.00\ [$€-80C]_-;\-* #,##0.00\ [$€-80C]_-;_-* &quot;-&quot;??\ [$€-80C]_-;_-@_-"/>
    </dxf>
    <dxf>
      <numFmt numFmtId="164" formatCode="0.0%"/>
    </dxf>
    <dxf>
      <numFmt numFmtId="164" formatCode="0.0%"/>
    </dxf>
    <dxf>
      <numFmt numFmtId="164" formatCode="0.0%"/>
    </dxf>
    <dxf>
      <numFmt numFmtId="13" formatCode="0%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165" formatCode="_-* #,##0.00\ [$€-80C]_-;\-* #,##0.00\ [$€-80C]_-;_-* &quot;-&quot;??\ [$€-80C]_-;_-@_-"/>
    </dxf>
    <dxf>
      <numFmt numFmtId="165" formatCode="_-* #,##0.00\ [$€-80C]_-;\-* #,##0.00\ [$€-80C]_-;_-* &quot;-&quot;??\ [$€-80C]_-;_-@_-"/>
    </dxf>
    <dxf>
      <numFmt numFmtId="165" formatCode="_-* #,##0.00\ [$€-80C]_-;\-* #,##0.00\ [$€-80C]_-;_-* &quot;-&quot;??\ [$€-80C]_-;_-@_-"/>
    </dxf>
    <dxf>
      <numFmt numFmtId="13" formatCode="0%"/>
    </dxf>
    <dxf>
      <numFmt numFmtId="164" formatCode="0.0%"/>
    </dxf>
    <dxf>
      <numFmt numFmtId="164" formatCode="0.0%"/>
    </dxf>
    <dxf>
      <numFmt numFmtId="13" formatCode="0%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165" formatCode="_-* #,##0.00\ [$€-80C]_-;\-* #,##0.00\ [$€-80C]_-;_-* &quot;-&quot;??\ [$€-80C]_-;_-@_-"/>
    </dxf>
    <dxf>
      <numFmt numFmtId="165" formatCode="_-* #,##0.00\ [$€-80C]_-;\-* #,##0.00\ [$€-80C]_-;_-* &quot;-&quot;??\ [$€-80C]_-;_-@_-"/>
    </dxf>
    <dxf>
      <numFmt numFmtId="165" formatCode="_-* #,##0.00\ [$€-80C]_-;\-* #,##0.00\ [$€-80C]_-;_-* &quot;-&quot;??\ [$€-80C]_-;_-@_-"/>
    </dxf>
    <dxf>
      <numFmt numFmtId="13" formatCode="0%"/>
    </dxf>
    <dxf>
      <numFmt numFmtId="13" formatCode="0%"/>
    </dxf>
    <dxf>
      <numFmt numFmtId="164" formatCode="0.0%"/>
    </dxf>
    <dxf>
      <numFmt numFmtId="13" formatCode="0%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165" formatCode="_-* #,##0.00\ [$€-80C]_-;\-* #,##0.00\ [$€-80C]_-;_-* &quot;-&quot;??\ [$€-80C]_-;_-@_-"/>
    </dxf>
    <dxf>
      <numFmt numFmtId="165" formatCode="_-* #,##0.00\ [$€-80C]_-;\-* #,##0.00\ [$€-80C]_-;_-* &quot;-&quot;??\ [$€-80C]_-;_-@_-"/>
    </dxf>
    <dxf>
      <numFmt numFmtId="165" formatCode="_-* #,##0.00\ [$€-80C]_-;\-* #,##0.00\ [$€-80C]_-;_-* &quot;-&quot;??\ [$€-80C]_-;_-@_-"/>
    </dxf>
    <dxf>
      <numFmt numFmtId="13" formatCode="0%"/>
    </dxf>
    <dxf>
      <numFmt numFmtId="13" formatCode="0%"/>
    </dxf>
    <dxf>
      <numFmt numFmtId="13" formatCode="0%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165" formatCode="_-* #,##0.00\ [$€-80C]_-;\-* #,##0.00\ [$€-80C]_-;_-* &quot;-&quot;??\ [$€-80C]_-;_-@_-"/>
    </dxf>
    <dxf>
      <numFmt numFmtId="165" formatCode="_-* #,##0.00\ [$€-80C]_-;\-* #,##0.00\ [$€-80C]_-;_-* &quot;-&quot;??\ [$€-80C]_-;_-@_-"/>
    </dxf>
    <dxf>
      <numFmt numFmtId="165" formatCode="_-* #,##0.00\ [$€-80C]_-;\-* #,##0.00\ [$€-80C]_-;_-* &quot;-&quot;??\ [$€-80C]_-;_-@_-"/>
    </dxf>
    <dxf>
      <numFmt numFmtId="13" formatCode="0%"/>
    </dxf>
    <dxf>
      <numFmt numFmtId="13" formatCode="0%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165" formatCode="_-* #,##0.00\ [$€-80C]_-;\-* #,##0.00\ [$€-80C]_-;_-* &quot;-&quot;??\ [$€-80C]_-;_-@_-"/>
    </dxf>
    <dxf>
      <numFmt numFmtId="165" formatCode="_-* #,##0.00\ [$€-80C]_-;\-* #,##0.00\ [$€-80C]_-;_-* &quot;-&quot;??\ [$€-80C]_-;_-@_-"/>
    </dxf>
    <dxf>
      <numFmt numFmtId="165" formatCode="_-* #,##0.00\ [$€-80C]_-;\-* #,##0.00\ [$€-80C]_-;_-* &quot;-&quot;??\ [$€-80C]_-;_-@_-"/>
    </dxf>
    <dxf>
      <numFmt numFmtId="13" formatCode="0%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165" formatCode="_-* #,##0.00\ [$€-80C]_-;\-* #,##0.00\ [$€-80C]_-;_-* &quot;-&quot;??\ [$€-80C]_-;_-@_-"/>
    </dxf>
    <dxf>
      <numFmt numFmtId="165" formatCode="_-* #,##0.00\ [$€-80C]_-;\-* #,##0.00\ [$€-80C]_-;_-* &quot;-&quot;??\ [$€-80C]_-;_-@_-"/>
    </dxf>
    <dxf>
      <numFmt numFmtId="165" formatCode="_-* #,##0.00\ [$€-80C]_-;\-* #,##0.00\ [$€-80C]_-;_-* &quot;-&quot;??\ [$€-80C]_-;_-@_-"/>
    </dxf>
    <dxf>
      <numFmt numFmtId="165" formatCode="_-* #,##0.00\ [$€-80C]_-;\-* #,##0.00\ [$€-80C]_-;_-* &quot;-&quot;??\ [$€-80C]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165" formatCode="_-* #,##0.00\ [$€-80C]_-;\-* #,##0.00\ [$€-80C]_-;_-* &quot;-&quot;??\ [$€-80C]_-;_-@_-"/>
    </dxf>
    <dxf>
      <numFmt numFmtId="165" formatCode="_-* #,##0.00\ [$€-80C]_-;\-* #,##0.00\ [$€-80C]_-;_-* &quot;-&quot;??\ [$€-80C]_-;_-@_-"/>
    </dxf>
    <dxf>
      <numFmt numFmtId="165" formatCode="_-* #,##0.00\ [$€-80C]_-;\-* #,##0.00\ [$€-80C]_-;_-* &quot;-&quot;??\ [$€-80C]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165" formatCode="_-* #,##0.00\ [$€-80C]_-;\-* #,##0.00\ [$€-80C]_-;_-* &quot;-&quot;??\ [$€-80C]_-;_-@_-"/>
    </dxf>
    <dxf>
      <numFmt numFmtId="165" formatCode="_-* #,##0.00\ [$€-80C]_-;\-* #,##0.00\ [$€-80C]_-;_-* &quot;-&quot;??\ [$€-80C]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erre-Henri Hogge" refreshedDate="43726.614007523145" createdVersion="6" refreshedVersion="6" minRefreshableVersion="3" recordCount="8" xr:uid="{7861CFEE-5BD1-4FBE-9A4D-702552828E1B}">
  <cacheSource type="worksheet">
    <worksheetSource name="Tableau1"/>
  </cacheSource>
  <cacheFields count="17">
    <cacheField name="Article" numFmtId="0">
      <sharedItems count="2">
        <s v="Article 1"/>
        <s v="Article 2"/>
      </sharedItems>
    </cacheField>
    <cacheField name="Année" numFmtId="0">
      <sharedItems containsSemiMixedTypes="0" containsString="0" containsNumber="1" containsInteger="1" minValue="2018" maxValue="2019" count="2">
        <n v="2018"/>
        <n v="2019"/>
      </sharedItems>
    </cacheField>
    <cacheField name="Quantité" numFmtId="0">
      <sharedItems containsSemiMixedTypes="0" containsString="0" containsNumber="1" containsInteger="1" minValue="2" maxValue="11"/>
    </cacheField>
    <cacheField name="CA" numFmtId="0">
      <sharedItems containsSemiMixedTypes="0" containsString="0" containsNumber="1" containsInteger="1" minValue="10" maxValue="200"/>
    </cacheField>
    <cacheField name="Marge" numFmtId="0">
      <sharedItems containsSemiMixedTypes="0" containsString="0" containsNumber="1" containsInteger="1" minValue="2" maxValue="25"/>
    </cacheField>
    <cacheField name="QTE A-1" numFmtId="0">
      <sharedItems containsSemiMixedTypes="0" containsString="0" containsNumber="1" containsInteger="1" minValue="0" maxValue="8"/>
    </cacheField>
    <cacheField name="QTE A" numFmtId="0">
      <sharedItems containsSemiMixedTypes="0" containsString="0" containsNumber="1" containsInteger="1" minValue="0" maxValue="11"/>
    </cacheField>
    <cacheField name="CA A-1" numFmtId="0">
      <sharedItems containsSemiMixedTypes="0" containsString="0" containsNumber="1" containsInteger="1" minValue="0" maxValue="140"/>
    </cacheField>
    <cacheField name="CA A" numFmtId="0">
      <sharedItems containsSemiMixedTypes="0" containsString="0" containsNumber="1" containsInteger="1" minValue="0" maxValue="200"/>
    </cacheField>
    <cacheField name="MARGE A-1" numFmtId="0">
      <sharedItems containsSemiMixedTypes="0" containsString="0" containsNumber="1" containsInteger="1" minValue="0" maxValue="15"/>
    </cacheField>
    <cacheField name="MARGE A" numFmtId="0">
      <sharedItems containsSemiMixedTypes="0" containsString="0" containsNumber="1" containsInteger="1" minValue="0" maxValue="25"/>
    </cacheField>
    <cacheField name="DIFF QTE" numFmtId="0" formula="'QTE A' -'QTE A-1'" databaseField="0"/>
    <cacheField name="DIFF CA" numFmtId="0" formula="'CA A' -'CA A-1'" databaseField="0"/>
    <cacheField name="DIFF MARGE" numFmtId="0" formula="'MARGE A' -'MARGE A-1'" databaseField="0"/>
    <cacheField name="MARGE% A-1" numFmtId="0" formula=" IFERROR('MARGE A-1' /'CA A-1',0)" databaseField="0"/>
    <cacheField name="MARGE% A" numFmtId="0" formula=" IFERROR('MARGE A' /'CA A',0)" databaseField="0"/>
    <cacheField name="DIFF MARGE%" numFmtId="0" formula="'MARGE% A'-'MARGE% A-1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n v="2"/>
    <n v="10"/>
    <n v="2"/>
    <n v="2"/>
    <n v="0"/>
    <n v="10"/>
    <n v="0"/>
    <n v="2"/>
    <n v="0"/>
  </r>
  <r>
    <x v="0"/>
    <x v="0"/>
    <n v="4"/>
    <n v="19"/>
    <n v="3"/>
    <n v="4"/>
    <n v="0"/>
    <n v="19"/>
    <n v="0"/>
    <n v="3"/>
    <n v="0"/>
  </r>
  <r>
    <x v="0"/>
    <x v="1"/>
    <n v="5"/>
    <n v="24"/>
    <n v="5"/>
    <n v="0"/>
    <n v="5"/>
    <n v="0"/>
    <n v="24"/>
    <n v="0"/>
    <n v="5"/>
  </r>
  <r>
    <x v="0"/>
    <x v="1"/>
    <n v="3"/>
    <n v="15"/>
    <n v="3"/>
    <n v="0"/>
    <n v="3"/>
    <n v="0"/>
    <n v="15"/>
    <n v="0"/>
    <n v="3"/>
  </r>
  <r>
    <x v="1"/>
    <x v="0"/>
    <n v="4"/>
    <n v="75"/>
    <n v="8"/>
    <n v="4"/>
    <n v="0"/>
    <n v="75"/>
    <n v="0"/>
    <n v="8"/>
    <n v="0"/>
  </r>
  <r>
    <x v="1"/>
    <x v="0"/>
    <n v="8"/>
    <n v="140"/>
    <n v="15"/>
    <n v="8"/>
    <n v="0"/>
    <n v="140"/>
    <n v="0"/>
    <n v="15"/>
    <n v="0"/>
  </r>
  <r>
    <x v="1"/>
    <x v="1"/>
    <n v="9"/>
    <n v="150"/>
    <n v="20"/>
    <n v="0"/>
    <n v="9"/>
    <n v="0"/>
    <n v="150"/>
    <n v="0"/>
    <n v="20"/>
  </r>
  <r>
    <x v="1"/>
    <x v="1"/>
    <n v="11"/>
    <n v="200"/>
    <n v="25"/>
    <n v="0"/>
    <n v="11"/>
    <n v="0"/>
    <n v="200"/>
    <n v="0"/>
    <n v="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1AF9ADE-8A8A-4D4D-BA27-966A36E557C8}" name="Tableau croisé dynamique1" cacheId="51" applyNumberFormats="0" applyBorderFormats="0" applyFontFormats="0" applyPatternFormats="0" applyAlignmentFormats="0" applyWidthHeightFormats="1" dataCaption="Valeurs" updatedVersion="6" minRefreshableVersion="3" colGrandTotals="0" itemPrintTitles="1" mergeItem="1" createdVersion="6" indent="0" outline="1" outlineData="1" multipleFieldFilters="0">
  <location ref="A3:M6" firstHeaderRow="0" firstDataRow="1" firstDataCol="1"/>
  <pivotFields count="17">
    <pivotField axis="axisRow"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1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</colItems>
  <dataFields count="12">
    <dataField name="QTE" fld="5" baseField="0" baseItem="0" numFmtId="43"/>
    <dataField name="CA " fld="7" baseField="0" baseItem="0" numFmtId="165"/>
    <dataField name="MARGE €" fld="9" baseField="0" baseItem="0" numFmtId="165"/>
    <dataField name="MARGE %" fld="14" baseField="0" baseItem="0" numFmtId="10"/>
    <dataField name=" QTE " fld="6" baseField="0" baseItem="0" numFmtId="43"/>
    <dataField name=" CA " fld="8" baseField="0" baseItem="0" numFmtId="165"/>
    <dataField name=" MARGE € " fld="10" baseField="0" baseItem="0" numFmtId="165"/>
    <dataField name=" MARGE % " fld="15" baseField="0" baseItem="0" numFmtId="10"/>
    <dataField name="  QTE  " fld="11" baseField="0" baseItem="0" numFmtId="43"/>
    <dataField name="  CA  " fld="12" baseField="0" baseItem="0" numFmtId="165"/>
    <dataField name="  MARGE €  " fld="13" baseField="0" baseItem="0" numFmtId="165"/>
    <dataField name="  MARGE %  " fld="16" baseField="0" baseItem="0" numFmtId="10"/>
  </dataFields>
  <formats count="9">
    <format dxfId="104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02">
      <pivotArea outline="0" collapsedLevelsAreSubtotals="1" fieldPosition="0">
        <references count="1">
          <reference field="4294967294" count="1" selected="0">
            <x v="4"/>
          </reference>
        </references>
      </pivotArea>
    </format>
    <format dxfId="99">
      <pivotArea outline="0" collapsedLevelsAreSubtotals="1" fieldPosition="0">
        <references count="1">
          <reference field="4294967294" count="1" selected="0">
            <x v="8"/>
          </reference>
        </references>
      </pivotArea>
    </format>
    <format dxfId="95">
      <pivotArea outline="0" collapsedLevelsAreSubtotals="1" fieldPosition="0">
        <references count="1">
          <reference field="4294967294" count="2" selected="0">
            <x v="1"/>
            <x v="2"/>
          </reference>
        </references>
      </pivotArea>
    </format>
    <format dxfId="90">
      <pivotArea outline="0" collapsedLevelsAreSubtotals="1" fieldPosition="0">
        <references count="1">
          <reference field="4294967294" count="2" selected="0">
            <x v="5"/>
            <x v="6"/>
          </reference>
        </references>
      </pivotArea>
    </format>
    <format dxfId="84">
      <pivotArea outline="0" collapsedLevelsAreSubtotals="1" fieldPosition="0">
        <references count="1">
          <reference field="4294967294" count="2" selected="0">
            <x v="9"/>
            <x v="10"/>
          </reference>
        </references>
      </pivotArea>
    </format>
    <format dxfId="23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12">
      <pivotArea outline="0" collapsedLevelsAreSubtotals="1" fieldPosition="0">
        <references count="1">
          <reference field="4294967294" count="1" selected="0">
            <x v="7"/>
          </reference>
        </references>
      </pivotArea>
    </format>
    <format dxfId="1">
      <pivotArea outline="0" collapsedLevelsAreSubtotals="1" fieldPosition="0">
        <references count="1">
          <reference field="4294967294" count="1" selected="0">
            <x v="11"/>
          </reference>
        </references>
      </pivotArea>
    </format>
  </formats>
  <pivotTableStyleInfo name="PivotStyleMedium1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5C8694-0426-4628-AEC5-F286779CAA68}" name="Tableau1" displayName="Tableau1" ref="A1:K9" totalsRowShown="0">
  <autoFilter ref="A1:K9" xr:uid="{C7F18511-C89C-4B3B-9D4C-D3D17DA87A54}"/>
  <tableColumns count="11">
    <tableColumn id="1" xr3:uid="{9E509FA7-8C9E-49C6-B8A7-C3BA61B23635}" name="Article"/>
    <tableColumn id="2" xr3:uid="{77E791F3-8E1B-489E-AAD9-5198E570DD48}" name="Année"/>
    <tableColumn id="3" xr3:uid="{C14162CF-DCA2-4F1C-9CA9-C7FFAA4F09D9}" name="Quantité"/>
    <tableColumn id="4" xr3:uid="{E0824BD0-239C-4A04-88C0-193AF3C1EDB3}" name="CA"/>
    <tableColumn id="5" xr3:uid="{5E5A6336-DC2C-4BC6-83D4-26F87491B1B6}" name="Marge"/>
    <tableColumn id="6" xr3:uid="{9F5969CD-6F21-4AAC-A0DA-C68E6DF6D2CC}" name="QTE A-1">
      <calculatedColumnFormula>IF(Tableau1[[#This Row],[Année]]=2018,Tableau1[[#This Row],[Quantité]],0)</calculatedColumnFormula>
    </tableColumn>
    <tableColumn id="7" xr3:uid="{26731CAA-D6B3-4E7B-B13C-BEB32C7197A4}" name="QTE A">
      <calculatedColumnFormula>IF(Tableau1[[#This Row],[Année]]=2019,Tableau1[[#This Row],[Quantité]],0)</calculatedColumnFormula>
    </tableColumn>
    <tableColumn id="8" xr3:uid="{F2FD34EC-EC83-46B9-A508-2ABAA8040972}" name="CA A-1">
      <calculatedColumnFormula>IF(Tableau1[[#This Row],[Année]]=2018,Tableau1[[#This Row],[CA]],0)</calculatedColumnFormula>
    </tableColumn>
    <tableColumn id="9" xr3:uid="{BABF967E-48BE-42AD-BF59-457F22EE1C7B}" name="CA A">
      <calculatedColumnFormula>IF(Tableau1[[#This Row],[Année]]=2019,Tableau1[[#This Row],[CA]],0)</calculatedColumnFormula>
    </tableColumn>
    <tableColumn id="10" xr3:uid="{9278D6FE-7FE5-44E9-9AC1-2D8D6C245564}" name="MARGE A-1">
      <calculatedColumnFormula>IF(Tableau1[[#This Row],[Année]]=2018,Tableau1[[#This Row],[Marge]],0)</calculatedColumnFormula>
    </tableColumn>
    <tableColumn id="11" xr3:uid="{0EC8B9C4-2BB0-4314-9DF5-4FB91508565F}" name="MARGE A">
      <calculatedColumnFormula>IF(Tableau1[[#This Row],[Année]]=2019,Tableau1[[#This Row],[Marge]],0)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A98BF-0116-4812-99B4-3C1708E6517A}">
  <dimension ref="A2:M6"/>
  <sheetViews>
    <sheetView tabSelected="1" workbookViewId="0">
      <selection activeCell="H12" sqref="H12"/>
    </sheetView>
  </sheetViews>
  <sheetFormatPr baseColWidth="10" defaultRowHeight="15" x14ac:dyDescent="0.25"/>
  <cols>
    <col min="1" max="1" width="21" bestFit="1" customWidth="1"/>
    <col min="2" max="13" width="10.7109375" customWidth="1"/>
    <col min="14" max="15" width="10.28515625" customWidth="1"/>
  </cols>
  <sheetData>
    <row r="2" spans="1:13" ht="18.75" x14ac:dyDescent="0.3">
      <c r="B2" s="8">
        <v>2018</v>
      </c>
      <c r="C2" s="8"/>
      <c r="D2" s="8"/>
      <c r="E2" s="8"/>
      <c r="F2" s="8">
        <v>2019</v>
      </c>
      <c r="G2" s="8"/>
      <c r="H2" s="8"/>
      <c r="I2" s="8"/>
      <c r="J2" s="8" t="s">
        <v>18</v>
      </c>
      <c r="K2" s="8"/>
      <c r="L2" s="8"/>
      <c r="M2" s="8"/>
    </row>
    <row r="3" spans="1:13" x14ac:dyDescent="0.25">
      <c r="A3" s="2" t="s">
        <v>8</v>
      </c>
      <c r="B3" s="3" t="s">
        <v>9</v>
      </c>
      <c r="C3" s="3" t="s">
        <v>19</v>
      </c>
      <c r="D3" s="3" t="s">
        <v>10</v>
      </c>
      <c r="E3" s="3" t="s">
        <v>11</v>
      </c>
      <c r="F3" s="3" t="s">
        <v>20</v>
      </c>
      <c r="G3" s="3" t="s">
        <v>21</v>
      </c>
      <c r="H3" s="3" t="s">
        <v>22</v>
      </c>
      <c r="I3" s="3" t="s">
        <v>23</v>
      </c>
      <c r="J3" s="3" t="s">
        <v>24</v>
      </c>
      <c r="K3" s="3" t="s">
        <v>25</v>
      </c>
      <c r="L3" s="3" t="s">
        <v>26</v>
      </c>
      <c r="M3" s="3" t="s">
        <v>27</v>
      </c>
    </row>
    <row r="4" spans="1:13" x14ac:dyDescent="0.25">
      <c r="A4" s="1" t="s">
        <v>5</v>
      </c>
      <c r="B4" s="6">
        <v>6</v>
      </c>
      <c r="C4" s="7">
        <v>29</v>
      </c>
      <c r="D4" s="7">
        <v>5</v>
      </c>
      <c r="E4" s="4">
        <v>0.17241379310344829</v>
      </c>
      <c r="F4" s="6">
        <v>8</v>
      </c>
      <c r="G4" s="7">
        <v>39</v>
      </c>
      <c r="H4" s="7">
        <v>8</v>
      </c>
      <c r="I4" s="4">
        <v>0.20512820512820512</v>
      </c>
      <c r="J4" s="6">
        <v>2</v>
      </c>
      <c r="K4" s="7">
        <v>10</v>
      </c>
      <c r="L4" s="7">
        <v>3</v>
      </c>
      <c r="M4" s="4">
        <v>3.2714412024756834E-2</v>
      </c>
    </row>
    <row r="5" spans="1:13" x14ac:dyDescent="0.25">
      <c r="A5" s="1" t="s">
        <v>6</v>
      </c>
      <c r="B5" s="6">
        <v>12</v>
      </c>
      <c r="C5" s="7">
        <v>215</v>
      </c>
      <c r="D5" s="7">
        <v>23</v>
      </c>
      <c r="E5" s="4">
        <v>0.10697674418604651</v>
      </c>
      <c r="F5" s="6">
        <v>20</v>
      </c>
      <c r="G5" s="7">
        <v>350</v>
      </c>
      <c r="H5" s="7">
        <v>45</v>
      </c>
      <c r="I5" s="4">
        <v>0.12857142857142856</v>
      </c>
      <c r="J5" s="6">
        <v>8</v>
      </c>
      <c r="K5" s="7">
        <v>135</v>
      </c>
      <c r="L5" s="7">
        <v>22</v>
      </c>
      <c r="M5" s="4">
        <v>2.1594684385382049E-2</v>
      </c>
    </row>
    <row r="6" spans="1:13" x14ac:dyDescent="0.25">
      <c r="A6" s="1" t="s">
        <v>7</v>
      </c>
      <c r="B6" s="6">
        <v>18</v>
      </c>
      <c r="C6" s="7">
        <v>244</v>
      </c>
      <c r="D6" s="7">
        <v>28</v>
      </c>
      <c r="E6" s="4">
        <v>0.11475409836065574</v>
      </c>
      <c r="F6" s="6">
        <v>28</v>
      </c>
      <c r="G6" s="7">
        <v>389</v>
      </c>
      <c r="H6" s="7">
        <v>53</v>
      </c>
      <c r="I6" s="4">
        <v>0.13624678663239073</v>
      </c>
      <c r="J6" s="6">
        <v>10</v>
      </c>
      <c r="K6" s="7">
        <v>145</v>
      </c>
      <c r="L6" s="7">
        <v>25</v>
      </c>
      <c r="M6" s="4">
        <v>2.1492688271734992E-2</v>
      </c>
    </row>
  </sheetData>
  <mergeCells count="3">
    <mergeCell ref="B2:E2"/>
    <mergeCell ref="F2:I2"/>
    <mergeCell ref="J2:M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003B0-7432-4B0C-BAD2-5B3892B1B417}">
  <dimension ref="A1:K9"/>
  <sheetViews>
    <sheetView workbookViewId="0">
      <selection activeCell="E17" sqref="E17"/>
    </sheetView>
  </sheetViews>
  <sheetFormatPr baseColWidth="10" defaultRowHeight="15" x14ac:dyDescent="0.25"/>
  <sheetData>
    <row r="1" spans="1:11" x14ac:dyDescent="0.25">
      <c r="A1" t="s">
        <v>0</v>
      </c>
      <c r="B1" t="s">
        <v>1</v>
      </c>
      <c r="C1" t="s">
        <v>4</v>
      </c>
      <c r="D1" t="s">
        <v>2</v>
      </c>
      <c r="E1" t="s">
        <v>3</v>
      </c>
      <c r="F1" s="5" t="s">
        <v>14</v>
      </c>
      <c r="G1" s="5" t="s">
        <v>15</v>
      </c>
      <c r="H1" s="5" t="s">
        <v>12</v>
      </c>
      <c r="I1" s="5" t="s">
        <v>13</v>
      </c>
      <c r="J1" s="5" t="s">
        <v>16</v>
      </c>
      <c r="K1" s="5" t="s">
        <v>17</v>
      </c>
    </row>
    <row r="2" spans="1:11" x14ac:dyDescent="0.25">
      <c r="A2" t="s">
        <v>5</v>
      </c>
      <c r="B2">
        <v>2018</v>
      </c>
      <c r="C2">
        <v>2</v>
      </c>
      <c r="D2">
        <v>10</v>
      </c>
      <c r="E2">
        <v>2</v>
      </c>
      <c r="F2">
        <f>IF(Tableau1[[#This Row],[Année]]=2018,Tableau1[[#This Row],[Quantité]],0)</f>
        <v>2</v>
      </c>
      <c r="G2">
        <f>IF(Tableau1[[#This Row],[Année]]=2019,Tableau1[[#This Row],[Quantité]],0)</f>
        <v>0</v>
      </c>
      <c r="H2">
        <f>IF(Tableau1[[#This Row],[Année]]=2018,Tableau1[[#This Row],[CA]],0)</f>
        <v>10</v>
      </c>
      <c r="I2">
        <f>IF(Tableau1[[#This Row],[Année]]=2019,Tableau1[[#This Row],[CA]],0)</f>
        <v>0</v>
      </c>
      <c r="J2">
        <f>IF(Tableau1[[#This Row],[Année]]=2018,Tableau1[[#This Row],[Marge]],0)</f>
        <v>2</v>
      </c>
      <c r="K2">
        <f>IF(Tableau1[[#This Row],[Année]]=2019,Tableau1[[#This Row],[Marge]],0)</f>
        <v>0</v>
      </c>
    </row>
    <row r="3" spans="1:11" x14ac:dyDescent="0.25">
      <c r="A3" t="s">
        <v>5</v>
      </c>
      <c r="B3">
        <v>2018</v>
      </c>
      <c r="C3">
        <v>4</v>
      </c>
      <c r="D3">
        <v>19</v>
      </c>
      <c r="E3">
        <v>3</v>
      </c>
      <c r="F3">
        <f>IF(Tableau1[[#This Row],[Année]]=2018,Tableau1[[#This Row],[Quantité]],0)</f>
        <v>4</v>
      </c>
      <c r="G3">
        <f>IF(Tableau1[[#This Row],[Année]]=2019,Tableau1[[#This Row],[Quantité]],0)</f>
        <v>0</v>
      </c>
      <c r="H3">
        <f>IF(Tableau1[[#This Row],[Année]]=2018,Tableau1[[#This Row],[CA]],0)</f>
        <v>19</v>
      </c>
      <c r="I3">
        <f>IF(Tableau1[[#This Row],[Année]]=2019,Tableau1[[#This Row],[CA]],0)</f>
        <v>0</v>
      </c>
      <c r="J3">
        <f>IF(Tableau1[[#This Row],[Année]]=2018,Tableau1[[#This Row],[Marge]],0)</f>
        <v>3</v>
      </c>
      <c r="K3">
        <f>IF(Tableau1[[#This Row],[Année]]=2019,Tableau1[[#This Row],[Marge]],0)</f>
        <v>0</v>
      </c>
    </row>
    <row r="4" spans="1:11" x14ac:dyDescent="0.25">
      <c r="A4" t="s">
        <v>5</v>
      </c>
      <c r="B4">
        <v>2019</v>
      </c>
      <c r="C4">
        <v>5</v>
      </c>
      <c r="D4">
        <v>24</v>
      </c>
      <c r="E4">
        <v>5</v>
      </c>
      <c r="F4">
        <f>IF(Tableau1[[#This Row],[Année]]=2018,Tableau1[[#This Row],[Quantité]],0)</f>
        <v>0</v>
      </c>
      <c r="G4">
        <f>IF(Tableau1[[#This Row],[Année]]=2019,Tableau1[[#This Row],[Quantité]],0)</f>
        <v>5</v>
      </c>
      <c r="H4">
        <f>IF(Tableau1[[#This Row],[Année]]=2018,Tableau1[[#This Row],[CA]],0)</f>
        <v>0</v>
      </c>
      <c r="I4">
        <f>IF(Tableau1[[#This Row],[Année]]=2019,Tableau1[[#This Row],[CA]],0)</f>
        <v>24</v>
      </c>
      <c r="J4">
        <f>IF(Tableau1[[#This Row],[Année]]=2018,Tableau1[[#This Row],[Marge]],0)</f>
        <v>0</v>
      </c>
      <c r="K4">
        <f>IF(Tableau1[[#This Row],[Année]]=2019,Tableau1[[#This Row],[Marge]],0)</f>
        <v>5</v>
      </c>
    </row>
    <row r="5" spans="1:11" x14ac:dyDescent="0.25">
      <c r="A5" t="s">
        <v>5</v>
      </c>
      <c r="B5">
        <v>2019</v>
      </c>
      <c r="C5">
        <v>3</v>
      </c>
      <c r="D5">
        <v>15</v>
      </c>
      <c r="E5">
        <v>3</v>
      </c>
      <c r="F5">
        <f>IF(Tableau1[[#This Row],[Année]]=2018,Tableau1[[#This Row],[Quantité]],0)</f>
        <v>0</v>
      </c>
      <c r="G5">
        <f>IF(Tableau1[[#This Row],[Année]]=2019,Tableau1[[#This Row],[Quantité]],0)</f>
        <v>3</v>
      </c>
      <c r="H5">
        <f>IF(Tableau1[[#This Row],[Année]]=2018,Tableau1[[#This Row],[CA]],0)</f>
        <v>0</v>
      </c>
      <c r="I5">
        <f>IF(Tableau1[[#This Row],[Année]]=2019,Tableau1[[#This Row],[CA]],0)</f>
        <v>15</v>
      </c>
      <c r="J5">
        <f>IF(Tableau1[[#This Row],[Année]]=2018,Tableau1[[#This Row],[Marge]],0)</f>
        <v>0</v>
      </c>
      <c r="K5">
        <f>IF(Tableau1[[#This Row],[Année]]=2019,Tableau1[[#This Row],[Marge]],0)</f>
        <v>3</v>
      </c>
    </row>
    <row r="6" spans="1:11" x14ac:dyDescent="0.25">
      <c r="A6" t="s">
        <v>6</v>
      </c>
      <c r="B6">
        <v>2018</v>
      </c>
      <c r="C6">
        <v>4</v>
      </c>
      <c r="D6">
        <v>75</v>
      </c>
      <c r="E6">
        <v>8</v>
      </c>
      <c r="F6">
        <f>IF(Tableau1[[#This Row],[Année]]=2018,Tableau1[[#This Row],[Quantité]],0)</f>
        <v>4</v>
      </c>
      <c r="G6">
        <f>IF(Tableau1[[#This Row],[Année]]=2019,Tableau1[[#This Row],[Quantité]],0)</f>
        <v>0</v>
      </c>
      <c r="H6">
        <f>IF(Tableau1[[#This Row],[Année]]=2018,Tableau1[[#This Row],[CA]],0)</f>
        <v>75</v>
      </c>
      <c r="I6">
        <f>IF(Tableau1[[#This Row],[Année]]=2019,Tableau1[[#This Row],[CA]],0)</f>
        <v>0</v>
      </c>
      <c r="J6">
        <f>IF(Tableau1[[#This Row],[Année]]=2018,Tableau1[[#This Row],[Marge]],0)</f>
        <v>8</v>
      </c>
      <c r="K6">
        <f>IF(Tableau1[[#This Row],[Année]]=2019,Tableau1[[#This Row],[Marge]],0)</f>
        <v>0</v>
      </c>
    </row>
    <row r="7" spans="1:11" x14ac:dyDescent="0.25">
      <c r="A7" t="s">
        <v>6</v>
      </c>
      <c r="B7">
        <v>2018</v>
      </c>
      <c r="C7">
        <v>8</v>
      </c>
      <c r="D7">
        <v>140</v>
      </c>
      <c r="E7">
        <v>15</v>
      </c>
      <c r="F7">
        <f>IF(Tableau1[[#This Row],[Année]]=2018,Tableau1[[#This Row],[Quantité]],0)</f>
        <v>8</v>
      </c>
      <c r="G7">
        <f>IF(Tableau1[[#This Row],[Année]]=2019,Tableau1[[#This Row],[Quantité]],0)</f>
        <v>0</v>
      </c>
      <c r="H7">
        <f>IF(Tableau1[[#This Row],[Année]]=2018,Tableau1[[#This Row],[CA]],0)</f>
        <v>140</v>
      </c>
      <c r="I7">
        <f>IF(Tableau1[[#This Row],[Année]]=2019,Tableau1[[#This Row],[CA]],0)</f>
        <v>0</v>
      </c>
      <c r="J7">
        <f>IF(Tableau1[[#This Row],[Année]]=2018,Tableau1[[#This Row],[Marge]],0)</f>
        <v>15</v>
      </c>
      <c r="K7">
        <f>IF(Tableau1[[#This Row],[Année]]=2019,Tableau1[[#This Row],[Marge]],0)</f>
        <v>0</v>
      </c>
    </row>
    <row r="8" spans="1:11" x14ac:dyDescent="0.25">
      <c r="A8" t="s">
        <v>6</v>
      </c>
      <c r="B8">
        <v>2019</v>
      </c>
      <c r="C8">
        <v>9</v>
      </c>
      <c r="D8">
        <v>150</v>
      </c>
      <c r="E8">
        <v>20</v>
      </c>
      <c r="F8">
        <f>IF(Tableau1[[#This Row],[Année]]=2018,Tableau1[[#This Row],[Quantité]],0)</f>
        <v>0</v>
      </c>
      <c r="G8">
        <f>IF(Tableau1[[#This Row],[Année]]=2019,Tableau1[[#This Row],[Quantité]],0)</f>
        <v>9</v>
      </c>
      <c r="H8">
        <f>IF(Tableau1[[#This Row],[Année]]=2018,Tableau1[[#This Row],[CA]],0)</f>
        <v>0</v>
      </c>
      <c r="I8">
        <f>IF(Tableau1[[#This Row],[Année]]=2019,Tableau1[[#This Row],[CA]],0)</f>
        <v>150</v>
      </c>
      <c r="J8">
        <f>IF(Tableau1[[#This Row],[Année]]=2018,Tableau1[[#This Row],[Marge]],0)</f>
        <v>0</v>
      </c>
      <c r="K8">
        <f>IF(Tableau1[[#This Row],[Année]]=2019,Tableau1[[#This Row],[Marge]],0)</f>
        <v>20</v>
      </c>
    </row>
    <row r="9" spans="1:11" x14ac:dyDescent="0.25">
      <c r="A9" t="s">
        <v>6</v>
      </c>
      <c r="B9">
        <v>2019</v>
      </c>
      <c r="C9">
        <v>11</v>
      </c>
      <c r="D9">
        <v>200</v>
      </c>
      <c r="E9">
        <v>25</v>
      </c>
      <c r="F9">
        <f>IF(Tableau1[[#This Row],[Année]]=2018,Tableau1[[#This Row],[Quantité]],0)</f>
        <v>0</v>
      </c>
      <c r="G9">
        <f>IF(Tableau1[[#This Row],[Année]]=2019,Tableau1[[#This Row],[Quantité]],0)</f>
        <v>11</v>
      </c>
      <c r="H9">
        <f>IF(Tableau1[[#This Row],[Année]]=2018,Tableau1[[#This Row],[CA]],0)</f>
        <v>0</v>
      </c>
      <c r="I9">
        <f>IF(Tableau1[[#This Row],[Année]]=2019,Tableau1[[#This Row],[CA]],0)</f>
        <v>200</v>
      </c>
      <c r="J9">
        <f>IF(Tableau1[[#This Row],[Année]]=2018,Tableau1[[#This Row],[Marge]],0)</f>
        <v>0</v>
      </c>
      <c r="K9">
        <f>IF(Tableau1[[#This Row],[Année]]=2019,Tableau1[[#This Row],[Marge]],0)</f>
        <v>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Pierre-Henri Hogge</dc:creator>
  <cp:lastModifiedBy>Pierre-Henri Hogge</cp:lastModifiedBy>
  <dcterms:created xsi:type="dcterms:W3CDTF">2019-09-17T07:08:23Z</dcterms:created>
  <dcterms:modified xsi:type="dcterms:W3CDTF">2019-09-18T13:02:36Z</dcterms:modified>
</cp:coreProperties>
</file>