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ierre-Henri Hogge\Desktop\"/>
    </mc:Choice>
  </mc:AlternateContent>
  <xr:revisionPtr revIDLastSave="0" documentId="13_ncr:1_{A9603185-AD10-4F17-9501-02FFA40033E1}" xr6:coauthVersionLast="47" xr6:coauthVersionMax="47" xr10:uidLastSave="{00000000-0000-0000-0000-000000000000}"/>
  <bookViews>
    <workbookView xWindow="-110" yWindow="-110" windowWidth="19420" windowHeight="10420" xr2:uid="{CFA58390-D3DB-403C-85A6-6CB91E4C766D}"/>
  </bookViews>
  <sheets>
    <sheet name="Feuil2" sheetId="2" r:id="rId1"/>
  </sheets>
  <definedNames>
    <definedName name="Joueur">Feuil2!$I$1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T5" i="2" l="1"/>
  <c r="T6" i="2"/>
  <c r="T7" i="2"/>
  <c r="T4" i="2"/>
  <c r="H25" i="2"/>
  <c r="H26" i="2"/>
  <c r="K26" i="2" s="1"/>
  <c r="P5" i="2"/>
  <c r="Q5" i="2" s="1"/>
  <c r="P6" i="2"/>
  <c r="Q6" i="2" s="1"/>
  <c r="P7" i="2"/>
  <c r="Q7" i="2" s="1"/>
  <c r="P4" i="2"/>
  <c r="Q4" i="2" s="1"/>
  <c r="O5" i="2"/>
  <c r="O6" i="2"/>
  <c r="O7" i="2"/>
  <c r="O4" i="2"/>
  <c r="B26" i="2"/>
  <c r="H5" i="2"/>
  <c r="J5" i="2" s="1"/>
  <c r="H6" i="2"/>
  <c r="J6" i="2" s="1"/>
  <c r="H7" i="2"/>
  <c r="J7" i="2" s="1"/>
  <c r="H8" i="2"/>
  <c r="J8" i="2" s="1"/>
  <c r="H9" i="2"/>
  <c r="J9" i="2" s="1"/>
  <c r="H10" i="2"/>
  <c r="J10" i="2" s="1"/>
  <c r="H11" i="2"/>
  <c r="J11" i="2" s="1"/>
  <c r="H12" i="2"/>
  <c r="J12" i="2" s="1"/>
  <c r="H13" i="2"/>
  <c r="J13" i="2" s="1"/>
  <c r="H14" i="2"/>
  <c r="J14" i="2" s="1"/>
  <c r="H15" i="2"/>
  <c r="J15" i="2" s="1"/>
  <c r="H16" i="2"/>
  <c r="J16" i="2" s="1"/>
  <c r="H17" i="2"/>
  <c r="J17" i="2" s="1"/>
  <c r="H18" i="2"/>
  <c r="J18" i="2" s="1"/>
  <c r="H19" i="2"/>
  <c r="K19" i="2" s="1"/>
  <c r="H20" i="2"/>
  <c r="J20" i="2" s="1"/>
  <c r="H21" i="2"/>
  <c r="J21" i="2" s="1"/>
  <c r="H22" i="2"/>
  <c r="J22" i="2" s="1"/>
  <c r="H23" i="2"/>
  <c r="J23" i="2" s="1"/>
  <c r="H24" i="2"/>
  <c r="J24" i="2" s="1"/>
  <c r="H4" i="2"/>
  <c r="J4" i="2" s="1"/>
  <c r="B11" i="2"/>
  <c r="B12" i="2"/>
  <c r="B13" i="2"/>
  <c r="B14" i="2"/>
  <c r="B15" i="2"/>
  <c r="B16" i="2"/>
  <c r="B17" i="2"/>
  <c r="B18" i="2"/>
  <c r="B19" i="2"/>
  <c r="B20" i="2"/>
  <c r="B21" i="2"/>
  <c r="B22" i="2"/>
  <c r="B23" i="2"/>
  <c r="B24" i="2"/>
  <c r="B25" i="2"/>
  <c r="B5" i="2"/>
  <c r="B6" i="2"/>
  <c r="B7" i="2"/>
  <c r="B8" i="2"/>
  <c r="B9" i="2"/>
  <c r="B10" i="2"/>
  <c r="B4" i="2"/>
  <c r="J19" i="2" l="1"/>
  <c r="J26" i="2"/>
  <c r="K25" i="2"/>
  <c r="L25" i="2" s="1"/>
  <c r="I26" i="2"/>
  <c r="J25" i="2"/>
  <c r="I25" i="2"/>
  <c r="L26" i="2"/>
  <c r="K24" i="2"/>
  <c r="K8" i="2"/>
  <c r="L8" i="2" s="1"/>
  <c r="K20" i="2"/>
  <c r="K23" i="2"/>
  <c r="K15" i="2"/>
  <c r="L15" i="2" s="1"/>
  <c r="K11" i="2"/>
  <c r="L11" i="2" s="1"/>
  <c r="K7" i="2"/>
  <c r="L7" i="2" s="1"/>
  <c r="K16" i="2"/>
  <c r="L16" i="2" s="1"/>
  <c r="K12" i="2"/>
  <c r="L12" i="2" s="1"/>
  <c r="I24" i="2"/>
  <c r="I20" i="2"/>
  <c r="I16" i="2"/>
  <c r="I12" i="2"/>
  <c r="I8" i="2"/>
  <c r="K4" i="2"/>
  <c r="L4" i="2" s="1"/>
  <c r="K22" i="2"/>
  <c r="L22" i="2" s="1"/>
  <c r="K18" i="2"/>
  <c r="L18" i="2" s="1"/>
  <c r="K14" i="2"/>
  <c r="L14" i="2" s="1"/>
  <c r="K10" i="2"/>
  <c r="L10" i="2" s="1"/>
  <c r="K6" i="2"/>
  <c r="L6" i="2" s="1"/>
  <c r="L24" i="2"/>
  <c r="L20" i="2"/>
  <c r="I23" i="2"/>
  <c r="I19" i="2"/>
  <c r="I15" i="2"/>
  <c r="I11" i="2"/>
  <c r="I7" i="2"/>
  <c r="K21" i="2"/>
  <c r="L21" i="2" s="1"/>
  <c r="K17" i="2"/>
  <c r="L17" i="2" s="1"/>
  <c r="K13" i="2"/>
  <c r="L13" i="2" s="1"/>
  <c r="K9" i="2"/>
  <c r="L9" i="2" s="1"/>
  <c r="K5" i="2"/>
  <c r="L5" i="2" s="1"/>
  <c r="L23" i="2"/>
  <c r="L19" i="2"/>
  <c r="I4" i="2"/>
  <c r="I22" i="2"/>
  <c r="I18" i="2"/>
  <c r="I14" i="2"/>
  <c r="I10" i="2"/>
  <c r="I6" i="2"/>
  <c r="I21" i="2"/>
  <c r="I17" i="2"/>
  <c r="I13" i="2"/>
  <c r="I9" i="2"/>
  <c r="I5" i="2"/>
</calcChain>
</file>

<file path=xl/sharedStrings.xml><?xml version="1.0" encoding="utf-8"?>
<sst xmlns="http://schemas.openxmlformats.org/spreadsheetml/2006/main" count="89" uniqueCount="22">
  <si>
    <t>Date</t>
  </si>
  <si>
    <t>A</t>
  </si>
  <si>
    <t>B</t>
  </si>
  <si>
    <t>C</t>
  </si>
  <si>
    <t>D</t>
  </si>
  <si>
    <t>Win/lose</t>
  </si>
  <si>
    <t>Dominés</t>
  </si>
  <si>
    <t>Nombre joueurs</t>
  </si>
  <si>
    <t>Taux domination</t>
  </si>
  <si>
    <t>Jouée</t>
  </si>
  <si>
    <t>Parties jouée</t>
  </si>
  <si>
    <t>Parties gagnées</t>
  </si>
  <si>
    <t>Opposants</t>
  </si>
  <si>
    <t>Nombre d'opposants</t>
  </si>
  <si>
    <t>Opposants dominés</t>
  </si>
  <si>
    <t>Taux de domination</t>
  </si>
  <si>
    <t>Taux de victoire</t>
  </si>
  <si>
    <t>1er</t>
  </si>
  <si>
    <t>2eme</t>
  </si>
  <si>
    <t>3eme</t>
  </si>
  <si>
    <t>4eme</t>
  </si>
  <si>
    <t>Joueur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</si>
</sst>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C00000"/>
      <name val="Calibri"/>
      <family val="2"/>
      <scheme val="minor"/>
    </font>
    <font>
      <sz val="11"/>
      <color rgb="FFC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6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9" fontId="0" fillId="0" borderId="0" xfId="1" applyNumberFormat="1" applyFont="1" applyAlignment="1">
      <alignment horizontal="center"/>
    </xf>
    <xf numFmtId="9" fontId="0" fillId="0" borderId="1" xfId="1" applyFont="1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9" fontId="0" fillId="0" borderId="3" xfId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</cellXfs>
  <cellStyles count="2">
    <cellStyle name="Normal" xfId="0" builtinId="0"/>
    <cellStyle name="Pourcentage" xfId="1" builtinId="5"/>
  </cellStyles>
  <dxfs count="8">
    <dxf>
      <fill>
        <patternFill>
          <bgColor rgb="FFFFFF00"/>
        </patternFill>
      </fill>
    </dxf>
    <dxf>
      <alignment horizontal="center" vertical="center" textRotation="0" wrapText="1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930BA60-98FA-43B2-A0C3-863676F4DE9D}" name="Tab_Parties" displayName="Tab_Parties" ref="A3:F26" totalsRowShown="0" headerRowDxfId="1" dataDxfId="2">
  <autoFilter ref="A3:F26" xr:uid="{4930BA60-98FA-43B2-A0C3-863676F4DE9D}"/>
  <tableColumns count="6">
    <tableColumn id="1" xr3:uid="{DD47181B-93AA-44B0-BF20-3BDAB7C21E10}" name="Date"/>
    <tableColumn id="2" xr3:uid="{1E57674C-F086-4A16-B0C6-B94B41E14D7D}" name="Nombre joueurs" dataDxfId="7">
      <calculatedColumnFormula>COUNTA(C4:F4)</calculatedColumnFormula>
    </tableColumn>
    <tableColumn id="3" xr3:uid="{B07840BF-CCEC-45C9-9063-2C2F8650C8B0}" name="1er" dataDxfId="6"/>
    <tableColumn id="4" xr3:uid="{ADE26728-834D-4D48-9FB0-D54E5127E3CA}" name="2eme" dataDxfId="5"/>
    <tableColumn id="5" xr3:uid="{5A62E195-7086-4A1F-8EB7-02A74F9AF414}" name="3eme" dataDxfId="4"/>
    <tableColumn id="6" xr3:uid="{1F831FAD-9609-44F2-B66B-1F91AB481657}" name="4eme" dataDxfId="3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5F3D7C-B651-492A-BDBE-C500174309EA}">
  <dimension ref="A1:T26"/>
  <sheetViews>
    <sheetView tabSelected="1" workbookViewId="0">
      <selection activeCell="I1" sqref="I1"/>
    </sheetView>
  </sheetViews>
  <sheetFormatPr baseColWidth="10" defaultRowHeight="14.5" outlineLevelCol="1" x14ac:dyDescent="0.35"/>
  <cols>
    <col min="1" max="1" width="8.6328125" customWidth="1"/>
    <col min="2" max="2" width="12.1796875" customWidth="1"/>
    <col min="3" max="6" width="8.81640625" style="1" customWidth="1"/>
    <col min="7" max="7" width="9" style="1" customWidth="1"/>
    <col min="8" max="8" width="9" style="1" customWidth="1" outlineLevel="1"/>
    <col min="9" max="11" width="10.90625" style="1" customWidth="1" outlineLevel="1"/>
    <col min="12" max="12" width="11.453125" customWidth="1" outlineLevel="1"/>
    <col min="18" max="18" width="12.26953125" customWidth="1"/>
  </cols>
  <sheetData>
    <row r="1" spans="1:20" x14ac:dyDescent="0.35">
      <c r="H1" t="s">
        <v>21</v>
      </c>
      <c r="I1" s="1" t="s">
        <v>1</v>
      </c>
    </row>
    <row r="3" spans="1:20" s="5" customFormat="1" ht="29.5" thickBot="1" x14ac:dyDescent="0.4">
      <c r="A3" s="5" t="s">
        <v>0</v>
      </c>
      <c r="B3" s="5" t="s">
        <v>7</v>
      </c>
      <c r="C3" s="5" t="s">
        <v>17</v>
      </c>
      <c r="D3" s="5" t="s">
        <v>18</v>
      </c>
      <c r="E3" s="5" t="s">
        <v>19</v>
      </c>
      <c r="F3" s="5" t="s">
        <v>20</v>
      </c>
      <c r="H3" s="5" t="s">
        <v>9</v>
      </c>
      <c r="I3" s="5" t="s">
        <v>5</v>
      </c>
      <c r="J3" s="5" t="s">
        <v>12</v>
      </c>
      <c r="K3" s="5" t="s">
        <v>6</v>
      </c>
      <c r="L3" s="5" t="s">
        <v>8</v>
      </c>
      <c r="N3" s="8"/>
      <c r="O3" s="9" t="s">
        <v>10</v>
      </c>
      <c r="P3" s="9" t="s">
        <v>11</v>
      </c>
      <c r="Q3" s="9" t="s">
        <v>16</v>
      </c>
      <c r="R3" s="13" t="s">
        <v>13</v>
      </c>
      <c r="S3" s="13" t="s">
        <v>14</v>
      </c>
      <c r="T3" s="9" t="s">
        <v>15</v>
      </c>
    </row>
    <row r="4" spans="1:20" ht="15" thickTop="1" x14ac:dyDescent="0.35">
      <c r="B4" s="2">
        <f>COUNTA(C4:F4)</f>
        <v>4</v>
      </c>
      <c r="C4" s="1" t="s">
        <v>1</v>
      </c>
      <c r="D4" s="1" t="s">
        <v>2</v>
      </c>
      <c r="E4" s="1" t="s">
        <v>3</v>
      </c>
      <c r="F4" s="1" t="s">
        <v>4</v>
      </c>
      <c r="H4" s="1">
        <f>IF(ISERROR(MATCH(Joueur,C4:F4,0)),0,1)</f>
        <v>1</v>
      </c>
      <c r="I4" s="1">
        <f>IF(H4=1,IF(C4=Joueur,1,0),"")</f>
        <v>1</v>
      </c>
      <c r="J4" s="1">
        <f>IF(H4=1,B4-1,"")</f>
        <v>3</v>
      </c>
      <c r="K4" s="1">
        <f>IF(H4=1,B4-MATCH(Joueur,C4:F4,0),"")</f>
        <v>3</v>
      </c>
      <c r="L4" s="6">
        <f>IF(H4=1,K4/(B4-1),"")</f>
        <v>1</v>
      </c>
      <c r="N4" s="10" t="s">
        <v>1</v>
      </c>
      <c r="O4" s="11">
        <f>COUNTIF(Tab_Parties[[1er]:[4eme]],N4)</f>
        <v>14</v>
      </c>
      <c r="P4" s="11">
        <f>COUNTIF(Tab_Parties[1er],N4)</f>
        <v>5</v>
      </c>
      <c r="Q4" s="12">
        <f>P4/O4</f>
        <v>0.35714285714285715</v>
      </c>
      <c r="R4" s="14">
        <v>32</v>
      </c>
      <c r="S4" s="14">
        <v>17</v>
      </c>
      <c r="T4" s="12">
        <f>S4/R4</f>
        <v>0.53125</v>
      </c>
    </row>
    <row r="5" spans="1:20" x14ac:dyDescent="0.35">
      <c r="B5" s="2">
        <f t="shared" ref="B5:B26" si="0">COUNTA(C5:F5)</f>
        <v>4</v>
      </c>
      <c r="C5" s="1" t="s">
        <v>2</v>
      </c>
      <c r="D5" s="1" t="s">
        <v>1</v>
      </c>
      <c r="E5" s="1" t="s">
        <v>4</v>
      </c>
      <c r="F5" s="1" t="s">
        <v>3</v>
      </c>
      <c r="H5" s="1">
        <f>IF(ISERROR(MATCH(Joueur,C5:F5,0)),0,1)</f>
        <v>1</v>
      </c>
      <c r="I5" s="1">
        <f>IF(H5=1,IF(C5=Joueur,1,0),"")</f>
        <v>0</v>
      </c>
      <c r="J5" s="1">
        <f t="shared" ref="J5:J25" si="1">IF(H5=1,B5-1,"")</f>
        <v>3</v>
      </c>
      <c r="K5" s="1">
        <f>IF(H5=1,B5-MATCH(Joueur,C5:F5,0),"")</f>
        <v>2</v>
      </c>
      <c r="L5" s="6">
        <f t="shared" ref="L5:L25" si="2">IF(H5=1,K5/(B5-1),"")</f>
        <v>0.66666666666666663</v>
      </c>
      <c r="N5" s="4" t="s">
        <v>2</v>
      </c>
      <c r="O5" s="3">
        <f>COUNTIF(Tab_Parties[[1er]:[4eme]],N5)</f>
        <v>18</v>
      </c>
      <c r="P5" s="3">
        <f>COUNTIF(Tab_Parties[1er],N5)</f>
        <v>6</v>
      </c>
      <c r="Q5" s="7">
        <f t="shared" ref="Q5:Q7" si="3">P5/O5</f>
        <v>0.33333333333333331</v>
      </c>
      <c r="R5" s="15">
        <v>36</v>
      </c>
      <c r="S5" s="15">
        <v>19</v>
      </c>
      <c r="T5" s="7">
        <f t="shared" ref="T5:T7" si="4">S5/R5</f>
        <v>0.52777777777777779</v>
      </c>
    </row>
    <row r="6" spans="1:20" x14ac:dyDescent="0.35">
      <c r="B6" s="2">
        <f t="shared" si="0"/>
        <v>4</v>
      </c>
      <c r="C6" s="1" t="s">
        <v>3</v>
      </c>
      <c r="D6" s="1" t="s">
        <v>2</v>
      </c>
      <c r="E6" s="1" t="s">
        <v>1</v>
      </c>
      <c r="F6" s="1" t="s">
        <v>4</v>
      </c>
      <c r="H6" s="1">
        <f>IF(ISERROR(MATCH(Joueur,C6:F6,0)),0,1)</f>
        <v>1</v>
      </c>
      <c r="I6" s="1">
        <f>IF(H6=1,IF(C6=Joueur,1,0),"")</f>
        <v>0</v>
      </c>
      <c r="J6" s="1">
        <f t="shared" si="1"/>
        <v>3</v>
      </c>
      <c r="K6" s="1">
        <f>IF(H6=1,B6-MATCH(Joueur,C6:F6,0),"")</f>
        <v>1</v>
      </c>
      <c r="L6" s="6">
        <f t="shared" si="2"/>
        <v>0.33333333333333331</v>
      </c>
      <c r="N6" s="4" t="s">
        <v>3</v>
      </c>
      <c r="O6" s="3">
        <f>COUNTIF(Tab_Parties[[1er]:[4eme]],N6)</f>
        <v>16</v>
      </c>
      <c r="P6" s="3">
        <f>COUNTIF(Tab_Parties[1er],N6)</f>
        <v>7</v>
      </c>
      <c r="Q6" s="7">
        <f t="shared" si="3"/>
        <v>0.4375</v>
      </c>
      <c r="R6" s="15">
        <v>35</v>
      </c>
      <c r="S6" s="15">
        <v>21</v>
      </c>
      <c r="T6" s="7">
        <f t="shared" si="4"/>
        <v>0.6</v>
      </c>
    </row>
    <row r="7" spans="1:20" x14ac:dyDescent="0.35">
      <c r="B7" s="2">
        <f t="shared" si="0"/>
        <v>4</v>
      </c>
      <c r="C7" s="1" t="s">
        <v>3</v>
      </c>
      <c r="D7" s="1" t="s">
        <v>2</v>
      </c>
      <c r="E7" s="1" t="s">
        <v>4</v>
      </c>
      <c r="F7" s="1" t="s">
        <v>1</v>
      </c>
      <c r="H7" s="1">
        <f>IF(ISERROR(MATCH(Joueur,C7:F7,0)),0,1)</f>
        <v>1</v>
      </c>
      <c r="I7" s="1">
        <f>IF(H7=1,IF(C7=Joueur,1,0),"")</f>
        <v>0</v>
      </c>
      <c r="J7" s="1">
        <f t="shared" si="1"/>
        <v>3</v>
      </c>
      <c r="K7" s="1">
        <f>IF(H7=1,B7-MATCH(Joueur,C7:F7,0),"")</f>
        <v>0</v>
      </c>
      <c r="L7" s="6">
        <f t="shared" si="2"/>
        <v>0</v>
      </c>
      <c r="N7" s="4" t="s">
        <v>4</v>
      </c>
      <c r="O7" s="3">
        <f>COUNTIF(Tab_Parties[[1er]:[4eme]],N7)</f>
        <v>18</v>
      </c>
      <c r="P7" s="3">
        <f>COUNTIF(Tab_Parties[1er],N7)</f>
        <v>5</v>
      </c>
      <c r="Q7" s="7">
        <f t="shared" si="3"/>
        <v>0.27777777777777779</v>
      </c>
      <c r="R7" s="15">
        <v>37</v>
      </c>
      <c r="S7" s="15">
        <v>13</v>
      </c>
      <c r="T7" s="7">
        <f t="shared" si="4"/>
        <v>0.35135135135135137</v>
      </c>
    </row>
    <row r="8" spans="1:20" x14ac:dyDescent="0.35">
      <c r="B8" s="2">
        <f t="shared" si="0"/>
        <v>4</v>
      </c>
      <c r="C8" s="1" t="s">
        <v>1</v>
      </c>
      <c r="D8" s="1" t="s">
        <v>2</v>
      </c>
      <c r="E8" s="1" t="s">
        <v>4</v>
      </c>
      <c r="F8" s="1" t="s">
        <v>3</v>
      </c>
      <c r="H8" s="1">
        <f>IF(ISERROR(MATCH(Joueur,C8:F8,0)),0,1)</f>
        <v>1</v>
      </c>
      <c r="I8" s="1">
        <f>IF(H8=1,IF(C8=Joueur,1,0),"")</f>
        <v>1</v>
      </c>
      <c r="J8" s="1">
        <f t="shared" si="1"/>
        <v>3</v>
      </c>
      <c r="K8" s="1">
        <f>IF(H8=1,B8-MATCH(Joueur,C8:F8,0),"")</f>
        <v>3</v>
      </c>
      <c r="L8" s="6">
        <f t="shared" si="2"/>
        <v>1</v>
      </c>
    </row>
    <row r="9" spans="1:20" x14ac:dyDescent="0.35">
      <c r="B9" s="2">
        <f t="shared" si="0"/>
        <v>4</v>
      </c>
      <c r="C9" s="1" t="s">
        <v>4</v>
      </c>
      <c r="D9" s="1" t="s">
        <v>3</v>
      </c>
      <c r="E9" s="1" t="s">
        <v>2</v>
      </c>
      <c r="F9" s="1" t="s">
        <v>1</v>
      </c>
      <c r="H9" s="1">
        <f>IF(ISERROR(MATCH(Joueur,C9:F9,0)),0,1)</f>
        <v>1</v>
      </c>
      <c r="I9" s="1">
        <f>IF(H9=1,IF(C9=Joueur,1,0),"")</f>
        <v>0</v>
      </c>
      <c r="J9" s="1">
        <f t="shared" si="1"/>
        <v>3</v>
      </c>
      <c r="K9" s="1">
        <f>IF(H9=1,B9-MATCH(Joueur,C9:F9,0),"")</f>
        <v>0</v>
      </c>
      <c r="L9" s="6">
        <f t="shared" si="2"/>
        <v>0</v>
      </c>
    </row>
    <row r="10" spans="1:20" x14ac:dyDescent="0.35">
      <c r="B10" s="2">
        <f t="shared" si="0"/>
        <v>4</v>
      </c>
      <c r="C10" s="1" t="s">
        <v>1</v>
      </c>
      <c r="D10" s="1" t="s">
        <v>3</v>
      </c>
      <c r="E10" s="1" t="s">
        <v>4</v>
      </c>
      <c r="F10" s="1" t="s">
        <v>2</v>
      </c>
      <c r="H10" s="1">
        <f>IF(ISERROR(MATCH(Joueur,C10:F10,0)),0,1)</f>
        <v>1</v>
      </c>
      <c r="I10" s="1">
        <f>IF(H10=1,IF(C10=Joueur,1,0),"")</f>
        <v>1</v>
      </c>
      <c r="J10" s="1">
        <f t="shared" si="1"/>
        <v>3</v>
      </c>
      <c r="K10" s="1">
        <f>IF(H10=1,B10-MATCH(Joueur,C10:F10,0),"")</f>
        <v>3</v>
      </c>
      <c r="L10" s="6">
        <f t="shared" si="2"/>
        <v>1</v>
      </c>
    </row>
    <row r="11" spans="1:20" x14ac:dyDescent="0.35">
      <c r="B11" s="2">
        <f t="shared" si="0"/>
        <v>3</v>
      </c>
      <c r="C11" s="1" t="s">
        <v>4</v>
      </c>
      <c r="D11" s="1" t="s">
        <v>3</v>
      </c>
      <c r="E11" s="1" t="s">
        <v>2</v>
      </c>
      <c r="H11" s="1">
        <f>IF(ISERROR(MATCH(Joueur,C11:F11,0)),0,1)</f>
        <v>0</v>
      </c>
      <c r="I11" s="1" t="str">
        <f>IF(H11=1,IF(C11=Joueur,1,0),"")</f>
        <v/>
      </c>
      <c r="J11" s="1" t="str">
        <f t="shared" si="1"/>
        <v/>
      </c>
      <c r="K11" s="1" t="str">
        <f>IF(H11=1,B11-MATCH(Joueur,C11:F11,0),"")</f>
        <v/>
      </c>
      <c r="L11" s="6" t="str">
        <f t="shared" si="2"/>
        <v/>
      </c>
    </row>
    <row r="12" spans="1:20" x14ac:dyDescent="0.35">
      <c r="B12" s="2">
        <f t="shared" si="0"/>
        <v>3</v>
      </c>
      <c r="C12" s="1" t="s">
        <v>4</v>
      </c>
      <c r="D12" s="1" t="s">
        <v>3</v>
      </c>
      <c r="E12" s="1" t="s">
        <v>1</v>
      </c>
      <c r="H12" s="1">
        <f>IF(ISERROR(MATCH(Joueur,C12:F12,0)),0,1)</f>
        <v>1</v>
      </c>
      <c r="I12" s="1">
        <f>IF(H12=1,IF(C12=Joueur,1,0),"")</f>
        <v>0</v>
      </c>
      <c r="J12" s="1">
        <f t="shared" si="1"/>
        <v>2</v>
      </c>
      <c r="K12" s="1">
        <f>IF(H12=1,B12-MATCH(Joueur,C12:F12,0),"")</f>
        <v>0</v>
      </c>
      <c r="L12" s="6">
        <f t="shared" si="2"/>
        <v>0</v>
      </c>
    </row>
    <row r="13" spans="1:20" x14ac:dyDescent="0.35">
      <c r="B13" s="2">
        <f t="shared" si="0"/>
        <v>3</v>
      </c>
      <c r="C13" s="1" t="s">
        <v>3</v>
      </c>
      <c r="D13" s="1" t="s">
        <v>1</v>
      </c>
      <c r="E13" s="1" t="s">
        <v>4</v>
      </c>
      <c r="H13" s="1">
        <f>IF(ISERROR(MATCH(Joueur,C13:F13,0)),0,1)</f>
        <v>1</v>
      </c>
      <c r="I13" s="1">
        <f>IF(H13=1,IF(C13=Joueur,1,0),"")</f>
        <v>0</v>
      </c>
      <c r="J13" s="1">
        <f t="shared" si="1"/>
        <v>2</v>
      </c>
      <c r="K13" s="1">
        <f>IF(H13=1,B13-MATCH(Joueur,C13:F13,0),"")</f>
        <v>1</v>
      </c>
      <c r="L13" s="6">
        <f t="shared" si="2"/>
        <v>0.5</v>
      </c>
    </row>
    <row r="14" spans="1:20" x14ac:dyDescent="0.35">
      <c r="B14" s="2">
        <f t="shared" si="0"/>
        <v>3</v>
      </c>
      <c r="C14" s="1" t="s">
        <v>3</v>
      </c>
      <c r="D14" s="1" t="s">
        <v>1</v>
      </c>
      <c r="E14" s="1" t="s">
        <v>2</v>
      </c>
      <c r="H14" s="1">
        <f>IF(ISERROR(MATCH(Joueur,C14:F14,0)),0,1)</f>
        <v>1</v>
      </c>
      <c r="I14" s="1">
        <f>IF(H14=1,IF(C14=Joueur,1,0),"")</f>
        <v>0</v>
      </c>
      <c r="J14" s="1">
        <f t="shared" si="1"/>
        <v>2</v>
      </c>
      <c r="K14" s="1">
        <f>IF(H14=1,B14-MATCH(Joueur,C14:F14,0),"")</f>
        <v>1</v>
      </c>
      <c r="L14" s="6">
        <f t="shared" si="2"/>
        <v>0.5</v>
      </c>
    </row>
    <row r="15" spans="1:20" x14ac:dyDescent="0.35">
      <c r="B15" s="2">
        <f t="shared" si="0"/>
        <v>3</v>
      </c>
      <c r="C15" s="1" t="s">
        <v>2</v>
      </c>
      <c r="D15" s="1" t="s">
        <v>1</v>
      </c>
      <c r="E15" s="1" t="s">
        <v>4</v>
      </c>
      <c r="H15" s="1">
        <f>IF(ISERROR(MATCH(Joueur,C15:F15,0)),0,1)</f>
        <v>1</v>
      </c>
      <c r="I15" s="1">
        <f>IF(H15=1,IF(C15=Joueur,1,0),"")</f>
        <v>0</v>
      </c>
      <c r="J15" s="1">
        <f t="shared" si="1"/>
        <v>2</v>
      </c>
      <c r="K15" s="1">
        <f>IF(H15=1,B15-MATCH(Joueur,C15:F15,0),"")</f>
        <v>1</v>
      </c>
      <c r="L15" s="6">
        <f t="shared" si="2"/>
        <v>0.5</v>
      </c>
    </row>
    <row r="16" spans="1:20" x14ac:dyDescent="0.35">
      <c r="B16" s="2">
        <f t="shared" si="0"/>
        <v>3</v>
      </c>
      <c r="C16" s="1" t="s">
        <v>3</v>
      </c>
      <c r="D16" s="1" t="s">
        <v>2</v>
      </c>
      <c r="E16" s="1" t="s">
        <v>4</v>
      </c>
      <c r="H16" s="1">
        <f>IF(ISERROR(MATCH(Joueur,C16:F16,0)),0,1)</f>
        <v>0</v>
      </c>
      <c r="I16" s="1" t="str">
        <f>IF(H16=1,IF(C16=Joueur,1,0),"")</f>
        <v/>
      </c>
      <c r="J16" s="1" t="str">
        <f t="shared" si="1"/>
        <v/>
      </c>
      <c r="K16" s="1" t="str">
        <f>IF(H16=1,B16-MATCH(Joueur,C16:F16,0),"")</f>
        <v/>
      </c>
      <c r="L16" s="6" t="str">
        <f t="shared" si="2"/>
        <v/>
      </c>
    </row>
    <row r="17" spans="2:12" x14ac:dyDescent="0.35">
      <c r="B17" s="2">
        <f t="shared" si="0"/>
        <v>2</v>
      </c>
      <c r="C17" s="1" t="s">
        <v>1</v>
      </c>
      <c r="D17" s="1" t="s">
        <v>2</v>
      </c>
      <c r="H17" s="1">
        <f>IF(ISERROR(MATCH(Joueur,C17:F17,0)),0,1)</f>
        <v>1</v>
      </c>
      <c r="I17" s="1">
        <f>IF(H17=1,IF(C17=Joueur,1,0),"")</f>
        <v>1</v>
      </c>
      <c r="J17" s="1">
        <f t="shared" si="1"/>
        <v>1</v>
      </c>
      <c r="K17" s="1">
        <f>IF(H17=1,B17-MATCH(Joueur,C17:F17,0),"")</f>
        <v>1</v>
      </c>
      <c r="L17" s="6">
        <f t="shared" si="2"/>
        <v>1</v>
      </c>
    </row>
    <row r="18" spans="2:12" x14ac:dyDescent="0.35">
      <c r="B18" s="2">
        <f t="shared" si="0"/>
        <v>2</v>
      </c>
      <c r="C18" s="1" t="s">
        <v>2</v>
      </c>
      <c r="D18" s="1" t="s">
        <v>4</v>
      </c>
      <c r="H18" s="1">
        <f>IF(ISERROR(MATCH(Joueur,C18:F18,0)),0,1)</f>
        <v>0</v>
      </c>
      <c r="I18" s="1" t="str">
        <f>IF(H18=1,IF(C18=Joueur,1,0),"")</f>
        <v/>
      </c>
      <c r="J18" s="1" t="str">
        <f t="shared" si="1"/>
        <v/>
      </c>
      <c r="K18" s="1" t="str">
        <f>IF(H18=1,B18-MATCH(Joueur,C18:F18,0),"")</f>
        <v/>
      </c>
      <c r="L18" s="6" t="str">
        <f t="shared" si="2"/>
        <v/>
      </c>
    </row>
    <row r="19" spans="2:12" x14ac:dyDescent="0.35">
      <c r="B19" s="2">
        <f t="shared" si="0"/>
        <v>2</v>
      </c>
      <c r="C19" s="1" t="s">
        <v>3</v>
      </c>
      <c r="D19" s="1" t="s">
        <v>2</v>
      </c>
      <c r="H19" s="1">
        <f>IF(ISERROR(MATCH(Joueur,C19:F19,0)),0,1)</f>
        <v>0</v>
      </c>
      <c r="I19" s="1" t="str">
        <f>IF(H19=1,IF(C19=Joueur,1,0),"")</f>
        <v/>
      </c>
      <c r="J19" s="1" t="str">
        <f t="shared" si="1"/>
        <v/>
      </c>
      <c r="K19" s="1" t="str">
        <f>IF(H19=1,B19-MATCH(Joueur,C19:F19,0),"")</f>
        <v/>
      </c>
      <c r="L19" s="6" t="str">
        <f t="shared" si="2"/>
        <v/>
      </c>
    </row>
    <row r="20" spans="2:12" x14ac:dyDescent="0.35">
      <c r="B20" s="2">
        <f t="shared" si="0"/>
        <v>2</v>
      </c>
      <c r="C20" s="1" t="s">
        <v>3</v>
      </c>
      <c r="D20" s="1" t="s">
        <v>4</v>
      </c>
      <c r="H20" s="1">
        <f>IF(ISERROR(MATCH(Joueur,C20:F20,0)),0,1)</f>
        <v>0</v>
      </c>
      <c r="I20" s="1" t="str">
        <f>IF(H20=1,IF(C20=Joueur,1,0),"")</f>
        <v/>
      </c>
      <c r="J20" s="1" t="str">
        <f t="shared" si="1"/>
        <v/>
      </c>
      <c r="K20" s="1" t="str">
        <f>IF(H20=1,B20-MATCH(Joueur,C20:F20,0),"")</f>
        <v/>
      </c>
      <c r="L20" s="6" t="str">
        <f t="shared" si="2"/>
        <v/>
      </c>
    </row>
    <row r="21" spans="2:12" x14ac:dyDescent="0.35">
      <c r="B21" s="2">
        <f t="shared" si="0"/>
        <v>2</v>
      </c>
      <c r="C21" s="1" t="s">
        <v>1</v>
      </c>
      <c r="D21" s="1" t="s">
        <v>4</v>
      </c>
      <c r="H21" s="1">
        <f>IF(ISERROR(MATCH(Joueur,C21:F21,0)),0,1)</f>
        <v>1</v>
      </c>
      <c r="I21" s="1">
        <f>IF(H21=1,IF(C21=Joueur,1,0),"")</f>
        <v>1</v>
      </c>
      <c r="J21" s="1">
        <f t="shared" si="1"/>
        <v>1</v>
      </c>
      <c r="K21" s="1">
        <f>IF(H21=1,B21-MATCH(Joueur,C21:F21,0),"")</f>
        <v>1</v>
      </c>
      <c r="L21" s="6">
        <f t="shared" si="2"/>
        <v>1</v>
      </c>
    </row>
    <row r="22" spans="2:12" x14ac:dyDescent="0.35">
      <c r="B22" s="2">
        <f t="shared" si="0"/>
        <v>2</v>
      </c>
      <c r="C22" s="1" t="s">
        <v>4</v>
      </c>
      <c r="D22" s="1" t="s">
        <v>3</v>
      </c>
      <c r="H22" s="1">
        <f>IF(ISERROR(MATCH(Joueur,C22:F22,0)),0,1)</f>
        <v>0</v>
      </c>
      <c r="I22" s="1" t="str">
        <f>IF(H22=1,IF(C22=Joueur,1,0),"")</f>
        <v/>
      </c>
      <c r="J22" s="1" t="str">
        <f t="shared" si="1"/>
        <v/>
      </c>
      <c r="K22" s="1" t="str">
        <f>IF(H22=1,B22-MATCH(Joueur,C22:F22,0),"")</f>
        <v/>
      </c>
      <c r="L22" s="6" t="str">
        <f t="shared" si="2"/>
        <v/>
      </c>
    </row>
    <row r="23" spans="2:12" x14ac:dyDescent="0.35">
      <c r="B23" s="2">
        <f t="shared" si="0"/>
        <v>2</v>
      </c>
      <c r="C23" s="1" t="s">
        <v>2</v>
      </c>
      <c r="D23" s="1" t="s">
        <v>4</v>
      </c>
      <c r="H23" s="1">
        <f>IF(ISERROR(MATCH(Joueur,C23:F23,0)),0,1)</f>
        <v>0</v>
      </c>
      <c r="I23" s="1" t="str">
        <f>IF(H23=1,IF(C23=Joueur,1,0),"")</f>
        <v/>
      </c>
      <c r="J23" s="1" t="str">
        <f t="shared" si="1"/>
        <v/>
      </c>
      <c r="K23" s="1" t="str">
        <f>IF(H23=1,B23-MATCH(Joueur,C23:F23,0),"")</f>
        <v/>
      </c>
      <c r="L23" s="6" t="str">
        <f t="shared" si="2"/>
        <v/>
      </c>
    </row>
    <row r="24" spans="2:12" x14ac:dyDescent="0.35">
      <c r="B24" s="2">
        <f t="shared" si="0"/>
        <v>2</v>
      </c>
      <c r="C24" s="1" t="s">
        <v>2</v>
      </c>
      <c r="D24" s="1" t="s">
        <v>1</v>
      </c>
      <c r="H24" s="1">
        <f>IF(ISERROR(MATCH(Joueur,C24:F24,0)),0,1)</f>
        <v>1</v>
      </c>
      <c r="I24" s="1">
        <f>IF(H24=1,IF(C24=Joueur,1,0),"")</f>
        <v>0</v>
      </c>
      <c r="J24" s="1">
        <f t="shared" si="1"/>
        <v>1</v>
      </c>
      <c r="K24" s="1">
        <f>IF(H24=1,B24-MATCH(Joueur,C24:F24,0),"")</f>
        <v>0</v>
      </c>
      <c r="L24" s="6">
        <f t="shared" si="2"/>
        <v>0</v>
      </c>
    </row>
    <row r="25" spans="2:12" x14ac:dyDescent="0.35">
      <c r="B25" s="2">
        <f t="shared" si="0"/>
        <v>2</v>
      </c>
      <c r="C25" s="1" t="s">
        <v>2</v>
      </c>
      <c r="D25" s="1" t="s">
        <v>3</v>
      </c>
      <c r="H25" s="1">
        <f>IF(ISERROR(MATCH(Joueur,C25:F25,0)),0,1)</f>
        <v>0</v>
      </c>
      <c r="I25" s="1" t="str">
        <f>IF(H25=1,IF(C25=Joueur,1,0),"")</f>
        <v/>
      </c>
      <c r="J25" s="1" t="str">
        <f t="shared" ref="J25:J26" si="5">IF(H25=1,B25-1,"")</f>
        <v/>
      </c>
      <c r="K25" s="1" t="str">
        <f>IF(H25=1,B25-MATCH(Joueur,C25:F25,0),"")</f>
        <v/>
      </c>
      <c r="L25" s="6" t="str">
        <f t="shared" ref="L25:L26" si="6">IF(H25=1,K25/(B25-1),"")</f>
        <v/>
      </c>
    </row>
    <row r="26" spans="2:12" x14ac:dyDescent="0.35">
      <c r="B26" s="2">
        <f t="shared" si="0"/>
        <v>2</v>
      </c>
      <c r="C26" s="1" t="s">
        <v>4</v>
      </c>
      <c r="D26" s="1" t="s">
        <v>2</v>
      </c>
      <c r="H26" s="1">
        <f>IF(ISERROR(MATCH(Joueur,C26:F26,0)),0,1)</f>
        <v>0</v>
      </c>
      <c r="I26" s="1" t="str">
        <f>IF(H26=1,IF(C26=Joueur,1,0),"")</f>
        <v/>
      </c>
      <c r="J26" s="1" t="str">
        <f t="shared" si="5"/>
        <v/>
      </c>
      <c r="K26" s="1" t="str">
        <f>IF(H26=1,B26-MATCH(Joueur,C26:F26,0),"")</f>
        <v/>
      </c>
      <c r="L26" s="6" t="str">
        <f t="shared" si="6"/>
        <v/>
      </c>
    </row>
  </sheetData>
  <conditionalFormatting sqref="C4:F26">
    <cfRule type="cellIs" dxfId="0" priority="2" operator="equal">
      <formula>Joueur</formula>
    </cfRule>
  </conditionalFormatting>
  <conditionalFormatting sqref="T4:T7">
    <cfRule type="dataBar" priority="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{AB986051-5BD1-485D-9F0E-C5A07F6D5F08}</x14:id>
        </ext>
      </extLst>
    </cfRule>
  </conditionalFormatting>
  <dataValidations count="1">
    <dataValidation type="list" allowBlank="1" showInputMessage="1" showErrorMessage="1" sqref="I1" xr:uid="{7E63FC11-1D8F-4749-9ECF-32CFEA173882}">
      <formula1>"A,B,C,D"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AB986051-5BD1-485D-9F0E-C5A07F6D5F08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T4:T7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Feuil2</vt:lpstr>
      <vt:lpstr>Joueur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Pierre-Henri Hogge</dc:creator>
  <cp:lastModifiedBy>Pierre-Henri Hogge</cp:lastModifiedBy>
  <cp:lastPrinted>2022-12-30T09:15:09Z</cp:lastPrinted>
  <dcterms:created xsi:type="dcterms:W3CDTF">2022-12-30T08:50:16Z</dcterms:created>
  <dcterms:modified xsi:type="dcterms:W3CDTF">2022-12-30T10:38:25Z</dcterms:modified>
</cp:coreProperties>
</file>