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 codeName="{99F03F65-6EE5-B2FF-AC1D-F4DDD12603F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rol\Desktop\"/>
    </mc:Choice>
  </mc:AlternateContent>
  <xr:revisionPtr revIDLastSave="0" documentId="8_{AE240F90-2C61-4373-9CB2-B4E2072812DB}" xr6:coauthVersionLast="43" xr6:coauthVersionMax="43" xr10:uidLastSave="{00000000-0000-0000-0000-000000000000}"/>
  <bookViews>
    <workbookView xWindow="-120" yWindow="-120" windowWidth="29040" windowHeight="15840" activeTab="1" xr2:uid="{00000000-000D-0000-FFFF-FFFF00000000}"/>
  </bookViews>
  <sheets>
    <sheet name="Menu" sheetId="1" r:id="rId1"/>
    <sheet name="Liste_complete" sheetId="2" r:id="rId2"/>
    <sheet name="Listes_diverses" sheetId="4" r:id="rId3"/>
    <sheet name="Fiche de vie" sheetId="3" r:id="rId4"/>
    <sheet name="Planning" sheetId="8" r:id="rId5"/>
    <sheet name="Pied à coulisse_CV" sheetId="6" r:id="rId6"/>
    <sheet name="FNC" sheetId="5" r:id="rId7"/>
  </sheets>
  <definedNames>
    <definedName name="_xlnm._FilterDatabase" localSheetId="1" hidden="1">Liste_complete!$A$1:$Q$1</definedName>
    <definedName name="_xlnm._FilterDatabase" localSheetId="4" hidden="1">Planning!$A$1:$H$708</definedName>
    <definedName name="_xlnm.Criteria" localSheetId="4">Planning!$J$1:$K$2</definedName>
    <definedName name="critères">Planning!$J$1:$K$2</definedName>
    <definedName name="_xlnm.Print_Area" localSheetId="3">'Fiche de vie'!$A$1:$K$36</definedName>
    <definedName name="_xlnm.Print_Area" localSheetId="2">Listes_diverses!$A$1:$B$30</definedName>
    <definedName name="_xlnm.Print_Area" localSheetId="4">Planning!$A$1:$H$708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8" l="1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251" i="8"/>
  <c r="A252" i="8"/>
  <c r="A253" i="8"/>
  <c r="A254" i="8"/>
  <c r="A255" i="8"/>
  <c r="A256" i="8"/>
  <c r="A257" i="8"/>
  <c r="A258" i="8"/>
  <c r="A259" i="8"/>
  <c r="A260" i="8"/>
  <c r="A261" i="8"/>
  <c r="A262" i="8"/>
  <c r="A263" i="8"/>
  <c r="A264" i="8"/>
  <c r="A265" i="8"/>
  <c r="A266" i="8"/>
  <c r="A267" i="8"/>
  <c r="A268" i="8"/>
  <c r="A269" i="8"/>
  <c r="A270" i="8"/>
  <c r="A271" i="8"/>
  <c r="A272" i="8"/>
  <c r="A273" i="8"/>
  <c r="A274" i="8"/>
  <c r="A275" i="8"/>
  <c r="A276" i="8"/>
  <c r="A277" i="8"/>
  <c r="A278" i="8"/>
  <c r="A279" i="8"/>
  <c r="A280" i="8"/>
  <c r="A281" i="8"/>
  <c r="A282" i="8"/>
  <c r="A283" i="8"/>
  <c r="A284" i="8"/>
  <c r="A285" i="8"/>
  <c r="A286" i="8"/>
  <c r="A287" i="8"/>
  <c r="A288" i="8"/>
  <c r="A289" i="8"/>
  <c r="A290" i="8"/>
  <c r="A291" i="8"/>
  <c r="A292" i="8"/>
  <c r="A293" i="8"/>
  <c r="A294" i="8"/>
  <c r="A295" i="8"/>
  <c r="A296" i="8"/>
  <c r="A297" i="8"/>
  <c r="A298" i="8"/>
  <c r="A299" i="8"/>
  <c r="A300" i="8"/>
  <c r="A301" i="8"/>
  <c r="A302" i="8"/>
  <c r="A303" i="8"/>
  <c r="A304" i="8"/>
  <c r="A305" i="8"/>
  <c r="A306" i="8"/>
  <c r="A307" i="8"/>
  <c r="A308" i="8"/>
  <c r="A309" i="8"/>
  <c r="A310" i="8"/>
  <c r="A311" i="8"/>
  <c r="A312" i="8"/>
  <c r="A313" i="8"/>
  <c r="A314" i="8"/>
  <c r="A315" i="8"/>
  <c r="A316" i="8"/>
  <c r="A317" i="8"/>
  <c r="A318" i="8"/>
  <c r="A319" i="8"/>
  <c r="A320" i="8"/>
  <c r="A321" i="8"/>
  <c r="A322" i="8"/>
  <c r="A323" i="8"/>
  <c r="A324" i="8"/>
  <c r="A325" i="8"/>
  <c r="A326" i="8"/>
  <c r="A327" i="8"/>
  <c r="A328" i="8"/>
  <c r="A329" i="8"/>
  <c r="A330" i="8"/>
  <c r="A331" i="8"/>
  <c r="A332" i="8"/>
  <c r="A333" i="8"/>
  <c r="A334" i="8"/>
  <c r="A335" i="8"/>
  <c r="A336" i="8"/>
  <c r="A337" i="8"/>
  <c r="A338" i="8"/>
  <c r="A339" i="8"/>
  <c r="A340" i="8"/>
  <c r="A341" i="8"/>
  <c r="A342" i="8"/>
  <c r="A343" i="8"/>
  <c r="A344" i="8"/>
  <c r="A345" i="8"/>
  <c r="A346" i="8"/>
  <c r="A347" i="8"/>
  <c r="A348" i="8"/>
  <c r="A349" i="8"/>
  <c r="A350" i="8"/>
  <c r="A351" i="8"/>
  <c r="A352" i="8"/>
  <c r="A353" i="8"/>
  <c r="A354" i="8"/>
  <c r="A355" i="8"/>
  <c r="A356" i="8"/>
  <c r="A357" i="8"/>
  <c r="A358" i="8"/>
  <c r="A359" i="8"/>
  <c r="A360" i="8"/>
  <c r="A361" i="8"/>
  <c r="A362" i="8"/>
  <c r="A363" i="8"/>
  <c r="A364" i="8"/>
  <c r="A365" i="8"/>
  <c r="A366" i="8"/>
  <c r="A367" i="8"/>
  <c r="A368" i="8"/>
  <c r="A369" i="8"/>
  <c r="A370" i="8"/>
  <c r="A371" i="8"/>
  <c r="A372" i="8"/>
  <c r="A373" i="8"/>
  <c r="A374" i="8"/>
  <c r="A375" i="8"/>
  <c r="A376" i="8"/>
  <c r="A377" i="8"/>
  <c r="A378" i="8"/>
  <c r="A379" i="8"/>
  <c r="A380" i="8"/>
  <c r="A381" i="8"/>
  <c r="A382" i="8"/>
  <c r="A383" i="8"/>
  <c r="A384" i="8"/>
  <c r="A385" i="8"/>
  <c r="A386" i="8"/>
  <c r="A387" i="8"/>
  <c r="A388" i="8"/>
  <c r="A389" i="8"/>
  <c r="A390" i="8"/>
  <c r="A391" i="8"/>
  <c r="A392" i="8"/>
  <c r="A393" i="8"/>
  <c r="A394" i="8"/>
  <c r="A395" i="8"/>
  <c r="A396" i="8"/>
  <c r="A397" i="8"/>
  <c r="A398" i="8"/>
  <c r="A399" i="8"/>
  <c r="A400" i="8"/>
  <c r="A401" i="8"/>
  <c r="A402" i="8"/>
  <c r="A403" i="8"/>
  <c r="A404" i="8"/>
  <c r="A405" i="8"/>
  <c r="A406" i="8"/>
  <c r="A407" i="8"/>
  <c r="A408" i="8"/>
  <c r="A409" i="8"/>
  <c r="A410" i="8"/>
  <c r="A411" i="8"/>
  <c r="A412" i="8"/>
  <c r="A413" i="8"/>
  <c r="A414" i="8"/>
  <c r="A415" i="8"/>
  <c r="A416" i="8"/>
  <c r="A417" i="8"/>
  <c r="A418" i="8"/>
  <c r="A419" i="8"/>
  <c r="A420" i="8"/>
  <c r="A421" i="8"/>
  <c r="A422" i="8"/>
  <c r="A423" i="8"/>
  <c r="A424" i="8"/>
  <c r="A425" i="8"/>
  <c r="A426" i="8"/>
  <c r="A427" i="8"/>
  <c r="A428" i="8"/>
  <c r="A429" i="8"/>
  <c r="A430" i="8"/>
  <c r="A431" i="8"/>
  <c r="A432" i="8"/>
  <c r="A433" i="8"/>
  <c r="A434" i="8"/>
  <c r="A435" i="8"/>
  <c r="A436" i="8"/>
  <c r="A437" i="8"/>
  <c r="A438" i="8"/>
  <c r="A439" i="8"/>
  <c r="A440" i="8"/>
  <c r="A441" i="8"/>
  <c r="A442" i="8"/>
  <c r="A443" i="8"/>
  <c r="A444" i="8"/>
  <c r="A445" i="8"/>
  <c r="A446" i="8"/>
  <c r="A447" i="8"/>
  <c r="A448" i="8"/>
  <c r="A449" i="8"/>
  <c r="A450" i="8"/>
  <c r="A451" i="8"/>
  <c r="A452" i="8"/>
  <c r="A453" i="8"/>
  <c r="A454" i="8"/>
  <c r="A455" i="8"/>
  <c r="A456" i="8"/>
  <c r="A457" i="8"/>
  <c r="A458" i="8"/>
  <c r="A459" i="8"/>
  <c r="A460" i="8"/>
  <c r="A461" i="8"/>
  <c r="A462" i="8"/>
  <c r="A463" i="8"/>
  <c r="A464" i="8"/>
  <c r="A465" i="8"/>
  <c r="A466" i="8"/>
  <c r="A467" i="8"/>
  <c r="A468" i="8"/>
  <c r="A469" i="8"/>
  <c r="A470" i="8"/>
  <c r="A471" i="8"/>
  <c r="A472" i="8"/>
  <c r="A473" i="8"/>
  <c r="A474" i="8"/>
  <c r="A475" i="8"/>
  <c r="A476" i="8"/>
  <c r="A477" i="8"/>
  <c r="A478" i="8"/>
  <c r="A479" i="8"/>
  <c r="A480" i="8"/>
  <c r="A481" i="8"/>
  <c r="A482" i="8"/>
  <c r="A483" i="8"/>
  <c r="A484" i="8"/>
  <c r="A485" i="8"/>
  <c r="A486" i="8"/>
  <c r="A487" i="8"/>
  <c r="A488" i="8"/>
  <c r="A489" i="8"/>
  <c r="A490" i="8"/>
  <c r="A491" i="8"/>
  <c r="A492" i="8"/>
  <c r="A493" i="8"/>
  <c r="A494" i="8"/>
  <c r="A495" i="8"/>
  <c r="A496" i="8"/>
  <c r="A497" i="8"/>
  <c r="A498" i="8"/>
  <c r="A499" i="8"/>
  <c r="A500" i="8"/>
  <c r="A501" i="8"/>
  <c r="A502" i="8"/>
  <c r="A503" i="8"/>
  <c r="A504" i="8"/>
  <c r="A505" i="8"/>
  <c r="A506" i="8"/>
  <c r="A507" i="8"/>
  <c r="A508" i="8"/>
  <c r="A509" i="8"/>
  <c r="A510" i="8"/>
  <c r="A511" i="8"/>
  <c r="A512" i="8"/>
  <c r="A513" i="8"/>
  <c r="A514" i="8"/>
  <c r="A515" i="8"/>
  <c r="A516" i="8"/>
  <c r="A517" i="8"/>
  <c r="A518" i="8"/>
  <c r="A519" i="8"/>
  <c r="A520" i="8"/>
  <c r="A521" i="8"/>
  <c r="A522" i="8"/>
  <c r="A523" i="8"/>
  <c r="A524" i="8"/>
  <c r="A525" i="8"/>
  <c r="A526" i="8"/>
  <c r="A527" i="8"/>
  <c r="A528" i="8"/>
  <c r="A529" i="8"/>
  <c r="A530" i="8"/>
  <c r="A531" i="8"/>
  <c r="A532" i="8"/>
  <c r="A533" i="8"/>
  <c r="A534" i="8"/>
  <c r="A535" i="8"/>
  <c r="A536" i="8"/>
  <c r="A537" i="8"/>
  <c r="A538" i="8"/>
  <c r="A539" i="8"/>
  <c r="A540" i="8"/>
  <c r="A541" i="8"/>
  <c r="A542" i="8"/>
  <c r="A543" i="8"/>
  <c r="A544" i="8"/>
  <c r="A545" i="8"/>
  <c r="A546" i="8"/>
  <c r="A547" i="8"/>
  <c r="A548" i="8"/>
  <c r="A549" i="8"/>
  <c r="A550" i="8"/>
  <c r="A551" i="8"/>
  <c r="A552" i="8"/>
  <c r="A553" i="8"/>
  <c r="A554" i="8"/>
  <c r="A555" i="8"/>
  <c r="A556" i="8"/>
  <c r="A557" i="8"/>
  <c r="A558" i="8"/>
  <c r="A559" i="8"/>
  <c r="A560" i="8"/>
  <c r="A561" i="8"/>
  <c r="A562" i="8"/>
  <c r="A563" i="8"/>
  <c r="A564" i="8"/>
  <c r="A565" i="8"/>
  <c r="A566" i="8"/>
  <c r="A567" i="8"/>
  <c r="A568" i="8"/>
  <c r="A569" i="8"/>
  <c r="A570" i="8"/>
  <c r="A571" i="8"/>
  <c r="A572" i="8"/>
  <c r="A573" i="8"/>
  <c r="A574" i="8"/>
  <c r="A575" i="8"/>
  <c r="A576" i="8"/>
  <c r="A577" i="8"/>
  <c r="A578" i="8"/>
  <c r="A579" i="8"/>
  <c r="A580" i="8"/>
  <c r="A581" i="8"/>
  <c r="A582" i="8"/>
  <c r="A583" i="8"/>
  <c r="A584" i="8"/>
  <c r="A585" i="8"/>
  <c r="A586" i="8"/>
  <c r="A587" i="8"/>
  <c r="A588" i="8"/>
  <c r="A589" i="8"/>
  <c r="A590" i="8"/>
  <c r="A591" i="8"/>
  <c r="A592" i="8"/>
  <c r="A593" i="8"/>
  <c r="A594" i="8"/>
  <c r="A595" i="8"/>
  <c r="A596" i="8"/>
  <c r="A597" i="8"/>
  <c r="A598" i="8"/>
  <c r="A599" i="8"/>
  <c r="A600" i="8"/>
  <c r="A601" i="8"/>
  <c r="A602" i="8"/>
  <c r="A603" i="8"/>
  <c r="A604" i="8"/>
  <c r="A605" i="8"/>
  <c r="A606" i="8"/>
  <c r="A607" i="8"/>
  <c r="A608" i="8"/>
  <c r="A609" i="8"/>
  <c r="A610" i="8"/>
  <c r="A611" i="8"/>
  <c r="A612" i="8"/>
  <c r="A613" i="8"/>
  <c r="A614" i="8"/>
  <c r="A615" i="8"/>
  <c r="A616" i="8"/>
  <c r="A617" i="8"/>
  <c r="A618" i="8"/>
  <c r="A619" i="8"/>
  <c r="A620" i="8"/>
  <c r="A621" i="8"/>
  <c r="A622" i="8"/>
  <c r="A623" i="8"/>
  <c r="A624" i="8"/>
  <c r="A625" i="8"/>
  <c r="A626" i="8"/>
  <c r="A627" i="8"/>
  <c r="A628" i="8"/>
  <c r="A629" i="8"/>
  <c r="A630" i="8"/>
  <c r="A631" i="8"/>
  <c r="A632" i="8"/>
  <c r="A633" i="8"/>
  <c r="A634" i="8"/>
  <c r="A635" i="8"/>
  <c r="A636" i="8"/>
  <c r="A637" i="8"/>
  <c r="A638" i="8"/>
  <c r="A639" i="8"/>
  <c r="A640" i="8"/>
  <c r="A641" i="8"/>
  <c r="A642" i="8"/>
  <c r="A643" i="8"/>
  <c r="A644" i="8"/>
  <c r="A645" i="8"/>
  <c r="A646" i="8"/>
  <c r="A647" i="8"/>
  <c r="A648" i="8"/>
  <c r="A649" i="8"/>
  <c r="A650" i="8"/>
  <c r="A651" i="8"/>
  <c r="A652" i="8"/>
  <c r="A653" i="8"/>
  <c r="A654" i="8"/>
  <c r="A655" i="8"/>
  <c r="A656" i="8"/>
  <c r="A657" i="8"/>
  <c r="A658" i="8"/>
  <c r="A659" i="8"/>
  <c r="A660" i="8"/>
  <c r="A661" i="8"/>
  <c r="A662" i="8"/>
  <c r="A663" i="8"/>
  <c r="A664" i="8"/>
  <c r="A665" i="8"/>
  <c r="A666" i="8"/>
  <c r="A667" i="8"/>
  <c r="A668" i="8"/>
  <c r="A669" i="8"/>
  <c r="A670" i="8"/>
  <c r="A671" i="8"/>
  <c r="A672" i="8"/>
  <c r="A673" i="8"/>
  <c r="A674" i="8"/>
  <c r="A675" i="8"/>
  <c r="A676" i="8"/>
  <c r="A677" i="8"/>
  <c r="A678" i="8"/>
  <c r="A679" i="8"/>
  <c r="A680" i="8"/>
  <c r="A681" i="8"/>
  <c r="A682" i="8"/>
  <c r="A683" i="8"/>
  <c r="A684" i="8"/>
  <c r="A685" i="8"/>
  <c r="A686" i="8"/>
  <c r="A687" i="8"/>
  <c r="A688" i="8"/>
  <c r="A689" i="8"/>
  <c r="A690" i="8"/>
  <c r="A691" i="8"/>
  <c r="A692" i="8"/>
  <c r="A693" i="8"/>
  <c r="A694" i="8"/>
  <c r="A695" i="8"/>
  <c r="A696" i="8"/>
  <c r="A697" i="8"/>
  <c r="A698" i="8"/>
  <c r="A699" i="8"/>
  <c r="A700" i="8"/>
  <c r="A701" i="8"/>
  <c r="A702" i="8"/>
  <c r="A703" i="8"/>
  <c r="A704" i="8"/>
  <c r="A705" i="8"/>
  <c r="A706" i="8"/>
  <c r="A707" i="8"/>
  <c r="A708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B208" i="8"/>
  <c r="B209" i="8"/>
  <c r="B210" i="8"/>
  <c r="B211" i="8"/>
  <c r="B212" i="8"/>
  <c r="B213" i="8"/>
  <c r="B214" i="8"/>
  <c r="B215" i="8"/>
  <c r="B216" i="8"/>
  <c r="B217" i="8"/>
  <c r="B218" i="8"/>
  <c r="B219" i="8"/>
  <c r="B220" i="8"/>
  <c r="B221" i="8"/>
  <c r="B222" i="8"/>
  <c r="B223" i="8"/>
  <c r="B224" i="8"/>
  <c r="B225" i="8"/>
  <c r="B226" i="8"/>
  <c r="B227" i="8"/>
  <c r="B228" i="8"/>
  <c r="B229" i="8"/>
  <c r="B230" i="8"/>
  <c r="B231" i="8"/>
  <c r="B232" i="8"/>
  <c r="B233" i="8"/>
  <c r="B234" i="8"/>
  <c r="B235" i="8"/>
  <c r="B236" i="8"/>
  <c r="B237" i="8"/>
  <c r="B238" i="8"/>
  <c r="B239" i="8"/>
  <c r="B240" i="8"/>
  <c r="B241" i="8"/>
  <c r="B242" i="8"/>
  <c r="B243" i="8"/>
  <c r="B244" i="8"/>
  <c r="B245" i="8"/>
  <c r="B246" i="8"/>
  <c r="B247" i="8"/>
  <c r="B248" i="8"/>
  <c r="B249" i="8"/>
  <c r="B250" i="8"/>
  <c r="B251" i="8"/>
  <c r="B252" i="8"/>
  <c r="B253" i="8"/>
  <c r="B254" i="8"/>
  <c r="B255" i="8"/>
  <c r="B256" i="8"/>
  <c r="B257" i="8"/>
  <c r="B258" i="8"/>
  <c r="B259" i="8"/>
  <c r="B260" i="8"/>
  <c r="B261" i="8"/>
  <c r="B262" i="8"/>
  <c r="B263" i="8"/>
  <c r="B264" i="8"/>
  <c r="B265" i="8"/>
  <c r="B266" i="8"/>
  <c r="B267" i="8"/>
  <c r="B268" i="8"/>
  <c r="B269" i="8"/>
  <c r="B270" i="8"/>
  <c r="B271" i="8"/>
  <c r="B272" i="8"/>
  <c r="B273" i="8"/>
  <c r="B274" i="8"/>
  <c r="B275" i="8"/>
  <c r="B276" i="8"/>
  <c r="B277" i="8"/>
  <c r="B278" i="8"/>
  <c r="B279" i="8"/>
  <c r="B280" i="8"/>
  <c r="B281" i="8"/>
  <c r="B282" i="8"/>
  <c r="B283" i="8"/>
  <c r="B284" i="8"/>
  <c r="B285" i="8"/>
  <c r="B286" i="8"/>
  <c r="B287" i="8"/>
  <c r="B288" i="8"/>
  <c r="B289" i="8"/>
  <c r="B290" i="8"/>
  <c r="B291" i="8"/>
  <c r="B292" i="8"/>
  <c r="B293" i="8"/>
  <c r="B294" i="8"/>
  <c r="B295" i="8"/>
  <c r="B296" i="8"/>
  <c r="B297" i="8"/>
  <c r="B298" i="8"/>
  <c r="B299" i="8"/>
  <c r="B300" i="8"/>
  <c r="B301" i="8"/>
  <c r="B302" i="8"/>
  <c r="B303" i="8"/>
  <c r="B304" i="8"/>
  <c r="B305" i="8"/>
  <c r="B306" i="8"/>
  <c r="B307" i="8"/>
  <c r="B308" i="8"/>
  <c r="B309" i="8"/>
  <c r="B310" i="8"/>
  <c r="B311" i="8"/>
  <c r="B312" i="8"/>
  <c r="B313" i="8"/>
  <c r="B314" i="8"/>
  <c r="B315" i="8"/>
  <c r="B316" i="8"/>
  <c r="B317" i="8"/>
  <c r="B318" i="8"/>
  <c r="B319" i="8"/>
  <c r="B320" i="8"/>
  <c r="B321" i="8"/>
  <c r="B322" i="8"/>
  <c r="B323" i="8"/>
  <c r="B324" i="8"/>
  <c r="B325" i="8"/>
  <c r="B326" i="8"/>
  <c r="B327" i="8"/>
  <c r="B328" i="8"/>
  <c r="B329" i="8"/>
  <c r="B330" i="8"/>
  <c r="B331" i="8"/>
  <c r="B332" i="8"/>
  <c r="B333" i="8"/>
  <c r="B334" i="8"/>
  <c r="B335" i="8"/>
  <c r="B336" i="8"/>
  <c r="B337" i="8"/>
  <c r="B338" i="8"/>
  <c r="B339" i="8"/>
  <c r="B340" i="8"/>
  <c r="B341" i="8"/>
  <c r="B342" i="8"/>
  <c r="B343" i="8"/>
  <c r="B344" i="8"/>
  <c r="B345" i="8"/>
  <c r="B346" i="8"/>
  <c r="B347" i="8"/>
  <c r="B348" i="8"/>
  <c r="B349" i="8"/>
  <c r="B350" i="8"/>
  <c r="B351" i="8"/>
  <c r="B352" i="8"/>
  <c r="B353" i="8"/>
  <c r="B354" i="8"/>
  <c r="B355" i="8"/>
  <c r="B356" i="8"/>
  <c r="B357" i="8"/>
  <c r="B358" i="8"/>
  <c r="B359" i="8"/>
  <c r="B360" i="8"/>
  <c r="B361" i="8"/>
  <c r="B362" i="8"/>
  <c r="B363" i="8"/>
  <c r="B364" i="8"/>
  <c r="B365" i="8"/>
  <c r="B366" i="8"/>
  <c r="B367" i="8"/>
  <c r="B368" i="8"/>
  <c r="B369" i="8"/>
  <c r="B370" i="8"/>
  <c r="B371" i="8"/>
  <c r="B372" i="8"/>
  <c r="B373" i="8"/>
  <c r="B374" i="8"/>
  <c r="B375" i="8"/>
  <c r="B376" i="8"/>
  <c r="B377" i="8"/>
  <c r="B378" i="8"/>
  <c r="B379" i="8"/>
  <c r="B380" i="8"/>
  <c r="B381" i="8"/>
  <c r="B382" i="8"/>
  <c r="B383" i="8"/>
  <c r="B384" i="8"/>
  <c r="B385" i="8"/>
  <c r="B386" i="8"/>
  <c r="B387" i="8"/>
  <c r="B388" i="8"/>
  <c r="B389" i="8"/>
  <c r="B390" i="8"/>
  <c r="B391" i="8"/>
  <c r="B392" i="8"/>
  <c r="B393" i="8"/>
  <c r="B394" i="8"/>
  <c r="B395" i="8"/>
  <c r="B396" i="8"/>
  <c r="B397" i="8"/>
  <c r="B398" i="8"/>
  <c r="B399" i="8"/>
  <c r="B400" i="8"/>
  <c r="B401" i="8"/>
  <c r="B402" i="8"/>
  <c r="B403" i="8"/>
  <c r="B404" i="8"/>
  <c r="B405" i="8"/>
  <c r="B406" i="8"/>
  <c r="B407" i="8"/>
  <c r="B408" i="8"/>
  <c r="B409" i="8"/>
  <c r="B410" i="8"/>
  <c r="B411" i="8"/>
  <c r="B412" i="8"/>
  <c r="B413" i="8"/>
  <c r="B414" i="8"/>
  <c r="B415" i="8"/>
  <c r="B416" i="8"/>
  <c r="B417" i="8"/>
  <c r="B418" i="8"/>
  <c r="B419" i="8"/>
  <c r="B420" i="8"/>
  <c r="B421" i="8"/>
  <c r="B422" i="8"/>
  <c r="B423" i="8"/>
  <c r="B424" i="8"/>
  <c r="B425" i="8"/>
  <c r="B426" i="8"/>
  <c r="B427" i="8"/>
  <c r="B428" i="8"/>
  <c r="B429" i="8"/>
  <c r="B430" i="8"/>
  <c r="B431" i="8"/>
  <c r="B432" i="8"/>
  <c r="B433" i="8"/>
  <c r="B434" i="8"/>
  <c r="B435" i="8"/>
  <c r="B436" i="8"/>
  <c r="B437" i="8"/>
  <c r="B438" i="8"/>
  <c r="B439" i="8"/>
  <c r="B440" i="8"/>
  <c r="B441" i="8"/>
  <c r="B442" i="8"/>
  <c r="B443" i="8"/>
  <c r="B444" i="8"/>
  <c r="B445" i="8"/>
  <c r="B446" i="8"/>
  <c r="B447" i="8"/>
  <c r="B448" i="8"/>
  <c r="B449" i="8"/>
  <c r="B450" i="8"/>
  <c r="B451" i="8"/>
  <c r="B452" i="8"/>
  <c r="B453" i="8"/>
  <c r="B454" i="8"/>
  <c r="B455" i="8"/>
  <c r="B456" i="8"/>
  <c r="B457" i="8"/>
  <c r="B458" i="8"/>
  <c r="B459" i="8"/>
  <c r="B460" i="8"/>
  <c r="B461" i="8"/>
  <c r="B462" i="8"/>
  <c r="B463" i="8"/>
  <c r="B464" i="8"/>
  <c r="B465" i="8"/>
  <c r="B466" i="8"/>
  <c r="B467" i="8"/>
  <c r="B468" i="8"/>
  <c r="B469" i="8"/>
  <c r="B470" i="8"/>
  <c r="B471" i="8"/>
  <c r="B472" i="8"/>
  <c r="B473" i="8"/>
  <c r="B474" i="8"/>
  <c r="B475" i="8"/>
  <c r="B476" i="8"/>
  <c r="B477" i="8"/>
  <c r="B478" i="8"/>
  <c r="B479" i="8"/>
  <c r="B480" i="8"/>
  <c r="B481" i="8"/>
  <c r="B482" i="8"/>
  <c r="B483" i="8"/>
  <c r="B484" i="8"/>
  <c r="B485" i="8"/>
  <c r="B486" i="8"/>
  <c r="B487" i="8"/>
  <c r="B488" i="8"/>
  <c r="B489" i="8"/>
  <c r="B490" i="8"/>
  <c r="B491" i="8"/>
  <c r="B492" i="8"/>
  <c r="B493" i="8"/>
  <c r="B494" i="8"/>
  <c r="B495" i="8"/>
  <c r="B496" i="8"/>
  <c r="B497" i="8"/>
  <c r="B498" i="8"/>
  <c r="B499" i="8"/>
  <c r="B500" i="8"/>
  <c r="B501" i="8"/>
  <c r="B502" i="8"/>
  <c r="B503" i="8"/>
  <c r="B504" i="8"/>
  <c r="B505" i="8"/>
  <c r="B506" i="8"/>
  <c r="B507" i="8"/>
  <c r="B508" i="8"/>
  <c r="B509" i="8"/>
  <c r="B510" i="8"/>
  <c r="B511" i="8"/>
  <c r="B512" i="8"/>
  <c r="B513" i="8"/>
  <c r="B514" i="8"/>
  <c r="B515" i="8"/>
  <c r="B516" i="8"/>
  <c r="B517" i="8"/>
  <c r="B518" i="8"/>
  <c r="B519" i="8"/>
  <c r="B520" i="8"/>
  <c r="B521" i="8"/>
  <c r="B522" i="8"/>
  <c r="B523" i="8"/>
  <c r="B524" i="8"/>
  <c r="B525" i="8"/>
  <c r="B526" i="8"/>
  <c r="B527" i="8"/>
  <c r="B528" i="8"/>
  <c r="B529" i="8"/>
  <c r="B530" i="8"/>
  <c r="B531" i="8"/>
  <c r="B532" i="8"/>
  <c r="B533" i="8"/>
  <c r="B534" i="8"/>
  <c r="B535" i="8"/>
  <c r="B536" i="8"/>
  <c r="B537" i="8"/>
  <c r="B538" i="8"/>
  <c r="B539" i="8"/>
  <c r="B540" i="8"/>
  <c r="B541" i="8"/>
  <c r="B542" i="8"/>
  <c r="B543" i="8"/>
  <c r="B544" i="8"/>
  <c r="B545" i="8"/>
  <c r="B546" i="8"/>
  <c r="B547" i="8"/>
  <c r="B548" i="8"/>
  <c r="B549" i="8"/>
  <c r="B550" i="8"/>
  <c r="B551" i="8"/>
  <c r="B552" i="8"/>
  <c r="B553" i="8"/>
  <c r="B554" i="8"/>
  <c r="B555" i="8"/>
  <c r="B556" i="8"/>
  <c r="B557" i="8"/>
  <c r="B558" i="8"/>
  <c r="B559" i="8"/>
  <c r="B560" i="8"/>
  <c r="B561" i="8"/>
  <c r="B562" i="8"/>
  <c r="B563" i="8"/>
  <c r="B564" i="8"/>
  <c r="B565" i="8"/>
  <c r="B566" i="8"/>
  <c r="B567" i="8"/>
  <c r="B568" i="8"/>
  <c r="B569" i="8"/>
  <c r="B570" i="8"/>
  <c r="B571" i="8"/>
  <c r="B572" i="8"/>
  <c r="B573" i="8"/>
  <c r="B574" i="8"/>
  <c r="B575" i="8"/>
  <c r="B576" i="8"/>
  <c r="B577" i="8"/>
  <c r="B578" i="8"/>
  <c r="B579" i="8"/>
  <c r="B580" i="8"/>
  <c r="B581" i="8"/>
  <c r="B582" i="8"/>
  <c r="B583" i="8"/>
  <c r="B584" i="8"/>
  <c r="B585" i="8"/>
  <c r="B586" i="8"/>
  <c r="B587" i="8"/>
  <c r="B588" i="8"/>
  <c r="B589" i="8"/>
  <c r="B590" i="8"/>
  <c r="B591" i="8"/>
  <c r="B592" i="8"/>
  <c r="B593" i="8"/>
  <c r="B594" i="8"/>
  <c r="B595" i="8"/>
  <c r="B596" i="8"/>
  <c r="B597" i="8"/>
  <c r="B598" i="8"/>
  <c r="B599" i="8"/>
  <c r="B600" i="8"/>
  <c r="B601" i="8"/>
  <c r="B602" i="8"/>
  <c r="B603" i="8"/>
  <c r="B604" i="8"/>
  <c r="B605" i="8"/>
  <c r="B606" i="8"/>
  <c r="B607" i="8"/>
  <c r="B608" i="8"/>
  <c r="B609" i="8"/>
  <c r="B610" i="8"/>
  <c r="B611" i="8"/>
  <c r="B612" i="8"/>
  <c r="B613" i="8"/>
  <c r="B614" i="8"/>
  <c r="B615" i="8"/>
  <c r="B616" i="8"/>
  <c r="B617" i="8"/>
  <c r="B618" i="8"/>
  <c r="B619" i="8"/>
  <c r="B620" i="8"/>
  <c r="B621" i="8"/>
  <c r="B622" i="8"/>
  <c r="B623" i="8"/>
  <c r="B624" i="8"/>
  <c r="B625" i="8"/>
  <c r="B626" i="8"/>
  <c r="B627" i="8"/>
  <c r="B628" i="8"/>
  <c r="B629" i="8"/>
  <c r="B630" i="8"/>
  <c r="B631" i="8"/>
  <c r="B632" i="8"/>
  <c r="B633" i="8"/>
  <c r="B634" i="8"/>
  <c r="B635" i="8"/>
  <c r="B636" i="8"/>
  <c r="B637" i="8"/>
  <c r="B638" i="8"/>
  <c r="B639" i="8"/>
  <c r="B640" i="8"/>
  <c r="B641" i="8"/>
  <c r="B642" i="8"/>
  <c r="B643" i="8"/>
  <c r="B644" i="8"/>
  <c r="B645" i="8"/>
  <c r="B646" i="8"/>
  <c r="B647" i="8"/>
  <c r="B648" i="8"/>
  <c r="B649" i="8"/>
  <c r="B650" i="8"/>
  <c r="B651" i="8"/>
  <c r="B652" i="8"/>
  <c r="B653" i="8"/>
  <c r="B654" i="8"/>
  <c r="B655" i="8"/>
  <c r="B656" i="8"/>
  <c r="B657" i="8"/>
  <c r="B658" i="8"/>
  <c r="B659" i="8"/>
  <c r="B660" i="8"/>
  <c r="B661" i="8"/>
  <c r="B662" i="8"/>
  <c r="B663" i="8"/>
  <c r="B664" i="8"/>
  <c r="B665" i="8"/>
  <c r="B666" i="8"/>
  <c r="B667" i="8"/>
  <c r="B668" i="8"/>
  <c r="B669" i="8"/>
  <c r="B670" i="8"/>
  <c r="B671" i="8"/>
  <c r="B672" i="8"/>
  <c r="B673" i="8"/>
  <c r="B674" i="8"/>
  <c r="B675" i="8"/>
  <c r="B676" i="8"/>
  <c r="B677" i="8"/>
  <c r="B678" i="8"/>
  <c r="B679" i="8"/>
  <c r="B680" i="8"/>
  <c r="B681" i="8"/>
  <c r="B682" i="8"/>
  <c r="B683" i="8"/>
  <c r="B684" i="8"/>
  <c r="B685" i="8"/>
  <c r="B686" i="8"/>
  <c r="B687" i="8"/>
  <c r="B688" i="8"/>
  <c r="B689" i="8"/>
  <c r="B690" i="8"/>
  <c r="B691" i="8"/>
  <c r="B692" i="8"/>
  <c r="B693" i="8"/>
  <c r="B694" i="8"/>
  <c r="B695" i="8"/>
  <c r="B696" i="8"/>
  <c r="B697" i="8"/>
  <c r="B698" i="8"/>
  <c r="B699" i="8"/>
  <c r="B700" i="8"/>
  <c r="B701" i="8"/>
  <c r="B702" i="8"/>
  <c r="B703" i="8"/>
  <c r="B704" i="8"/>
  <c r="B705" i="8"/>
  <c r="B706" i="8"/>
  <c r="B707" i="8"/>
  <c r="B708" i="8"/>
  <c r="C6" i="8"/>
  <c r="C7" i="8"/>
  <c r="C8" i="8"/>
  <c r="C9" i="8"/>
  <c r="C10" i="8"/>
  <c r="C11" i="8"/>
  <c r="C12" i="8"/>
  <c r="C13" i="8"/>
  <c r="C14" i="8"/>
  <c r="C15" i="8"/>
  <c r="C16" i="8"/>
  <c r="C17" i="8"/>
  <c r="C18" i="8"/>
  <c r="C19" i="8"/>
  <c r="C20" i="8"/>
  <c r="C21" i="8"/>
  <c r="C22" i="8"/>
  <c r="C23" i="8"/>
  <c r="C24" i="8"/>
  <c r="C25" i="8"/>
  <c r="C26" i="8"/>
  <c r="C27" i="8"/>
  <c r="C28" i="8"/>
  <c r="C29" i="8"/>
  <c r="C30" i="8"/>
  <c r="C31" i="8"/>
  <c r="C32" i="8"/>
  <c r="C33" i="8"/>
  <c r="C34" i="8"/>
  <c r="C35" i="8"/>
  <c r="C36" i="8"/>
  <c r="C37" i="8"/>
  <c r="C38" i="8"/>
  <c r="C39" i="8"/>
  <c r="C40" i="8"/>
  <c r="C41" i="8"/>
  <c r="C42" i="8"/>
  <c r="C43" i="8"/>
  <c r="C44" i="8"/>
  <c r="C45" i="8"/>
  <c r="C46" i="8"/>
  <c r="C47" i="8"/>
  <c r="C48" i="8"/>
  <c r="C49" i="8"/>
  <c r="C50" i="8"/>
  <c r="C51" i="8"/>
  <c r="C52" i="8"/>
  <c r="C53" i="8"/>
  <c r="C54" i="8"/>
  <c r="C55" i="8"/>
  <c r="C56" i="8"/>
  <c r="C57" i="8"/>
  <c r="C58" i="8"/>
  <c r="C59" i="8"/>
  <c r="C60" i="8"/>
  <c r="C61" i="8"/>
  <c r="C62" i="8"/>
  <c r="C63" i="8"/>
  <c r="C64" i="8"/>
  <c r="C65" i="8"/>
  <c r="C66" i="8"/>
  <c r="C67" i="8"/>
  <c r="C68" i="8"/>
  <c r="C69" i="8"/>
  <c r="C70" i="8"/>
  <c r="C71" i="8"/>
  <c r="C72" i="8"/>
  <c r="C73" i="8"/>
  <c r="C74" i="8"/>
  <c r="C75" i="8"/>
  <c r="C76" i="8"/>
  <c r="C77" i="8"/>
  <c r="C78" i="8"/>
  <c r="C79" i="8"/>
  <c r="C80" i="8"/>
  <c r="C81" i="8"/>
  <c r="C82" i="8"/>
  <c r="C83" i="8"/>
  <c r="C84" i="8"/>
  <c r="C85" i="8"/>
  <c r="C86" i="8"/>
  <c r="C87" i="8"/>
  <c r="C88" i="8"/>
  <c r="C89" i="8"/>
  <c r="C90" i="8"/>
  <c r="C91" i="8"/>
  <c r="C92" i="8"/>
  <c r="C93" i="8"/>
  <c r="C94" i="8"/>
  <c r="C95" i="8"/>
  <c r="C96" i="8"/>
  <c r="C97" i="8"/>
  <c r="C98" i="8"/>
  <c r="C99" i="8"/>
  <c r="C100" i="8"/>
  <c r="C101" i="8"/>
  <c r="C102" i="8"/>
  <c r="C103" i="8"/>
  <c r="C104" i="8"/>
  <c r="C105" i="8"/>
  <c r="C106" i="8"/>
  <c r="C107" i="8"/>
  <c r="C108" i="8"/>
  <c r="C109" i="8"/>
  <c r="C110" i="8"/>
  <c r="C111" i="8"/>
  <c r="C112" i="8"/>
  <c r="C113" i="8"/>
  <c r="C114" i="8"/>
  <c r="C115" i="8"/>
  <c r="C116" i="8"/>
  <c r="C117" i="8"/>
  <c r="C118" i="8"/>
  <c r="C119" i="8"/>
  <c r="C120" i="8"/>
  <c r="C121" i="8"/>
  <c r="C122" i="8"/>
  <c r="C123" i="8"/>
  <c r="C124" i="8"/>
  <c r="C125" i="8"/>
  <c r="C126" i="8"/>
  <c r="C127" i="8"/>
  <c r="C128" i="8"/>
  <c r="C129" i="8"/>
  <c r="C130" i="8"/>
  <c r="C131" i="8"/>
  <c r="C132" i="8"/>
  <c r="C133" i="8"/>
  <c r="C134" i="8"/>
  <c r="C135" i="8"/>
  <c r="C136" i="8"/>
  <c r="C137" i="8"/>
  <c r="C138" i="8"/>
  <c r="C139" i="8"/>
  <c r="C140" i="8"/>
  <c r="C141" i="8"/>
  <c r="C142" i="8"/>
  <c r="C143" i="8"/>
  <c r="C144" i="8"/>
  <c r="C145" i="8"/>
  <c r="C146" i="8"/>
  <c r="C147" i="8"/>
  <c r="C148" i="8"/>
  <c r="C149" i="8"/>
  <c r="C150" i="8"/>
  <c r="C151" i="8"/>
  <c r="C152" i="8"/>
  <c r="C153" i="8"/>
  <c r="C154" i="8"/>
  <c r="C155" i="8"/>
  <c r="C156" i="8"/>
  <c r="C157" i="8"/>
  <c r="C158" i="8"/>
  <c r="C159" i="8"/>
  <c r="C160" i="8"/>
  <c r="C161" i="8"/>
  <c r="C162" i="8"/>
  <c r="C163" i="8"/>
  <c r="C164" i="8"/>
  <c r="C165" i="8"/>
  <c r="C166" i="8"/>
  <c r="C167" i="8"/>
  <c r="C168" i="8"/>
  <c r="C169" i="8"/>
  <c r="C170" i="8"/>
  <c r="C171" i="8"/>
  <c r="C172" i="8"/>
  <c r="C173" i="8"/>
  <c r="C174" i="8"/>
  <c r="C175" i="8"/>
  <c r="C176" i="8"/>
  <c r="C177" i="8"/>
  <c r="C178" i="8"/>
  <c r="C179" i="8"/>
  <c r="C180" i="8"/>
  <c r="C181" i="8"/>
  <c r="C182" i="8"/>
  <c r="C183" i="8"/>
  <c r="C184" i="8"/>
  <c r="C185" i="8"/>
  <c r="C186" i="8"/>
  <c r="C187" i="8"/>
  <c r="C188" i="8"/>
  <c r="C189" i="8"/>
  <c r="C190" i="8"/>
  <c r="C191" i="8"/>
  <c r="C192" i="8"/>
  <c r="C193" i="8"/>
  <c r="C194" i="8"/>
  <c r="C195" i="8"/>
  <c r="C196" i="8"/>
  <c r="C197" i="8"/>
  <c r="C198" i="8"/>
  <c r="C199" i="8"/>
  <c r="C200" i="8"/>
  <c r="C201" i="8"/>
  <c r="C202" i="8"/>
  <c r="C203" i="8"/>
  <c r="C204" i="8"/>
  <c r="C205" i="8"/>
  <c r="C206" i="8"/>
  <c r="C207" i="8"/>
  <c r="C208" i="8"/>
  <c r="C209" i="8"/>
  <c r="C210" i="8"/>
  <c r="C211" i="8"/>
  <c r="C212" i="8"/>
  <c r="C213" i="8"/>
  <c r="C214" i="8"/>
  <c r="C215" i="8"/>
  <c r="C216" i="8"/>
  <c r="C217" i="8"/>
  <c r="C218" i="8"/>
  <c r="C219" i="8"/>
  <c r="C220" i="8"/>
  <c r="C221" i="8"/>
  <c r="C222" i="8"/>
  <c r="C223" i="8"/>
  <c r="C224" i="8"/>
  <c r="C225" i="8"/>
  <c r="C226" i="8"/>
  <c r="C227" i="8"/>
  <c r="C228" i="8"/>
  <c r="C229" i="8"/>
  <c r="C230" i="8"/>
  <c r="C231" i="8"/>
  <c r="C232" i="8"/>
  <c r="C233" i="8"/>
  <c r="C234" i="8"/>
  <c r="C235" i="8"/>
  <c r="C236" i="8"/>
  <c r="C237" i="8"/>
  <c r="C238" i="8"/>
  <c r="C239" i="8"/>
  <c r="C240" i="8"/>
  <c r="C241" i="8"/>
  <c r="C242" i="8"/>
  <c r="C243" i="8"/>
  <c r="C244" i="8"/>
  <c r="C245" i="8"/>
  <c r="C246" i="8"/>
  <c r="C247" i="8"/>
  <c r="C248" i="8"/>
  <c r="C249" i="8"/>
  <c r="C250" i="8"/>
  <c r="C251" i="8"/>
  <c r="C252" i="8"/>
  <c r="C253" i="8"/>
  <c r="C254" i="8"/>
  <c r="C255" i="8"/>
  <c r="C256" i="8"/>
  <c r="C257" i="8"/>
  <c r="C258" i="8"/>
  <c r="C259" i="8"/>
  <c r="C260" i="8"/>
  <c r="C261" i="8"/>
  <c r="C262" i="8"/>
  <c r="C263" i="8"/>
  <c r="C264" i="8"/>
  <c r="C265" i="8"/>
  <c r="C266" i="8"/>
  <c r="C267" i="8"/>
  <c r="C268" i="8"/>
  <c r="C269" i="8"/>
  <c r="C270" i="8"/>
  <c r="C271" i="8"/>
  <c r="C272" i="8"/>
  <c r="C273" i="8"/>
  <c r="C274" i="8"/>
  <c r="C275" i="8"/>
  <c r="C276" i="8"/>
  <c r="C277" i="8"/>
  <c r="C278" i="8"/>
  <c r="C279" i="8"/>
  <c r="C280" i="8"/>
  <c r="C281" i="8"/>
  <c r="C282" i="8"/>
  <c r="C283" i="8"/>
  <c r="C284" i="8"/>
  <c r="C285" i="8"/>
  <c r="C286" i="8"/>
  <c r="C287" i="8"/>
  <c r="C288" i="8"/>
  <c r="C289" i="8"/>
  <c r="C290" i="8"/>
  <c r="C291" i="8"/>
  <c r="C292" i="8"/>
  <c r="C293" i="8"/>
  <c r="C294" i="8"/>
  <c r="C295" i="8"/>
  <c r="C296" i="8"/>
  <c r="C297" i="8"/>
  <c r="C298" i="8"/>
  <c r="C299" i="8"/>
  <c r="C300" i="8"/>
  <c r="C301" i="8"/>
  <c r="C302" i="8"/>
  <c r="C303" i="8"/>
  <c r="C304" i="8"/>
  <c r="C305" i="8"/>
  <c r="C306" i="8"/>
  <c r="C307" i="8"/>
  <c r="C308" i="8"/>
  <c r="C309" i="8"/>
  <c r="C310" i="8"/>
  <c r="C311" i="8"/>
  <c r="C312" i="8"/>
  <c r="C313" i="8"/>
  <c r="C314" i="8"/>
  <c r="C315" i="8"/>
  <c r="C316" i="8"/>
  <c r="C317" i="8"/>
  <c r="C318" i="8"/>
  <c r="C319" i="8"/>
  <c r="C320" i="8"/>
  <c r="C321" i="8"/>
  <c r="C322" i="8"/>
  <c r="C323" i="8"/>
  <c r="C324" i="8"/>
  <c r="C325" i="8"/>
  <c r="C326" i="8"/>
  <c r="C327" i="8"/>
  <c r="C328" i="8"/>
  <c r="C329" i="8"/>
  <c r="C330" i="8"/>
  <c r="C331" i="8"/>
  <c r="C332" i="8"/>
  <c r="C333" i="8"/>
  <c r="C334" i="8"/>
  <c r="C335" i="8"/>
  <c r="C336" i="8"/>
  <c r="C337" i="8"/>
  <c r="C338" i="8"/>
  <c r="C339" i="8"/>
  <c r="C340" i="8"/>
  <c r="C341" i="8"/>
  <c r="C342" i="8"/>
  <c r="C343" i="8"/>
  <c r="C344" i="8"/>
  <c r="C345" i="8"/>
  <c r="C346" i="8"/>
  <c r="C347" i="8"/>
  <c r="C348" i="8"/>
  <c r="C349" i="8"/>
  <c r="C350" i="8"/>
  <c r="C351" i="8"/>
  <c r="C352" i="8"/>
  <c r="C353" i="8"/>
  <c r="C354" i="8"/>
  <c r="C355" i="8"/>
  <c r="C356" i="8"/>
  <c r="C357" i="8"/>
  <c r="C358" i="8"/>
  <c r="C359" i="8"/>
  <c r="C360" i="8"/>
  <c r="C361" i="8"/>
  <c r="C362" i="8"/>
  <c r="C363" i="8"/>
  <c r="C364" i="8"/>
  <c r="C365" i="8"/>
  <c r="C366" i="8"/>
  <c r="C367" i="8"/>
  <c r="C368" i="8"/>
  <c r="C369" i="8"/>
  <c r="C370" i="8"/>
  <c r="C371" i="8"/>
  <c r="C372" i="8"/>
  <c r="C373" i="8"/>
  <c r="C374" i="8"/>
  <c r="C375" i="8"/>
  <c r="C376" i="8"/>
  <c r="C377" i="8"/>
  <c r="C378" i="8"/>
  <c r="C379" i="8"/>
  <c r="C380" i="8"/>
  <c r="C381" i="8"/>
  <c r="C382" i="8"/>
  <c r="C383" i="8"/>
  <c r="C384" i="8"/>
  <c r="C385" i="8"/>
  <c r="C386" i="8"/>
  <c r="C387" i="8"/>
  <c r="C388" i="8"/>
  <c r="C389" i="8"/>
  <c r="C390" i="8"/>
  <c r="C391" i="8"/>
  <c r="C392" i="8"/>
  <c r="C393" i="8"/>
  <c r="C394" i="8"/>
  <c r="C395" i="8"/>
  <c r="C396" i="8"/>
  <c r="C397" i="8"/>
  <c r="C398" i="8"/>
  <c r="C399" i="8"/>
  <c r="C400" i="8"/>
  <c r="C401" i="8"/>
  <c r="C402" i="8"/>
  <c r="C403" i="8"/>
  <c r="C404" i="8"/>
  <c r="C405" i="8"/>
  <c r="C406" i="8"/>
  <c r="C407" i="8"/>
  <c r="C408" i="8"/>
  <c r="C409" i="8"/>
  <c r="C410" i="8"/>
  <c r="C411" i="8"/>
  <c r="C412" i="8"/>
  <c r="C413" i="8"/>
  <c r="C414" i="8"/>
  <c r="C415" i="8"/>
  <c r="C416" i="8"/>
  <c r="C417" i="8"/>
  <c r="C418" i="8"/>
  <c r="C419" i="8"/>
  <c r="C420" i="8"/>
  <c r="C421" i="8"/>
  <c r="C422" i="8"/>
  <c r="C423" i="8"/>
  <c r="C424" i="8"/>
  <c r="C425" i="8"/>
  <c r="C426" i="8"/>
  <c r="C427" i="8"/>
  <c r="C428" i="8"/>
  <c r="C429" i="8"/>
  <c r="C430" i="8"/>
  <c r="C431" i="8"/>
  <c r="C432" i="8"/>
  <c r="C433" i="8"/>
  <c r="C434" i="8"/>
  <c r="C435" i="8"/>
  <c r="C436" i="8"/>
  <c r="C437" i="8"/>
  <c r="C438" i="8"/>
  <c r="C439" i="8"/>
  <c r="C440" i="8"/>
  <c r="C441" i="8"/>
  <c r="C442" i="8"/>
  <c r="C443" i="8"/>
  <c r="C444" i="8"/>
  <c r="C445" i="8"/>
  <c r="C446" i="8"/>
  <c r="C447" i="8"/>
  <c r="C448" i="8"/>
  <c r="C449" i="8"/>
  <c r="C450" i="8"/>
  <c r="C451" i="8"/>
  <c r="C452" i="8"/>
  <c r="C453" i="8"/>
  <c r="C454" i="8"/>
  <c r="C455" i="8"/>
  <c r="C456" i="8"/>
  <c r="C457" i="8"/>
  <c r="C458" i="8"/>
  <c r="C459" i="8"/>
  <c r="C460" i="8"/>
  <c r="C461" i="8"/>
  <c r="C462" i="8"/>
  <c r="C463" i="8"/>
  <c r="C464" i="8"/>
  <c r="C465" i="8"/>
  <c r="C466" i="8"/>
  <c r="C467" i="8"/>
  <c r="C468" i="8"/>
  <c r="C469" i="8"/>
  <c r="C470" i="8"/>
  <c r="C471" i="8"/>
  <c r="C472" i="8"/>
  <c r="C473" i="8"/>
  <c r="C474" i="8"/>
  <c r="C475" i="8"/>
  <c r="C476" i="8"/>
  <c r="C477" i="8"/>
  <c r="C478" i="8"/>
  <c r="C479" i="8"/>
  <c r="C480" i="8"/>
  <c r="C481" i="8"/>
  <c r="C482" i="8"/>
  <c r="C483" i="8"/>
  <c r="C484" i="8"/>
  <c r="C485" i="8"/>
  <c r="C486" i="8"/>
  <c r="C487" i="8"/>
  <c r="C488" i="8"/>
  <c r="C489" i="8"/>
  <c r="C490" i="8"/>
  <c r="C491" i="8"/>
  <c r="C492" i="8"/>
  <c r="C493" i="8"/>
  <c r="C494" i="8"/>
  <c r="C495" i="8"/>
  <c r="C496" i="8"/>
  <c r="C497" i="8"/>
  <c r="C498" i="8"/>
  <c r="C499" i="8"/>
  <c r="C500" i="8"/>
  <c r="C501" i="8"/>
  <c r="C502" i="8"/>
  <c r="C503" i="8"/>
  <c r="C504" i="8"/>
  <c r="C505" i="8"/>
  <c r="C506" i="8"/>
  <c r="C507" i="8"/>
  <c r="C508" i="8"/>
  <c r="C509" i="8"/>
  <c r="C510" i="8"/>
  <c r="C511" i="8"/>
  <c r="C512" i="8"/>
  <c r="C513" i="8"/>
  <c r="C514" i="8"/>
  <c r="C515" i="8"/>
  <c r="C516" i="8"/>
  <c r="C517" i="8"/>
  <c r="C518" i="8"/>
  <c r="C519" i="8"/>
  <c r="C520" i="8"/>
  <c r="C521" i="8"/>
  <c r="C522" i="8"/>
  <c r="C523" i="8"/>
  <c r="C524" i="8"/>
  <c r="C525" i="8"/>
  <c r="C526" i="8"/>
  <c r="C527" i="8"/>
  <c r="C528" i="8"/>
  <c r="C529" i="8"/>
  <c r="C530" i="8"/>
  <c r="C531" i="8"/>
  <c r="C532" i="8"/>
  <c r="C533" i="8"/>
  <c r="C534" i="8"/>
  <c r="C535" i="8"/>
  <c r="C536" i="8"/>
  <c r="C537" i="8"/>
  <c r="C538" i="8"/>
  <c r="C539" i="8"/>
  <c r="C540" i="8"/>
  <c r="C541" i="8"/>
  <c r="C542" i="8"/>
  <c r="C543" i="8"/>
  <c r="C544" i="8"/>
  <c r="C545" i="8"/>
  <c r="C546" i="8"/>
  <c r="C547" i="8"/>
  <c r="C548" i="8"/>
  <c r="C549" i="8"/>
  <c r="C550" i="8"/>
  <c r="C551" i="8"/>
  <c r="C552" i="8"/>
  <c r="C553" i="8"/>
  <c r="C554" i="8"/>
  <c r="C555" i="8"/>
  <c r="C556" i="8"/>
  <c r="C557" i="8"/>
  <c r="C558" i="8"/>
  <c r="C559" i="8"/>
  <c r="C560" i="8"/>
  <c r="C561" i="8"/>
  <c r="C562" i="8"/>
  <c r="C563" i="8"/>
  <c r="C564" i="8"/>
  <c r="C565" i="8"/>
  <c r="C566" i="8"/>
  <c r="C567" i="8"/>
  <c r="C568" i="8"/>
  <c r="C569" i="8"/>
  <c r="C570" i="8"/>
  <c r="C571" i="8"/>
  <c r="C572" i="8"/>
  <c r="C573" i="8"/>
  <c r="C574" i="8"/>
  <c r="C575" i="8"/>
  <c r="C576" i="8"/>
  <c r="C577" i="8"/>
  <c r="C578" i="8"/>
  <c r="C579" i="8"/>
  <c r="C580" i="8"/>
  <c r="C581" i="8"/>
  <c r="C582" i="8"/>
  <c r="C583" i="8"/>
  <c r="C584" i="8"/>
  <c r="C585" i="8"/>
  <c r="C586" i="8"/>
  <c r="C587" i="8"/>
  <c r="C588" i="8"/>
  <c r="C589" i="8"/>
  <c r="C590" i="8"/>
  <c r="C591" i="8"/>
  <c r="C592" i="8"/>
  <c r="C593" i="8"/>
  <c r="C594" i="8"/>
  <c r="C595" i="8"/>
  <c r="C596" i="8"/>
  <c r="C597" i="8"/>
  <c r="C598" i="8"/>
  <c r="C599" i="8"/>
  <c r="C600" i="8"/>
  <c r="C601" i="8"/>
  <c r="C602" i="8"/>
  <c r="C603" i="8"/>
  <c r="C604" i="8"/>
  <c r="C605" i="8"/>
  <c r="C606" i="8"/>
  <c r="C607" i="8"/>
  <c r="C608" i="8"/>
  <c r="C609" i="8"/>
  <c r="C610" i="8"/>
  <c r="C611" i="8"/>
  <c r="C612" i="8"/>
  <c r="C613" i="8"/>
  <c r="C614" i="8"/>
  <c r="C615" i="8"/>
  <c r="C616" i="8"/>
  <c r="C617" i="8"/>
  <c r="C618" i="8"/>
  <c r="C619" i="8"/>
  <c r="C620" i="8"/>
  <c r="C621" i="8"/>
  <c r="C622" i="8"/>
  <c r="C623" i="8"/>
  <c r="C624" i="8"/>
  <c r="C625" i="8"/>
  <c r="C626" i="8"/>
  <c r="C627" i="8"/>
  <c r="C628" i="8"/>
  <c r="C629" i="8"/>
  <c r="C630" i="8"/>
  <c r="C631" i="8"/>
  <c r="C632" i="8"/>
  <c r="C633" i="8"/>
  <c r="C634" i="8"/>
  <c r="C635" i="8"/>
  <c r="C636" i="8"/>
  <c r="C637" i="8"/>
  <c r="C638" i="8"/>
  <c r="C639" i="8"/>
  <c r="C640" i="8"/>
  <c r="C641" i="8"/>
  <c r="C642" i="8"/>
  <c r="C643" i="8"/>
  <c r="C644" i="8"/>
  <c r="C645" i="8"/>
  <c r="C646" i="8"/>
  <c r="C647" i="8"/>
  <c r="C648" i="8"/>
  <c r="C649" i="8"/>
  <c r="C650" i="8"/>
  <c r="C651" i="8"/>
  <c r="C652" i="8"/>
  <c r="C653" i="8"/>
  <c r="C654" i="8"/>
  <c r="C655" i="8"/>
  <c r="C656" i="8"/>
  <c r="C657" i="8"/>
  <c r="C658" i="8"/>
  <c r="C659" i="8"/>
  <c r="C660" i="8"/>
  <c r="C661" i="8"/>
  <c r="C662" i="8"/>
  <c r="C663" i="8"/>
  <c r="C664" i="8"/>
  <c r="C665" i="8"/>
  <c r="C666" i="8"/>
  <c r="C667" i="8"/>
  <c r="C668" i="8"/>
  <c r="C669" i="8"/>
  <c r="C670" i="8"/>
  <c r="C671" i="8"/>
  <c r="C672" i="8"/>
  <c r="C673" i="8"/>
  <c r="C674" i="8"/>
  <c r="C675" i="8"/>
  <c r="C676" i="8"/>
  <c r="C677" i="8"/>
  <c r="C678" i="8"/>
  <c r="C679" i="8"/>
  <c r="C680" i="8"/>
  <c r="C681" i="8"/>
  <c r="C682" i="8"/>
  <c r="C683" i="8"/>
  <c r="C684" i="8"/>
  <c r="C685" i="8"/>
  <c r="C686" i="8"/>
  <c r="C687" i="8"/>
  <c r="C688" i="8"/>
  <c r="C689" i="8"/>
  <c r="C690" i="8"/>
  <c r="C691" i="8"/>
  <c r="C692" i="8"/>
  <c r="C693" i="8"/>
  <c r="C694" i="8"/>
  <c r="C695" i="8"/>
  <c r="C696" i="8"/>
  <c r="C697" i="8"/>
  <c r="C698" i="8"/>
  <c r="C699" i="8"/>
  <c r="C700" i="8"/>
  <c r="C701" i="8"/>
  <c r="C702" i="8"/>
  <c r="C703" i="8"/>
  <c r="C704" i="8"/>
  <c r="C705" i="8"/>
  <c r="C706" i="8"/>
  <c r="C707" i="8"/>
  <c r="C708" i="8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301" i="8"/>
  <c r="D302" i="8"/>
  <c r="D303" i="8"/>
  <c r="D304" i="8"/>
  <c r="D305" i="8"/>
  <c r="D306" i="8"/>
  <c r="D307" i="8"/>
  <c r="D308" i="8"/>
  <c r="D309" i="8"/>
  <c r="D310" i="8"/>
  <c r="D311" i="8"/>
  <c r="D312" i="8"/>
  <c r="D313" i="8"/>
  <c r="D314" i="8"/>
  <c r="D315" i="8"/>
  <c r="D316" i="8"/>
  <c r="D317" i="8"/>
  <c r="D318" i="8"/>
  <c r="D319" i="8"/>
  <c r="D320" i="8"/>
  <c r="D321" i="8"/>
  <c r="D322" i="8"/>
  <c r="D323" i="8"/>
  <c r="D324" i="8"/>
  <c r="D325" i="8"/>
  <c r="D326" i="8"/>
  <c r="D327" i="8"/>
  <c r="D328" i="8"/>
  <c r="D329" i="8"/>
  <c r="D330" i="8"/>
  <c r="D331" i="8"/>
  <c r="D332" i="8"/>
  <c r="D333" i="8"/>
  <c r="D334" i="8"/>
  <c r="D335" i="8"/>
  <c r="D336" i="8"/>
  <c r="D337" i="8"/>
  <c r="D338" i="8"/>
  <c r="D339" i="8"/>
  <c r="D340" i="8"/>
  <c r="D341" i="8"/>
  <c r="D342" i="8"/>
  <c r="D343" i="8"/>
  <c r="D344" i="8"/>
  <c r="D345" i="8"/>
  <c r="D346" i="8"/>
  <c r="D347" i="8"/>
  <c r="D348" i="8"/>
  <c r="D349" i="8"/>
  <c r="D350" i="8"/>
  <c r="D351" i="8"/>
  <c r="D352" i="8"/>
  <c r="D353" i="8"/>
  <c r="D354" i="8"/>
  <c r="D355" i="8"/>
  <c r="D356" i="8"/>
  <c r="D357" i="8"/>
  <c r="D358" i="8"/>
  <c r="D359" i="8"/>
  <c r="D360" i="8"/>
  <c r="D361" i="8"/>
  <c r="D362" i="8"/>
  <c r="D363" i="8"/>
  <c r="D364" i="8"/>
  <c r="D365" i="8"/>
  <c r="D366" i="8"/>
  <c r="D367" i="8"/>
  <c r="D368" i="8"/>
  <c r="D369" i="8"/>
  <c r="D370" i="8"/>
  <c r="D371" i="8"/>
  <c r="D372" i="8"/>
  <c r="D373" i="8"/>
  <c r="D374" i="8"/>
  <c r="D375" i="8"/>
  <c r="D376" i="8"/>
  <c r="D377" i="8"/>
  <c r="D378" i="8"/>
  <c r="D379" i="8"/>
  <c r="D380" i="8"/>
  <c r="D381" i="8"/>
  <c r="D382" i="8"/>
  <c r="D383" i="8"/>
  <c r="D384" i="8"/>
  <c r="D385" i="8"/>
  <c r="D386" i="8"/>
  <c r="D387" i="8"/>
  <c r="D388" i="8"/>
  <c r="D389" i="8"/>
  <c r="D390" i="8"/>
  <c r="D391" i="8"/>
  <c r="D392" i="8"/>
  <c r="D393" i="8"/>
  <c r="D394" i="8"/>
  <c r="D395" i="8"/>
  <c r="D396" i="8"/>
  <c r="D397" i="8"/>
  <c r="D398" i="8"/>
  <c r="D399" i="8"/>
  <c r="D400" i="8"/>
  <c r="D401" i="8"/>
  <c r="D402" i="8"/>
  <c r="D403" i="8"/>
  <c r="D404" i="8"/>
  <c r="D405" i="8"/>
  <c r="D406" i="8"/>
  <c r="D407" i="8"/>
  <c r="D408" i="8"/>
  <c r="D409" i="8"/>
  <c r="D410" i="8"/>
  <c r="D411" i="8"/>
  <c r="D412" i="8"/>
  <c r="D413" i="8"/>
  <c r="D414" i="8"/>
  <c r="D415" i="8"/>
  <c r="D416" i="8"/>
  <c r="D417" i="8"/>
  <c r="D418" i="8"/>
  <c r="D419" i="8"/>
  <c r="D420" i="8"/>
  <c r="D421" i="8"/>
  <c r="D422" i="8"/>
  <c r="D423" i="8"/>
  <c r="D424" i="8"/>
  <c r="D425" i="8"/>
  <c r="D426" i="8"/>
  <c r="D427" i="8"/>
  <c r="D428" i="8"/>
  <c r="D429" i="8"/>
  <c r="D430" i="8"/>
  <c r="D431" i="8"/>
  <c r="D432" i="8"/>
  <c r="D433" i="8"/>
  <c r="D434" i="8"/>
  <c r="D435" i="8"/>
  <c r="D436" i="8"/>
  <c r="D437" i="8"/>
  <c r="D438" i="8"/>
  <c r="D439" i="8"/>
  <c r="D440" i="8"/>
  <c r="D441" i="8"/>
  <c r="D442" i="8"/>
  <c r="D443" i="8"/>
  <c r="D444" i="8"/>
  <c r="D445" i="8"/>
  <c r="D446" i="8"/>
  <c r="D447" i="8"/>
  <c r="D448" i="8"/>
  <c r="D449" i="8"/>
  <c r="D450" i="8"/>
  <c r="D451" i="8"/>
  <c r="D452" i="8"/>
  <c r="D453" i="8"/>
  <c r="D454" i="8"/>
  <c r="D455" i="8"/>
  <c r="D456" i="8"/>
  <c r="D457" i="8"/>
  <c r="D458" i="8"/>
  <c r="D459" i="8"/>
  <c r="D460" i="8"/>
  <c r="D461" i="8"/>
  <c r="D462" i="8"/>
  <c r="D463" i="8"/>
  <c r="D464" i="8"/>
  <c r="D465" i="8"/>
  <c r="D466" i="8"/>
  <c r="D467" i="8"/>
  <c r="D468" i="8"/>
  <c r="D469" i="8"/>
  <c r="D470" i="8"/>
  <c r="D471" i="8"/>
  <c r="D472" i="8"/>
  <c r="D473" i="8"/>
  <c r="D474" i="8"/>
  <c r="D475" i="8"/>
  <c r="D476" i="8"/>
  <c r="D477" i="8"/>
  <c r="D478" i="8"/>
  <c r="D479" i="8"/>
  <c r="D480" i="8"/>
  <c r="D481" i="8"/>
  <c r="D482" i="8"/>
  <c r="D483" i="8"/>
  <c r="D484" i="8"/>
  <c r="D485" i="8"/>
  <c r="D486" i="8"/>
  <c r="D487" i="8"/>
  <c r="D488" i="8"/>
  <c r="D489" i="8"/>
  <c r="D490" i="8"/>
  <c r="D491" i="8"/>
  <c r="D492" i="8"/>
  <c r="D493" i="8"/>
  <c r="D494" i="8"/>
  <c r="D495" i="8"/>
  <c r="D496" i="8"/>
  <c r="D497" i="8"/>
  <c r="D498" i="8"/>
  <c r="D499" i="8"/>
  <c r="D500" i="8"/>
  <c r="D501" i="8"/>
  <c r="D502" i="8"/>
  <c r="D503" i="8"/>
  <c r="D504" i="8"/>
  <c r="D505" i="8"/>
  <c r="D506" i="8"/>
  <c r="D507" i="8"/>
  <c r="D508" i="8"/>
  <c r="D509" i="8"/>
  <c r="D510" i="8"/>
  <c r="D511" i="8"/>
  <c r="D512" i="8"/>
  <c r="D513" i="8"/>
  <c r="D514" i="8"/>
  <c r="D515" i="8"/>
  <c r="D516" i="8"/>
  <c r="D517" i="8"/>
  <c r="D518" i="8"/>
  <c r="D519" i="8"/>
  <c r="D520" i="8"/>
  <c r="D521" i="8"/>
  <c r="D522" i="8"/>
  <c r="D523" i="8"/>
  <c r="D524" i="8"/>
  <c r="D525" i="8"/>
  <c r="D526" i="8"/>
  <c r="D527" i="8"/>
  <c r="D528" i="8"/>
  <c r="D529" i="8"/>
  <c r="D530" i="8"/>
  <c r="D531" i="8"/>
  <c r="D532" i="8"/>
  <c r="D533" i="8"/>
  <c r="D534" i="8"/>
  <c r="D535" i="8"/>
  <c r="D536" i="8"/>
  <c r="D537" i="8"/>
  <c r="D538" i="8"/>
  <c r="D539" i="8"/>
  <c r="D540" i="8"/>
  <c r="D541" i="8"/>
  <c r="D542" i="8"/>
  <c r="D543" i="8"/>
  <c r="D544" i="8"/>
  <c r="D545" i="8"/>
  <c r="D546" i="8"/>
  <c r="D547" i="8"/>
  <c r="D548" i="8"/>
  <c r="D549" i="8"/>
  <c r="D550" i="8"/>
  <c r="D551" i="8"/>
  <c r="D552" i="8"/>
  <c r="D553" i="8"/>
  <c r="D554" i="8"/>
  <c r="D555" i="8"/>
  <c r="D556" i="8"/>
  <c r="D557" i="8"/>
  <c r="D558" i="8"/>
  <c r="D559" i="8"/>
  <c r="D560" i="8"/>
  <c r="D561" i="8"/>
  <c r="D562" i="8"/>
  <c r="D563" i="8"/>
  <c r="D564" i="8"/>
  <c r="D565" i="8"/>
  <c r="D566" i="8"/>
  <c r="D567" i="8"/>
  <c r="D568" i="8"/>
  <c r="D569" i="8"/>
  <c r="D570" i="8"/>
  <c r="D571" i="8"/>
  <c r="D572" i="8"/>
  <c r="D573" i="8"/>
  <c r="D574" i="8"/>
  <c r="D575" i="8"/>
  <c r="D576" i="8"/>
  <c r="D577" i="8"/>
  <c r="D578" i="8"/>
  <c r="D579" i="8"/>
  <c r="D580" i="8"/>
  <c r="D581" i="8"/>
  <c r="D582" i="8"/>
  <c r="D583" i="8"/>
  <c r="D584" i="8"/>
  <c r="D585" i="8"/>
  <c r="D586" i="8"/>
  <c r="D587" i="8"/>
  <c r="D588" i="8"/>
  <c r="D589" i="8"/>
  <c r="D590" i="8"/>
  <c r="D591" i="8"/>
  <c r="D592" i="8"/>
  <c r="D593" i="8"/>
  <c r="D594" i="8"/>
  <c r="D595" i="8"/>
  <c r="D596" i="8"/>
  <c r="D597" i="8"/>
  <c r="D598" i="8"/>
  <c r="D599" i="8"/>
  <c r="D600" i="8"/>
  <c r="D601" i="8"/>
  <c r="D602" i="8"/>
  <c r="D603" i="8"/>
  <c r="D604" i="8"/>
  <c r="D605" i="8"/>
  <c r="D606" i="8"/>
  <c r="D607" i="8"/>
  <c r="D608" i="8"/>
  <c r="D609" i="8"/>
  <c r="D610" i="8"/>
  <c r="D611" i="8"/>
  <c r="D612" i="8"/>
  <c r="D613" i="8"/>
  <c r="D614" i="8"/>
  <c r="D615" i="8"/>
  <c r="D616" i="8"/>
  <c r="D617" i="8"/>
  <c r="D618" i="8"/>
  <c r="D619" i="8"/>
  <c r="D620" i="8"/>
  <c r="D621" i="8"/>
  <c r="D622" i="8"/>
  <c r="D623" i="8"/>
  <c r="D624" i="8"/>
  <c r="D625" i="8"/>
  <c r="D626" i="8"/>
  <c r="D627" i="8"/>
  <c r="D628" i="8"/>
  <c r="D629" i="8"/>
  <c r="D630" i="8"/>
  <c r="D631" i="8"/>
  <c r="D632" i="8"/>
  <c r="D633" i="8"/>
  <c r="D634" i="8"/>
  <c r="D635" i="8"/>
  <c r="D636" i="8"/>
  <c r="D637" i="8"/>
  <c r="D638" i="8"/>
  <c r="D639" i="8"/>
  <c r="D640" i="8"/>
  <c r="D641" i="8"/>
  <c r="D642" i="8"/>
  <c r="D643" i="8"/>
  <c r="D644" i="8"/>
  <c r="D645" i="8"/>
  <c r="D646" i="8"/>
  <c r="D647" i="8"/>
  <c r="D648" i="8"/>
  <c r="D649" i="8"/>
  <c r="D650" i="8"/>
  <c r="D651" i="8"/>
  <c r="D652" i="8"/>
  <c r="D653" i="8"/>
  <c r="D654" i="8"/>
  <c r="D655" i="8"/>
  <c r="D656" i="8"/>
  <c r="D657" i="8"/>
  <c r="D658" i="8"/>
  <c r="D659" i="8"/>
  <c r="D660" i="8"/>
  <c r="D661" i="8"/>
  <c r="D662" i="8"/>
  <c r="D663" i="8"/>
  <c r="D664" i="8"/>
  <c r="D665" i="8"/>
  <c r="D666" i="8"/>
  <c r="D667" i="8"/>
  <c r="D668" i="8"/>
  <c r="D669" i="8"/>
  <c r="D670" i="8"/>
  <c r="D671" i="8"/>
  <c r="D672" i="8"/>
  <c r="D673" i="8"/>
  <c r="D674" i="8"/>
  <c r="D675" i="8"/>
  <c r="D676" i="8"/>
  <c r="D677" i="8"/>
  <c r="D678" i="8"/>
  <c r="D679" i="8"/>
  <c r="D680" i="8"/>
  <c r="D681" i="8"/>
  <c r="D682" i="8"/>
  <c r="D683" i="8"/>
  <c r="D684" i="8"/>
  <c r="D685" i="8"/>
  <c r="D686" i="8"/>
  <c r="D687" i="8"/>
  <c r="D688" i="8"/>
  <c r="D689" i="8"/>
  <c r="D690" i="8"/>
  <c r="D691" i="8"/>
  <c r="D692" i="8"/>
  <c r="D693" i="8"/>
  <c r="D694" i="8"/>
  <c r="D695" i="8"/>
  <c r="D696" i="8"/>
  <c r="D697" i="8"/>
  <c r="D698" i="8"/>
  <c r="D699" i="8"/>
  <c r="D700" i="8"/>
  <c r="D701" i="8"/>
  <c r="D702" i="8"/>
  <c r="D703" i="8"/>
  <c r="D704" i="8"/>
  <c r="D705" i="8"/>
  <c r="D706" i="8"/>
  <c r="D707" i="8"/>
  <c r="D708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F208" i="8"/>
  <c r="F209" i="8"/>
  <c r="F210" i="8"/>
  <c r="F211" i="8"/>
  <c r="F212" i="8"/>
  <c r="F213" i="8"/>
  <c r="F214" i="8"/>
  <c r="F215" i="8"/>
  <c r="F216" i="8"/>
  <c r="F217" i="8"/>
  <c r="F218" i="8"/>
  <c r="F219" i="8"/>
  <c r="F220" i="8"/>
  <c r="F221" i="8"/>
  <c r="F222" i="8"/>
  <c r="F223" i="8"/>
  <c r="F224" i="8"/>
  <c r="F225" i="8"/>
  <c r="F226" i="8"/>
  <c r="F227" i="8"/>
  <c r="F228" i="8"/>
  <c r="F229" i="8"/>
  <c r="F230" i="8"/>
  <c r="F231" i="8"/>
  <c r="F232" i="8"/>
  <c r="F233" i="8"/>
  <c r="F234" i="8"/>
  <c r="F235" i="8"/>
  <c r="F236" i="8"/>
  <c r="F237" i="8"/>
  <c r="F238" i="8"/>
  <c r="F239" i="8"/>
  <c r="F240" i="8"/>
  <c r="F241" i="8"/>
  <c r="F242" i="8"/>
  <c r="F243" i="8"/>
  <c r="F244" i="8"/>
  <c r="F245" i="8"/>
  <c r="F246" i="8"/>
  <c r="F247" i="8"/>
  <c r="F248" i="8"/>
  <c r="F249" i="8"/>
  <c r="F250" i="8"/>
  <c r="F251" i="8"/>
  <c r="F252" i="8"/>
  <c r="F253" i="8"/>
  <c r="F254" i="8"/>
  <c r="F255" i="8"/>
  <c r="F256" i="8"/>
  <c r="F257" i="8"/>
  <c r="F258" i="8"/>
  <c r="F259" i="8"/>
  <c r="F260" i="8"/>
  <c r="F261" i="8"/>
  <c r="F262" i="8"/>
  <c r="F263" i="8"/>
  <c r="F264" i="8"/>
  <c r="F265" i="8"/>
  <c r="F266" i="8"/>
  <c r="F267" i="8"/>
  <c r="F268" i="8"/>
  <c r="F269" i="8"/>
  <c r="F270" i="8"/>
  <c r="F271" i="8"/>
  <c r="F272" i="8"/>
  <c r="F273" i="8"/>
  <c r="F274" i="8"/>
  <c r="F275" i="8"/>
  <c r="F276" i="8"/>
  <c r="F277" i="8"/>
  <c r="F278" i="8"/>
  <c r="F279" i="8"/>
  <c r="F280" i="8"/>
  <c r="F281" i="8"/>
  <c r="F282" i="8"/>
  <c r="F283" i="8"/>
  <c r="F284" i="8"/>
  <c r="F285" i="8"/>
  <c r="F286" i="8"/>
  <c r="F287" i="8"/>
  <c r="F288" i="8"/>
  <c r="F289" i="8"/>
  <c r="F290" i="8"/>
  <c r="F291" i="8"/>
  <c r="F292" i="8"/>
  <c r="F293" i="8"/>
  <c r="F294" i="8"/>
  <c r="F295" i="8"/>
  <c r="F296" i="8"/>
  <c r="F297" i="8"/>
  <c r="F298" i="8"/>
  <c r="F299" i="8"/>
  <c r="F300" i="8"/>
  <c r="F301" i="8"/>
  <c r="F302" i="8"/>
  <c r="F303" i="8"/>
  <c r="F304" i="8"/>
  <c r="F305" i="8"/>
  <c r="F306" i="8"/>
  <c r="F307" i="8"/>
  <c r="F308" i="8"/>
  <c r="F309" i="8"/>
  <c r="F310" i="8"/>
  <c r="F311" i="8"/>
  <c r="F312" i="8"/>
  <c r="F313" i="8"/>
  <c r="F314" i="8"/>
  <c r="F315" i="8"/>
  <c r="F316" i="8"/>
  <c r="F317" i="8"/>
  <c r="F318" i="8"/>
  <c r="F319" i="8"/>
  <c r="F320" i="8"/>
  <c r="F321" i="8"/>
  <c r="F322" i="8"/>
  <c r="F323" i="8"/>
  <c r="F324" i="8"/>
  <c r="F325" i="8"/>
  <c r="F326" i="8"/>
  <c r="F327" i="8"/>
  <c r="F328" i="8"/>
  <c r="F329" i="8"/>
  <c r="F330" i="8"/>
  <c r="F331" i="8"/>
  <c r="F332" i="8"/>
  <c r="F333" i="8"/>
  <c r="F334" i="8"/>
  <c r="F335" i="8"/>
  <c r="F336" i="8"/>
  <c r="F337" i="8"/>
  <c r="F338" i="8"/>
  <c r="F339" i="8"/>
  <c r="F340" i="8"/>
  <c r="F341" i="8"/>
  <c r="F342" i="8"/>
  <c r="F343" i="8"/>
  <c r="F344" i="8"/>
  <c r="F345" i="8"/>
  <c r="F346" i="8"/>
  <c r="F347" i="8"/>
  <c r="F348" i="8"/>
  <c r="F349" i="8"/>
  <c r="F350" i="8"/>
  <c r="F351" i="8"/>
  <c r="F352" i="8"/>
  <c r="F353" i="8"/>
  <c r="F354" i="8"/>
  <c r="F355" i="8"/>
  <c r="F356" i="8"/>
  <c r="F357" i="8"/>
  <c r="F358" i="8"/>
  <c r="F359" i="8"/>
  <c r="F360" i="8"/>
  <c r="F361" i="8"/>
  <c r="F362" i="8"/>
  <c r="F363" i="8"/>
  <c r="F364" i="8"/>
  <c r="F365" i="8"/>
  <c r="F366" i="8"/>
  <c r="F367" i="8"/>
  <c r="F368" i="8"/>
  <c r="F369" i="8"/>
  <c r="F370" i="8"/>
  <c r="F371" i="8"/>
  <c r="F372" i="8"/>
  <c r="F373" i="8"/>
  <c r="F374" i="8"/>
  <c r="F375" i="8"/>
  <c r="F376" i="8"/>
  <c r="F377" i="8"/>
  <c r="F378" i="8"/>
  <c r="F379" i="8"/>
  <c r="F380" i="8"/>
  <c r="F381" i="8"/>
  <c r="F382" i="8"/>
  <c r="F383" i="8"/>
  <c r="F384" i="8"/>
  <c r="F385" i="8"/>
  <c r="F386" i="8"/>
  <c r="F387" i="8"/>
  <c r="F388" i="8"/>
  <c r="F389" i="8"/>
  <c r="F390" i="8"/>
  <c r="F391" i="8"/>
  <c r="F392" i="8"/>
  <c r="F393" i="8"/>
  <c r="F394" i="8"/>
  <c r="F395" i="8"/>
  <c r="F396" i="8"/>
  <c r="F397" i="8"/>
  <c r="F398" i="8"/>
  <c r="F399" i="8"/>
  <c r="F400" i="8"/>
  <c r="F401" i="8"/>
  <c r="F402" i="8"/>
  <c r="F403" i="8"/>
  <c r="F404" i="8"/>
  <c r="F405" i="8"/>
  <c r="F406" i="8"/>
  <c r="F407" i="8"/>
  <c r="F408" i="8"/>
  <c r="F409" i="8"/>
  <c r="F410" i="8"/>
  <c r="F411" i="8"/>
  <c r="F412" i="8"/>
  <c r="F413" i="8"/>
  <c r="F414" i="8"/>
  <c r="F415" i="8"/>
  <c r="F416" i="8"/>
  <c r="F417" i="8"/>
  <c r="F418" i="8"/>
  <c r="F419" i="8"/>
  <c r="F420" i="8"/>
  <c r="F421" i="8"/>
  <c r="F422" i="8"/>
  <c r="F423" i="8"/>
  <c r="F424" i="8"/>
  <c r="F425" i="8"/>
  <c r="F426" i="8"/>
  <c r="F427" i="8"/>
  <c r="F428" i="8"/>
  <c r="F429" i="8"/>
  <c r="F430" i="8"/>
  <c r="F431" i="8"/>
  <c r="F432" i="8"/>
  <c r="F433" i="8"/>
  <c r="F434" i="8"/>
  <c r="F435" i="8"/>
  <c r="F436" i="8"/>
  <c r="F437" i="8"/>
  <c r="F438" i="8"/>
  <c r="F439" i="8"/>
  <c r="F440" i="8"/>
  <c r="F441" i="8"/>
  <c r="F442" i="8"/>
  <c r="F443" i="8"/>
  <c r="F444" i="8"/>
  <c r="F445" i="8"/>
  <c r="F446" i="8"/>
  <c r="F447" i="8"/>
  <c r="F448" i="8"/>
  <c r="F449" i="8"/>
  <c r="F450" i="8"/>
  <c r="F451" i="8"/>
  <c r="F452" i="8"/>
  <c r="F453" i="8"/>
  <c r="F454" i="8"/>
  <c r="F455" i="8"/>
  <c r="F456" i="8"/>
  <c r="F457" i="8"/>
  <c r="F458" i="8"/>
  <c r="F459" i="8"/>
  <c r="F460" i="8"/>
  <c r="F461" i="8"/>
  <c r="F462" i="8"/>
  <c r="F463" i="8"/>
  <c r="F464" i="8"/>
  <c r="F465" i="8"/>
  <c r="F466" i="8"/>
  <c r="F467" i="8"/>
  <c r="F468" i="8"/>
  <c r="F469" i="8"/>
  <c r="F470" i="8"/>
  <c r="F471" i="8"/>
  <c r="F472" i="8"/>
  <c r="F473" i="8"/>
  <c r="F474" i="8"/>
  <c r="F475" i="8"/>
  <c r="F476" i="8"/>
  <c r="F477" i="8"/>
  <c r="F478" i="8"/>
  <c r="F479" i="8"/>
  <c r="F480" i="8"/>
  <c r="F481" i="8"/>
  <c r="F482" i="8"/>
  <c r="F483" i="8"/>
  <c r="F484" i="8"/>
  <c r="F485" i="8"/>
  <c r="F486" i="8"/>
  <c r="F487" i="8"/>
  <c r="F488" i="8"/>
  <c r="F489" i="8"/>
  <c r="F490" i="8"/>
  <c r="F491" i="8"/>
  <c r="F492" i="8"/>
  <c r="F493" i="8"/>
  <c r="F494" i="8"/>
  <c r="F495" i="8"/>
  <c r="F496" i="8"/>
  <c r="F497" i="8"/>
  <c r="F498" i="8"/>
  <c r="F499" i="8"/>
  <c r="F500" i="8"/>
  <c r="F501" i="8"/>
  <c r="F502" i="8"/>
  <c r="F503" i="8"/>
  <c r="F504" i="8"/>
  <c r="F505" i="8"/>
  <c r="F506" i="8"/>
  <c r="F507" i="8"/>
  <c r="F508" i="8"/>
  <c r="F509" i="8"/>
  <c r="F510" i="8"/>
  <c r="F511" i="8"/>
  <c r="F512" i="8"/>
  <c r="F513" i="8"/>
  <c r="F514" i="8"/>
  <c r="F515" i="8"/>
  <c r="F516" i="8"/>
  <c r="F517" i="8"/>
  <c r="F518" i="8"/>
  <c r="F519" i="8"/>
  <c r="F520" i="8"/>
  <c r="F521" i="8"/>
  <c r="F522" i="8"/>
  <c r="F523" i="8"/>
  <c r="F524" i="8"/>
  <c r="F525" i="8"/>
  <c r="F526" i="8"/>
  <c r="F527" i="8"/>
  <c r="F528" i="8"/>
  <c r="F529" i="8"/>
  <c r="F530" i="8"/>
  <c r="F531" i="8"/>
  <c r="F532" i="8"/>
  <c r="F533" i="8"/>
  <c r="F534" i="8"/>
  <c r="F535" i="8"/>
  <c r="F536" i="8"/>
  <c r="F537" i="8"/>
  <c r="F538" i="8"/>
  <c r="F539" i="8"/>
  <c r="F540" i="8"/>
  <c r="F541" i="8"/>
  <c r="F542" i="8"/>
  <c r="F543" i="8"/>
  <c r="F544" i="8"/>
  <c r="F545" i="8"/>
  <c r="F546" i="8"/>
  <c r="F547" i="8"/>
  <c r="F548" i="8"/>
  <c r="F549" i="8"/>
  <c r="F550" i="8"/>
  <c r="F551" i="8"/>
  <c r="F552" i="8"/>
  <c r="F553" i="8"/>
  <c r="F554" i="8"/>
  <c r="F555" i="8"/>
  <c r="F556" i="8"/>
  <c r="F557" i="8"/>
  <c r="F558" i="8"/>
  <c r="F559" i="8"/>
  <c r="F560" i="8"/>
  <c r="F561" i="8"/>
  <c r="F562" i="8"/>
  <c r="F563" i="8"/>
  <c r="F564" i="8"/>
  <c r="F565" i="8"/>
  <c r="F566" i="8"/>
  <c r="F567" i="8"/>
  <c r="F568" i="8"/>
  <c r="F569" i="8"/>
  <c r="F570" i="8"/>
  <c r="F571" i="8"/>
  <c r="F572" i="8"/>
  <c r="F573" i="8"/>
  <c r="F574" i="8"/>
  <c r="F575" i="8"/>
  <c r="F576" i="8"/>
  <c r="F577" i="8"/>
  <c r="F578" i="8"/>
  <c r="F579" i="8"/>
  <c r="F580" i="8"/>
  <c r="F581" i="8"/>
  <c r="F582" i="8"/>
  <c r="F583" i="8"/>
  <c r="F584" i="8"/>
  <c r="F585" i="8"/>
  <c r="F586" i="8"/>
  <c r="F587" i="8"/>
  <c r="F588" i="8"/>
  <c r="F589" i="8"/>
  <c r="F590" i="8"/>
  <c r="F591" i="8"/>
  <c r="F592" i="8"/>
  <c r="F593" i="8"/>
  <c r="F594" i="8"/>
  <c r="F595" i="8"/>
  <c r="F596" i="8"/>
  <c r="F597" i="8"/>
  <c r="F598" i="8"/>
  <c r="F599" i="8"/>
  <c r="F600" i="8"/>
  <c r="F601" i="8"/>
  <c r="F602" i="8"/>
  <c r="F603" i="8"/>
  <c r="F604" i="8"/>
  <c r="F605" i="8"/>
  <c r="F606" i="8"/>
  <c r="F607" i="8"/>
  <c r="F608" i="8"/>
  <c r="F609" i="8"/>
  <c r="F610" i="8"/>
  <c r="F611" i="8"/>
  <c r="F612" i="8"/>
  <c r="F613" i="8"/>
  <c r="F614" i="8"/>
  <c r="F615" i="8"/>
  <c r="F616" i="8"/>
  <c r="F617" i="8"/>
  <c r="F618" i="8"/>
  <c r="F619" i="8"/>
  <c r="F620" i="8"/>
  <c r="F621" i="8"/>
  <c r="F622" i="8"/>
  <c r="F623" i="8"/>
  <c r="F624" i="8"/>
  <c r="F625" i="8"/>
  <c r="F626" i="8"/>
  <c r="F627" i="8"/>
  <c r="F628" i="8"/>
  <c r="F629" i="8"/>
  <c r="F630" i="8"/>
  <c r="F631" i="8"/>
  <c r="F632" i="8"/>
  <c r="F633" i="8"/>
  <c r="F634" i="8"/>
  <c r="F635" i="8"/>
  <c r="F636" i="8"/>
  <c r="F637" i="8"/>
  <c r="F638" i="8"/>
  <c r="F639" i="8"/>
  <c r="F640" i="8"/>
  <c r="F641" i="8"/>
  <c r="F642" i="8"/>
  <c r="F643" i="8"/>
  <c r="F644" i="8"/>
  <c r="F645" i="8"/>
  <c r="F646" i="8"/>
  <c r="F647" i="8"/>
  <c r="F648" i="8"/>
  <c r="F649" i="8"/>
  <c r="F650" i="8"/>
  <c r="F651" i="8"/>
  <c r="F652" i="8"/>
  <c r="F653" i="8"/>
  <c r="F654" i="8"/>
  <c r="F655" i="8"/>
  <c r="F656" i="8"/>
  <c r="F657" i="8"/>
  <c r="F658" i="8"/>
  <c r="F659" i="8"/>
  <c r="F660" i="8"/>
  <c r="F661" i="8"/>
  <c r="F662" i="8"/>
  <c r="F663" i="8"/>
  <c r="F664" i="8"/>
  <c r="F665" i="8"/>
  <c r="F666" i="8"/>
  <c r="F667" i="8"/>
  <c r="F668" i="8"/>
  <c r="F669" i="8"/>
  <c r="F670" i="8"/>
  <c r="F671" i="8"/>
  <c r="F672" i="8"/>
  <c r="F673" i="8"/>
  <c r="F674" i="8"/>
  <c r="F675" i="8"/>
  <c r="F676" i="8"/>
  <c r="F677" i="8"/>
  <c r="F678" i="8"/>
  <c r="F679" i="8"/>
  <c r="F680" i="8"/>
  <c r="F681" i="8"/>
  <c r="F682" i="8"/>
  <c r="F683" i="8"/>
  <c r="F684" i="8"/>
  <c r="F685" i="8"/>
  <c r="F686" i="8"/>
  <c r="F687" i="8"/>
  <c r="F688" i="8"/>
  <c r="F689" i="8"/>
  <c r="F690" i="8"/>
  <c r="F691" i="8"/>
  <c r="F692" i="8"/>
  <c r="F693" i="8"/>
  <c r="F694" i="8"/>
  <c r="F695" i="8"/>
  <c r="F696" i="8"/>
  <c r="F697" i="8"/>
  <c r="F698" i="8"/>
  <c r="F699" i="8"/>
  <c r="F700" i="8"/>
  <c r="F701" i="8"/>
  <c r="F702" i="8"/>
  <c r="F703" i="8"/>
  <c r="F704" i="8"/>
  <c r="F705" i="8"/>
  <c r="F706" i="8"/>
  <c r="F707" i="8"/>
  <c r="F708" i="8"/>
  <c r="G6" i="8"/>
  <c r="G7" i="8"/>
  <c r="G8" i="8"/>
  <c r="G9" i="8"/>
  <c r="G10" i="8"/>
  <c r="G11" i="8"/>
  <c r="G12" i="8"/>
  <c r="G13" i="8"/>
  <c r="G14" i="8"/>
  <c r="G15" i="8"/>
  <c r="G16" i="8"/>
  <c r="G17" i="8"/>
  <c r="G18" i="8"/>
  <c r="G19" i="8"/>
  <c r="G20" i="8"/>
  <c r="G21" i="8"/>
  <c r="G22" i="8"/>
  <c r="G23" i="8"/>
  <c r="G24" i="8"/>
  <c r="G25" i="8"/>
  <c r="G26" i="8"/>
  <c r="G27" i="8"/>
  <c r="G28" i="8"/>
  <c r="G29" i="8"/>
  <c r="G30" i="8"/>
  <c r="G31" i="8"/>
  <c r="G32" i="8"/>
  <c r="G33" i="8"/>
  <c r="G34" i="8"/>
  <c r="G35" i="8"/>
  <c r="G36" i="8"/>
  <c r="G37" i="8"/>
  <c r="G38" i="8"/>
  <c r="G39" i="8"/>
  <c r="G40" i="8"/>
  <c r="G41" i="8"/>
  <c r="G42" i="8"/>
  <c r="G43" i="8"/>
  <c r="G44" i="8"/>
  <c r="G45" i="8"/>
  <c r="G46" i="8"/>
  <c r="G47" i="8"/>
  <c r="G48" i="8"/>
  <c r="G49" i="8"/>
  <c r="G50" i="8"/>
  <c r="G51" i="8"/>
  <c r="G52" i="8"/>
  <c r="G53" i="8"/>
  <c r="G54" i="8"/>
  <c r="G55" i="8"/>
  <c r="G56" i="8"/>
  <c r="G57" i="8"/>
  <c r="G58" i="8"/>
  <c r="G59" i="8"/>
  <c r="G60" i="8"/>
  <c r="G61" i="8"/>
  <c r="G62" i="8"/>
  <c r="G63" i="8"/>
  <c r="G64" i="8"/>
  <c r="G65" i="8"/>
  <c r="G66" i="8"/>
  <c r="G67" i="8"/>
  <c r="G68" i="8"/>
  <c r="G69" i="8"/>
  <c r="G70" i="8"/>
  <c r="G71" i="8"/>
  <c r="G72" i="8"/>
  <c r="G73" i="8"/>
  <c r="G74" i="8"/>
  <c r="G75" i="8"/>
  <c r="G76" i="8"/>
  <c r="G77" i="8"/>
  <c r="G78" i="8"/>
  <c r="G79" i="8"/>
  <c r="G80" i="8"/>
  <c r="G81" i="8"/>
  <c r="G82" i="8"/>
  <c r="G83" i="8"/>
  <c r="G84" i="8"/>
  <c r="G85" i="8"/>
  <c r="G86" i="8"/>
  <c r="G87" i="8"/>
  <c r="G88" i="8"/>
  <c r="G89" i="8"/>
  <c r="G90" i="8"/>
  <c r="G91" i="8"/>
  <c r="G92" i="8"/>
  <c r="G93" i="8"/>
  <c r="G94" i="8"/>
  <c r="G95" i="8"/>
  <c r="G96" i="8"/>
  <c r="G97" i="8"/>
  <c r="G98" i="8"/>
  <c r="G99" i="8"/>
  <c r="G100" i="8"/>
  <c r="G101" i="8"/>
  <c r="G102" i="8"/>
  <c r="G103" i="8"/>
  <c r="G104" i="8"/>
  <c r="G105" i="8"/>
  <c r="G106" i="8"/>
  <c r="G107" i="8"/>
  <c r="G108" i="8"/>
  <c r="G109" i="8"/>
  <c r="G110" i="8"/>
  <c r="G111" i="8"/>
  <c r="G112" i="8"/>
  <c r="G113" i="8"/>
  <c r="G114" i="8"/>
  <c r="G115" i="8"/>
  <c r="G116" i="8"/>
  <c r="G117" i="8"/>
  <c r="G118" i="8"/>
  <c r="G119" i="8"/>
  <c r="G120" i="8"/>
  <c r="G121" i="8"/>
  <c r="G122" i="8"/>
  <c r="G123" i="8"/>
  <c r="G124" i="8"/>
  <c r="G125" i="8"/>
  <c r="G126" i="8"/>
  <c r="G127" i="8"/>
  <c r="G128" i="8"/>
  <c r="G129" i="8"/>
  <c r="G130" i="8"/>
  <c r="G131" i="8"/>
  <c r="G132" i="8"/>
  <c r="G133" i="8"/>
  <c r="G134" i="8"/>
  <c r="G135" i="8"/>
  <c r="G136" i="8"/>
  <c r="G137" i="8"/>
  <c r="G138" i="8"/>
  <c r="G139" i="8"/>
  <c r="G140" i="8"/>
  <c r="G141" i="8"/>
  <c r="G142" i="8"/>
  <c r="G143" i="8"/>
  <c r="G144" i="8"/>
  <c r="G145" i="8"/>
  <c r="G146" i="8"/>
  <c r="G147" i="8"/>
  <c r="G148" i="8"/>
  <c r="G149" i="8"/>
  <c r="G150" i="8"/>
  <c r="G151" i="8"/>
  <c r="G152" i="8"/>
  <c r="G153" i="8"/>
  <c r="G154" i="8"/>
  <c r="G155" i="8"/>
  <c r="G156" i="8"/>
  <c r="G157" i="8"/>
  <c r="G158" i="8"/>
  <c r="G159" i="8"/>
  <c r="G160" i="8"/>
  <c r="G161" i="8"/>
  <c r="G162" i="8"/>
  <c r="G163" i="8"/>
  <c r="G164" i="8"/>
  <c r="G165" i="8"/>
  <c r="G166" i="8"/>
  <c r="G167" i="8"/>
  <c r="G168" i="8"/>
  <c r="G169" i="8"/>
  <c r="G170" i="8"/>
  <c r="G171" i="8"/>
  <c r="G172" i="8"/>
  <c r="G173" i="8"/>
  <c r="G174" i="8"/>
  <c r="G175" i="8"/>
  <c r="G176" i="8"/>
  <c r="G177" i="8"/>
  <c r="G178" i="8"/>
  <c r="G179" i="8"/>
  <c r="G180" i="8"/>
  <c r="G181" i="8"/>
  <c r="G182" i="8"/>
  <c r="G183" i="8"/>
  <c r="G184" i="8"/>
  <c r="G185" i="8"/>
  <c r="G186" i="8"/>
  <c r="G187" i="8"/>
  <c r="G188" i="8"/>
  <c r="G189" i="8"/>
  <c r="G190" i="8"/>
  <c r="G191" i="8"/>
  <c r="G192" i="8"/>
  <c r="G193" i="8"/>
  <c r="G194" i="8"/>
  <c r="G195" i="8"/>
  <c r="G196" i="8"/>
  <c r="G197" i="8"/>
  <c r="G198" i="8"/>
  <c r="G199" i="8"/>
  <c r="G200" i="8"/>
  <c r="G201" i="8"/>
  <c r="G202" i="8"/>
  <c r="G203" i="8"/>
  <c r="G204" i="8"/>
  <c r="G205" i="8"/>
  <c r="G206" i="8"/>
  <c r="G207" i="8"/>
  <c r="G208" i="8"/>
  <c r="G209" i="8"/>
  <c r="G210" i="8"/>
  <c r="G211" i="8"/>
  <c r="G212" i="8"/>
  <c r="G213" i="8"/>
  <c r="G214" i="8"/>
  <c r="G215" i="8"/>
  <c r="G216" i="8"/>
  <c r="G217" i="8"/>
  <c r="G218" i="8"/>
  <c r="G219" i="8"/>
  <c r="G220" i="8"/>
  <c r="G221" i="8"/>
  <c r="G222" i="8"/>
  <c r="G223" i="8"/>
  <c r="G224" i="8"/>
  <c r="G225" i="8"/>
  <c r="G226" i="8"/>
  <c r="G227" i="8"/>
  <c r="G228" i="8"/>
  <c r="G229" i="8"/>
  <c r="G230" i="8"/>
  <c r="G231" i="8"/>
  <c r="G232" i="8"/>
  <c r="G233" i="8"/>
  <c r="G234" i="8"/>
  <c r="G235" i="8"/>
  <c r="G236" i="8"/>
  <c r="G237" i="8"/>
  <c r="G238" i="8"/>
  <c r="G239" i="8"/>
  <c r="G240" i="8"/>
  <c r="G241" i="8"/>
  <c r="G242" i="8"/>
  <c r="G243" i="8"/>
  <c r="G244" i="8"/>
  <c r="G245" i="8"/>
  <c r="G246" i="8"/>
  <c r="G247" i="8"/>
  <c r="G248" i="8"/>
  <c r="G249" i="8"/>
  <c r="G250" i="8"/>
  <c r="G251" i="8"/>
  <c r="G252" i="8"/>
  <c r="G253" i="8"/>
  <c r="G254" i="8"/>
  <c r="G255" i="8"/>
  <c r="G256" i="8"/>
  <c r="G257" i="8"/>
  <c r="G258" i="8"/>
  <c r="G259" i="8"/>
  <c r="G260" i="8"/>
  <c r="G261" i="8"/>
  <c r="G262" i="8"/>
  <c r="G263" i="8"/>
  <c r="G264" i="8"/>
  <c r="G265" i="8"/>
  <c r="G266" i="8"/>
  <c r="G267" i="8"/>
  <c r="G268" i="8"/>
  <c r="G269" i="8"/>
  <c r="G270" i="8"/>
  <c r="G271" i="8"/>
  <c r="G272" i="8"/>
  <c r="G273" i="8"/>
  <c r="G274" i="8"/>
  <c r="G275" i="8"/>
  <c r="G276" i="8"/>
  <c r="G277" i="8"/>
  <c r="G278" i="8"/>
  <c r="G279" i="8"/>
  <c r="G280" i="8"/>
  <c r="G281" i="8"/>
  <c r="G282" i="8"/>
  <c r="G283" i="8"/>
  <c r="G284" i="8"/>
  <c r="G285" i="8"/>
  <c r="G286" i="8"/>
  <c r="G287" i="8"/>
  <c r="G288" i="8"/>
  <c r="G289" i="8"/>
  <c r="G290" i="8"/>
  <c r="G291" i="8"/>
  <c r="G292" i="8"/>
  <c r="G293" i="8"/>
  <c r="G294" i="8"/>
  <c r="G295" i="8"/>
  <c r="G296" i="8"/>
  <c r="G297" i="8"/>
  <c r="G298" i="8"/>
  <c r="G299" i="8"/>
  <c r="G300" i="8"/>
  <c r="G301" i="8"/>
  <c r="G302" i="8"/>
  <c r="G303" i="8"/>
  <c r="G304" i="8"/>
  <c r="G305" i="8"/>
  <c r="G306" i="8"/>
  <c r="G307" i="8"/>
  <c r="G308" i="8"/>
  <c r="G309" i="8"/>
  <c r="G310" i="8"/>
  <c r="G311" i="8"/>
  <c r="G312" i="8"/>
  <c r="G313" i="8"/>
  <c r="G314" i="8"/>
  <c r="G315" i="8"/>
  <c r="G316" i="8"/>
  <c r="G317" i="8"/>
  <c r="G318" i="8"/>
  <c r="G319" i="8"/>
  <c r="G320" i="8"/>
  <c r="G321" i="8"/>
  <c r="G322" i="8"/>
  <c r="G323" i="8"/>
  <c r="G324" i="8"/>
  <c r="G325" i="8"/>
  <c r="G326" i="8"/>
  <c r="G327" i="8"/>
  <c r="G328" i="8"/>
  <c r="G329" i="8"/>
  <c r="G330" i="8"/>
  <c r="G331" i="8"/>
  <c r="G332" i="8"/>
  <c r="G333" i="8"/>
  <c r="G334" i="8"/>
  <c r="G335" i="8"/>
  <c r="G336" i="8"/>
  <c r="G337" i="8"/>
  <c r="G338" i="8"/>
  <c r="G339" i="8"/>
  <c r="G340" i="8"/>
  <c r="G341" i="8"/>
  <c r="G342" i="8"/>
  <c r="G343" i="8"/>
  <c r="G344" i="8"/>
  <c r="G345" i="8"/>
  <c r="G346" i="8"/>
  <c r="G347" i="8"/>
  <c r="G348" i="8"/>
  <c r="G349" i="8"/>
  <c r="G350" i="8"/>
  <c r="G351" i="8"/>
  <c r="G352" i="8"/>
  <c r="G353" i="8"/>
  <c r="G354" i="8"/>
  <c r="G355" i="8"/>
  <c r="G356" i="8"/>
  <c r="G357" i="8"/>
  <c r="G358" i="8"/>
  <c r="G359" i="8"/>
  <c r="G360" i="8"/>
  <c r="G361" i="8"/>
  <c r="G362" i="8"/>
  <c r="G363" i="8"/>
  <c r="G364" i="8"/>
  <c r="G365" i="8"/>
  <c r="G366" i="8"/>
  <c r="G367" i="8"/>
  <c r="G368" i="8"/>
  <c r="G369" i="8"/>
  <c r="G370" i="8"/>
  <c r="G371" i="8"/>
  <c r="G372" i="8"/>
  <c r="G373" i="8"/>
  <c r="G374" i="8"/>
  <c r="G375" i="8"/>
  <c r="G376" i="8"/>
  <c r="G377" i="8"/>
  <c r="G378" i="8"/>
  <c r="G379" i="8"/>
  <c r="G380" i="8"/>
  <c r="G381" i="8"/>
  <c r="G382" i="8"/>
  <c r="G383" i="8"/>
  <c r="G384" i="8"/>
  <c r="G385" i="8"/>
  <c r="G386" i="8"/>
  <c r="G387" i="8"/>
  <c r="G388" i="8"/>
  <c r="G389" i="8"/>
  <c r="G390" i="8"/>
  <c r="G391" i="8"/>
  <c r="G392" i="8"/>
  <c r="G393" i="8"/>
  <c r="G394" i="8"/>
  <c r="G395" i="8"/>
  <c r="G396" i="8"/>
  <c r="G397" i="8"/>
  <c r="G398" i="8"/>
  <c r="G399" i="8"/>
  <c r="G400" i="8"/>
  <c r="G401" i="8"/>
  <c r="G402" i="8"/>
  <c r="G403" i="8"/>
  <c r="G404" i="8"/>
  <c r="G405" i="8"/>
  <c r="G406" i="8"/>
  <c r="G407" i="8"/>
  <c r="G408" i="8"/>
  <c r="G409" i="8"/>
  <c r="G410" i="8"/>
  <c r="G411" i="8"/>
  <c r="G412" i="8"/>
  <c r="G413" i="8"/>
  <c r="G414" i="8"/>
  <c r="G415" i="8"/>
  <c r="G416" i="8"/>
  <c r="G417" i="8"/>
  <c r="G418" i="8"/>
  <c r="G419" i="8"/>
  <c r="G420" i="8"/>
  <c r="G421" i="8"/>
  <c r="G422" i="8"/>
  <c r="G423" i="8"/>
  <c r="G424" i="8"/>
  <c r="G425" i="8"/>
  <c r="G426" i="8"/>
  <c r="G427" i="8"/>
  <c r="G428" i="8"/>
  <c r="G429" i="8"/>
  <c r="G430" i="8"/>
  <c r="G431" i="8"/>
  <c r="G432" i="8"/>
  <c r="G433" i="8"/>
  <c r="G434" i="8"/>
  <c r="G435" i="8"/>
  <c r="G436" i="8"/>
  <c r="G437" i="8"/>
  <c r="G438" i="8"/>
  <c r="G439" i="8"/>
  <c r="G440" i="8"/>
  <c r="G441" i="8"/>
  <c r="G442" i="8"/>
  <c r="G443" i="8"/>
  <c r="G444" i="8"/>
  <c r="G445" i="8"/>
  <c r="G446" i="8"/>
  <c r="G447" i="8"/>
  <c r="G448" i="8"/>
  <c r="G449" i="8"/>
  <c r="G450" i="8"/>
  <c r="G451" i="8"/>
  <c r="G452" i="8"/>
  <c r="G453" i="8"/>
  <c r="G454" i="8"/>
  <c r="G455" i="8"/>
  <c r="G456" i="8"/>
  <c r="G457" i="8"/>
  <c r="G458" i="8"/>
  <c r="G459" i="8"/>
  <c r="G460" i="8"/>
  <c r="G461" i="8"/>
  <c r="G462" i="8"/>
  <c r="G463" i="8"/>
  <c r="G464" i="8"/>
  <c r="G465" i="8"/>
  <c r="G466" i="8"/>
  <c r="G467" i="8"/>
  <c r="G468" i="8"/>
  <c r="G469" i="8"/>
  <c r="G470" i="8"/>
  <c r="G471" i="8"/>
  <c r="G472" i="8"/>
  <c r="G473" i="8"/>
  <c r="G474" i="8"/>
  <c r="G475" i="8"/>
  <c r="G476" i="8"/>
  <c r="G477" i="8"/>
  <c r="G478" i="8"/>
  <c r="G479" i="8"/>
  <c r="G480" i="8"/>
  <c r="G481" i="8"/>
  <c r="G482" i="8"/>
  <c r="G483" i="8"/>
  <c r="G484" i="8"/>
  <c r="G485" i="8"/>
  <c r="G486" i="8"/>
  <c r="G487" i="8"/>
  <c r="G488" i="8"/>
  <c r="G489" i="8"/>
  <c r="G490" i="8"/>
  <c r="G491" i="8"/>
  <c r="G492" i="8"/>
  <c r="G493" i="8"/>
  <c r="G494" i="8"/>
  <c r="G495" i="8"/>
  <c r="G496" i="8"/>
  <c r="G497" i="8"/>
  <c r="G498" i="8"/>
  <c r="G499" i="8"/>
  <c r="G500" i="8"/>
  <c r="G501" i="8"/>
  <c r="G502" i="8"/>
  <c r="G503" i="8"/>
  <c r="G504" i="8"/>
  <c r="G505" i="8"/>
  <c r="G506" i="8"/>
  <c r="G507" i="8"/>
  <c r="G508" i="8"/>
  <c r="G509" i="8"/>
  <c r="G510" i="8"/>
  <c r="G511" i="8"/>
  <c r="G512" i="8"/>
  <c r="G513" i="8"/>
  <c r="G514" i="8"/>
  <c r="G515" i="8"/>
  <c r="G516" i="8"/>
  <c r="G517" i="8"/>
  <c r="G518" i="8"/>
  <c r="G519" i="8"/>
  <c r="G520" i="8"/>
  <c r="G521" i="8"/>
  <c r="G522" i="8"/>
  <c r="G523" i="8"/>
  <c r="G524" i="8"/>
  <c r="G525" i="8"/>
  <c r="G526" i="8"/>
  <c r="G527" i="8"/>
  <c r="G528" i="8"/>
  <c r="G529" i="8"/>
  <c r="G530" i="8"/>
  <c r="G531" i="8"/>
  <c r="G532" i="8"/>
  <c r="G533" i="8"/>
  <c r="G534" i="8"/>
  <c r="G535" i="8"/>
  <c r="G536" i="8"/>
  <c r="G537" i="8"/>
  <c r="G538" i="8"/>
  <c r="G539" i="8"/>
  <c r="G540" i="8"/>
  <c r="G541" i="8"/>
  <c r="G542" i="8"/>
  <c r="G543" i="8"/>
  <c r="G544" i="8"/>
  <c r="G545" i="8"/>
  <c r="G546" i="8"/>
  <c r="G547" i="8"/>
  <c r="G548" i="8"/>
  <c r="G549" i="8"/>
  <c r="G550" i="8"/>
  <c r="G551" i="8"/>
  <c r="G552" i="8"/>
  <c r="G553" i="8"/>
  <c r="G554" i="8"/>
  <c r="G555" i="8"/>
  <c r="G556" i="8"/>
  <c r="G557" i="8"/>
  <c r="G558" i="8"/>
  <c r="G559" i="8"/>
  <c r="G560" i="8"/>
  <c r="G561" i="8"/>
  <c r="G562" i="8"/>
  <c r="G563" i="8"/>
  <c r="G564" i="8"/>
  <c r="G565" i="8"/>
  <c r="G566" i="8"/>
  <c r="G567" i="8"/>
  <c r="G568" i="8"/>
  <c r="G569" i="8"/>
  <c r="G570" i="8"/>
  <c r="G571" i="8"/>
  <c r="G572" i="8"/>
  <c r="G573" i="8"/>
  <c r="G574" i="8"/>
  <c r="G575" i="8"/>
  <c r="G576" i="8"/>
  <c r="G577" i="8"/>
  <c r="G578" i="8"/>
  <c r="G579" i="8"/>
  <c r="G580" i="8"/>
  <c r="G581" i="8"/>
  <c r="G582" i="8"/>
  <c r="G583" i="8"/>
  <c r="G584" i="8"/>
  <c r="G585" i="8"/>
  <c r="G586" i="8"/>
  <c r="G587" i="8"/>
  <c r="G588" i="8"/>
  <c r="G589" i="8"/>
  <c r="G590" i="8"/>
  <c r="G591" i="8"/>
  <c r="G592" i="8"/>
  <c r="G593" i="8"/>
  <c r="G594" i="8"/>
  <c r="G595" i="8"/>
  <c r="G596" i="8"/>
  <c r="G597" i="8"/>
  <c r="G598" i="8"/>
  <c r="G599" i="8"/>
  <c r="G600" i="8"/>
  <c r="G601" i="8"/>
  <c r="G602" i="8"/>
  <c r="G603" i="8"/>
  <c r="G604" i="8"/>
  <c r="G605" i="8"/>
  <c r="G606" i="8"/>
  <c r="G607" i="8"/>
  <c r="G608" i="8"/>
  <c r="G609" i="8"/>
  <c r="G610" i="8"/>
  <c r="G611" i="8"/>
  <c r="G612" i="8"/>
  <c r="G613" i="8"/>
  <c r="G614" i="8"/>
  <c r="G615" i="8"/>
  <c r="G616" i="8"/>
  <c r="G617" i="8"/>
  <c r="G618" i="8"/>
  <c r="G619" i="8"/>
  <c r="G620" i="8"/>
  <c r="G621" i="8"/>
  <c r="G622" i="8"/>
  <c r="G623" i="8"/>
  <c r="G624" i="8"/>
  <c r="G625" i="8"/>
  <c r="G626" i="8"/>
  <c r="G627" i="8"/>
  <c r="G628" i="8"/>
  <c r="G629" i="8"/>
  <c r="G630" i="8"/>
  <c r="G631" i="8"/>
  <c r="G632" i="8"/>
  <c r="G633" i="8"/>
  <c r="G634" i="8"/>
  <c r="G635" i="8"/>
  <c r="G636" i="8"/>
  <c r="G637" i="8"/>
  <c r="G638" i="8"/>
  <c r="G639" i="8"/>
  <c r="G640" i="8"/>
  <c r="G641" i="8"/>
  <c r="G642" i="8"/>
  <c r="G643" i="8"/>
  <c r="G644" i="8"/>
  <c r="G645" i="8"/>
  <c r="G646" i="8"/>
  <c r="G647" i="8"/>
  <c r="G648" i="8"/>
  <c r="G649" i="8"/>
  <c r="G650" i="8"/>
  <c r="G651" i="8"/>
  <c r="G652" i="8"/>
  <c r="G653" i="8"/>
  <c r="G654" i="8"/>
  <c r="G655" i="8"/>
  <c r="G656" i="8"/>
  <c r="G657" i="8"/>
  <c r="G658" i="8"/>
  <c r="G659" i="8"/>
  <c r="G660" i="8"/>
  <c r="G661" i="8"/>
  <c r="G662" i="8"/>
  <c r="G663" i="8"/>
  <c r="G664" i="8"/>
  <c r="G665" i="8"/>
  <c r="G666" i="8"/>
  <c r="G667" i="8"/>
  <c r="G668" i="8"/>
  <c r="G669" i="8"/>
  <c r="G670" i="8"/>
  <c r="G671" i="8"/>
  <c r="G672" i="8"/>
  <c r="G673" i="8"/>
  <c r="G674" i="8"/>
  <c r="G675" i="8"/>
  <c r="G676" i="8"/>
  <c r="G677" i="8"/>
  <c r="G678" i="8"/>
  <c r="G679" i="8"/>
  <c r="G680" i="8"/>
  <c r="G681" i="8"/>
  <c r="G682" i="8"/>
  <c r="G683" i="8"/>
  <c r="G684" i="8"/>
  <c r="G685" i="8"/>
  <c r="G686" i="8"/>
  <c r="G687" i="8"/>
  <c r="G688" i="8"/>
  <c r="G689" i="8"/>
  <c r="G690" i="8"/>
  <c r="G691" i="8"/>
  <c r="G692" i="8"/>
  <c r="G693" i="8"/>
  <c r="G694" i="8"/>
  <c r="G695" i="8"/>
  <c r="G696" i="8"/>
  <c r="G697" i="8"/>
  <c r="G698" i="8"/>
  <c r="G699" i="8"/>
  <c r="G700" i="8"/>
  <c r="G701" i="8"/>
  <c r="G702" i="8"/>
  <c r="G703" i="8"/>
  <c r="G704" i="8"/>
  <c r="G705" i="8"/>
  <c r="G706" i="8"/>
  <c r="G707" i="8"/>
  <c r="G708" i="8"/>
  <c r="H6" i="8"/>
  <c r="H7" i="8"/>
  <c r="H8" i="8"/>
  <c r="H9" i="8"/>
  <c r="H10" i="8"/>
  <c r="H11" i="8"/>
  <c r="H12" i="8"/>
  <c r="H13" i="8"/>
  <c r="H14" i="8"/>
  <c r="H15" i="8"/>
  <c r="H16" i="8"/>
  <c r="H17" i="8"/>
  <c r="H18" i="8"/>
  <c r="H19" i="8"/>
  <c r="H20" i="8"/>
  <c r="H21" i="8"/>
  <c r="H22" i="8"/>
  <c r="H23" i="8"/>
  <c r="H24" i="8"/>
  <c r="H25" i="8"/>
  <c r="H26" i="8"/>
  <c r="H27" i="8"/>
  <c r="H28" i="8"/>
  <c r="H29" i="8"/>
  <c r="H30" i="8"/>
  <c r="H31" i="8"/>
  <c r="H32" i="8"/>
  <c r="H33" i="8"/>
  <c r="H34" i="8"/>
  <c r="H35" i="8"/>
  <c r="H36" i="8"/>
  <c r="H37" i="8"/>
  <c r="H38" i="8"/>
  <c r="H39" i="8"/>
  <c r="H40" i="8"/>
  <c r="H41" i="8"/>
  <c r="H42" i="8"/>
  <c r="H43" i="8"/>
  <c r="H44" i="8"/>
  <c r="H45" i="8"/>
  <c r="H46" i="8"/>
  <c r="H47" i="8"/>
  <c r="H48" i="8"/>
  <c r="H49" i="8"/>
  <c r="H50" i="8"/>
  <c r="H51" i="8"/>
  <c r="H52" i="8"/>
  <c r="H53" i="8"/>
  <c r="H54" i="8"/>
  <c r="H55" i="8"/>
  <c r="H56" i="8"/>
  <c r="H57" i="8"/>
  <c r="H58" i="8"/>
  <c r="H59" i="8"/>
  <c r="H60" i="8"/>
  <c r="H61" i="8"/>
  <c r="H62" i="8"/>
  <c r="H63" i="8"/>
  <c r="H64" i="8"/>
  <c r="H65" i="8"/>
  <c r="H66" i="8"/>
  <c r="H67" i="8"/>
  <c r="H68" i="8"/>
  <c r="H69" i="8"/>
  <c r="H70" i="8"/>
  <c r="H71" i="8"/>
  <c r="H72" i="8"/>
  <c r="H73" i="8"/>
  <c r="H74" i="8"/>
  <c r="H75" i="8"/>
  <c r="H76" i="8"/>
  <c r="H77" i="8"/>
  <c r="H78" i="8"/>
  <c r="H79" i="8"/>
  <c r="H80" i="8"/>
  <c r="H81" i="8"/>
  <c r="H82" i="8"/>
  <c r="H83" i="8"/>
  <c r="H84" i="8"/>
  <c r="H85" i="8"/>
  <c r="H86" i="8"/>
  <c r="H87" i="8"/>
  <c r="H88" i="8"/>
  <c r="H89" i="8"/>
  <c r="H90" i="8"/>
  <c r="H91" i="8"/>
  <c r="H92" i="8"/>
  <c r="H93" i="8"/>
  <c r="H94" i="8"/>
  <c r="H95" i="8"/>
  <c r="H96" i="8"/>
  <c r="H97" i="8"/>
  <c r="H98" i="8"/>
  <c r="H99" i="8"/>
  <c r="H100" i="8"/>
  <c r="H101" i="8"/>
  <c r="H102" i="8"/>
  <c r="H103" i="8"/>
  <c r="H104" i="8"/>
  <c r="H105" i="8"/>
  <c r="H106" i="8"/>
  <c r="H107" i="8"/>
  <c r="H108" i="8"/>
  <c r="H109" i="8"/>
  <c r="H110" i="8"/>
  <c r="H111" i="8"/>
  <c r="H112" i="8"/>
  <c r="H113" i="8"/>
  <c r="H114" i="8"/>
  <c r="H115" i="8"/>
  <c r="H116" i="8"/>
  <c r="H117" i="8"/>
  <c r="H118" i="8"/>
  <c r="H119" i="8"/>
  <c r="H120" i="8"/>
  <c r="H121" i="8"/>
  <c r="H122" i="8"/>
  <c r="H123" i="8"/>
  <c r="H124" i="8"/>
  <c r="H125" i="8"/>
  <c r="H126" i="8"/>
  <c r="H127" i="8"/>
  <c r="H128" i="8"/>
  <c r="H129" i="8"/>
  <c r="H130" i="8"/>
  <c r="H131" i="8"/>
  <c r="H132" i="8"/>
  <c r="H133" i="8"/>
  <c r="H134" i="8"/>
  <c r="H135" i="8"/>
  <c r="H136" i="8"/>
  <c r="H137" i="8"/>
  <c r="H138" i="8"/>
  <c r="H139" i="8"/>
  <c r="H140" i="8"/>
  <c r="H141" i="8"/>
  <c r="H142" i="8"/>
  <c r="H143" i="8"/>
  <c r="H144" i="8"/>
  <c r="H145" i="8"/>
  <c r="H146" i="8"/>
  <c r="H147" i="8"/>
  <c r="H148" i="8"/>
  <c r="H149" i="8"/>
  <c r="H150" i="8"/>
  <c r="H151" i="8"/>
  <c r="H152" i="8"/>
  <c r="H153" i="8"/>
  <c r="H154" i="8"/>
  <c r="H155" i="8"/>
  <c r="H156" i="8"/>
  <c r="H157" i="8"/>
  <c r="H158" i="8"/>
  <c r="H159" i="8"/>
  <c r="H160" i="8"/>
  <c r="H161" i="8"/>
  <c r="H162" i="8"/>
  <c r="H163" i="8"/>
  <c r="H164" i="8"/>
  <c r="H165" i="8"/>
  <c r="H166" i="8"/>
  <c r="H167" i="8"/>
  <c r="H168" i="8"/>
  <c r="H169" i="8"/>
  <c r="H170" i="8"/>
  <c r="H171" i="8"/>
  <c r="H172" i="8"/>
  <c r="H173" i="8"/>
  <c r="H174" i="8"/>
  <c r="H175" i="8"/>
  <c r="H176" i="8"/>
  <c r="H177" i="8"/>
  <c r="H178" i="8"/>
  <c r="H179" i="8"/>
  <c r="H180" i="8"/>
  <c r="H181" i="8"/>
  <c r="H182" i="8"/>
  <c r="H183" i="8"/>
  <c r="H184" i="8"/>
  <c r="H185" i="8"/>
  <c r="H186" i="8"/>
  <c r="H187" i="8"/>
  <c r="H188" i="8"/>
  <c r="H189" i="8"/>
  <c r="H190" i="8"/>
  <c r="H191" i="8"/>
  <c r="H192" i="8"/>
  <c r="H193" i="8"/>
  <c r="H194" i="8"/>
  <c r="H195" i="8"/>
  <c r="H196" i="8"/>
  <c r="H197" i="8"/>
  <c r="H198" i="8"/>
  <c r="H199" i="8"/>
  <c r="H200" i="8"/>
  <c r="H201" i="8"/>
  <c r="H202" i="8"/>
  <c r="H203" i="8"/>
  <c r="H204" i="8"/>
  <c r="H205" i="8"/>
  <c r="H206" i="8"/>
  <c r="H207" i="8"/>
  <c r="H208" i="8"/>
  <c r="H209" i="8"/>
  <c r="H210" i="8"/>
  <c r="H211" i="8"/>
  <c r="H212" i="8"/>
  <c r="H213" i="8"/>
  <c r="H214" i="8"/>
  <c r="H215" i="8"/>
  <c r="H216" i="8"/>
  <c r="H217" i="8"/>
  <c r="H218" i="8"/>
  <c r="H219" i="8"/>
  <c r="H220" i="8"/>
  <c r="H221" i="8"/>
  <c r="H222" i="8"/>
  <c r="H223" i="8"/>
  <c r="H224" i="8"/>
  <c r="H225" i="8"/>
  <c r="H226" i="8"/>
  <c r="H227" i="8"/>
  <c r="H228" i="8"/>
  <c r="H229" i="8"/>
  <c r="H230" i="8"/>
  <c r="H231" i="8"/>
  <c r="H232" i="8"/>
  <c r="H233" i="8"/>
  <c r="H234" i="8"/>
  <c r="H235" i="8"/>
  <c r="H236" i="8"/>
  <c r="H237" i="8"/>
  <c r="H238" i="8"/>
  <c r="H239" i="8"/>
  <c r="H240" i="8"/>
  <c r="H241" i="8"/>
  <c r="H242" i="8"/>
  <c r="H243" i="8"/>
  <c r="H244" i="8"/>
  <c r="H245" i="8"/>
  <c r="H246" i="8"/>
  <c r="H247" i="8"/>
  <c r="H248" i="8"/>
  <c r="H249" i="8"/>
  <c r="H250" i="8"/>
  <c r="H251" i="8"/>
  <c r="H252" i="8"/>
  <c r="H253" i="8"/>
  <c r="H254" i="8"/>
  <c r="H255" i="8"/>
  <c r="H256" i="8"/>
  <c r="H257" i="8"/>
  <c r="H258" i="8"/>
  <c r="H259" i="8"/>
  <c r="H260" i="8"/>
  <c r="H261" i="8"/>
  <c r="H262" i="8"/>
  <c r="H263" i="8"/>
  <c r="H264" i="8"/>
  <c r="H265" i="8"/>
  <c r="H266" i="8"/>
  <c r="H267" i="8"/>
  <c r="H268" i="8"/>
  <c r="H269" i="8"/>
  <c r="H270" i="8"/>
  <c r="H271" i="8"/>
  <c r="H272" i="8"/>
  <c r="H273" i="8"/>
  <c r="H274" i="8"/>
  <c r="H275" i="8"/>
  <c r="H276" i="8"/>
  <c r="H277" i="8"/>
  <c r="H278" i="8"/>
  <c r="H279" i="8"/>
  <c r="H280" i="8"/>
  <c r="H281" i="8"/>
  <c r="H282" i="8"/>
  <c r="H283" i="8"/>
  <c r="H284" i="8"/>
  <c r="H285" i="8"/>
  <c r="H286" i="8"/>
  <c r="H287" i="8"/>
  <c r="H288" i="8"/>
  <c r="H289" i="8"/>
  <c r="H290" i="8"/>
  <c r="H291" i="8"/>
  <c r="H292" i="8"/>
  <c r="H293" i="8"/>
  <c r="H294" i="8"/>
  <c r="H295" i="8"/>
  <c r="H296" i="8"/>
  <c r="H297" i="8"/>
  <c r="H298" i="8"/>
  <c r="H299" i="8"/>
  <c r="H300" i="8"/>
  <c r="H301" i="8"/>
  <c r="H302" i="8"/>
  <c r="H303" i="8"/>
  <c r="H304" i="8"/>
  <c r="H305" i="8"/>
  <c r="H306" i="8"/>
  <c r="H307" i="8"/>
  <c r="H308" i="8"/>
  <c r="H309" i="8"/>
  <c r="H310" i="8"/>
  <c r="H311" i="8"/>
  <c r="H312" i="8"/>
  <c r="H313" i="8"/>
  <c r="H314" i="8"/>
  <c r="H315" i="8"/>
  <c r="H316" i="8"/>
  <c r="H317" i="8"/>
  <c r="H318" i="8"/>
  <c r="H319" i="8"/>
  <c r="H320" i="8"/>
  <c r="H321" i="8"/>
  <c r="H322" i="8"/>
  <c r="H323" i="8"/>
  <c r="H324" i="8"/>
  <c r="H325" i="8"/>
  <c r="H326" i="8"/>
  <c r="H327" i="8"/>
  <c r="H328" i="8"/>
  <c r="H329" i="8"/>
  <c r="H330" i="8"/>
  <c r="H331" i="8"/>
  <c r="H332" i="8"/>
  <c r="H333" i="8"/>
  <c r="H334" i="8"/>
  <c r="H335" i="8"/>
  <c r="H336" i="8"/>
  <c r="H337" i="8"/>
  <c r="H338" i="8"/>
  <c r="H339" i="8"/>
  <c r="H340" i="8"/>
  <c r="H341" i="8"/>
  <c r="H342" i="8"/>
  <c r="H343" i="8"/>
  <c r="H344" i="8"/>
  <c r="H345" i="8"/>
  <c r="H346" i="8"/>
  <c r="H347" i="8"/>
  <c r="H348" i="8"/>
  <c r="H349" i="8"/>
  <c r="H350" i="8"/>
  <c r="H351" i="8"/>
  <c r="H352" i="8"/>
  <c r="H353" i="8"/>
  <c r="H354" i="8"/>
  <c r="H355" i="8"/>
  <c r="H356" i="8"/>
  <c r="H357" i="8"/>
  <c r="H358" i="8"/>
  <c r="H359" i="8"/>
  <c r="H360" i="8"/>
  <c r="H361" i="8"/>
  <c r="H362" i="8"/>
  <c r="H363" i="8"/>
  <c r="H364" i="8"/>
  <c r="H365" i="8"/>
  <c r="H366" i="8"/>
  <c r="H367" i="8"/>
  <c r="H368" i="8"/>
  <c r="H369" i="8"/>
  <c r="H370" i="8"/>
  <c r="H371" i="8"/>
  <c r="H372" i="8"/>
  <c r="H373" i="8"/>
  <c r="H374" i="8"/>
  <c r="H375" i="8"/>
  <c r="H376" i="8"/>
  <c r="H377" i="8"/>
  <c r="H378" i="8"/>
  <c r="H379" i="8"/>
  <c r="H380" i="8"/>
  <c r="H381" i="8"/>
  <c r="H382" i="8"/>
  <c r="H383" i="8"/>
  <c r="H384" i="8"/>
  <c r="H385" i="8"/>
  <c r="H386" i="8"/>
  <c r="H387" i="8"/>
  <c r="H388" i="8"/>
  <c r="H389" i="8"/>
  <c r="H390" i="8"/>
  <c r="H391" i="8"/>
  <c r="H392" i="8"/>
  <c r="H393" i="8"/>
  <c r="H394" i="8"/>
  <c r="H395" i="8"/>
  <c r="H396" i="8"/>
  <c r="H397" i="8"/>
  <c r="H398" i="8"/>
  <c r="H399" i="8"/>
  <c r="H400" i="8"/>
  <c r="H401" i="8"/>
  <c r="H402" i="8"/>
  <c r="H403" i="8"/>
  <c r="H404" i="8"/>
  <c r="H405" i="8"/>
  <c r="H406" i="8"/>
  <c r="H407" i="8"/>
  <c r="H408" i="8"/>
  <c r="H409" i="8"/>
  <c r="H410" i="8"/>
  <c r="H411" i="8"/>
  <c r="H412" i="8"/>
  <c r="H413" i="8"/>
  <c r="H414" i="8"/>
  <c r="H415" i="8"/>
  <c r="H416" i="8"/>
  <c r="H417" i="8"/>
  <c r="H418" i="8"/>
  <c r="H419" i="8"/>
  <c r="H420" i="8"/>
  <c r="H421" i="8"/>
  <c r="H422" i="8"/>
  <c r="H423" i="8"/>
  <c r="H424" i="8"/>
  <c r="H425" i="8"/>
  <c r="H426" i="8"/>
  <c r="H427" i="8"/>
  <c r="H428" i="8"/>
  <c r="H429" i="8"/>
  <c r="H430" i="8"/>
  <c r="H431" i="8"/>
  <c r="H432" i="8"/>
  <c r="H433" i="8"/>
  <c r="H434" i="8"/>
  <c r="H435" i="8"/>
  <c r="H436" i="8"/>
  <c r="H437" i="8"/>
  <c r="H438" i="8"/>
  <c r="H439" i="8"/>
  <c r="H440" i="8"/>
  <c r="H441" i="8"/>
  <c r="H442" i="8"/>
  <c r="H443" i="8"/>
  <c r="H444" i="8"/>
  <c r="H445" i="8"/>
  <c r="H446" i="8"/>
  <c r="H447" i="8"/>
  <c r="H448" i="8"/>
  <c r="H449" i="8"/>
  <c r="H450" i="8"/>
  <c r="H451" i="8"/>
  <c r="H452" i="8"/>
  <c r="H453" i="8"/>
  <c r="H454" i="8"/>
  <c r="H455" i="8"/>
  <c r="H456" i="8"/>
  <c r="H457" i="8"/>
  <c r="H458" i="8"/>
  <c r="H459" i="8"/>
  <c r="H460" i="8"/>
  <c r="H461" i="8"/>
  <c r="H462" i="8"/>
  <c r="H463" i="8"/>
  <c r="H464" i="8"/>
  <c r="H465" i="8"/>
  <c r="H466" i="8"/>
  <c r="H467" i="8"/>
  <c r="H468" i="8"/>
  <c r="H469" i="8"/>
  <c r="H470" i="8"/>
  <c r="H471" i="8"/>
  <c r="H472" i="8"/>
  <c r="H473" i="8"/>
  <c r="H474" i="8"/>
  <c r="H475" i="8"/>
  <c r="H476" i="8"/>
  <c r="H477" i="8"/>
  <c r="H478" i="8"/>
  <c r="H479" i="8"/>
  <c r="H480" i="8"/>
  <c r="H481" i="8"/>
  <c r="H482" i="8"/>
  <c r="H483" i="8"/>
  <c r="H484" i="8"/>
  <c r="H485" i="8"/>
  <c r="H486" i="8"/>
  <c r="H487" i="8"/>
  <c r="H488" i="8"/>
  <c r="H489" i="8"/>
  <c r="H490" i="8"/>
  <c r="H491" i="8"/>
  <c r="H492" i="8"/>
  <c r="H493" i="8"/>
  <c r="H494" i="8"/>
  <c r="H495" i="8"/>
  <c r="H496" i="8"/>
  <c r="H497" i="8"/>
  <c r="H498" i="8"/>
  <c r="H499" i="8"/>
  <c r="H500" i="8"/>
  <c r="H501" i="8"/>
  <c r="H502" i="8"/>
  <c r="H503" i="8"/>
  <c r="H504" i="8"/>
  <c r="H505" i="8"/>
  <c r="H506" i="8"/>
  <c r="H507" i="8"/>
  <c r="H508" i="8"/>
  <c r="H509" i="8"/>
  <c r="H510" i="8"/>
  <c r="H511" i="8"/>
  <c r="H512" i="8"/>
  <c r="H513" i="8"/>
  <c r="H514" i="8"/>
  <c r="H515" i="8"/>
  <c r="H516" i="8"/>
  <c r="H517" i="8"/>
  <c r="H518" i="8"/>
  <c r="H519" i="8"/>
  <c r="H520" i="8"/>
  <c r="H521" i="8"/>
  <c r="H522" i="8"/>
  <c r="H523" i="8"/>
  <c r="H524" i="8"/>
  <c r="H525" i="8"/>
  <c r="H526" i="8"/>
  <c r="H527" i="8"/>
  <c r="H528" i="8"/>
  <c r="H529" i="8"/>
  <c r="H530" i="8"/>
  <c r="H531" i="8"/>
  <c r="H532" i="8"/>
  <c r="H533" i="8"/>
  <c r="H534" i="8"/>
  <c r="H535" i="8"/>
  <c r="H536" i="8"/>
  <c r="H537" i="8"/>
  <c r="H538" i="8"/>
  <c r="H539" i="8"/>
  <c r="H540" i="8"/>
  <c r="H541" i="8"/>
  <c r="H542" i="8"/>
  <c r="H543" i="8"/>
  <c r="H544" i="8"/>
  <c r="H545" i="8"/>
  <c r="H546" i="8"/>
  <c r="H547" i="8"/>
  <c r="H548" i="8"/>
  <c r="H549" i="8"/>
  <c r="H550" i="8"/>
  <c r="H551" i="8"/>
  <c r="H552" i="8"/>
  <c r="H553" i="8"/>
  <c r="H554" i="8"/>
  <c r="H555" i="8"/>
  <c r="H556" i="8"/>
  <c r="H557" i="8"/>
  <c r="H558" i="8"/>
  <c r="H559" i="8"/>
  <c r="H560" i="8"/>
  <c r="H561" i="8"/>
  <c r="H562" i="8"/>
  <c r="H563" i="8"/>
  <c r="H564" i="8"/>
  <c r="H565" i="8"/>
  <c r="H566" i="8"/>
  <c r="H567" i="8"/>
  <c r="H568" i="8"/>
  <c r="H569" i="8"/>
  <c r="H570" i="8"/>
  <c r="H571" i="8"/>
  <c r="H572" i="8"/>
  <c r="H573" i="8"/>
  <c r="H574" i="8"/>
  <c r="H575" i="8"/>
  <c r="H576" i="8"/>
  <c r="H577" i="8"/>
  <c r="H578" i="8"/>
  <c r="H579" i="8"/>
  <c r="H580" i="8"/>
  <c r="H581" i="8"/>
  <c r="H582" i="8"/>
  <c r="H583" i="8"/>
  <c r="H584" i="8"/>
  <c r="H585" i="8"/>
  <c r="H586" i="8"/>
  <c r="H587" i="8"/>
  <c r="H588" i="8"/>
  <c r="H589" i="8"/>
  <c r="H590" i="8"/>
  <c r="H591" i="8"/>
  <c r="H592" i="8"/>
  <c r="H593" i="8"/>
  <c r="H594" i="8"/>
  <c r="H595" i="8"/>
  <c r="H596" i="8"/>
  <c r="H597" i="8"/>
  <c r="H598" i="8"/>
  <c r="H599" i="8"/>
  <c r="H600" i="8"/>
  <c r="H601" i="8"/>
  <c r="H602" i="8"/>
  <c r="H603" i="8"/>
  <c r="H604" i="8"/>
  <c r="H605" i="8"/>
  <c r="H606" i="8"/>
  <c r="H607" i="8"/>
  <c r="H608" i="8"/>
  <c r="H609" i="8"/>
  <c r="H610" i="8"/>
  <c r="H611" i="8"/>
  <c r="H612" i="8"/>
  <c r="H613" i="8"/>
  <c r="H614" i="8"/>
  <c r="H615" i="8"/>
  <c r="H616" i="8"/>
  <c r="H617" i="8"/>
  <c r="H618" i="8"/>
  <c r="H619" i="8"/>
  <c r="H620" i="8"/>
  <c r="H621" i="8"/>
  <c r="H622" i="8"/>
  <c r="H623" i="8"/>
  <c r="H624" i="8"/>
  <c r="H625" i="8"/>
  <c r="H626" i="8"/>
  <c r="H627" i="8"/>
  <c r="H628" i="8"/>
  <c r="H629" i="8"/>
  <c r="H630" i="8"/>
  <c r="H631" i="8"/>
  <c r="H632" i="8"/>
  <c r="H633" i="8"/>
  <c r="H634" i="8"/>
  <c r="H635" i="8"/>
  <c r="H636" i="8"/>
  <c r="H637" i="8"/>
  <c r="H638" i="8"/>
  <c r="H639" i="8"/>
  <c r="H640" i="8"/>
  <c r="H641" i="8"/>
  <c r="H642" i="8"/>
  <c r="H643" i="8"/>
  <c r="H644" i="8"/>
  <c r="H645" i="8"/>
  <c r="H646" i="8"/>
  <c r="H647" i="8"/>
  <c r="H648" i="8"/>
  <c r="H649" i="8"/>
  <c r="H650" i="8"/>
  <c r="H651" i="8"/>
  <c r="H652" i="8"/>
  <c r="H653" i="8"/>
  <c r="H654" i="8"/>
  <c r="H655" i="8"/>
  <c r="H656" i="8"/>
  <c r="H657" i="8"/>
  <c r="H658" i="8"/>
  <c r="H659" i="8"/>
  <c r="H660" i="8"/>
  <c r="H661" i="8"/>
  <c r="H662" i="8"/>
  <c r="H663" i="8"/>
  <c r="H664" i="8"/>
  <c r="H665" i="8"/>
  <c r="H666" i="8"/>
  <c r="H667" i="8"/>
  <c r="H668" i="8"/>
  <c r="H669" i="8"/>
  <c r="H670" i="8"/>
  <c r="H671" i="8"/>
  <c r="H672" i="8"/>
  <c r="H673" i="8"/>
  <c r="H674" i="8"/>
  <c r="H675" i="8"/>
  <c r="H676" i="8"/>
  <c r="H677" i="8"/>
  <c r="H678" i="8"/>
  <c r="H679" i="8"/>
  <c r="H680" i="8"/>
  <c r="H681" i="8"/>
  <c r="H682" i="8"/>
  <c r="H683" i="8"/>
  <c r="H684" i="8"/>
  <c r="H685" i="8"/>
  <c r="H686" i="8"/>
  <c r="H687" i="8"/>
  <c r="H688" i="8"/>
  <c r="H689" i="8"/>
  <c r="H690" i="8"/>
  <c r="H691" i="8"/>
  <c r="H692" i="8"/>
  <c r="H693" i="8"/>
  <c r="H694" i="8"/>
  <c r="H695" i="8"/>
  <c r="H696" i="8"/>
  <c r="H697" i="8"/>
  <c r="H698" i="8"/>
  <c r="H699" i="8"/>
  <c r="H700" i="8"/>
  <c r="H701" i="8"/>
  <c r="H702" i="8"/>
  <c r="H703" i="8"/>
  <c r="H704" i="8"/>
  <c r="H705" i="8"/>
  <c r="H706" i="8"/>
  <c r="H707" i="8"/>
  <c r="H708" i="8"/>
  <c r="O213" i="2" l="1"/>
  <c r="E213" i="8" s="1"/>
  <c r="O250" i="2"/>
  <c r="E250" i="8" s="1"/>
  <c r="O251" i="2"/>
  <c r="E251" i="8" s="1"/>
  <c r="O279" i="2"/>
  <c r="E279" i="8" s="1"/>
  <c r="O280" i="2"/>
  <c r="E280" i="8" s="1"/>
  <c r="O281" i="2"/>
  <c r="E281" i="8" s="1"/>
  <c r="O282" i="2"/>
  <c r="E282" i="8" s="1"/>
  <c r="O283" i="2"/>
  <c r="E283" i="8" s="1"/>
  <c r="O284" i="2"/>
  <c r="E284" i="8" s="1"/>
  <c r="O285" i="2"/>
  <c r="E285" i="8" s="1"/>
  <c r="O286" i="2"/>
  <c r="E286" i="8" s="1"/>
  <c r="O287" i="2"/>
  <c r="E287" i="8" s="1"/>
  <c r="O288" i="2"/>
  <c r="E288" i="8" s="1"/>
  <c r="O289" i="2"/>
  <c r="E289" i="8" s="1"/>
  <c r="O290" i="2"/>
  <c r="E290" i="8" s="1"/>
  <c r="O291" i="2"/>
  <c r="E291" i="8" s="1"/>
  <c r="O292" i="2"/>
  <c r="E292" i="8" s="1"/>
  <c r="O293" i="2"/>
  <c r="E293" i="8" s="1"/>
  <c r="O294" i="2"/>
  <c r="E294" i="8" s="1"/>
  <c r="O295" i="2"/>
  <c r="E295" i="8" s="1"/>
  <c r="O296" i="2"/>
  <c r="E296" i="8" s="1"/>
  <c r="O297" i="2"/>
  <c r="E297" i="8" s="1"/>
  <c r="O298" i="2"/>
  <c r="E298" i="8" s="1"/>
  <c r="O299" i="2"/>
  <c r="E299" i="8" s="1"/>
  <c r="O300" i="2"/>
  <c r="E300" i="8" s="1"/>
  <c r="O301" i="2"/>
  <c r="E301" i="8" s="1"/>
  <c r="O302" i="2"/>
  <c r="E302" i="8" s="1"/>
  <c r="O303" i="2"/>
  <c r="E303" i="8" s="1"/>
  <c r="O304" i="2"/>
  <c r="E304" i="8" s="1"/>
  <c r="O305" i="2"/>
  <c r="E305" i="8" s="1"/>
  <c r="O306" i="2"/>
  <c r="E306" i="8" s="1"/>
  <c r="O307" i="2"/>
  <c r="E307" i="8" s="1"/>
  <c r="O308" i="2"/>
  <c r="E308" i="8" s="1"/>
  <c r="O309" i="2"/>
  <c r="E309" i="8" s="1"/>
  <c r="O310" i="2"/>
  <c r="E310" i="8" s="1"/>
  <c r="O311" i="2"/>
  <c r="E311" i="8" s="1"/>
  <c r="O312" i="2"/>
  <c r="E312" i="8" s="1"/>
  <c r="O313" i="2"/>
  <c r="E313" i="8" s="1"/>
  <c r="O314" i="2"/>
  <c r="E314" i="8" s="1"/>
  <c r="O315" i="2"/>
  <c r="E315" i="8" s="1"/>
  <c r="O316" i="2"/>
  <c r="E316" i="8" s="1"/>
  <c r="O317" i="2"/>
  <c r="E317" i="8" s="1"/>
  <c r="O318" i="2"/>
  <c r="E318" i="8" s="1"/>
  <c r="O319" i="2"/>
  <c r="E319" i="8" s="1"/>
  <c r="O320" i="2"/>
  <c r="E320" i="8" s="1"/>
  <c r="O321" i="2"/>
  <c r="E321" i="8" s="1"/>
  <c r="O322" i="2"/>
  <c r="E322" i="8" s="1"/>
  <c r="O323" i="2"/>
  <c r="E323" i="8" s="1"/>
  <c r="O359" i="2"/>
  <c r="E359" i="8" s="1"/>
  <c r="O360" i="2"/>
  <c r="E360" i="8" s="1"/>
  <c r="O361" i="2"/>
  <c r="E361" i="8" s="1"/>
  <c r="O362" i="2"/>
  <c r="E362" i="8" s="1"/>
  <c r="O363" i="2"/>
  <c r="E363" i="8" s="1"/>
  <c r="O364" i="2"/>
  <c r="E364" i="8" s="1"/>
  <c r="O365" i="2"/>
  <c r="E365" i="8" s="1"/>
  <c r="O366" i="2"/>
  <c r="E366" i="8" s="1"/>
  <c r="O367" i="2"/>
  <c r="E367" i="8" s="1"/>
  <c r="O368" i="2"/>
  <c r="E368" i="8" s="1"/>
  <c r="O369" i="2"/>
  <c r="E369" i="8" s="1"/>
  <c r="O370" i="2"/>
  <c r="E370" i="8" s="1"/>
  <c r="O371" i="2"/>
  <c r="E371" i="8" s="1"/>
  <c r="O372" i="2"/>
  <c r="E372" i="8" s="1"/>
  <c r="O373" i="2"/>
  <c r="E373" i="8" s="1"/>
  <c r="O374" i="2"/>
  <c r="E374" i="8" s="1"/>
  <c r="O375" i="2"/>
  <c r="E375" i="8" s="1"/>
  <c r="O376" i="2"/>
  <c r="E376" i="8" s="1"/>
  <c r="O377" i="2"/>
  <c r="E377" i="8" s="1"/>
  <c r="O378" i="2"/>
  <c r="E378" i="8" s="1"/>
  <c r="O379" i="2"/>
  <c r="E379" i="8" s="1"/>
  <c r="O380" i="2"/>
  <c r="E380" i="8" s="1"/>
  <c r="O381" i="2"/>
  <c r="E381" i="8" s="1"/>
  <c r="O382" i="2"/>
  <c r="E382" i="8" s="1"/>
  <c r="O383" i="2"/>
  <c r="E383" i="8" s="1"/>
  <c r="O384" i="2"/>
  <c r="E384" i="8" s="1"/>
  <c r="O385" i="2"/>
  <c r="E385" i="8" s="1"/>
  <c r="O386" i="2"/>
  <c r="E386" i="8" s="1"/>
  <c r="O387" i="2"/>
  <c r="E387" i="8" s="1"/>
  <c r="O388" i="2"/>
  <c r="E388" i="8" s="1"/>
  <c r="O389" i="2"/>
  <c r="E389" i="8" s="1"/>
  <c r="O392" i="2"/>
  <c r="E392" i="8" s="1"/>
  <c r="O393" i="2"/>
  <c r="E393" i="8" s="1"/>
  <c r="O394" i="2"/>
  <c r="E394" i="8" s="1"/>
  <c r="O395" i="2"/>
  <c r="E395" i="8" s="1"/>
  <c r="O396" i="2"/>
  <c r="E396" i="8" s="1"/>
  <c r="O397" i="2"/>
  <c r="E397" i="8" s="1"/>
  <c r="O398" i="2"/>
  <c r="E398" i="8" s="1"/>
  <c r="O399" i="2"/>
  <c r="E399" i="8" s="1"/>
  <c r="O400" i="2"/>
  <c r="E400" i="8" s="1"/>
  <c r="O401" i="2"/>
  <c r="E401" i="8" s="1"/>
  <c r="O402" i="2"/>
  <c r="E402" i="8" s="1"/>
  <c r="O403" i="2"/>
  <c r="E403" i="8" s="1"/>
  <c r="O404" i="2"/>
  <c r="E404" i="8" s="1"/>
  <c r="O405" i="2"/>
  <c r="E405" i="8" s="1"/>
  <c r="O406" i="2"/>
  <c r="E406" i="8" s="1"/>
  <c r="O407" i="2"/>
  <c r="E407" i="8" s="1"/>
  <c r="O408" i="2"/>
  <c r="E408" i="8" s="1"/>
  <c r="O409" i="2"/>
  <c r="E409" i="8" s="1"/>
  <c r="O410" i="2"/>
  <c r="E410" i="8" s="1"/>
  <c r="O411" i="2"/>
  <c r="E411" i="8" s="1"/>
  <c r="O412" i="2"/>
  <c r="E412" i="8" s="1"/>
  <c r="O413" i="2"/>
  <c r="E413" i="8" s="1"/>
  <c r="O391" i="2"/>
  <c r="E391" i="8" s="1"/>
  <c r="O414" i="2"/>
  <c r="E414" i="8" s="1"/>
  <c r="O415" i="2"/>
  <c r="E415" i="8" s="1"/>
  <c r="O416" i="2"/>
  <c r="E416" i="8" s="1"/>
  <c r="O417" i="2"/>
  <c r="E417" i="8" s="1"/>
  <c r="O418" i="2"/>
  <c r="E418" i="8" s="1"/>
  <c r="O419" i="2"/>
  <c r="E419" i="8" s="1"/>
  <c r="O420" i="2"/>
  <c r="E420" i="8" s="1"/>
  <c r="O421" i="2"/>
  <c r="E421" i="8" s="1"/>
  <c r="O422" i="2"/>
  <c r="E422" i="8" s="1"/>
  <c r="O326" i="2"/>
  <c r="E326" i="8" s="1"/>
  <c r="O327" i="2"/>
  <c r="E327" i="8" s="1"/>
  <c r="O328" i="2"/>
  <c r="E328" i="8" s="1"/>
  <c r="O329" i="2"/>
  <c r="E329" i="8" s="1"/>
  <c r="O330" i="2"/>
  <c r="E330" i="8" s="1"/>
  <c r="O331" i="2"/>
  <c r="E331" i="8" s="1"/>
  <c r="O332" i="2"/>
  <c r="E332" i="8" s="1"/>
  <c r="O333" i="2"/>
  <c r="E333" i="8" s="1"/>
  <c r="O334" i="2"/>
  <c r="E334" i="8" s="1"/>
  <c r="O335" i="2"/>
  <c r="E335" i="8" s="1"/>
  <c r="O336" i="2"/>
  <c r="E336" i="8" s="1"/>
  <c r="O337" i="2"/>
  <c r="E337" i="8" s="1"/>
  <c r="O338" i="2"/>
  <c r="E338" i="8" s="1"/>
  <c r="O339" i="2"/>
  <c r="E339" i="8" s="1"/>
  <c r="O340" i="2"/>
  <c r="E340" i="8" s="1"/>
  <c r="O341" i="2"/>
  <c r="E341" i="8" s="1"/>
  <c r="O342" i="2"/>
  <c r="E342" i="8" s="1"/>
  <c r="O343" i="2"/>
  <c r="E343" i="8" s="1"/>
  <c r="O344" i="2"/>
  <c r="E344" i="8" s="1"/>
  <c r="O345" i="2"/>
  <c r="E345" i="8" s="1"/>
  <c r="O346" i="2"/>
  <c r="E346" i="8" s="1"/>
  <c r="O347" i="2"/>
  <c r="E347" i="8" s="1"/>
  <c r="O348" i="2"/>
  <c r="E348" i="8" s="1"/>
  <c r="O349" i="2"/>
  <c r="E349" i="8" s="1"/>
  <c r="O350" i="2"/>
  <c r="E350" i="8" s="1"/>
  <c r="O351" i="2"/>
  <c r="E351" i="8" s="1"/>
  <c r="O352" i="2"/>
  <c r="E352" i="8" s="1"/>
  <c r="O353" i="2"/>
  <c r="E353" i="8" s="1"/>
  <c r="O354" i="2"/>
  <c r="E354" i="8" s="1"/>
  <c r="O355" i="2"/>
  <c r="E355" i="8" s="1"/>
  <c r="O356" i="2"/>
  <c r="E356" i="8" s="1"/>
  <c r="O357" i="2"/>
  <c r="E357" i="8" s="1"/>
  <c r="O221" i="2"/>
  <c r="E221" i="8" s="1"/>
  <c r="O222" i="2"/>
  <c r="E222" i="8" s="1"/>
  <c r="O223" i="2"/>
  <c r="E223" i="8" s="1"/>
  <c r="O224" i="2"/>
  <c r="E224" i="8" s="1"/>
  <c r="O225" i="2"/>
  <c r="E225" i="8" s="1"/>
  <c r="O226" i="2"/>
  <c r="E226" i="8" s="1"/>
  <c r="O227" i="2"/>
  <c r="E227" i="8" s="1"/>
  <c r="O228" i="2"/>
  <c r="E228" i="8" s="1"/>
  <c r="O229" i="2"/>
  <c r="E229" i="8" s="1"/>
  <c r="O216" i="2"/>
  <c r="E216" i="8" s="1"/>
  <c r="O445" i="2"/>
  <c r="E445" i="8" s="1"/>
  <c r="O446" i="2"/>
  <c r="E446" i="8" s="1"/>
  <c r="O447" i="2"/>
  <c r="E447" i="8" s="1"/>
  <c r="O448" i="2"/>
  <c r="E448" i="8" s="1"/>
  <c r="O449" i="2"/>
  <c r="E449" i="8" s="1"/>
  <c r="O450" i="2"/>
  <c r="E450" i="8" s="1"/>
  <c r="O451" i="2"/>
  <c r="E451" i="8" s="1"/>
  <c r="O452" i="2"/>
  <c r="E452" i="8" s="1"/>
  <c r="O453" i="2"/>
  <c r="E453" i="8" s="1"/>
  <c r="O454" i="2"/>
  <c r="E454" i="8" s="1"/>
  <c r="O455" i="2"/>
  <c r="E455" i="8" s="1"/>
  <c r="O456" i="2"/>
  <c r="E456" i="8" s="1"/>
  <c r="O457" i="2"/>
  <c r="E457" i="8" s="1"/>
  <c r="O458" i="2"/>
  <c r="E458" i="8" s="1"/>
  <c r="O459" i="2"/>
  <c r="E459" i="8" s="1"/>
  <c r="O460" i="2"/>
  <c r="E460" i="8" s="1"/>
  <c r="O461" i="2"/>
  <c r="E461" i="8" s="1"/>
  <c r="O462" i="2"/>
  <c r="E462" i="8" s="1"/>
  <c r="O463" i="2"/>
  <c r="E463" i="8" s="1"/>
  <c r="O464" i="2"/>
  <c r="E464" i="8" s="1"/>
  <c r="O465" i="2"/>
  <c r="E465" i="8" s="1"/>
  <c r="O466" i="2"/>
  <c r="E466" i="8" s="1"/>
  <c r="O467" i="2"/>
  <c r="E467" i="8" s="1"/>
  <c r="O468" i="2"/>
  <c r="E468" i="8" s="1"/>
  <c r="O469" i="2"/>
  <c r="E469" i="8" s="1"/>
  <c r="O470" i="2"/>
  <c r="E470" i="8" s="1"/>
  <c r="O471" i="2"/>
  <c r="E471" i="8" s="1"/>
  <c r="O472" i="2"/>
  <c r="E472" i="8" s="1"/>
  <c r="O473" i="2"/>
  <c r="E473" i="8" s="1"/>
  <c r="O474" i="2"/>
  <c r="E474" i="8" s="1"/>
  <c r="O475" i="2"/>
  <c r="E475" i="8" s="1"/>
  <c r="O476" i="2"/>
  <c r="E476" i="8" s="1"/>
  <c r="O477" i="2"/>
  <c r="E477" i="8" s="1"/>
  <c r="O478" i="2"/>
  <c r="E478" i="8" s="1"/>
  <c r="O479" i="2"/>
  <c r="E479" i="8" s="1"/>
  <c r="O480" i="2"/>
  <c r="E480" i="8" s="1"/>
  <c r="O481" i="2"/>
  <c r="E481" i="8" s="1"/>
  <c r="O482" i="2"/>
  <c r="E482" i="8" s="1"/>
  <c r="O483" i="2"/>
  <c r="E483" i="8" s="1"/>
  <c r="O484" i="2"/>
  <c r="E484" i="8" s="1"/>
  <c r="O485" i="2"/>
  <c r="E485" i="8" s="1"/>
  <c r="O486" i="2"/>
  <c r="E486" i="8" s="1"/>
  <c r="O487" i="2"/>
  <c r="E487" i="8" s="1"/>
  <c r="O488" i="2"/>
  <c r="E488" i="8" s="1"/>
  <c r="O489" i="2"/>
  <c r="E489" i="8" s="1"/>
  <c r="O490" i="2"/>
  <c r="E490" i="8" s="1"/>
  <c r="O491" i="2"/>
  <c r="E491" i="8" s="1"/>
  <c r="O492" i="2"/>
  <c r="E492" i="8" s="1"/>
  <c r="O493" i="2"/>
  <c r="E493" i="8" s="1"/>
  <c r="O494" i="2"/>
  <c r="E494" i="8" s="1"/>
  <c r="O495" i="2"/>
  <c r="E495" i="8" s="1"/>
  <c r="O496" i="2"/>
  <c r="E496" i="8" s="1"/>
  <c r="O497" i="2"/>
  <c r="E497" i="8" s="1"/>
  <c r="O498" i="2"/>
  <c r="E498" i="8" s="1"/>
  <c r="O499" i="2"/>
  <c r="E499" i="8" s="1"/>
  <c r="O500" i="2"/>
  <c r="E500" i="8" s="1"/>
  <c r="O501" i="2"/>
  <c r="E501" i="8" s="1"/>
  <c r="O502" i="2"/>
  <c r="E502" i="8" s="1"/>
  <c r="O503" i="2"/>
  <c r="E503" i="8" s="1"/>
  <c r="O504" i="2"/>
  <c r="E504" i="8" s="1"/>
  <c r="O505" i="2"/>
  <c r="E505" i="8" s="1"/>
  <c r="O506" i="2"/>
  <c r="E506" i="8" s="1"/>
  <c r="O507" i="2"/>
  <c r="E507" i="8" s="1"/>
  <c r="O508" i="2"/>
  <c r="E508" i="8" s="1"/>
  <c r="O509" i="2"/>
  <c r="E509" i="8" s="1"/>
  <c r="O510" i="2"/>
  <c r="E510" i="8" s="1"/>
  <c r="O511" i="2"/>
  <c r="E511" i="8" s="1"/>
  <c r="O512" i="2"/>
  <c r="E512" i="8" s="1"/>
  <c r="O513" i="2"/>
  <c r="E513" i="8" s="1"/>
  <c r="O514" i="2"/>
  <c r="E514" i="8" s="1"/>
  <c r="O515" i="2"/>
  <c r="E515" i="8" s="1"/>
  <c r="O516" i="2"/>
  <c r="E516" i="8" s="1"/>
  <c r="O517" i="2"/>
  <c r="E517" i="8" s="1"/>
  <c r="O518" i="2"/>
  <c r="E518" i="8" s="1"/>
  <c r="O519" i="2"/>
  <c r="E519" i="8" s="1"/>
  <c r="O424" i="2"/>
  <c r="E424" i="8" s="1"/>
  <c r="O425" i="2"/>
  <c r="E425" i="8" s="1"/>
  <c r="O426" i="2"/>
  <c r="E426" i="8" s="1"/>
  <c r="O427" i="2"/>
  <c r="E427" i="8" s="1"/>
  <c r="O428" i="2"/>
  <c r="E428" i="8" s="1"/>
  <c r="O429" i="2"/>
  <c r="E429" i="8" s="1"/>
  <c r="O430" i="2"/>
  <c r="E430" i="8" s="1"/>
  <c r="O431" i="2"/>
  <c r="E431" i="8" s="1"/>
  <c r="O432" i="2"/>
  <c r="E432" i="8" s="1"/>
  <c r="O433" i="2"/>
  <c r="E433" i="8" s="1"/>
  <c r="O434" i="2"/>
  <c r="E434" i="8" s="1"/>
  <c r="O435" i="2"/>
  <c r="E435" i="8" s="1"/>
  <c r="O436" i="2"/>
  <c r="E436" i="8" s="1"/>
  <c r="O437" i="2"/>
  <c r="E437" i="8" s="1"/>
  <c r="O438" i="2"/>
  <c r="E438" i="8" s="1"/>
  <c r="O439" i="2"/>
  <c r="E439" i="8" s="1"/>
  <c r="O440" i="2"/>
  <c r="E440" i="8" s="1"/>
  <c r="O441" i="2"/>
  <c r="E441" i="8" s="1"/>
  <c r="O442" i="2"/>
  <c r="E442" i="8" s="1"/>
  <c r="O443" i="2"/>
  <c r="E443" i="8" s="1"/>
  <c r="O444" i="2"/>
  <c r="E444" i="8" s="1"/>
  <c r="O423" i="2"/>
  <c r="E423" i="8" s="1"/>
  <c r="O230" i="2"/>
  <c r="E230" i="8" s="1"/>
  <c r="O231" i="2"/>
  <c r="E231" i="8" s="1"/>
  <c r="O232" i="2"/>
  <c r="E232" i="8" s="1"/>
  <c r="O210" i="2"/>
  <c r="E210" i="8" s="1"/>
  <c r="O211" i="2"/>
  <c r="E211" i="8" s="1"/>
  <c r="O252" i="2"/>
  <c r="E252" i="8" s="1"/>
  <c r="O273" i="2"/>
  <c r="E273" i="8" s="1"/>
  <c r="O212" i="2"/>
  <c r="E212" i="8" s="1"/>
  <c r="O253" i="2"/>
  <c r="E253" i="8" s="1"/>
  <c r="O244" i="2"/>
  <c r="E244" i="8" s="1"/>
  <c r="O263" i="2"/>
  <c r="E263" i="8" s="1"/>
  <c r="O245" i="2"/>
  <c r="E245" i="8" s="1"/>
  <c r="O246" i="2"/>
  <c r="E246" i="8" s="1"/>
  <c r="O233" i="2"/>
  <c r="E233" i="8" s="1"/>
  <c r="O234" i="2"/>
  <c r="E234" i="8" s="1"/>
  <c r="O236" i="2"/>
  <c r="E236" i="8" s="1"/>
  <c r="O274" i="2"/>
  <c r="E274" i="8" s="1"/>
  <c r="O264" i="2"/>
  <c r="E264" i="8" s="1"/>
  <c r="O239" i="2"/>
  <c r="E239" i="8" s="1"/>
  <c r="O240" i="2"/>
  <c r="E240" i="8" s="1"/>
  <c r="O247" i="2"/>
  <c r="E247" i="8" s="1"/>
  <c r="O217" i="2"/>
  <c r="E217" i="8" s="1"/>
  <c r="O254" i="2"/>
  <c r="E254" i="8" s="1"/>
  <c r="O241" i="2"/>
  <c r="E241" i="8" s="1"/>
  <c r="O255" i="2"/>
  <c r="E255" i="8" s="1"/>
  <c r="O235" i="2"/>
  <c r="E235" i="8" s="1"/>
  <c r="O242" i="2"/>
  <c r="E242" i="8" s="1"/>
  <c r="O358" i="2"/>
  <c r="E358" i="8" s="1"/>
  <c r="O218" i="2"/>
  <c r="E218" i="8" s="1"/>
  <c r="O237" i="2"/>
  <c r="E237" i="8" s="1"/>
  <c r="O238" i="2"/>
  <c r="E238" i="8" s="1"/>
  <c r="O265" i="2"/>
  <c r="E265" i="8" s="1"/>
  <c r="O266" i="2"/>
  <c r="E266" i="8" s="1"/>
  <c r="O267" i="2"/>
  <c r="E267" i="8" s="1"/>
  <c r="O243" i="2"/>
  <c r="E243" i="8" s="1"/>
  <c r="O248" i="2"/>
  <c r="E248" i="8" s="1"/>
  <c r="O219" i="2"/>
  <c r="E219" i="8" s="1"/>
  <c r="O268" i="2"/>
  <c r="E268" i="8" s="1"/>
  <c r="O269" i="2"/>
  <c r="E269" i="8" s="1"/>
  <c r="O390" i="2"/>
  <c r="E390" i="8" s="1"/>
  <c r="O270" i="2"/>
  <c r="E270" i="8" s="1"/>
  <c r="O271" i="2"/>
  <c r="E271" i="8" s="1"/>
  <c r="O520" i="2"/>
  <c r="E520" i="8" s="1"/>
  <c r="O521" i="2"/>
  <c r="E521" i="8" s="1"/>
  <c r="O522" i="2"/>
  <c r="E522" i="8" s="1"/>
  <c r="O523" i="2"/>
  <c r="E523" i="8" s="1"/>
  <c r="O524" i="2"/>
  <c r="E524" i="8" s="1"/>
  <c r="O525" i="2"/>
  <c r="E525" i="8" s="1"/>
  <c r="O526" i="2"/>
  <c r="E526" i="8" s="1"/>
  <c r="O527" i="2"/>
  <c r="E527" i="8" s="1"/>
  <c r="O528" i="2"/>
  <c r="E528" i="8" s="1"/>
  <c r="O529" i="2"/>
  <c r="E529" i="8" s="1"/>
  <c r="O530" i="2"/>
  <c r="E530" i="8" s="1"/>
  <c r="O531" i="2"/>
  <c r="E531" i="8" s="1"/>
  <c r="O532" i="2"/>
  <c r="E532" i="8" s="1"/>
  <c r="O533" i="2"/>
  <c r="E533" i="8" s="1"/>
  <c r="O534" i="2"/>
  <c r="E534" i="8" s="1"/>
  <c r="O535" i="2"/>
  <c r="E535" i="8" s="1"/>
  <c r="O536" i="2"/>
  <c r="E536" i="8" s="1"/>
  <c r="O537" i="2"/>
  <c r="E537" i="8" s="1"/>
  <c r="O538" i="2"/>
  <c r="E538" i="8" s="1"/>
  <c r="O539" i="2"/>
  <c r="E539" i="8" s="1"/>
  <c r="O540" i="2"/>
  <c r="E540" i="8" s="1"/>
  <c r="O541" i="2"/>
  <c r="E541" i="8" s="1"/>
  <c r="O542" i="2"/>
  <c r="E542" i="8" s="1"/>
  <c r="O543" i="2"/>
  <c r="E543" i="8" s="1"/>
  <c r="O544" i="2"/>
  <c r="E544" i="8" s="1"/>
  <c r="O545" i="2"/>
  <c r="E545" i="8" s="1"/>
  <c r="O546" i="2"/>
  <c r="E546" i="8" s="1"/>
  <c r="O547" i="2"/>
  <c r="E547" i="8" s="1"/>
  <c r="O548" i="2"/>
  <c r="E548" i="8" s="1"/>
  <c r="O549" i="2"/>
  <c r="E549" i="8" s="1"/>
  <c r="O550" i="2"/>
  <c r="E550" i="8" s="1"/>
  <c r="O551" i="2"/>
  <c r="E551" i="8" s="1"/>
  <c r="O552" i="2"/>
  <c r="E552" i="8" s="1"/>
  <c r="O553" i="2"/>
  <c r="E553" i="8" s="1"/>
  <c r="O554" i="2"/>
  <c r="E554" i="8" s="1"/>
  <c r="O555" i="2"/>
  <c r="E555" i="8" s="1"/>
  <c r="O556" i="2"/>
  <c r="E556" i="8" s="1"/>
  <c r="O557" i="2"/>
  <c r="E557" i="8" s="1"/>
  <c r="O558" i="2"/>
  <c r="E558" i="8" s="1"/>
  <c r="O559" i="2"/>
  <c r="E559" i="8" s="1"/>
  <c r="O560" i="2"/>
  <c r="E560" i="8" s="1"/>
  <c r="O561" i="2"/>
  <c r="E561" i="8" s="1"/>
  <c r="O562" i="2"/>
  <c r="E562" i="8" s="1"/>
  <c r="O563" i="2"/>
  <c r="E563" i="8" s="1"/>
  <c r="O564" i="2"/>
  <c r="E564" i="8" s="1"/>
  <c r="O565" i="2"/>
  <c r="E565" i="8" s="1"/>
  <c r="O566" i="2"/>
  <c r="E566" i="8" s="1"/>
  <c r="O567" i="2"/>
  <c r="E567" i="8" s="1"/>
  <c r="O568" i="2"/>
  <c r="E568" i="8" s="1"/>
  <c r="O569" i="2"/>
  <c r="E569" i="8" s="1"/>
  <c r="O570" i="2"/>
  <c r="E570" i="8" s="1"/>
  <c r="O571" i="2"/>
  <c r="E571" i="8" s="1"/>
  <c r="O572" i="2"/>
  <c r="E572" i="8" s="1"/>
  <c r="O573" i="2"/>
  <c r="E573" i="8" s="1"/>
  <c r="O574" i="2"/>
  <c r="E574" i="8" s="1"/>
  <c r="O575" i="2"/>
  <c r="E575" i="8" s="1"/>
  <c r="O576" i="2"/>
  <c r="E576" i="8" s="1"/>
  <c r="O577" i="2"/>
  <c r="E577" i="8" s="1"/>
  <c r="O578" i="2"/>
  <c r="E578" i="8" s="1"/>
  <c r="O579" i="2"/>
  <c r="E579" i="8" s="1"/>
  <c r="O580" i="2"/>
  <c r="E580" i="8" s="1"/>
  <c r="O581" i="2"/>
  <c r="E581" i="8" s="1"/>
  <c r="O582" i="2"/>
  <c r="E582" i="8" s="1"/>
  <c r="O583" i="2"/>
  <c r="E583" i="8" s="1"/>
  <c r="O584" i="2"/>
  <c r="E584" i="8" s="1"/>
  <c r="O585" i="2"/>
  <c r="E585" i="8" s="1"/>
  <c r="O586" i="2"/>
  <c r="E586" i="8" s="1"/>
  <c r="O587" i="2"/>
  <c r="E587" i="8" s="1"/>
  <c r="O588" i="2"/>
  <c r="E588" i="8" s="1"/>
  <c r="O589" i="2"/>
  <c r="E589" i="8" s="1"/>
  <c r="O590" i="2"/>
  <c r="E590" i="8" s="1"/>
  <c r="O591" i="2"/>
  <c r="E591" i="8" s="1"/>
  <c r="O592" i="2"/>
  <c r="E592" i="8" s="1"/>
  <c r="O593" i="2"/>
  <c r="E593" i="8" s="1"/>
  <c r="O594" i="2"/>
  <c r="E594" i="8" s="1"/>
  <c r="O595" i="2"/>
  <c r="E595" i="8" s="1"/>
  <c r="O596" i="2"/>
  <c r="E596" i="8" s="1"/>
  <c r="O597" i="2"/>
  <c r="E597" i="8" s="1"/>
  <c r="O598" i="2"/>
  <c r="E598" i="8" s="1"/>
  <c r="O599" i="2"/>
  <c r="E599" i="8" s="1"/>
  <c r="O600" i="2"/>
  <c r="E600" i="8" s="1"/>
  <c r="O601" i="2"/>
  <c r="E601" i="8" s="1"/>
  <c r="O602" i="2"/>
  <c r="E602" i="8" s="1"/>
  <c r="O603" i="2"/>
  <c r="E603" i="8" s="1"/>
  <c r="O604" i="2"/>
  <c r="E604" i="8" s="1"/>
  <c r="O605" i="2"/>
  <c r="E605" i="8" s="1"/>
  <c r="O606" i="2"/>
  <c r="E606" i="8" s="1"/>
  <c r="O607" i="2"/>
  <c r="E607" i="8" s="1"/>
  <c r="O608" i="2"/>
  <c r="E608" i="8" s="1"/>
  <c r="O609" i="2"/>
  <c r="E609" i="8" s="1"/>
  <c r="O610" i="2"/>
  <c r="E610" i="8" s="1"/>
  <c r="O611" i="2"/>
  <c r="E611" i="8" s="1"/>
  <c r="O612" i="2"/>
  <c r="E612" i="8" s="1"/>
  <c r="O613" i="2"/>
  <c r="E613" i="8" s="1"/>
  <c r="O614" i="2"/>
  <c r="E614" i="8" s="1"/>
  <c r="O615" i="2"/>
  <c r="E615" i="8" s="1"/>
  <c r="O616" i="2"/>
  <c r="E616" i="8" s="1"/>
  <c r="O617" i="2"/>
  <c r="E617" i="8" s="1"/>
  <c r="O618" i="2"/>
  <c r="E618" i="8" s="1"/>
  <c r="O619" i="2"/>
  <c r="E619" i="8" s="1"/>
  <c r="O620" i="2"/>
  <c r="E620" i="8" s="1"/>
  <c r="O621" i="2"/>
  <c r="E621" i="8" s="1"/>
  <c r="O278" i="2"/>
  <c r="E278" i="8" s="1"/>
  <c r="O257" i="2"/>
  <c r="E257" i="8" s="1"/>
  <c r="O258" i="2"/>
  <c r="E258" i="8" s="1"/>
  <c r="O259" i="2"/>
  <c r="E259" i="8" s="1"/>
  <c r="O622" i="2"/>
  <c r="E622" i="8" s="1"/>
  <c r="O623" i="2"/>
  <c r="E623" i="8" s="1"/>
  <c r="O624" i="2"/>
  <c r="E624" i="8" s="1"/>
  <c r="O625" i="2"/>
  <c r="E625" i="8" s="1"/>
  <c r="O626" i="2"/>
  <c r="E626" i="8" s="1"/>
  <c r="O627" i="2"/>
  <c r="E627" i="8" s="1"/>
  <c r="O628" i="2"/>
  <c r="E628" i="8" s="1"/>
  <c r="O629" i="2"/>
  <c r="E629" i="8" s="1"/>
  <c r="O630" i="2"/>
  <c r="E630" i="8" s="1"/>
  <c r="O631" i="2"/>
  <c r="E631" i="8" s="1"/>
  <c r="O632" i="2"/>
  <c r="E632" i="8" s="1"/>
  <c r="O633" i="2"/>
  <c r="E633" i="8" s="1"/>
  <c r="O634" i="2"/>
  <c r="E634" i="8" s="1"/>
  <c r="O635" i="2"/>
  <c r="E635" i="8" s="1"/>
  <c r="O636" i="2"/>
  <c r="E636" i="8" s="1"/>
  <c r="O637" i="2"/>
  <c r="E637" i="8" s="1"/>
  <c r="O638" i="2"/>
  <c r="E638" i="8" s="1"/>
  <c r="O639" i="2"/>
  <c r="E639" i="8" s="1"/>
  <c r="O640" i="2"/>
  <c r="E640" i="8" s="1"/>
  <c r="O641" i="2"/>
  <c r="E641" i="8" s="1"/>
  <c r="O642" i="2"/>
  <c r="E642" i="8" s="1"/>
  <c r="O643" i="2"/>
  <c r="E643" i="8" s="1"/>
  <c r="O644" i="2"/>
  <c r="E644" i="8" s="1"/>
  <c r="O645" i="2"/>
  <c r="E645" i="8" s="1"/>
  <c r="O646" i="2"/>
  <c r="E646" i="8" s="1"/>
  <c r="O647" i="2"/>
  <c r="E647" i="8" s="1"/>
  <c r="O648" i="2"/>
  <c r="E648" i="8" s="1"/>
  <c r="O649" i="2"/>
  <c r="E649" i="8" s="1"/>
  <c r="O650" i="2"/>
  <c r="E650" i="8" s="1"/>
  <c r="O651" i="2"/>
  <c r="E651" i="8" s="1"/>
  <c r="O652" i="2"/>
  <c r="E652" i="8" s="1"/>
  <c r="O653" i="2"/>
  <c r="E653" i="8" s="1"/>
  <c r="O654" i="2"/>
  <c r="E654" i="8" s="1"/>
  <c r="O655" i="2"/>
  <c r="E655" i="8" s="1"/>
  <c r="O656" i="2"/>
  <c r="E656" i="8" s="1"/>
  <c r="O657" i="2"/>
  <c r="E657" i="8" s="1"/>
  <c r="O658" i="2"/>
  <c r="E658" i="8" s="1"/>
  <c r="O659" i="2"/>
  <c r="E659" i="8" s="1"/>
  <c r="O660" i="2"/>
  <c r="E660" i="8" s="1"/>
  <c r="O661" i="2"/>
  <c r="E661" i="8" s="1"/>
  <c r="O662" i="2"/>
  <c r="E662" i="8" s="1"/>
  <c r="O663" i="2"/>
  <c r="E663" i="8" s="1"/>
  <c r="O664" i="2"/>
  <c r="E664" i="8" s="1"/>
  <c r="O665" i="2"/>
  <c r="E665" i="8" s="1"/>
  <c r="O666" i="2"/>
  <c r="E666" i="8" s="1"/>
  <c r="O667" i="2"/>
  <c r="E667" i="8" s="1"/>
  <c r="O668" i="2"/>
  <c r="E668" i="8" s="1"/>
  <c r="O669" i="2"/>
  <c r="E669" i="8" s="1"/>
  <c r="O670" i="2"/>
  <c r="E670" i="8" s="1"/>
  <c r="O671" i="2"/>
  <c r="E671" i="8" s="1"/>
  <c r="O672" i="2"/>
  <c r="E672" i="8" s="1"/>
  <c r="O673" i="2"/>
  <c r="E673" i="8" s="1"/>
  <c r="O674" i="2"/>
  <c r="E674" i="8" s="1"/>
  <c r="O675" i="2"/>
  <c r="E675" i="8" s="1"/>
  <c r="O676" i="2"/>
  <c r="E676" i="8" s="1"/>
  <c r="O677" i="2"/>
  <c r="E677" i="8" s="1"/>
  <c r="O678" i="2"/>
  <c r="E678" i="8" s="1"/>
  <c r="O679" i="2"/>
  <c r="E679" i="8" s="1"/>
  <c r="O680" i="2"/>
  <c r="E680" i="8" s="1"/>
  <c r="O681" i="2"/>
  <c r="E681" i="8" s="1"/>
  <c r="O682" i="2"/>
  <c r="E682" i="8" s="1"/>
  <c r="O683" i="2"/>
  <c r="E683" i="8" s="1"/>
  <c r="O684" i="2"/>
  <c r="E684" i="8" s="1"/>
  <c r="O685" i="2"/>
  <c r="E685" i="8" s="1"/>
  <c r="O686" i="2"/>
  <c r="E686" i="8" s="1"/>
  <c r="O687" i="2"/>
  <c r="E687" i="8" s="1"/>
  <c r="O688" i="2"/>
  <c r="E688" i="8" s="1"/>
  <c r="O689" i="2"/>
  <c r="E689" i="8" s="1"/>
  <c r="O690" i="2"/>
  <c r="E690" i="8" s="1"/>
  <c r="O691" i="2"/>
  <c r="E691" i="8" s="1"/>
  <c r="O692" i="2"/>
  <c r="E692" i="8" s="1"/>
  <c r="O693" i="2"/>
  <c r="E693" i="8" s="1"/>
  <c r="O694" i="2"/>
  <c r="E694" i="8" s="1"/>
  <c r="O695" i="2"/>
  <c r="E695" i="8" s="1"/>
  <c r="O696" i="2"/>
  <c r="E696" i="8" s="1"/>
  <c r="O697" i="2"/>
  <c r="E697" i="8" s="1"/>
  <c r="O698" i="2"/>
  <c r="E698" i="8" s="1"/>
  <c r="O699" i="2"/>
  <c r="E699" i="8" s="1"/>
  <c r="O700" i="2"/>
  <c r="E700" i="8" s="1"/>
  <c r="O701" i="2"/>
  <c r="E701" i="8" s="1"/>
  <c r="O702" i="2"/>
  <c r="E702" i="8" s="1"/>
  <c r="O703" i="2"/>
  <c r="E703" i="8" s="1"/>
  <c r="O704" i="2"/>
  <c r="E704" i="8" s="1"/>
  <c r="O705" i="2"/>
  <c r="E705" i="8" s="1"/>
  <c r="O275" i="2"/>
  <c r="E275" i="8" s="1"/>
  <c r="O262" i="2"/>
  <c r="E262" i="8" s="1"/>
  <c r="O260" i="2"/>
  <c r="E260" i="8" s="1"/>
  <c r="O261" i="2"/>
  <c r="E261" i="8" s="1"/>
  <c r="O276" i="2"/>
  <c r="E276" i="8" s="1"/>
  <c r="O277" i="2"/>
  <c r="E277" i="8" s="1"/>
  <c r="O324" i="2"/>
  <c r="E324" i="8" s="1"/>
  <c r="O325" i="2"/>
  <c r="E325" i="8" s="1"/>
  <c r="O214" i="2"/>
  <c r="E214" i="8" s="1"/>
  <c r="O215" i="2"/>
  <c r="E215" i="8" s="1"/>
  <c r="O163" i="2"/>
  <c r="E163" i="8" s="1"/>
  <c r="O164" i="2"/>
  <c r="E164" i="8" s="1"/>
  <c r="O165" i="2"/>
  <c r="E165" i="8" s="1"/>
  <c r="O166" i="2"/>
  <c r="E166" i="8" s="1"/>
  <c r="O167" i="2"/>
  <c r="E167" i="8" s="1"/>
  <c r="O168" i="2"/>
  <c r="E168" i="8" s="1"/>
  <c r="O169" i="2"/>
  <c r="E169" i="8" s="1"/>
  <c r="O170" i="2"/>
  <c r="E170" i="8" s="1"/>
  <c r="O171" i="2"/>
  <c r="E171" i="8" s="1"/>
  <c r="O172" i="2"/>
  <c r="E172" i="8" s="1"/>
  <c r="O173" i="2"/>
  <c r="E173" i="8" s="1"/>
  <c r="O174" i="2"/>
  <c r="E174" i="8" s="1"/>
  <c r="O175" i="2"/>
  <c r="E175" i="8" s="1"/>
  <c r="O176" i="2"/>
  <c r="E176" i="8" s="1"/>
  <c r="O177" i="2"/>
  <c r="E177" i="8" s="1"/>
  <c r="O178" i="2"/>
  <c r="E178" i="8" s="1"/>
  <c r="O179" i="2"/>
  <c r="E179" i="8" s="1"/>
  <c r="O180" i="2"/>
  <c r="E180" i="8" s="1"/>
  <c r="O181" i="2"/>
  <c r="E181" i="8" s="1"/>
  <c r="O182" i="2"/>
  <c r="E182" i="8" s="1"/>
  <c r="O183" i="2"/>
  <c r="E183" i="8" s="1"/>
  <c r="O184" i="2"/>
  <c r="E184" i="8" s="1"/>
  <c r="O185" i="2"/>
  <c r="E185" i="8" s="1"/>
  <c r="O186" i="2"/>
  <c r="E186" i="8" s="1"/>
  <c r="O187" i="2"/>
  <c r="E187" i="8" s="1"/>
  <c r="O188" i="2"/>
  <c r="E188" i="8" s="1"/>
  <c r="O189" i="2"/>
  <c r="E189" i="8" s="1"/>
  <c r="O190" i="2"/>
  <c r="E190" i="8" s="1"/>
  <c r="O191" i="2"/>
  <c r="E191" i="8" s="1"/>
  <c r="O192" i="2"/>
  <c r="E192" i="8" s="1"/>
  <c r="O193" i="2"/>
  <c r="E193" i="8" s="1"/>
  <c r="O194" i="2"/>
  <c r="E194" i="8" s="1"/>
  <c r="O195" i="2"/>
  <c r="E195" i="8" s="1"/>
  <c r="O196" i="2"/>
  <c r="E196" i="8" s="1"/>
  <c r="O197" i="2"/>
  <c r="E197" i="8" s="1"/>
  <c r="O198" i="2"/>
  <c r="E198" i="8" s="1"/>
  <c r="O199" i="2"/>
  <c r="E199" i="8" s="1"/>
  <c r="O200" i="2"/>
  <c r="E200" i="8" s="1"/>
  <c r="O201" i="2"/>
  <c r="E201" i="8" s="1"/>
  <c r="O202" i="2"/>
  <c r="E202" i="8" s="1"/>
  <c r="O203" i="2"/>
  <c r="E203" i="8" s="1"/>
  <c r="O204" i="2"/>
  <c r="E204" i="8" s="1"/>
  <c r="O205" i="2"/>
  <c r="E205" i="8" s="1"/>
  <c r="O206" i="2"/>
  <c r="E206" i="8" s="1"/>
  <c r="O207" i="2"/>
  <c r="E207" i="8" s="1"/>
  <c r="O208" i="2"/>
  <c r="E208" i="8" s="1"/>
  <c r="O220" i="2"/>
  <c r="E220" i="8" s="1"/>
  <c r="O256" i="2"/>
  <c r="E256" i="8" s="1"/>
  <c r="O4" i="2"/>
  <c r="O5" i="2"/>
  <c r="O6" i="2"/>
  <c r="E6" i="8" s="1"/>
  <c r="O7" i="2"/>
  <c r="E7" i="8" s="1"/>
  <c r="O8" i="2"/>
  <c r="E8" i="8" s="1"/>
  <c r="O9" i="2"/>
  <c r="E9" i="8" s="1"/>
  <c r="O10" i="2"/>
  <c r="E10" i="8" s="1"/>
  <c r="O11" i="2"/>
  <c r="E11" i="8" s="1"/>
  <c r="O12" i="2"/>
  <c r="E12" i="8" s="1"/>
  <c r="O13" i="2"/>
  <c r="E13" i="8" s="1"/>
  <c r="O14" i="2"/>
  <c r="E14" i="8" s="1"/>
  <c r="O15" i="2"/>
  <c r="E15" i="8" s="1"/>
  <c r="O99" i="2"/>
  <c r="E99" i="8" s="1"/>
  <c r="O100" i="2"/>
  <c r="E100" i="8" s="1"/>
  <c r="O102" i="2"/>
  <c r="E102" i="8" s="1"/>
  <c r="O103" i="2"/>
  <c r="E103" i="8" s="1"/>
  <c r="O104" i="2"/>
  <c r="E104" i="8" s="1"/>
  <c r="O105" i="2"/>
  <c r="E105" i="8" s="1"/>
  <c r="O106" i="2"/>
  <c r="E106" i="8" s="1"/>
  <c r="O107" i="2"/>
  <c r="E107" i="8" s="1"/>
  <c r="O108" i="2"/>
  <c r="E108" i="8" s="1"/>
  <c r="O109" i="2"/>
  <c r="E109" i="8" s="1"/>
  <c r="O110" i="2"/>
  <c r="E110" i="8" s="1"/>
  <c r="O111" i="2"/>
  <c r="E111" i="8" s="1"/>
  <c r="O112" i="2"/>
  <c r="E112" i="8" s="1"/>
  <c r="O113" i="2"/>
  <c r="E113" i="8" s="1"/>
  <c r="O114" i="2"/>
  <c r="E114" i="8" s="1"/>
  <c r="O115" i="2"/>
  <c r="E115" i="8" s="1"/>
  <c r="O116" i="2"/>
  <c r="E116" i="8" s="1"/>
  <c r="O117" i="2"/>
  <c r="E117" i="8" s="1"/>
  <c r="O118" i="2"/>
  <c r="E118" i="8" s="1"/>
  <c r="O119" i="2"/>
  <c r="E119" i="8" s="1"/>
  <c r="O120" i="2"/>
  <c r="E120" i="8" s="1"/>
  <c r="O121" i="2"/>
  <c r="E121" i="8" s="1"/>
  <c r="O122" i="2"/>
  <c r="E122" i="8" s="1"/>
  <c r="O123" i="2"/>
  <c r="E123" i="8" s="1"/>
  <c r="O124" i="2"/>
  <c r="E124" i="8" s="1"/>
  <c r="O125" i="2"/>
  <c r="E125" i="8" s="1"/>
  <c r="O126" i="2"/>
  <c r="E126" i="8" s="1"/>
  <c r="O127" i="2"/>
  <c r="E127" i="8" s="1"/>
  <c r="O128" i="2"/>
  <c r="E128" i="8" s="1"/>
  <c r="O129" i="2"/>
  <c r="E129" i="8" s="1"/>
  <c r="O130" i="2"/>
  <c r="E130" i="8" s="1"/>
  <c r="O131" i="2"/>
  <c r="E131" i="8" s="1"/>
  <c r="O132" i="2"/>
  <c r="E132" i="8" s="1"/>
  <c r="O133" i="2"/>
  <c r="E133" i="8" s="1"/>
  <c r="O134" i="2"/>
  <c r="E134" i="8" s="1"/>
  <c r="O135" i="2"/>
  <c r="E135" i="8" s="1"/>
  <c r="O136" i="2"/>
  <c r="E136" i="8" s="1"/>
  <c r="O137" i="2"/>
  <c r="E137" i="8" s="1"/>
  <c r="O138" i="2"/>
  <c r="E138" i="8" s="1"/>
  <c r="O139" i="2"/>
  <c r="E139" i="8" s="1"/>
  <c r="O56" i="2"/>
  <c r="E56" i="8" s="1"/>
  <c r="O57" i="2"/>
  <c r="E57" i="8" s="1"/>
  <c r="O58" i="2"/>
  <c r="E58" i="8" s="1"/>
  <c r="O59" i="2"/>
  <c r="E59" i="8" s="1"/>
  <c r="O60" i="2"/>
  <c r="E60" i="8" s="1"/>
  <c r="O61" i="2"/>
  <c r="E61" i="8" s="1"/>
  <c r="O62" i="2"/>
  <c r="E62" i="8" s="1"/>
  <c r="O63" i="2"/>
  <c r="E63" i="8" s="1"/>
  <c r="O64" i="2"/>
  <c r="E64" i="8" s="1"/>
  <c r="O65" i="2"/>
  <c r="E65" i="8" s="1"/>
  <c r="O66" i="2"/>
  <c r="E66" i="8" s="1"/>
  <c r="O67" i="2"/>
  <c r="E67" i="8" s="1"/>
  <c r="O68" i="2"/>
  <c r="E68" i="8" s="1"/>
  <c r="O69" i="2"/>
  <c r="E69" i="8" s="1"/>
  <c r="O70" i="2"/>
  <c r="E70" i="8" s="1"/>
  <c r="O71" i="2"/>
  <c r="E71" i="8" s="1"/>
  <c r="O72" i="2"/>
  <c r="E72" i="8" s="1"/>
  <c r="O73" i="2"/>
  <c r="E73" i="8" s="1"/>
  <c r="O74" i="2"/>
  <c r="E74" i="8" s="1"/>
  <c r="O75" i="2"/>
  <c r="E75" i="8" s="1"/>
  <c r="O76" i="2"/>
  <c r="E76" i="8" s="1"/>
  <c r="O77" i="2"/>
  <c r="E77" i="8" s="1"/>
  <c r="O78" i="2"/>
  <c r="E78" i="8" s="1"/>
  <c r="O79" i="2"/>
  <c r="E79" i="8" s="1"/>
  <c r="O80" i="2"/>
  <c r="E80" i="8" s="1"/>
  <c r="O81" i="2"/>
  <c r="E81" i="8" s="1"/>
  <c r="O82" i="2"/>
  <c r="E82" i="8" s="1"/>
  <c r="O83" i="2"/>
  <c r="E83" i="8" s="1"/>
  <c r="O84" i="2"/>
  <c r="E84" i="8" s="1"/>
  <c r="O85" i="2"/>
  <c r="E85" i="8" s="1"/>
  <c r="O86" i="2"/>
  <c r="E86" i="8" s="1"/>
  <c r="O87" i="2"/>
  <c r="E87" i="8" s="1"/>
  <c r="O88" i="2"/>
  <c r="E88" i="8" s="1"/>
  <c r="O89" i="2"/>
  <c r="E89" i="8" s="1"/>
  <c r="O90" i="2"/>
  <c r="E90" i="8" s="1"/>
  <c r="O91" i="2"/>
  <c r="E91" i="8" s="1"/>
  <c r="O92" i="2"/>
  <c r="E92" i="8" s="1"/>
  <c r="O93" i="2"/>
  <c r="E93" i="8" s="1"/>
  <c r="O94" i="2"/>
  <c r="E94" i="8" s="1"/>
  <c r="O95" i="2"/>
  <c r="E95" i="8" s="1"/>
  <c r="O96" i="2"/>
  <c r="E96" i="8" s="1"/>
  <c r="O97" i="2"/>
  <c r="E97" i="8" s="1"/>
  <c r="O98" i="2"/>
  <c r="E98" i="8" s="1"/>
  <c r="O2" i="2"/>
  <c r="O3" i="2"/>
  <c r="O140" i="2"/>
  <c r="E140" i="8" s="1"/>
  <c r="O141" i="2"/>
  <c r="E141" i="8" s="1"/>
  <c r="O142" i="2"/>
  <c r="E142" i="8" s="1"/>
  <c r="O143" i="2"/>
  <c r="E143" i="8" s="1"/>
  <c r="O144" i="2"/>
  <c r="E144" i="8" s="1"/>
  <c r="O145" i="2"/>
  <c r="E145" i="8" s="1"/>
  <c r="O146" i="2"/>
  <c r="E146" i="8" s="1"/>
  <c r="O147" i="2"/>
  <c r="E147" i="8" s="1"/>
  <c r="O148" i="2"/>
  <c r="E148" i="8" s="1"/>
  <c r="O149" i="2"/>
  <c r="E149" i="8" s="1"/>
  <c r="O150" i="2"/>
  <c r="E150" i="8" s="1"/>
  <c r="O151" i="2"/>
  <c r="E151" i="8" s="1"/>
  <c r="O152" i="2"/>
  <c r="E152" i="8" s="1"/>
  <c r="O153" i="2"/>
  <c r="E153" i="8" s="1"/>
  <c r="O154" i="2"/>
  <c r="E154" i="8" s="1"/>
  <c r="O155" i="2"/>
  <c r="E155" i="8" s="1"/>
  <c r="O156" i="2"/>
  <c r="E156" i="8" s="1"/>
  <c r="O157" i="2"/>
  <c r="E157" i="8" s="1"/>
  <c r="O158" i="2"/>
  <c r="E158" i="8" s="1"/>
  <c r="O159" i="2"/>
  <c r="E159" i="8" s="1"/>
  <c r="O160" i="2"/>
  <c r="E160" i="8" s="1"/>
  <c r="O161" i="2"/>
  <c r="E161" i="8" s="1"/>
  <c r="O162" i="2"/>
  <c r="E162" i="8" s="1"/>
  <c r="O706" i="2"/>
  <c r="E706" i="8" s="1"/>
  <c r="O28" i="2"/>
  <c r="E28" i="8" s="1"/>
  <c r="O29" i="2"/>
  <c r="E29" i="8" s="1"/>
  <c r="O30" i="2"/>
  <c r="E30" i="8" s="1"/>
  <c r="O31" i="2"/>
  <c r="E31" i="8" s="1"/>
  <c r="O32" i="2"/>
  <c r="E32" i="8" s="1"/>
  <c r="O33" i="2"/>
  <c r="E33" i="8" s="1"/>
  <c r="O34" i="2"/>
  <c r="E34" i="8" s="1"/>
  <c r="O35" i="2"/>
  <c r="E35" i="8" s="1"/>
  <c r="O36" i="2"/>
  <c r="E36" i="8" s="1"/>
  <c r="O37" i="2"/>
  <c r="E37" i="8" s="1"/>
  <c r="O38" i="2"/>
  <c r="E38" i="8" s="1"/>
  <c r="O39" i="2"/>
  <c r="E39" i="8" s="1"/>
  <c r="O40" i="2"/>
  <c r="E40" i="8" s="1"/>
  <c r="O41" i="2"/>
  <c r="E41" i="8" s="1"/>
  <c r="O42" i="2"/>
  <c r="E42" i="8" s="1"/>
  <c r="O43" i="2"/>
  <c r="E43" i="8" s="1"/>
  <c r="O44" i="2"/>
  <c r="E44" i="8" s="1"/>
  <c r="O45" i="2"/>
  <c r="E45" i="8" s="1"/>
  <c r="O46" i="2"/>
  <c r="E46" i="8" s="1"/>
  <c r="O47" i="2"/>
  <c r="E47" i="8" s="1"/>
  <c r="O48" i="2"/>
  <c r="E48" i="8" s="1"/>
  <c r="O49" i="2"/>
  <c r="E49" i="8" s="1"/>
  <c r="O50" i="2"/>
  <c r="E50" i="8" s="1"/>
  <c r="O51" i="2"/>
  <c r="E51" i="8" s="1"/>
  <c r="O52" i="2"/>
  <c r="E52" i="8" s="1"/>
  <c r="O53" i="2"/>
  <c r="E53" i="8" s="1"/>
  <c r="O54" i="2"/>
  <c r="E54" i="8" s="1"/>
  <c r="O55" i="2"/>
  <c r="E55" i="8" s="1"/>
  <c r="O707" i="2"/>
  <c r="E707" i="8" s="1"/>
  <c r="O708" i="2"/>
  <c r="E708" i="8" s="1"/>
  <c r="O16" i="2"/>
  <c r="E16" i="8" s="1"/>
  <c r="O20" i="2"/>
  <c r="E20" i="8" s="1"/>
  <c r="O24" i="2"/>
  <c r="E24" i="8" s="1"/>
  <c r="O26" i="2"/>
  <c r="E26" i="8" s="1"/>
  <c r="O17" i="2"/>
  <c r="E17" i="8" s="1"/>
  <c r="O21" i="2"/>
  <c r="E21" i="8" s="1"/>
  <c r="O19" i="2"/>
  <c r="E19" i="8" s="1"/>
  <c r="O18" i="2"/>
  <c r="E18" i="8" s="1"/>
  <c r="O22" i="2"/>
  <c r="E22" i="8" s="1"/>
  <c r="O23" i="2"/>
  <c r="E23" i="8" s="1"/>
  <c r="O25" i="2"/>
  <c r="E25" i="8" s="1"/>
  <c r="O27" i="2"/>
  <c r="E27" i="8" s="1"/>
  <c r="H2" i="8" l="1"/>
  <c r="H3" i="8"/>
  <c r="H4" i="8"/>
  <c r="H5" i="8"/>
  <c r="A4" i="8" l="1"/>
  <c r="A5" i="8"/>
  <c r="B4" i="8"/>
  <c r="B5" i="8"/>
  <c r="C4" i="8"/>
  <c r="C5" i="8"/>
  <c r="D4" i="8"/>
  <c r="D5" i="8"/>
  <c r="F4" i="8"/>
  <c r="F5" i="8"/>
  <c r="G4" i="8"/>
  <c r="G5" i="8"/>
  <c r="A3" i="8"/>
  <c r="B3" i="8"/>
  <c r="C3" i="8"/>
  <c r="D3" i="8"/>
  <c r="F3" i="8"/>
  <c r="G3" i="8"/>
  <c r="G2" i="8" l="1"/>
  <c r="F2" i="8"/>
  <c r="D2" i="8"/>
  <c r="C2" i="8"/>
  <c r="B2" i="8"/>
  <c r="A2" i="8"/>
  <c r="F7" i="3" l="1"/>
  <c r="O209" i="2" l="1"/>
  <c r="O272" i="2"/>
  <c r="O101" i="2"/>
  <c r="E3" i="8" l="1"/>
  <c r="E101" i="8"/>
  <c r="E5" i="8"/>
  <c r="E272" i="8"/>
  <c r="E4" i="8"/>
  <c r="E209" i="8"/>
  <c r="H20" i="3"/>
  <c r="F20" i="3"/>
  <c r="D20" i="3"/>
  <c r="B20" i="3"/>
  <c r="A16" i="3" l="1"/>
  <c r="I11" i="3"/>
  <c r="J8" i="3"/>
  <c r="B11" i="3"/>
  <c r="B8" i="3"/>
  <c r="K8" i="3"/>
  <c r="G8" i="3"/>
  <c r="D8" i="3"/>
  <c r="I7" i="3"/>
  <c r="B13" i="3"/>
  <c r="B12" i="3"/>
  <c r="G11" i="3"/>
  <c r="K12" i="3"/>
  <c r="I12" i="3"/>
  <c r="D23" i="6" l="1" a="1"/>
  <c r="D23" i="6" s="1"/>
  <c r="D22" i="6"/>
  <c r="D21" i="6"/>
  <c r="I17" i="6"/>
  <c r="H17" i="6"/>
  <c r="E17" i="6"/>
  <c r="D17" i="6"/>
  <c r="C17" i="6"/>
  <c r="I16" i="6"/>
  <c r="J16" i="6" s="1"/>
  <c r="H16" i="6"/>
  <c r="E16" i="6"/>
  <c r="D16" i="6"/>
  <c r="C16" i="6"/>
  <c r="H6" i="6"/>
  <c r="J1" i="5" l="1"/>
  <c r="O249" i="2" l="1"/>
  <c r="E2" i="8" l="1"/>
  <c r="E249" i="8"/>
  <c r="G12" i="3"/>
  <c r="J1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Control</author>
  </authors>
  <commentList>
    <comment ref="Z249" authorId="0" shapeId="0" xr:uid="{597207C9-92C9-4E9C-A01B-1291F84FB462}">
      <text>
        <r>
          <rPr>
            <sz val="9"/>
            <color indexed="81"/>
            <rFont val="Tahoma"/>
            <family val="2"/>
          </rPr>
          <t>Edit: 28 mars 2019 15:07:11 by Control
Previous Text :- 
Edit: 28 mars 2019 15:08:43 by Control
Previous Text :- test</t>
        </r>
      </text>
    </comment>
    <comment ref="B275" authorId="0" shapeId="0" xr:uid="{E4D6558B-6E53-4A27-A33F-EF9D07019A31}">
      <text>
        <r>
          <rPr>
            <sz val="9"/>
            <color indexed="81"/>
            <rFont val="Tahoma"/>
            <family val="2"/>
          </rPr>
          <t>Edit: 10 avr 2019 13:23:02 by Control
Previous Text :- TL</t>
        </r>
      </text>
    </comment>
    <comment ref="B276" authorId="0" shapeId="0" xr:uid="{1A81590E-0D0F-456B-AEE4-78A8CC031395}">
      <text>
        <r>
          <rPr>
            <sz val="9"/>
            <color indexed="81"/>
            <rFont val="Tahoma"/>
            <family val="2"/>
          </rPr>
          <t>Edit: 10 avr 2019 13:22:29 by Control
Previous Text :- Ta
Edit: 10 avr 2019 13:22:48 by Control
Previous Text :- Ta</t>
        </r>
      </text>
    </comment>
    <comment ref="B277" authorId="0" shapeId="0" xr:uid="{AF2F5B94-75F0-4EC1-84B3-AF3F93E18395}">
      <text>
        <r>
          <rPr>
            <sz val="9"/>
            <color indexed="81"/>
            <rFont val="Tahoma"/>
            <family val="2"/>
          </rPr>
          <t>Edit: 10 avr 2019 13:23:05 by Control
Previous Text :- TL</t>
        </r>
      </text>
    </comment>
    <comment ref="B324" authorId="0" shapeId="0" xr:uid="{3DD5E039-37A9-4CF8-94C3-682CE6BB7A28}">
      <text>
        <r>
          <rPr>
            <sz val="9"/>
            <color indexed="81"/>
            <rFont val="Tahoma"/>
            <family val="2"/>
          </rPr>
          <t>Edit: 10 avr 2019 13:21:40 by Control
Previous Text :- TF</t>
        </r>
      </text>
    </comment>
    <comment ref="H324" authorId="0" shapeId="0" xr:uid="{8232BE88-8589-4D35-B562-86AF25DF6AAE}">
      <text>
        <r>
          <rPr>
            <sz val="9"/>
            <color indexed="81"/>
            <rFont val="Tahoma"/>
            <family val="2"/>
          </rPr>
          <t xml:space="preserve">Edit: 10 avr 2019 13:23:43 by Control
Previous Text :- </t>
        </r>
      </text>
    </comment>
    <comment ref="B325" authorId="0" shapeId="0" xr:uid="{B1806731-D474-441C-9AE1-573B4CDBB21A}">
      <text>
        <r>
          <rPr>
            <sz val="9"/>
            <color indexed="81"/>
            <rFont val="Tahoma"/>
            <family val="2"/>
          </rPr>
          <t>Edit: 10 avr 2019 13:21:46 by Control
Previous Text :- TF</t>
        </r>
      </text>
    </comment>
  </commentList>
</comments>
</file>

<file path=xl/sharedStrings.xml><?xml version="1.0" encoding="utf-8"?>
<sst xmlns="http://schemas.openxmlformats.org/spreadsheetml/2006/main" count="3281" uniqueCount="1440">
  <si>
    <t>ID</t>
  </si>
  <si>
    <t>Designation</t>
  </si>
  <si>
    <t>Type</t>
  </si>
  <si>
    <t>Date d'entrée</t>
  </si>
  <si>
    <t>Date de prochaine verification</t>
  </si>
  <si>
    <t>Etat</t>
  </si>
  <si>
    <t>FORMULAIRE</t>
  </si>
  <si>
    <t>Procedure</t>
  </si>
  <si>
    <t>TL-</t>
  </si>
  <si>
    <t>BL-</t>
  </si>
  <si>
    <t>PAC-</t>
  </si>
  <si>
    <t>Pied à coulisse</t>
  </si>
  <si>
    <t>JDP-</t>
  </si>
  <si>
    <t>Mic-</t>
  </si>
  <si>
    <t>PAC-B18156273</t>
  </si>
  <si>
    <t>Mitutoyo</t>
  </si>
  <si>
    <t>CD-15APX</t>
  </si>
  <si>
    <t>0-150mm</t>
  </si>
  <si>
    <t>Contrôle</t>
  </si>
  <si>
    <t>Conforme</t>
  </si>
  <si>
    <t>Non conforme</t>
  </si>
  <si>
    <t>A verifier</t>
  </si>
  <si>
    <t>Statut</t>
  </si>
  <si>
    <t>Utilisable</t>
  </si>
  <si>
    <t>Non utilisable</t>
  </si>
  <si>
    <t>Restriction d'utilisation</t>
  </si>
  <si>
    <t>Gab-</t>
  </si>
  <si>
    <t>Etal-</t>
  </si>
  <si>
    <t>Al-</t>
  </si>
  <si>
    <t>Pep-</t>
  </si>
  <si>
    <t>Comp-</t>
  </si>
  <si>
    <t>Cal-</t>
  </si>
  <si>
    <t>Appareil neuf</t>
  </si>
  <si>
    <t>Rebuter</t>
  </si>
  <si>
    <t>En sommeil</t>
  </si>
  <si>
    <t>B18156273</t>
  </si>
  <si>
    <t>PV</t>
  </si>
  <si>
    <t>Periodicité</t>
  </si>
  <si>
    <t>18/01/2019</t>
  </si>
  <si>
    <t>Fiche de vie metrologique</t>
  </si>
  <si>
    <t xml:space="preserve">FNC N°: </t>
  </si>
  <si>
    <t xml:space="preserve">Date d'ouverture : </t>
  </si>
  <si>
    <t xml:space="preserve">Date de vérification  de  l'ECME: </t>
  </si>
  <si>
    <t>A compléter par l'émetteur</t>
  </si>
  <si>
    <t>Information sur l'ECME</t>
  </si>
  <si>
    <t xml:space="preserve">Désignation : </t>
  </si>
  <si>
    <t xml:space="preserve">N° identification : </t>
  </si>
  <si>
    <t xml:space="preserve">Attribution/sous attribution : </t>
  </si>
  <si>
    <t xml:space="preserve">Date de la précédente vérification : </t>
  </si>
  <si>
    <t>Description de la non-conformité</t>
  </si>
  <si>
    <t>Détection interne</t>
  </si>
  <si>
    <t>Détection externe</t>
  </si>
  <si>
    <t>Hors spécification</t>
  </si>
  <si>
    <t>Défaut fonctionnel</t>
  </si>
  <si>
    <t>Autre</t>
  </si>
  <si>
    <t xml:space="preserve">Détail du défaut :
</t>
  </si>
  <si>
    <t xml:space="preserve">Nom: </t>
  </si>
  <si>
    <t xml:space="preserve">Date: </t>
  </si>
  <si>
    <t>Visa:</t>
  </si>
  <si>
    <t>Diffusion de cette fiche aux affaires réglementaires pour prise en compte dans les dossiers de gestion de risques</t>
  </si>
  <si>
    <t>A compléter par le service utilisateur</t>
  </si>
  <si>
    <t>Types de produits testés avec cet ECME:</t>
  </si>
  <si>
    <t>La non-conformité affecte-t-elle les produits ?</t>
  </si>
  <si>
    <t>Oui, pourquoi :</t>
  </si>
  <si>
    <t>Non, pourquoi :</t>
  </si>
  <si>
    <t>Dans les cas où (oui = la non conformité affecte les produits) :
- l’ECME est utilisé pour délivrer un certificat de conformité de produits (ex : banc de test final)
- l’ECME appartient au service vérification/prototype
- l’ECME est utilisé lors des installations ou des maintenances</t>
  </si>
  <si>
    <t>Dans les cas où (non = la non conformité n'affecte pas les produits) :
- l'ECME n'a pas était utilisé depuis la dernière vérification
- la non-conformité n'affecte pas les produits Maquet
- le calibre non conforme n'est pas utilisé
- les mesures non-conformes rentre dans les spécifications Maquet</t>
  </si>
  <si>
    <t>Nom:</t>
  </si>
  <si>
    <t>Date:</t>
  </si>
  <si>
    <t>Devenir de l'ECME</t>
  </si>
  <si>
    <t>Reforme</t>
  </si>
  <si>
    <t>Remise en état</t>
  </si>
  <si>
    <t>Autres</t>
  </si>
  <si>
    <t xml:space="preserve">Pourquoi: </t>
  </si>
  <si>
    <t>Non-conformité soldée le :</t>
  </si>
  <si>
    <t>Designation :</t>
  </si>
  <si>
    <t>Identification de l'appareil :</t>
  </si>
  <si>
    <t>Etat :</t>
  </si>
  <si>
    <t>SN</t>
  </si>
  <si>
    <t>Marque</t>
  </si>
  <si>
    <t>Model</t>
  </si>
  <si>
    <t>Capacité</t>
  </si>
  <si>
    <t>Attribution</t>
  </si>
  <si>
    <t>Sous-attribution</t>
  </si>
  <si>
    <t>Date de derniere verification</t>
  </si>
  <si>
    <t>Statut :</t>
  </si>
  <si>
    <t xml:space="preserve">La vérification des pieds à coulisse digitaux est effectuée </t>
  </si>
  <si>
    <t>suivant l'instruction d'étalonnage INS11-1-1</t>
  </si>
  <si>
    <t>Repère appareil                   :</t>
  </si>
  <si>
    <t>REMPLIR LES CASES BLANCHES</t>
  </si>
  <si>
    <t>Périodicité d'étalonnage     :</t>
  </si>
  <si>
    <t>Date prochain étalonnage :</t>
  </si>
  <si>
    <t>Utilisation                             :</t>
  </si>
  <si>
    <t xml:space="preserve">   Lieu de stockage :</t>
  </si>
  <si>
    <t>1 - Détermination de l'erreur de justesse Ej</t>
  </si>
  <si>
    <t>2 - Détermination de l'erreur de fidélité Ef</t>
  </si>
  <si>
    <t>Valeur lue en mm</t>
  </si>
  <si>
    <t xml:space="preserve"> Val. conv. Cales
Mesure n°</t>
  </si>
  <si>
    <t>Mesure n°</t>
  </si>
  <si>
    <t>1° position
(coté règle)</t>
  </si>
  <si>
    <t>2° position
(coté extrémité)</t>
  </si>
  <si>
    <t>Différence moyenne</t>
  </si>
  <si>
    <t>Moyenne Vi</t>
  </si>
  <si>
    <t>Erreur Ej</t>
  </si>
  <si>
    <t>Erreur Ef</t>
  </si>
  <si>
    <t>.</t>
  </si>
  <si>
    <t>3 - Déduction de l'erreur intrinsèque de l'appareil Ei</t>
  </si>
  <si>
    <t>Erreur intrinsèque Ei   :</t>
  </si>
  <si>
    <t>nouvelle vérification</t>
  </si>
  <si>
    <t>Erreur de justesse Ej  :</t>
  </si>
  <si>
    <t>Erreur de fidélité Ef     :</t>
  </si>
  <si>
    <t>Date de la precedente verification :</t>
  </si>
  <si>
    <t>Perdu</t>
  </si>
  <si>
    <t>Commentaire</t>
  </si>
  <si>
    <t>Date de la prochaine verification :</t>
  </si>
  <si>
    <t>Periodicité :</t>
  </si>
  <si>
    <t>Procedure :</t>
  </si>
  <si>
    <t>Information sur l'appareil :</t>
  </si>
  <si>
    <t>Type :</t>
  </si>
  <si>
    <t>Numero de serie :</t>
  </si>
  <si>
    <t>Model :</t>
  </si>
  <si>
    <t>Marque :</t>
  </si>
  <si>
    <t>Attribution/sous-attribution :</t>
  </si>
  <si>
    <t>Lieu de verification</t>
  </si>
  <si>
    <t>Interne</t>
  </si>
  <si>
    <t>Externe</t>
  </si>
  <si>
    <t>Etat de l'appareil :</t>
  </si>
  <si>
    <t>En cours</t>
  </si>
  <si>
    <t>mois</t>
  </si>
  <si>
    <t>Commentaire :</t>
  </si>
  <si>
    <t>Date de creation :</t>
  </si>
  <si>
    <t>Fiche de vie</t>
  </si>
  <si>
    <t>Constat :</t>
  </si>
  <si>
    <t>Historique :</t>
  </si>
  <si>
    <t>Type d'intervention :</t>
  </si>
  <si>
    <t>Type d'intervention</t>
  </si>
  <si>
    <t>Date :</t>
  </si>
  <si>
    <t>Intervenant :</t>
  </si>
  <si>
    <t>N° d'intervention :</t>
  </si>
  <si>
    <t>1</t>
  </si>
  <si>
    <t>Verification</t>
  </si>
  <si>
    <t>Etalonnage</t>
  </si>
  <si>
    <t>Maintenance</t>
  </si>
  <si>
    <t>Rebut</t>
  </si>
  <si>
    <t>Modification du statut</t>
  </si>
  <si>
    <t/>
  </si>
  <si>
    <t>Enregistrement</t>
  </si>
  <si>
    <t>GA</t>
  </si>
  <si>
    <t>Creation</t>
  </si>
  <si>
    <t>F04-B2-12-27742</t>
  </si>
  <si>
    <t>Faro</t>
  </si>
  <si>
    <t>Gage</t>
  </si>
  <si>
    <t>Controle</t>
  </si>
  <si>
    <t>Bras de mesure</t>
  </si>
  <si>
    <t>NA (Externe)</t>
  </si>
  <si>
    <t>\\DS_LERO\control\Metrologie\Constat\2019\19-02-MB201131-S.pdf</t>
  </si>
  <si>
    <t>Colonne De Mesure</t>
  </si>
  <si>
    <t>Linear Height 600</t>
  </si>
  <si>
    <t>600Mm</t>
  </si>
  <si>
    <t>\\Ds_Lero\Control\Metrologie\Constat\2019\19-02-Mb201051-L.Pdf</t>
  </si>
  <si>
    <t>Projecteur De Profil</t>
  </si>
  <si>
    <t>Pj-A3000</t>
  </si>
  <si>
    <t>200X100</t>
  </si>
  <si>
    <t>\\Ds_Lero\Control\Metrologie\Constat\2019\19-02-Mb200950-S.Pdf</t>
  </si>
  <si>
    <t>19/02/2019</t>
  </si>
  <si>
    <t>MQP electronique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</si>
  <si>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</si>
  <si>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</si>
  <si>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</si>
  <si>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</si>
  <si>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</si>
  <si>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</si>
  <si>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</si>
  <si>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</si>
  <si>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</si>
  <si>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</si>
  <si>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</si>
  <si>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</si>
  <si>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</si>
  <si>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Années</t>
  </si>
  <si>
    <t>N° d'intervention :2</t>
  </si>
  <si>
    <t>Type d'intervention :3</t>
  </si>
  <si>
    <t>Date :4</t>
  </si>
  <si>
    <t>Intervenant :5</t>
  </si>
  <si>
    <t>Commentaire :6</t>
  </si>
  <si>
    <t>Alesometre_CV</t>
  </si>
  <si>
    <t>Bague lisse_CV</t>
  </si>
  <si>
    <t>Cale_CV</t>
  </si>
  <si>
    <t>Comparateur_CV</t>
  </si>
  <si>
    <t>Etalon_CV</t>
  </si>
  <si>
    <t>Faro_CV</t>
  </si>
  <si>
    <t>Gabarit_CV</t>
  </si>
  <si>
    <t>Jauge de profondeur_CV</t>
  </si>
  <si>
    <t>Micrometre_CV</t>
  </si>
  <si>
    <t>Pied à coulisse_CV</t>
  </si>
  <si>
    <t>Pepitas_CV</t>
  </si>
  <si>
    <t>Tampon lisse_CV</t>
  </si>
  <si>
    <t>Colonne de mesure_CV</t>
  </si>
  <si>
    <t>Projecteur de profil_CV</t>
  </si>
  <si>
    <t>Peson_CV</t>
  </si>
  <si>
    <t>&gt;=43862</t>
  </si>
  <si>
    <t>&lt;=43890</t>
  </si>
  <si>
    <t>Alesometre</t>
  </si>
  <si>
    <t>Finecrfat</t>
  </si>
  <si>
    <t>125-150</t>
  </si>
  <si>
    <t>16-20</t>
  </si>
  <si>
    <t>12-16</t>
  </si>
  <si>
    <t>6-8</t>
  </si>
  <si>
    <t>8-10</t>
  </si>
  <si>
    <t>10-12</t>
  </si>
  <si>
    <t>Al-001</t>
  </si>
  <si>
    <t>Al-002</t>
  </si>
  <si>
    <t>Al-003</t>
  </si>
  <si>
    <t>Al-004</t>
  </si>
  <si>
    <t>Al-005</t>
  </si>
  <si>
    <t>Al-006</t>
  </si>
  <si>
    <t>Al-007</t>
  </si>
  <si>
    <t>Al-008</t>
  </si>
  <si>
    <t>Al-009</t>
  </si>
  <si>
    <t>Al-010</t>
  </si>
  <si>
    <t>Al-011</t>
  </si>
  <si>
    <t>Al-012</t>
  </si>
  <si>
    <t>Alesometre 125-150</t>
  </si>
  <si>
    <t>Alesometre 0-45</t>
  </si>
  <si>
    <t>0-45</t>
  </si>
  <si>
    <t>Boite n°3</t>
  </si>
  <si>
    <t>Boite n°1</t>
  </si>
  <si>
    <t>Alesometre 12-16</t>
  </si>
  <si>
    <t>Alesometre 16-20</t>
  </si>
  <si>
    <t>Alesometre 6-8</t>
  </si>
  <si>
    <t>Alesometre 8-10</t>
  </si>
  <si>
    <t>Alesometre 10-12</t>
  </si>
  <si>
    <t>Boite n°2</t>
  </si>
  <si>
    <t>Alesometre 20-50</t>
  </si>
  <si>
    <t>20-50</t>
  </si>
  <si>
    <t>Alesometre 50-63</t>
  </si>
  <si>
    <t>50-63</t>
  </si>
  <si>
    <t>Ale0012</t>
  </si>
  <si>
    <t>Ale0013</t>
  </si>
  <si>
    <t>Ale0014</t>
  </si>
  <si>
    <t>Ale0015</t>
  </si>
  <si>
    <t>Alesometre 62-75</t>
  </si>
  <si>
    <t>62-75</t>
  </si>
  <si>
    <t>75-88</t>
  </si>
  <si>
    <t>87-100</t>
  </si>
  <si>
    <t>Alesometre 75-88</t>
  </si>
  <si>
    <t>Alesometre 87-100</t>
  </si>
  <si>
    <t>NA</t>
  </si>
  <si>
    <t>BFM-</t>
  </si>
  <si>
    <t>Bague filetéeA_CV</t>
  </si>
  <si>
    <t>Bague filetéeM_CV</t>
  </si>
  <si>
    <t>BFM-001</t>
  </si>
  <si>
    <t>BFM-002</t>
  </si>
  <si>
    <t>BFM-003</t>
  </si>
  <si>
    <t>BFM-004</t>
  </si>
  <si>
    <t>BFM-005</t>
  </si>
  <si>
    <t>BFM-006</t>
  </si>
  <si>
    <t>BFM-007</t>
  </si>
  <si>
    <t>BFM-008</t>
  </si>
  <si>
    <t>BFM-009</t>
  </si>
  <si>
    <t>BFM-010</t>
  </si>
  <si>
    <t>BFM-011</t>
  </si>
  <si>
    <t>BFM-012</t>
  </si>
  <si>
    <t>BFM-013</t>
  </si>
  <si>
    <t>BFM-014</t>
  </si>
  <si>
    <t>BFM-015</t>
  </si>
  <si>
    <t>BFM-016</t>
  </si>
  <si>
    <t>BFM-017</t>
  </si>
  <si>
    <t>BFM-018</t>
  </si>
  <si>
    <t>BFM-019</t>
  </si>
  <si>
    <t>BFM-020</t>
  </si>
  <si>
    <t>BFM-021</t>
  </si>
  <si>
    <t>BFM-022</t>
  </si>
  <si>
    <t>BFM-023</t>
  </si>
  <si>
    <t>BFM-024</t>
  </si>
  <si>
    <t>BFM-025</t>
  </si>
  <si>
    <t>BFM-026</t>
  </si>
  <si>
    <t>BFM-027</t>
  </si>
  <si>
    <t>BFM-028</t>
  </si>
  <si>
    <t>Bague filetée metrique</t>
  </si>
  <si>
    <t>Bague filetée</t>
  </si>
  <si>
    <t>M9x1,25</t>
  </si>
  <si>
    <t>M1,6 6g</t>
  </si>
  <si>
    <t>M2 6g</t>
  </si>
  <si>
    <t>M14 x 16g</t>
  </si>
  <si>
    <t>M4 6g</t>
  </si>
  <si>
    <t>M24 x 1,5 6g</t>
  </si>
  <si>
    <t>M2,5 6g</t>
  </si>
  <si>
    <t>M16 x 1,5 6g</t>
  </si>
  <si>
    <t>12 x 100</t>
  </si>
  <si>
    <t>M5 6g</t>
  </si>
  <si>
    <t>M5 x 0,5 6g</t>
  </si>
  <si>
    <t>M16 x 100</t>
  </si>
  <si>
    <t>27 x 2mm 6g</t>
  </si>
  <si>
    <t>M16 x 1 6g</t>
  </si>
  <si>
    <t>M10 x 1,5 6g</t>
  </si>
  <si>
    <t>M12 x 1 6g</t>
  </si>
  <si>
    <t>M18 6g</t>
  </si>
  <si>
    <t>M12 x 150</t>
  </si>
  <si>
    <t>M14 6g</t>
  </si>
  <si>
    <t xml:space="preserve">M12 x 1,75 6g </t>
  </si>
  <si>
    <t>M10 x 1,00</t>
  </si>
  <si>
    <t xml:space="preserve">M12 x 1,25 6g </t>
  </si>
  <si>
    <t xml:space="preserve">M16 x 2,0 6g </t>
  </si>
  <si>
    <t>M20 x 2,50 6g</t>
  </si>
  <si>
    <t>M17 x 1,0 6g</t>
  </si>
  <si>
    <t xml:space="preserve">M20 x 1,5 6g </t>
  </si>
  <si>
    <t>M20 x 2,5 6g</t>
  </si>
  <si>
    <t>M33 x 2,0 6g</t>
  </si>
  <si>
    <t xml:space="preserve">M39 x 1,25 6g </t>
  </si>
  <si>
    <t xml:space="preserve">M28 x 2,0 6g </t>
  </si>
  <si>
    <t xml:space="preserve">M25 x 1,5 6g </t>
  </si>
  <si>
    <t>M24 3,0 6g</t>
  </si>
  <si>
    <t xml:space="preserve">26 x 1mm 6g </t>
  </si>
  <si>
    <t>M26 x 1,00 6g</t>
  </si>
  <si>
    <t>M30 6g</t>
  </si>
  <si>
    <t>M10 6g</t>
  </si>
  <si>
    <t>12 x 1,75</t>
  </si>
  <si>
    <t>M3 6g</t>
  </si>
  <si>
    <t>M5 x 8</t>
  </si>
  <si>
    <t>M6 6g</t>
  </si>
  <si>
    <t>M8 6g</t>
  </si>
  <si>
    <t>M6 x 100 6g</t>
  </si>
  <si>
    <t>BFM-029</t>
  </si>
  <si>
    <t>BFM-030</t>
  </si>
  <si>
    <t>BFM-031</t>
  </si>
  <si>
    <t>BFM-032</t>
  </si>
  <si>
    <t>BFM-033</t>
  </si>
  <si>
    <t>BFM-034</t>
  </si>
  <si>
    <t>BFM-035</t>
  </si>
  <si>
    <t>BFM-036</t>
  </si>
  <si>
    <t>BFM-037</t>
  </si>
  <si>
    <t>BFM-038</t>
  </si>
  <si>
    <t>BFM-039</t>
  </si>
  <si>
    <t>BFM-040</t>
  </si>
  <si>
    <t>BFM-041</t>
  </si>
  <si>
    <t>BFM-042</t>
  </si>
  <si>
    <t>BFM-043</t>
  </si>
  <si>
    <t>BFM-044</t>
  </si>
  <si>
    <t>BFM-045</t>
  </si>
  <si>
    <t>Bague filetée UN/Gaz</t>
  </si>
  <si>
    <t>BFA-027</t>
  </si>
  <si>
    <t>9/16 18</t>
  </si>
  <si>
    <t>1/8 12</t>
  </si>
  <si>
    <t>10/32.</t>
  </si>
  <si>
    <t>4-40.</t>
  </si>
  <si>
    <t>1/4 28</t>
  </si>
  <si>
    <t>5/16 24</t>
  </si>
  <si>
    <t>3/8 24</t>
  </si>
  <si>
    <t>1/4 x 28</t>
  </si>
  <si>
    <t>5/8 18</t>
  </si>
  <si>
    <t>6-32.</t>
  </si>
  <si>
    <t>1/2 20</t>
  </si>
  <si>
    <t xml:space="preserve">1/2 20 </t>
  </si>
  <si>
    <t>G1/4</t>
  </si>
  <si>
    <t>G3/8</t>
  </si>
  <si>
    <t>G3/4</t>
  </si>
  <si>
    <t>G1</t>
  </si>
  <si>
    <t>G1 1/4</t>
  </si>
  <si>
    <t>1/4 x 11</t>
  </si>
  <si>
    <t>3/8.</t>
  </si>
  <si>
    <t>7/16.</t>
  </si>
  <si>
    <t>1/2.</t>
  </si>
  <si>
    <t>2.BA H367</t>
  </si>
  <si>
    <t>6.BA H15</t>
  </si>
  <si>
    <t>4.BA H382</t>
  </si>
  <si>
    <t xml:space="preserve">8.BA </t>
  </si>
  <si>
    <t>15/16 26</t>
  </si>
  <si>
    <t>5/8 26</t>
  </si>
  <si>
    <t>9/16 x 26</t>
  </si>
  <si>
    <t>3/4 x 26</t>
  </si>
  <si>
    <t>7/16 26</t>
  </si>
  <si>
    <t>1/2 26</t>
  </si>
  <si>
    <t>BFA-028</t>
  </si>
  <si>
    <t>BFA-029</t>
  </si>
  <si>
    <t>BFA-030</t>
  </si>
  <si>
    <t>BFA-031</t>
  </si>
  <si>
    <t>BFA-032</t>
  </si>
  <si>
    <t>BFA-033</t>
  </si>
  <si>
    <t>BFA-034</t>
  </si>
  <si>
    <t>BFA-035</t>
  </si>
  <si>
    <t>BFA-036</t>
  </si>
  <si>
    <t>BFA-037</t>
  </si>
  <si>
    <t>BFA-038</t>
  </si>
  <si>
    <t>BFA-039</t>
  </si>
  <si>
    <t>BFA-040</t>
  </si>
  <si>
    <t>?</t>
  </si>
  <si>
    <t>BL-001</t>
  </si>
  <si>
    <t>Bague lisse</t>
  </si>
  <si>
    <t>62,004</t>
  </si>
  <si>
    <t>86,997</t>
  </si>
  <si>
    <t>BL-002</t>
  </si>
  <si>
    <t>Cal-001</t>
  </si>
  <si>
    <t>Cale</t>
  </si>
  <si>
    <t>Cal-002</t>
  </si>
  <si>
    <t>Cal-003</t>
  </si>
  <si>
    <t>Cal-004</t>
  </si>
  <si>
    <t>Cal-005</t>
  </si>
  <si>
    <t>Cal-006</t>
  </si>
  <si>
    <t>Cal-007</t>
  </si>
  <si>
    <t>Cal-008</t>
  </si>
  <si>
    <t>Cal-009</t>
  </si>
  <si>
    <t>Cal-010</t>
  </si>
  <si>
    <t>Cal-011</t>
  </si>
  <si>
    <t>Cal-012</t>
  </si>
  <si>
    <t>Cal-013</t>
  </si>
  <si>
    <t>Cal-014</t>
  </si>
  <si>
    <t>Cal-015</t>
  </si>
  <si>
    <t>Cal-016</t>
  </si>
  <si>
    <t>Cal-017</t>
  </si>
  <si>
    <t>Cal-018</t>
  </si>
  <si>
    <t>Cal-019</t>
  </si>
  <si>
    <t>Cal-020</t>
  </si>
  <si>
    <t>Cal-021</t>
  </si>
  <si>
    <t>Cal-022</t>
  </si>
  <si>
    <t>Cal-023</t>
  </si>
  <si>
    <t>Cal-024</t>
  </si>
  <si>
    <t>Cal-025</t>
  </si>
  <si>
    <t>Cal-026</t>
  </si>
  <si>
    <t>Cal-027</t>
  </si>
  <si>
    <t>Cal-028</t>
  </si>
  <si>
    <t>Cal-029</t>
  </si>
  <si>
    <t>Cal-030</t>
  </si>
  <si>
    <t>Cal-031</t>
  </si>
  <si>
    <t>Cal-032</t>
  </si>
  <si>
    <t>Cal-033</t>
  </si>
  <si>
    <t>Cal-034</t>
  </si>
  <si>
    <t>Cal-035</t>
  </si>
  <si>
    <t>Cal-036</t>
  </si>
  <si>
    <t>Cal-037</t>
  </si>
  <si>
    <t>Cal-038</t>
  </si>
  <si>
    <t>Cal-039</t>
  </si>
  <si>
    <t>Cal-040</t>
  </si>
  <si>
    <t>Cal-041</t>
  </si>
  <si>
    <t>Cal-042</t>
  </si>
  <si>
    <t>Cal-043</t>
  </si>
  <si>
    <t>Cal-044</t>
  </si>
  <si>
    <t>Cal-045</t>
  </si>
  <si>
    <t>Cal-046</t>
  </si>
  <si>
    <t>Cal-047</t>
  </si>
  <si>
    <t>Cal-048</t>
  </si>
  <si>
    <t>Cal-049</t>
  </si>
  <si>
    <t>Cal-050</t>
  </si>
  <si>
    <t>Cal-051</t>
  </si>
  <si>
    <t>Cal-052</t>
  </si>
  <si>
    <t>Cal-053</t>
  </si>
  <si>
    <t>Cal-054</t>
  </si>
  <si>
    <t>Cal-055</t>
  </si>
  <si>
    <t>Cal-056</t>
  </si>
  <si>
    <t>Cal-057</t>
  </si>
  <si>
    <t>Cal-058</t>
  </si>
  <si>
    <t>Cal-059</t>
  </si>
  <si>
    <t>Cal-060</t>
  </si>
  <si>
    <t>Cal-061</t>
  </si>
  <si>
    <t>Cal-062</t>
  </si>
  <si>
    <t>Cal-063</t>
  </si>
  <si>
    <t>Cal-064</t>
  </si>
  <si>
    <t>Cal-065</t>
  </si>
  <si>
    <t>Cal-066</t>
  </si>
  <si>
    <t>Cal-067</t>
  </si>
  <si>
    <t>Cal-068</t>
  </si>
  <si>
    <t>Cal-069</t>
  </si>
  <si>
    <t>Cal-070</t>
  </si>
  <si>
    <t>Cal-071</t>
  </si>
  <si>
    <t>Cal-072</t>
  </si>
  <si>
    <t>Cal-073</t>
  </si>
  <si>
    <t>Cal-074</t>
  </si>
  <si>
    <t>Cal-075</t>
  </si>
  <si>
    <t>Cal-076</t>
  </si>
  <si>
    <t>Cal-077</t>
  </si>
  <si>
    <t>Cal-078</t>
  </si>
  <si>
    <t>Cal-079</t>
  </si>
  <si>
    <t>Cal-080</t>
  </si>
  <si>
    <t>Cal-081</t>
  </si>
  <si>
    <t>Cal-082</t>
  </si>
  <si>
    <t>Cal-083</t>
  </si>
  <si>
    <t>Cal-084</t>
  </si>
  <si>
    <t>Cal-085</t>
  </si>
  <si>
    <t>Cal-086</t>
  </si>
  <si>
    <t>Cal-087</t>
  </si>
  <si>
    <t>Cal-088</t>
  </si>
  <si>
    <t>Cal-089</t>
  </si>
  <si>
    <t>Cal-090</t>
  </si>
  <si>
    <t>Cal-091</t>
  </si>
  <si>
    <t>Cal-092</t>
  </si>
  <si>
    <t>Cal-093</t>
  </si>
  <si>
    <t>Cal-094</t>
  </si>
  <si>
    <t>Cal-095</t>
  </si>
  <si>
    <t>Cal-096</t>
  </si>
  <si>
    <t>Cal-097</t>
  </si>
  <si>
    <t>Cal-098</t>
  </si>
  <si>
    <t>Cal-099</t>
  </si>
  <si>
    <t>Cal-100</t>
  </si>
  <si>
    <t>Cal-101</t>
  </si>
  <si>
    <t>Cal-102</t>
  </si>
  <si>
    <t>Cal-103</t>
  </si>
  <si>
    <t>Cal-104</t>
  </si>
  <si>
    <t>Cal-105</t>
  </si>
  <si>
    <t>Cal-106</t>
  </si>
  <si>
    <t>Cal-107</t>
  </si>
  <si>
    <t>Atelier</t>
  </si>
  <si>
    <t>Atelier (Victor)</t>
  </si>
  <si>
    <t>Holex</t>
  </si>
  <si>
    <t>Soxeco</t>
  </si>
  <si>
    <t>50/40</t>
  </si>
  <si>
    <t>Cale etalons</t>
  </si>
  <si>
    <t>Micrometre</t>
  </si>
  <si>
    <t xml:space="preserve">Pied à coulisse </t>
  </si>
  <si>
    <t>Tampon metrique</t>
  </si>
  <si>
    <t>Tampons lisses</t>
  </si>
  <si>
    <t>Tampons un/gaz</t>
  </si>
  <si>
    <t>Tampons metrique</t>
  </si>
  <si>
    <t>Tampons autres</t>
  </si>
  <si>
    <t>Jauge de profondeur avec tige</t>
  </si>
  <si>
    <t>TL anglais</t>
  </si>
  <si>
    <t>Tampons/Bagues</t>
  </si>
  <si>
    <t>Comparateur</t>
  </si>
  <si>
    <t>Rapporteur d'angles</t>
  </si>
  <si>
    <t>Palpeurs interieures</t>
  </si>
  <si>
    <t>Pied a coulisse num</t>
  </si>
  <si>
    <t>Pepitos</t>
  </si>
  <si>
    <t>Multimetre</t>
  </si>
  <si>
    <t>Pal</t>
  </si>
  <si>
    <t>Pal num</t>
  </si>
  <si>
    <t>Tampon filete</t>
  </si>
  <si>
    <t>Palmere</t>
  </si>
  <si>
    <t>Equerre angulaire</t>
  </si>
  <si>
    <t>Palmere mecanique</t>
  </si>
  <si>
    <t xml:space="preserve">Pied a coulisse </t>
  </si>
  <si>
    <t>Pal mecanique</t>
  </si>
  <si>
    <t>Palmere num</t>
  </si>
  <si>
    <t>Tampons filete</t>
  </si>
  <si>
    <t>Jauge de profondeur mecanique</t>
  </si>
  <si>
    <t>Palmer</t>
  </si>
  <si>
    <t>Palpeur z</t>
  </si>
  <si>
    <t>Jauge de profondeur num</t>
  </si>
  <si>
    <t>Pied à coulisse 150 ctrl</t>
  </si>
  <si>
    <t xml:space="preserve">Pied à coulisse 150 </t>
  </si>
  <si>
    <t>indicateur a levier</t>
  </si>
  <si>
    <t>25-50mm</t>
  </si>
  <si>
    <t>0-200mm</t>
  </si>
  <si>
    <t>M6 6H</t>
  </si>
  <si>
    <t>0-600mm</t>
  </si>
  <si>
    <t>0-800mm</t>
  </si>
  <si>
    <t>M4 x 0,7</t>
  </si>
  <si>
    <t>M4 6H</t>
  </si>
  <si>
    <t>M10 x 1,5 6H</t>
  </si>
  <si>
    <t>M8 x 1,25 6H</t>
  </si>
  <si>
    <t>M3 6H</t>
  </si>
  <si>
    <t>M5 x 0,8 6H</t>
  </si>
  <si>
    <t>M8 6H</t>
  </si>
  <si>
    <t>M2 6H</t>
  </si>
  <si>
    <t>M9 x 0,50 6H</t>
  </si>
  <si>
    <t xml:space="preserve">M1,6 6H </t>
  </si>
  <si>
    <t>M12 x 1,75 6H</t>
  </si>
  <si>
    <t>G1/8"</t>
  </si>
  <si>
    <t>8 x 1</t>
  </si>
  <si>
    <t>M3 x 0,5 6H</t>
  </si>
  <si>
    <t>M16 x 2,0 6H</t>
  </si>
  <si>
    <t>4 x 0,75</t>
  </si>
  <si>
    <t>M8 x 1</t>
  </si>
  <si>
    <t>M9 x 1,25 6H</t>
  </si>
  <si>
    <t>M12 x 1,25 6H</t>
  </si>
  <si>
    <t>M14 x 1 6H</t>
  </si>
  <si>
    <t>7 x 1</t>
  </si>
  <si>
    <t>M18 6H</t>
  </si>
  <si>
    <t>M16 x 1 6H</t>
  </si>
  <si>
    <t>14 x 150</t>
  </si>
  <si>
    <t>M14 6H</t>
  </si>
  <si>
    <t xml:space="preserve">M20 x 1,5 6H </t>
  </si>
  <si>
    <t>M26 x 1 6H</t>
  </si>
  <si>
    <t>33 x 2</t>
  </si>
  <si>
    <t>M39 x 125 6H</t>
  </si>
  <si>
    <t>M28 x 2 6H</t>
  </si>
  <si>
    <t>M20 x 2,5 6H</t>
  </si>
  <si>
    <t>M22 6H</t>
  </si>
  <si>
    <t>M16 x 1,5 6H</t>
  </si>
  <si>
    <t>M26 x 100 6H</t>
  </si>
  <si>
    <t>M24 x 1,5 6H</t>
  </si>
  <si>
    <t>M24 x 3,0 6H</t>
  </si>
  <si>
    <t>M17 x 1 6H</t>
  </si>
  <si>
    <t>M30 6H</t>
  </si>
  <si>
    <t>M10 x 1 6H</t>
  </si>
  <si>
    <t xml:space="preserve">M12 x 1 6H </t>
  </si>
  <si>
    <t>M10,5 x 0,5 6H</t>
  </si>
  <si>
    <t>6,35 H7</t>
  </si>
  <si>
    <t>14 H7</t>
  </si>
  <si>
    <t>8 H7</t>
  </si>
  <si>
    <t>7 H7</t>
  </si>
  <si>
    <t xml:space="preserve">12 H7 </t>
  </si>
  <si>
    <t>5 H7</t>
  </si>
  <si>
    <t>10 H7</t>
  </si>
  <si>
    <t>9 H7</t>
  </si>
  <si>
    <t>4 H7</t>
  </si>
  <si>
    <t>2 H7</t>
  </si>
  <si>
    <t>15 H7</t>
  </si>
  <si>
    <t>18 H7</t>
  </si>
  <si>
    <t>11 H7</t>
  </si>
  <si>
    <t>13 H7</t>
  </si>
  <si>
    <t>16 H7</t>
  </si>
  <si>
    <t>21 H7</t>
  </si>
  <si>
    <t>24 H7</t>
  </si>
  <si>
    <t>20 H7</t>
  </si>
  <si>
    <t>22 H7</t>
  </si>
  <si>
    <t>17 H7</t>
  </si>
  <si>
    <t>23 H7</t>
  </si>
  <si>
    <t>25mm H7</t>
  </si>
  <si>
    <t>30 H7</t>
  </si>
  <si>
    <t>12,80 H7</t>
  </si>
  <si>
    <t>13,84 H7</t>
  </si>
  <si>
    <t xml:space="preserve"> 12,70 H7</t>
  </si>
  <si>
    <t>11,84 H7</t>
  </si>
  <si>
    <t>1//4 x 11</t>
  </si>
  <si>
    <t>G1/2</t>
  </si>
  <si>
    <t xml:space="preserve">8 32 </t>
  </si>
  <si>
    <t>4 40</t>
  </si>
  <si>
    <t>10 32</t>
  </si>
  <si>
    <t>1/4 36</t>
  </si>
  <si>
    <t>6 32</t>
  </si>
  <si>
    <t>1/4 x 20</t>
  </si>
  <si>
    <t>5/16 18</t>
  </si>
  <si>
    <t>4 28</t>
  </si>
  <si>
    <t xml:space="preserve">G1/8 </t>
  </si>
  <si>
    <t>7/16 20</t>
  </si>
  <si>
    <t>M25 x 1,5 6H</t>
  </si>
  <si>
    <t>13/16 20</t>
  </si>
  <si>
    <t>1/16 x 12</t>
  </si>
  <si>
    <t>3/4.</t>
  </si>
  <si>
    <t>3/8 x 26</t>
  </si>
  <si>
    <t>5/8 x 26</t>
  </si>
  <si>
    <t>9/16 x 32</t>
  </si>
  <si>
    <t>1/2 x 26</t>
  </si>
  <si>
    <t>3/8 x 32</t>
  </si>
  <si>
    <t>1/8 26</t>
  </si>
  <si>
    <t>1/4 26</t>
  </si>
  <si>
    <t>5/16 x 18</t>
  </si>
  <si>
    <t>3/8 x 16</t>
  </si>
  <si>
    <t>1/4.</t>
  </si>
  <si>
    <t>11/16.</t>
  </si>
  <si>
    <t>5/8.</t>
  </si>
  <si>
    <t>1/2 x 20</t>
  </si>
  <si>
    <t>5/32.</t>
  </si>
  <si>
    <t>3/8 x 24</t>
  </si>
  <si>
    <t>12-28.</t>
  </si>
  <si>
    <t>7/8 x 26</t>
  </si>
  <si>
    <t>3/8 x 18 H28/7</t>
  </si>
  <si>
    <t xml:space="preserve"> 0-150 0,01mm</t>
  </si>
  <si>
    <t>0-50mm</t>
  </si>
  <si>
    <t>0-100mm</t>
  </si>
  <si>
    <t>0-25mm 0,01mm</t>
  </si>
  <si>
    <t>0-75mm</t>
  </si>
  <si>
    <t>0-50mm 0,01mm</t>
  </si>
  <si>
    <t>0-175 0,01mm</t>
  </si>
  <si>
    <t>0-125mm 0,01mm</t>
  </si>
  <si>
    <t>.277/.283</t>
  </si>
  <si>
    <t>.650/.652</t>
  </si>
  <si>
    <t>.393/.398</t>
  </si>
  <si>
    <t>.7500/.7505</t>
  </si>
  <si>
    <t>.7344/.7394</t>
  </si>
  <si>
    <t>.6250/.6255</t>
  </si>
  <si>
    <t>5/16.</t>
  </si>
  <si>
    <t>.383/.388</t>
  </si>
  <si>
    <t>.218/.221</t>
  </si>
  <si>
    <t>.1875/.1880</t>
  </si>
  <si>
    <t>.128/.130</t>
  </si>
  <si>
    <t>.5115/.5120</t>
  </si>
  <si>
    <t>.8125/.8175</t>
  </si>
  <si>
    <t>.406/.411</t>
  </si>
  <si>
    <t>.4375/.4405</t>
  </si>
  <si>
    <t>.257/.263</t>
  </si>
  <si>
    <t>15/32.</t>
  </si>
  <si>
    <t>.380/.383</t>
  </si>
  <si>
    <t>.836/.839</t>
  </si>
  <si>
    <t>.335/.341</t>
  </si>
  <si>
    <t>.2805/.2810</t>
  </si>
  <si>
    <t>.345/.346</t>
  </si>
  <si>
    <t>.0625/.0645</t>
  </si>
  <si>
    <t>1/8.</t>
  </si>
  <si>
    <t>.6094/.6144</t>
  </si>
  <si>
    <t>.152/.157</t>
  </si>
  <si>
    <t>.312/.318</t>
  </si>
  <si>
    <t>.3125/.3128</t>
  </si>
  <si>
    <t>.380/.381</t>
  </si>
  <si>
    <t>.312/.315</t>
  </si>
  <si>
    <t>.255/.258</t>
  </si>
  <si>
    <t>.562/.565</t>
  </si>
  <si>
    <t>.597/.602</t>
  </si>
  <si>
    <t>.602/.605</t>
  </si>
  <si>
    <t>.790/.793</t>
  </si>
  <si>
    <t>.5625/.5655</t>
  </si>
  <si>
    <t>.5389/.5519</t>
  </si>
  <si>
    <t>.593/.598</t>
  </si>
  <si>
    <t>1560/1566</t>
  </si>
  <si>
    <t>1250/1280</t>
  </si>
  <si>
    <t>6252/6255</t>
  </si>
  <si>
    <t>1512/1612</t>
  </si>
  <si>
    <t>161/166</t>
  </si>
  <si>
    <t>9/64.</t>
  </si>
  <si>
    <t>250/252</t>
  </si>
  <si>
    <t>316/321</t>
  </si>
  <si>
    <t>135/145</t>
  </si>
  <si>
    <t>431/433</t>
  </si>
  <si>
    <t>501/503</t>
  </si>
  <si>
    <t>560/563</t>
  </si>
  <si>
    <t>752/755</t>
  </si>
  <si>
    <t>320/325</t>
  </si>
  <si>
    <t>1439/1440</t>
  </si>
  <si>
    <t>875/877</t>
  </si>
  <si>
    <t>1023/1024</t>
  </si>
  <si>
    <t>0937/0941</t>
  </si>
  <si>
    <t>089/092</t>
  </si>
  <si>
    <t>2503/2509</t>
  </si>
  <si>
    <t>189/192</t>
  </si>
  <si>
    <t>031/034</t>
  </si>
  <si>
    <t>1887/1900</t>
  </si>
  <si>
    <t>140/142</t>
  </si>
  <si>
    <t>1562/1580</t>
  </si>
  <si>
    <t>128/131</t>
  </si>
  <si>
    <t>M10 x 1,25</t>
  </si>
  <si>
    <t>diam8,004 16,558</t>
  </si>
  <si>
    <t>diam4,02</t>
  </si>
  <si>
    <t>5/8 24</t>
  </si>
  <si>
    <t>41 0,75</t>
  </si>
  <si>
    <t>diam35</t>
  </si>
  <si>
    <t>M42 x 0,8</t>
  </si>
  <si>
    <t>T61</t>
  </si>
  <si>
    <t>M30 x 0,75</t>
  </si>
  <si>
    <t>4,93/4,95</t>
  </si>
  <si>
    <t>M1 7,92</t>
  </si>
  <si>
    <t>H7</t>
  </si>
  <si>
    <t>15 x 100</t>
  </si>
  <si>
    <t>15045/15090</t>
  </si>
  <si>
    <t>4,622 4,61</t>
  </si>
  <si>
    <t>116 x 2 2filet</t>
  </si>
  <si>
    <t>1,5 H7</t>
  </si>
  <si>
    <t>M45 P1,5</t>
  </si>
  <si>
    <t>11/8 x 12</t>
  </si>
  <si>
    <t>0-300mm</t>
  </si>
  <si>
    <t>5-25mm 0,01mm</t>
  </si>
  <si>
    <t>0,01mm 0-10mm</t>
  </si>
  <si>
    <t>0,01-200mm</t>
  </si>
  <si>
    <t>0,05mm 15-65mm</t>
  </si>
  <si>
    <t>0-40mm</t>
  </si>
  <si>
    <t>M10 x 1-5 6H</t>
  </si>
  <si>
    <t>25-50 0,001mm</t>
  </si>
  <si>
    <t>0-40mm 0,01mm</t>
  </si>
  <si>
    <t>0,001/0,02mm</t>
  </si>
  <si>
    <t>0-350mm</t>
  </si>
  <si>
    <t>0-25mm 0,001mm</t>
  </si>
  <si>
    <t>M6 H6</t>
  </si>
  <si>
    <t>25-50mm 0,001mm</t>
  </si>
  <si>
    <t>0-40 0,01mm</t>
  </si>
  <si>
    <t>3 H7</t>
  </si>
  <si>
    <t xml:space="preserve">M5 x 0,8 </t>
  </si>
  <si>
    <t>M6 x 1 6g</t>
  </si>
  <si>
    <t>M8 - 6g</t>
  </si>
  <si>
    <t>M9 x 1,25 6g</t>
  </si>
  <si>
    <t>M10 x 1</t>
  </si>
  <si>
    <t>M12 x 1 "35"</t>
  </si>
  <si>
    <t>M12 x 10 "39"</t>
  </si>
  <si>
    <t>M12 x 1,5</t>
  </si>
  <si>
    <t>M14 x 1 6g</t>
  </si>
  <si>
    <t>M14 -6g</t>
  </si>
  <si>
    <t>M16 x 2 6g</t>
  </si>
  <si>
    <t>M16 x 1 44</t>
  </si>
  <si>
    <t>M17 x 1 6g</t>
  </si>
  <si>
    <t>M24 x 3 6g</t>
  </si>
  <si>
    <t>M26 x 1 6g</t>
  </si>
  <si>
    <t>M6 x 1</t>
  </si>
  <si>
    <t>M27 x 2 6g</t>
  </si>
  <si>
    <t>M28 x 2 6g</t>
  </si>
  <si>
    <t>M33 x 2 6g</t>
  </si>
  <si>
    <t>M39 x 7,25 6g</t>
  </si>
  <si>
    <t>8 B1</t>
  </si>
  <si>
    <t>6 BA</t>
  </si>
  <si>
    <t>4 BA</t>
  </si>
  <si>
    <t>2 BA</t>
  </si>
  <si>
    <t>7/16 B5F</t>
  </si>
  <si>
    <t>1/4 B5P</t>
  </si>
  <si>
    <t>3/8 B5PT</t>
  </si>
  <si>
    <t>1/2 B5PF</t>
  </si>
  <si>
    <t>15/16 - 26 Whit</t>
  </si>
  <si>
    <t>1/2 26 Whit</t>
  </si>
  <si>
    <t>7/16 -26 Whit</t>
  </si>
  <si>
    <t>1/2 -20. Whit</t>
  </si>
  <si>
    <t>9/16 -26 Whit</t>
  </si>
  <si>
    <t>3/4 -26. Whit</t>
  </si>
  <si>
    <t>5/8 -26. Whit</t>
  </si>
  <si>
    <t>G 3/4</t>
  </si>
  <si>
    <t>11/4 x 11</t>
  </si>
  <si>
    <t>G 3/8</t>
  </si>
  <si>
    <t>11/8 -12. UNF2A</t>
  </si>
  <si>
    <t>5/8 -18. UNF2A</t>
  </si>
  <si>
    <t>1/2 -20. UNF2A</t>
  </si>
  <si>
    <t>9/16 -18. UNF1A</t>
  </si>
  <si>
    <t>3/8 -24. UNF2A</t>
  </si>
  <si>
    <t>5/16 -24.  UNF3A</t>
  </si>
  <si>
    <t>1/4 -18. UNF3A</t>
  </si>
  <si>
    <t>5/16 -24 UNF2A</t>
  </si>
  <si>
    <t>3/8 -24 UNF2A</t>
  </si>
  <si>
    <t>1/2 -20 UNF1A</t>
  </si>
  <si>
    <t>1/4 28 UNF3A</t>
  </si>
  <si>
    <t>10-32. UNF3A</t>
  </si>
  <si>
    <t>4-40. UNC2A</t>
  </si>
  <si>
    <t>10-32.UNF2A</t>
  </si>
  <si>
    <t>10 32 UNF2A</t>
  </si>
  <si>
    <t>6 -32. UNC3A</t>
  </si>
  <si>
    <t>M2,5 6H</t>
  </si>
  <si>
    <t>M1,6 6H</t>
  </si>
  <si>
    <t>M4 x 0,75</t>
  </si>
  <si>
    <t xml:space="preserve">M6 6H </t>
  </si>
  <si>
    <t>M7 x 1</t>
  </si>
  <si>
    <t xml:space="preserve">M10 x 1 6H </t>
  </si>
  <si>
    <t xml:space="preserve">M12 x 1,25 6H </t>
  </si>
  <si>
    <t>M12 x 1,64</t>
  </si>
  <si>
    <t xml:space="preserve">M14 x 1 6H </t>
  </si>
  <si>
    <t>M14 x 1,50</t>
  </si>
  <si>
    <t>M16 x 2 6H</t>
  </si>
  <si>
    <t>M24 x 3 6H</t>
  </si>
  <si>
    <t>M10,50 x 0,5</t>
  </si>
  <si>
    <t>M24 x 1</t>
  </si>
  <si>
    <t>M24 x 1,5</t>
  </si>
  <si>
    <t>M39 x 1,25 6H</t>
  </si>
  <si>
    <t>M33 x 2 6H</t>
  </si>
  <si>
    <t>G1/8</t>
  </si>
  <si>
    <t>G11/4 F</t>
  </si>
  <si>
    <t>G11/2</t>
  </si>
  <si>
    <t>11/8 x 12 UNF2B</t>
  </si>
  <si>
    <t>11/16 x 12 UNF3B</t>
  </si>
  <si>
    <t>13/16 -20 UNJ2B</t>
  </si>
  <si>
    <t>5/8 -18. UNF2B</t>
  </si>
  <si>
    <t>3/4 -16. UNF3B</t>
  </si>
  <si>
    <t>7/16 -20 UNF3B</t>
  </si>
  <si>
    <t>3/8 -24. UNF3B</t>
  </si>
  <si>
    <t>1/4 -28. UNF2B</t>
  </si>
  <si>
    <t>5/16 -18. UNC2B</t>
  </si>
  <si>
    <t>3/8 24. UNF3B</t>
  </si>
  <si>
    <t>10 - 32. UNF2B</t>
  </si>
  <si>
    <t>4 - 40. UNC2B</t>
  </si>
  <si>
    <t>6 -32. UNC2B</t>
  </si>
  <si>
    <t>8 - 32. UNC2B</t>
  </si>
  <si>
    <t>10 - 32. UNF Helicoil</t>
  </si>
  <si>
    <t>1/4 -28. Helicoil</t>
  </si>
  <si>
    <t>M5 x 0,8 Helicoil</t>
  </si>
  <si>
    <t>1/4 -28. UNF</t>
  </si>
  <si>
    <t>8BA</t>
  </si>
  <si>
    <t>4BA</t>
  </si>
  <si>
    <t>2BA</t>
  </si>
  <si>
    <t>1/4 x 28 NF</t>
  </si>
  <si>
    <t>12 - 28. NF</t>
  </si>
  <si>
    <t>1/4 - 28. NF</t>
  </si>
  <si>
    <t>5/16 - 24. NF</t>
  </si>
  <si>
    <t>3/8 - 24. NF</t>
  </si>
  <si>
    <t>9/16 - 18. NF</t>
  </si>
  <si>
    <t>1/2 x 20 NF</t>
  </si>
  <si>
    <t>11/16 x 12 FN 2-3</t>
  </si>
  <si>
    <t>5/32. SW</t>
  </si>
  <si>
    <t>7/8 x 28 W.F</t>
  </si>
  <si>
    <t>3/8 x 18 NPT</t>
  </si>
  <si>
    <t>1/2 B5P</t>
  </si>
  <si>
    <t>5/8 B5F</t>
  </si>
  <si>
    <t>11/16 B5F</t>
  </si>
  <si>
    <t>1/4 B5F</t>
  </si>
  <si>
    <t>3/8 B5F</t>
  </si>
  <si>
    <t>5/16 x 18 B5W</t>
  </si>
  <si>
    <t>1/4 x 20 B5W</t>
  </si>
  <si>
    <t>3/8 x 16 B5W</t>
  </si>
  <si>
    <t>11/4 -26. Whit</t>
  </si>
  <si>
    <t>11/8 -26. Whit</t>
  </si>
  <si>
    <t>5/8 x 26 Whit</t>
  </si>
  <si>
    <t>9/16 x 32 Whit</t>
  </si>
  <si>
    <t>9/16 x 26 Whit</t>
  </si>
  <si>
    <t>1/2 x 26 Whit</t>
  </si>
  <si>
    <t>3/8 x 26 Whit</t>
  </si>
  <si>
    <t>3/8 x 32 Whit</t>
  </si>
  <si>
    <t>32,000 32,0500</t>
  </si>
  <si>
    <t>10H</t>
  </si>
  <si>
    <t>14H</t>
  </si>
  <si>
    <t>M3</t>
  </si>
  <si>
    <t>M6</t>
  </si>
  <si>
    <t>0,01 0,4/40</t>
  </si>
  <si>
    <t>293-141</t>
  </si>
  <si>
    <t>B16307446</t>
  </si>
  <si>
    <t>PC0016</t>
  </si>
  <si>
    <t>C0006</t>
  </si>
  <si>
    <t>B17056256</t>
  </si>
  <si>
    <t>LH0218</t>
  </si>
  <si>
    <t>LH0217</t>
  </si>
  <si>
    <t>2-118394-1</t>
  </si>
  <si>
    <t>LH0180</t>
  </si>
  <si>
    <t>LH0006</t>
  </si>
  <si>
    <t>TF0076</t>
  </si>
  <si>
    <t>LH0263</t>
  </si>
  <si>
    <t>TF0040</t>
  </si>
  <si>
    <t>TF0075</t>
  </si>
  <si>
    <t>TF0031</t>
  </si>
  <si>
    <t>TF0033</t>
  </si>
  <si>
    <t>TF0037</t>
  </si>
  <si>
    <t>19844063 TF0100</t>
  </si>
  <si>
    <t>TF0038</t>
  </si>
  <si>
    <t>TF0077</t>
  </si>
  <si>
    <t>TF0019</t>
  </si>
  <si>
    <t>LH0235</t>
  </si>
  <si>
    <t>TF0048</t>
  </si>
  <si>
    <t>TF0017</t>
  </si>
  <si>
    <t>TF0050</t>
  </si>
  <si>
    <t>TF0049</t>
  </si>
  <si>
    <t>LH0253</t>
  </si>
  <si>
    <t>TF0039</t>
  </si>
  <si>
    <t>TF0079</t>
  </si>
  <si>
    <t>TF0046</t>
  </si>
  <si>
    <t>TF 0045</t>
  </si>
  <si>
    <t>TF0041</t>
  </si>
  <si>
    <t>TL0077</t>
  </si>
  <si>
    <t>TL0099</t>
  </si>
  <si>
    <t>TL0100</t>
  </si>
  <si>
    <t>TL0078</t>
  </si>
  <si>
    <t>TL0095</t>
  </si>
  <si>
    <t>TL0096</t>
  </si>
  <si>
    <t>TL0053</t>
  </si>
  <si>
    <t>TL0088</t>
  </si>
  <si>
    <t>TL0093</t>
  </si>
  <si>
    <t>TF0070</t>
  </si>
  <si>
    <t>TF0068</t>
  </si>
  <si>
    <t>TF0071</t>
  </si>
  <si>
    <t>TF0072</t>
  </si>
  <si>
    <t>511874.5.1</t>
  </si>
  <si>
    <t>BMQ797</t>
  </si>
  <si>
    <t>TF0056</t>
  </si>
  <si>
    <t>TF0060</t>
  </si>
  <si>
    <t>TF0016</t>
  </si>
  <si>
    <t>TF0025</t>
  </si>
  <si>
    <t>TF0061</t>
  </si>
  <si>
    <t>TF0064</t>
  </si>
  <si>
    <t>TF0057</t>
  </si>
  <si>
    <t>TF0055</t>
  </si>
  <si>
    <t>TF0047</t>
  </si>
  <si>
    <t>TF0069</t>
  </si>
  <si>
    <t>TF0024</t>
  </si>
  <si>
    <t>TF0059</t>
  </si>
  <si>
    <t>UN3B</t>
  </si>
  <si>
    <t>TF0051</t>
  </si>
  <si>
    <t>TF0066</t>
  </si>
  <si>
    <t>TF0052</t>
  </si>
  <si>
    <t>TF0067</t>
  </si>
  <si>
    <t>TF0010</t>
  </si>
  <si>
    <t>TF0021</t>
  </si>
  <si>
    <t>TF0015</t>
  </si>
  <si>
    <t>TF0005</t>
  </si>
  <si>
    <t>TF0011</t>
  </si>
  <si>
    <t>TF0018</t>
  </si>
  <si>
    <t>TF0003</t>
  </si>
  <si>
    <t>TF0012</t>
  </si>
  <si>
    <t>TF0013</t>
  </si>
  <si>
    <t>TF0004</t>
  </si>
  <si>
    <t>TF0002</t>
  </si>
  <si>
    <t>TF0006</t>
  </si>
  <si>
    <t>TF0001</t>
  </si>
  <si>
    <t>TF0009</t>
  </si>
  <si>
    <t>TF0008</t>
  </si>
  <si>
    <t>TF0007</t>
  </si>
  <si>
    <t>TF0022</t>
  </si>
  <si>
    <t>TF0020</t>
  </si>
  <si>
    <t>TF0062</t>
  </si>
  <si>
    <t>TF0054</t>
  </si>
  <si>
    <t>TF0023</t>
  </si>
  <si>
    <t>TF0083</t>
  </si>
  <si>
    <t>TF0053</t>
  </si>
  <si>
    <t>TF0086</t>
  </si>
  <si>
    <t>TF0014</t>
  </si>
  <si>
    <t>LH0032</t>
  </si>
  <si>
    <t>LH0001</t>
  </si>
  <si>
    <t>LH0210</t>
  </si>
  <si>
    <t>Mic0016</t>
  </si>
  <si>
    <t>Mic0011</t>
  </si>
  <si>
    <t>Mic0014</t>
  </si>
  <si>
    <t>Mic0005</t>
  </si>
  <si>
    <t>Mic0013</t>
  </si>
  <si>
    <t>Mic0012</t>
  </si>
  <si>
    <t>Mic 0017</t>
  </si>
  <si>
    <t>Mic0015</t>
  </si>
  <si>
    <t>JP0003</t>
  </si>
  <si>
    <t>TL0031</t>
  </si>
  <si>
    <t>TL0066</t>
  </si>
  <si>
    <t>TL0047</t>
  </si>
  <si>
    <t>TL0068</t>
  </si>
  <si>
    <t>TL0067</t>
  </si>
  <si>
    <t>TL0064</t>
  </si>
  <si>
    <t>TL0038</t>
  </si>
  <si>
    <t>TL0046</t>
  </si>
  <si>
    <t>TL0022</t>
  </si>
  <si>
    <t>TL0018</t>
  </si>
  <si>
    <t>TL0007</t>
  </si>
  <si>
    <t>TL0055</t>
  </si>
  <si>
    <t>TL0071</t>
  </si>
  <si>
    <t>TL0048</t>
  </si>
  <si>
    <t>TL0052</t>
  </si>
  <si>
    <t>TL0050</t>
  </si>
  <si>
    <t>TL0030</t>
  </si>
  <si>
    <t>TL0051</t>
  </si>
  <si>
    <t>TL0045</t>
  </si>
  <si>
    <t>TL0073</t>
  </si>
  <si>
    <t>TL0041</t>
  </si>
  <si>
    <t>TL0033</t>
  </si>
  <si>
    <t>TL0042</t>
  </si>
  <si>
    <t>TL0002</t>
  </si>
  <si>
    <t>TL0006</t>
  </si>
  <si>
    <t>TL0062</t>
  </si>
  <si>
    <t>TL0013</t>
  </si>
  <si>
    <t>TL0036</t>
  </si>
  <si>
    <t>TL0037</t>
  </si>
  <si>
    <t>TL0044</t>
  </si>
  <si>
    <t>TL0035</t>
  </si>
  <si>
    <t>TL0028</t>
  </si>
  <si>
    <t>TL0029</t>
  </si>
  <si>
    <t>TL0032</t>
  </si>
  <si>
    <t>TL0043</t>
  </si>
  <si>
    <t>TL0023</t>
  </si>
  <si>
    <t>TL0058</t>
  </si>
  <si>
    <t>TL0060</t>
  </si>
  <si>
    <t>TL0061</t>
  </si>
  <si>
    <t>TL0070</t>
  </si>
  <si>
    <t>TL0059</t>
  </si>
  <si>
    <t>TL0056</t>
  </si>
  <si>
    <t>LH0101</t>
  </si>
  <si>
    <t>TL0017</t>
  </si>
  <si>
    <t>TL0079</t>
  </si>
  <si>
    <t>TL0024</t>
  </si>
  <si>
    <t>TL0065</t>
  </si>
  <si>
    <t>TL0063</t>
  </si>
  <si>
    <t>TL0012</t>
  </si>
  <si>
    <t>TL0015</t>
  </si>
  <si>
    <t>TL0011</t>
  </si>
  <si>
    <t>TL0014</t>
  </si>
  <si>
    <t>TL0021</t>
  </si>
  <si>
    <t>TL0026</t>
  </si>
  <si>
    <t>TL0039</t>
  </si>
  <si>
    <t>TL0080</t>
  </si>
  <si>
    <t>TL0025</t>
  </si>
  <si>
    <t>TL0049</t>
  </si>
  <si>
    <t>TL0054</t>
  </si>
  <si>
    <t>TL0057</t>
  </si>
  <si>
    <t>TL0072</t>
  </si>
  <si>
    <t>TL00069</t>
  </si>
  <si>
    <t>TL0040</t>
  </si>
  <si>
    <t>TL0076</t>
  </si>
  <si>
    <t>TL0074</t>
  </si>
  <si>
    <t>TL0075</t>
  </si>
  <si>
    <t>TL0005</t>
  </si>
  <si>
    <t>TL0004</t>
  </si>
  <si>
    <t>TL0027</t>
  </si>
  <si>
    <t>TL0020</t>
  </si>
  <si>
    <t>TL0001</t>
  </si>
  <si>
    <t>TL0019</t>
  </si>
  <si>
    <t>TL0010</t>
  </si>
  <si>
    <t>TL0016</t>
  </si>
  <si>
    <t>TL0008</t>
  </si>
  <si>
    <t>TL0034</t>
  </si>
  <si>
    <t>TL0101</t>
  </si>
  <si>
    <t>TF0063</t>
  </si>
  <si>
    <t>Mic0018</t>
  </si>
  <si>
    <t>368-164</t>
  </si>
  <si>
    <t>Mic0007</t>
  </si>
  <si>
    <t>CP0004</t>
  </si>
  <si>
    <t>PC0002</t>
  </si>
  <si>
    <t>Rap0001</t>
  </si>
  <si>
    <t>CP0005</t>
  </si>
  <si>
    <t>513-404-10</t>
  </si>
  <si>
    <t>513-404</t>
  </si>
  <si>
    <t>B18064374</t>
  </si>
  <si>
    <t>B16166546</t>
  </si>
  <si>
    <t>60-PD-9-206</t>
  </si>
  <si>
    <t>Mic0019</t>
  </si>
  <si>
    <t>Mic0020</t>
  </si>
  <si>
    <t>193-101</t>
  </si>
  <si>
    <t>Mic0021 293-240</t>
  </si>
  <si>
    <t>Mic0022</t>
  </si>
  <si>
    <t>ICD-15PPR</t>
  </si>
  <si>
    <t>B17056252</t>
  </si>
  <si>
    <t>B17258767</t>
  </si>
  <si>
    <t>AL3023</t>
  </si>
  <si>
    <t>HC12422-1</t>
  </si>
  <si>
    <t>648825.9.4</t>
  </si>
  <si>
    <t>HC37571</t>
  </si>
  <si>
    <t>HC7757-2</t>
  </si>
  <si>
    <t>F92582-4</t>
  </si>
  <si>
    <t>HC12055-1</t>
  </si>
  <si>
    <t>F97238</t>
  </si>
  <si>
    <t>B18018-2</t>
  </si>
  <si>
    <t>EFF25.663</t>
  </si>
  <si>
    <t>B4488</t>
  </si>
  <si>
    <t>B521-1957</t>
  </si>
  <si>
    <t>PD7793</t>
  </si>
  <si>
    <t>EFF9129</t>
  </si>
  <si>
    <t>HC12810-1</t>
  </si>
  <si>
    <t>UN2B3B</t>
  </si>
  <si>
    <t xml:space="preserve">Contrôle </t>
  </si>
  <si>
    <t>Ateliers (Thierry)</t>
  </si>
  <si>
    <t>Rémi</t>
  </si>
  <si>
    <t>Ateliers (Rudy)</t>
  </si>
  <si>
    <t>Atelier (Didier)</t>
  </si>
  <si>
    <t>Atelier (Patrick)</t>
  </si>
  <si>
    <t>Lionel</t>
  </si>
  <si>
    <t>Atelier (HurcoVmx42T)</t>
  </si>
  <si>
    <t>Atelier (HurcoVmx30Tx)</t>
  </si>
  <si>
    <t>Comp-001</t>
  </si>
  <si>
    <t>Comp-002</t>
  </si>
  <si>
    <t>Comp-003</t>
  </si>
  <si>
    <t>M12 x 1,00</t>
  </si>
  <si>
    <t>Col-</t>
  </si>
  <si>
    <t>Proj-</t>
  </si>
  <si>
    <t>Pes-</t>
  </si>
  <si>
    <t>Aut-</t>
  </si>
  <si>
    <t>JDP-001</t>
  </si>
  <si>
    <t>JDP-002</t>
  </si>
  <si>
    <t>JDP-003</t>
  </si>
  <si>
    <t>JDP-004</t>
  </si>
  <si>
    <t>MIC-001</t>
  </si>
  <si>
    <t>MIC-002</t>
  </si>
  <si>
    <t>MIC-003</t>
  </si>
  <si>
    <t>MIC-004</t>
  </si>
  <si>
    <t>MIC-005</t>
  </si>
  <si>
    <t>MIC-006</t>
  </si>
  <si>
    <t>MIC-007</t>
  </si>
  <si>
    <t>MIC-008</t>
  </si>
  <si>
    <t>MIC-009</t>
  </si>
  <si>
    <t>MIC-010</t>
  </si>
  <si>
    <t>MIC-011</t>
  </si>
  <si>
    <t>MIC-012</t>
  </si>
  <si>
    <t>MIC-013</t>
  </si>
  <si>
    <t>Palm-</t>
  </si>
  <si>
    <t>Palm-001</t>
  </si>
  <si>
    <t>Palm-002</t>
  </si>
  <si>
    <t>Palm-003</t>
  </si>
  <si>
    <t>Palm-004</t>
  </si>
  <si>
    <t>Palm-005</t>
  </si>
  <si>
    <t>Palm-006</t>
  </si>
  <si>
    <t>Palm-007</t>
  </si>
  <si>
    <t>Palm-008</t>
  </si>
  <si>
    <t>Palm-009</t>
  </si>
  <si>
    <t>Palm-010</t>
  </si>
  <si>
    <t>Palm-011</t>
  </si>
  <si>
    <t>Palm-012</t>
  </si>
  <si>
    <t>Palm-013</t>
  </si>
  <si>
    <t>Palm-014</t>
  </si>
  <si>
    <t>Palm-015</t>
  </si>
  <si>
    <t>PAC-001</t>
  </si>
  <si>
    <t>PAC-002</t>
  </si>
  <si>
    <t>PAC-003</t>
  </si>
  <si>
    <t>PAC-004</t>
  </si>
  <si>
    <t>PAC-005</t>
  </si>
  <si>
    <t>PAC-006</t>
  </si>
  <si>
    <t>PAC-007</t>
  </si>
  <si>
    <t>PAC-008</t>
  </si>
  <si>
    <t>PAC-009</t>
  </si>
  <si>
    <t>PAC-010</t>
  </si>
  <si>
    <t>PAC-011</t>
  </si>
  <si>
    <t>PAC-012</t>
  </si>
  <si>
    <t>PAC-013</t>
  </si>
  <si>
    <t>PAC-014</t>
  </si>
  <si>
    <t>PAC-015</t>
  </si>
  <si>
    <t>PAC-016</t>
  </si>
  <si>
    <t>PAC-017</t>
  </si>
  <si>
    <t>PAC-018</t>
  </si>
  <si>
    <t>PAC-019</t>
  </si>
  <si>
    <t>PAC-020</t>
  </si>
  <si>
    <t>PAC-021</t>
  </si>
  <si>
    <t>PAC-022</t>
  </si>
  <si>
    <t>TL-001</t>
  </si>
  <si>
    <t>TL-002</t>
  </si>
  <si>
    <t>TL-003</t>
  </si>
  <si>
    <t>TL-004</t>
  </si>
  <si>
    <t>TL-005</t>
  </si>
  <si>
    <t>TL-006</t>
  </si>
  <si>
    <t>TL-007</t>
  </si>
  <si>
    <t>TL-008</t>
  </si>
  <si>
    <t>TL-009</t>
  </si>
  <si>
    <t>TL-010</t>
  </si>
  <si>
    <t>TL-011</t>
  </si>
  <si>
    <t>TL-012</t>
  </si>
  <si>
    <t>TL-013</t>
  </si>
  <si>
    <t>TL-014</t>
  </si>
  <si>
    <t>TL-015</t>
  </si>
  <si>
    <t>TL-016</t>
  </si>
  <si>
    <t>TL-017</t>
  </si>
  <si>
    <t>TL-018</t>
  </si>
  <si>
    <t>TL-019</t>
  </si>
  <si>
    <t>TL-020</t>
  </si>
  <si>
    <t>TL-021</t>
  </si>
  <si>
    <t>TL-022</t>
  </si>
  <si>
    <t>TL-023</t>
  </si>
  <si>
    <t>TL-024</t>
  </si>
  <si>
    <t>TL-025</t>
  </si>
  <si>
    <t>TL-026</t>
  </si>
  <si>
    <t>TL-027</t>
  </si>
  <si>
    <t>TL-028</t>
  </si>
  <si>
    <t>TL-029</t>
  </si>
  <si>
    <t>TL-030</t>
  </si>
  <si>
    <t>TL-031</t>
  </si>
  <si>
    <t>TL-032</t>
  </si>
  <si>
    <t>TFM-</t>
  </si>
  <si>
    <t>Tampon fileté metrique_CV</t>
  </si>
  <si>
    <t>TFUG-</t>
  </si>
  <si>
    <t>Tampon fileté UN/GAZ_CV</t>
  </si>
  <si>
    <t>BFUG-</t>
  </si>
  <si>
    <t>BFUG-001</t>
  </si>
  <si>
    <t>BFUG-002</t>
  </si>
  <si>
    <t>BFUG-003</t>
  </si>
  <si>
    <t>BFUG-004</t>
  </si>
  <si>
    <t>BFUG-005</t>
  </si>
  <si>
    <t>BFUG-006</t>
  </si>
  <si>
    <t>BFUG-007</t>
  </si>
  <si>
    <t>BFUG-008</t>
  </si>
  <si>
    <t>BFUG-009</t>
  </si>
  <si>
    <t>BFUG-010</t>
  </si>
  <si>
    <t>BFUG-011</t>
  </si>
  <si>
    <t>BFUG-012</t>
  </si>
  <si>
    <t>BFUG-013</t>
  </si>
  <si>
    <t>BFUG-014</t>
  </si>
  <si>
    <t>BFUG-015</t>
  </si>
  <si>
    <t>BFUG-016</t>
  </si>
  <si>
    <t>BFUG-017</t>
  </si>
  <si>
    <t>BFUG-018</t>
  </si>
  <si>
    <t>BFUG-019</t>
  </si>
  <si>
    <t>BFUG-020</t>
  </si>
  <si>
    <t>BFUG-021</t>
  </si>
  <si>
    <t>BFUG-022</t>
  </si>
  <si>
    <t>BFUG-023</t>
  </si>
  <si>
    <t>BFUG-024</t>
  </si>
  <si>
    <t>BFUG-025</t>
  </si>
  <si>
    <t>BFUG-026</t>
  </si>
  <si>
    <t>Palmer_CV</t>
  </si>
  <si>
    <t>Autre_CV</t>
  </si>
  <si>
    <t>TFM-001</t>
  </si>
  <si>
    <t>TFM-002</t>
  </si>
  <si>
    <t>TFM-003</t>
  </si>
  <si>
    <t>TFM-004</t>
  </si>
  <si>
    <t>TFM-005</t>
  </si>
  <si>
    <t>TFM-006</t>
  </si>
  <si>
    <t>TFM-007</t>
  </si>
  <si>
    <t>TFM-008</t>
  </si>
  <si>
    <t>TFM-009</t>
  </si>
  <si>
    <t>TFM-010</t>
  </si>
  <si>
    <t>TFM-011</t>
  </si>
  <si>
    <t>TFM-012</t>
  </si>
  <si>
    <t>TFM-013</t>
  </si>
  <si>
    <t>TFM-014</t>
  </si>
  <si>
    <t>TFM-015</t>
  </si>
  <si>
    <t>TFM-016</t>
  </si>
  <si>
    <t>TFM-017</t>
  </si>
  <si>
    <t>TFM-018</t>
  </si>
  <si>
    <t>TFM-019</t>
  </si>
  <si>
    <t>TFM-020</t>
  </si>
  <si>
    <t>TFM-021</t>
  </si>
  <si>
    <t>TFM-022</t>
  </si>
  <si>
    <t>TFM-023</t>
  </si>
  <si>
    <t>TFM-024</t>
  </si>
  <si>
    <t>TFM-025</t>
  </si>
  <si>
    <t>TFM-026</t>
  </si>
  <si>
    <t>TFM-027</t>
  </si>
  <si>
    <t>TFM-028</t>
  </si>
  <si>
    <t>TFM-029</t>
  </si>
  <si>
    <t>TFM-030</t>
  </si>
  <si>
    <t>TFM-031</t>
  </si>
  <si>
    <t>TFM-032</t>
  </si>
  <si>
    <t>TFM-033</t>
  </si>
  <si>
    <t>TFM-034</t>
  </si>
  <si>
    <t>TFM-035</t>
  </si>
  <si>
    <t>TFM-036</t>
  </si>
  <si>
    <t>TFM-037</t>
  </si>
  <si>
    <t>TFM-038</t>
  </si>
  <si>
    <t>TFM-039</t>
  </si>
  <si>
    <t>TFM-040</t>
  </si>
  <si>
    <t>TFM-041</t>
  </si>
  <si>
    <t>TFM-042</t>
  </si>
  <si>
    <t>TFM-043</t>
  </si>
  <si>
    <t>TFM-044</t>
  </si>
  <si>
    <t>TFM-045</t>
  </si>
  <si>
    <t>TFM-046</t>
  </si>
  <si>
    <t>TFM-047</t>
  </si>
  <si>
    <t>TFUG-001</t>
  </si>
  <si>
    <t>TFUG-002</t>
  </si>
  <si>
    <t>TFUG-003</t>
  </si>
  <si>
    <t>TFUG-004</t>
  </si>
  <si>
    <t>TFUG-005</t>
  </si>
  <si>
    <t>TFUG-006</t>
  </si>
  <si>
    <t>TFUG-007</t>
  </si>
  <si>
    <t>TFUG-008</t>
  </si>
  <si>
    <t>TFUG-009</t>
  </si>
  <si>
    <t>TFUG-010</t>
  </si>
  <si>
    <t>TFUG-011</t>
  </si>
  <si>
    <t>TFUG-012</t>
  </si>
  <si>
    <t>TFUG-013</t>
  </si>
  <si>
    <t>TFUG-014</t>
  </si>
  <si>
    <t>TFUG-015</t>
  </si>
  <si>
    <t>TFUG-016</t>
  </si>
  <si>
    <t>TFUG-017</t>
  </si>
  <si>
    <t>TFUG-018</t>
  </si>
  <si>
    <t>TFUG-019</t>
  </si>
  <si>
    <t>TFUG-020</t>
  </si>
  <si>
    <t>TFUG-021</t>
  </si>
  <si>
    <t>TFUG-022</t>
  </si>
  <si>
    <t>TFUG-023</t>
  </si>
  <si>
    <t>TFUG-024</t>
  </si>
  <si>
    <t>TFUG-025</t>
  </si>
  <si>
    <t>TFUG-026</t>
  </si>
  <si>
    <t>TFUG-027</t>
  </si>
  <si>
    <t>TFUG-028</t>
  </si>
  <si>
    <t>TFUG-029</t>
  </si>
  <si>
    <t>TFUG-030</t>
  </si>
  <si>
    <t>TFUG-031</t>
  </si>
  <si>
    <t>TFUG-032</t>
  </si>
  <si>
    <t>TFM-048</t>
  </si>
  <si>
    <t>TFM-049</t>
  </si>
  <si>
    <t>TFUG-033</t>
  </si>
  <si>
    <t>TFUG-034</t>
  </si>
  <si>
    <t>TFUG-035</t>
  </si>
  <si>
    <t>TFUG-036</t>
  </si>
  <si>
    <t>TFUG-037</t>
  </si>
  <si>
    <t>TFUG-038</t>
  </si>
  <si>
    <t>TFUG-039</t>
  </si>
  <si>
    <t>TFUG-040</t>
  </si>
  <si>
    <t>TFUG-041</t>
  </si>
  <si>
    <t>TFUG-042</t>
  </si>
  <si>
    <t>TFUG-043</t>
  </si>
  <si>
    <t>TFUG-044</t>
  </si>
  <si>
    <t>TFUG-045</t>
  </si>
  <si>
    <t>TFUG-046</t>
  </si>
  <si>
    <t>TFUG-047</t>
  </si>
  <si>
    <t>TFUG-048</t>
  </si>
  <si>
    <t>TFUG-049</t>
  </si>
  <si>
    <t>TFUG-050</t>
  </si>
  <si>
    <t>TFUG-051</t>
  </si>
  <si>
    <t>TFUG-052</t>
  </si>
  <si>
    <t>TFUG-053</t>
  </si>
  <si>
    <t>TFUG-054</t>
  </si>
  <si>
    <t>TFUG-055</t>
  </si>
  <si>
    <t>TFUG-056</t>
  </si>
  <si>
    <t>TFUG-057</t>
  </si>
  <si>
    <t>TFUG-058</t>
  </si>
  <si>
    <t>TFUG-059</t>
  </si>
  <si>
    <t>TFUG-060</t>
  </si>
  <si>
    <t>TFUG-061</t>
  </si>
  <si>
    <t>TFUG-062</t>
  </si>
  <si>
    <t>TFUG-063</t>
  </si>
  <si>
    <t>TFUG-064</t>
  </si>
  <si>
    <t>TLA-</t>
  </si>
  <si>
    <t>Tampon lisse anglais_CV</t>
  </si>
  <si>
    <t>TLA-001</t>
  </si>
  <si>
    <t>TLA-002</t>
  </si>
  <si>
    <t>TLA-003</t>
  </si>
  <si>
    <t>TLA-004</t>
  </si>
  <si>
    <t>TLA-005</t>
  </si>
  <si>
    <t>TLA-006</t>
  </si>
  <si>
    <t>TLA-007</t>
  </si>
  <si>
    <t>TLA-008</t>
  </si>
  <si>
    <t>TLA-009</t>
  </si>
  <si>
    <t>TLA-010</t>
  </si>
  <si>
    <t>TLA-011</t>
  </si>
  <si>
    <t>TLA-012</t>
  </si>
  <si>
    <t>TLA-013</t>
  </si>
  <si>
    <t>TLA-014</t>
  </si>
  <si>
    <t>TLA-015</t>
  </si>
  <si>
    <t>TLA-016</t>
  </si>
  <si>
    <t>TLA-017</t>
  </si>
  <si>
    <t>TLA-018</t>
  </si>
  <si>
    <t>TLA-019</t>
  </si>
  <si>
    <t>TLA-020</t>
  </si>
  <si>
    <t>TLA-021</t>
  </si>
  <si>
    <t>TLA-022</t>
  </si>
  <si>
    <t>TLA-023</t>
  </si>
  <si>
    <t>TLA-024</t>
  </si>
  <si>
    <t>TLA-025</t>
  </si>
  <si>
    <t>TLA-026</t>
  </si>
  <si>
    <t>TLA-027</t>
  </si>
  <si>
    <t>TLA-028</t>
  </si>
  <si>
    <t>TLA-029</t>
  </si>
  <si>
    <t>TLA-030</t>
  </si>
  <si>
    <t>TLA-031</t>
  </si>
  <si>
    <t>TLA-032</t>
  </si>
  <si>
    <t>TLA-033</t>
  </si>
  <si>
    <t>TLA-034</t>
  </si>
  <si>
    <t>TLA-035</t>
  </si>
  <si>
    <t>TLA-036</t>
  </si>
  <si>
    <t>TLA-037</t>
  </si>
  <si>
    <t>TLA-038</t>
  </si>
  <si>
    <t>TLA-039</t>
  </si>
  <si>
    <t>TLA-040</t>
  </si>
  <si>
    <t>TLA-041</t>
  </si>
  <si>
    <t>TLA-042</t>
  </si>
  <si>
    <t>TLA-043</t>
  </si>
  <si>
    <t>TLA-044</t>
  </si>
  <si>
    <t>TLA-045</t>
  </si>
  <si>
    <t>TLA-046</t>
  </si>
  <si>
    <t>TLA-047</t>
  </si>
  <si>
    <t>TLA-048</t>
  </si>
  <si>
    <t>TLA-049</t>
  </si>
  <si>
    <t>TLA-050</t>
  </si>
  <si>
    <t>TLA-051</t>
  </si>
  <si>
    <t>TLA-052</t>
  </si>
  <si>
    <t>TLA-053</t>
  </si>
  <si>
    <t>TLA-054</t>
  </si>
  <si>
    <t>TLA-055</t>
  </si>
  <si>
    <t>TLA-056</t>
  </si>
  <si>
    <t>TLA-057</t>
  </si>
  <si>
    <t>TLA-058</t>
  </si>
  <si>
    <t>TLA-059</t>
  </si>
  <si>
    <t>TLA-060</t>
  </si>
  <si>
    <t>TLA-061</t>
  </si>
  <si>
    <t>TLA-062</t>
  </si>
  <si>
    <t>TLA-063</t>
  </si>
  <si>
    <t>TLA-064</t>
  </si>
  <si>
    <t>TLA-065</t>
  </si>
  <si>
    <t>TLA-066</t>
  </si>
  <si>
    <t>TLA-067</t>
  </si>
  <si>
    <t>TLA-068</t>
  </si>
  <si>
    <t>TLA-069</t>
  </si>
  <si>
    <t>TLA-070</t>
  </si>
  <si>
    <t>TLA-071</t>
  </si>
  <si>
    <t>TLA-072</t>
  </si>
  <si>
    <t>TLA-073</t>
  </si>
  <si>
    <t>TLA-074</t>
  </si>
  <si>
    <t>TLA-075</t>
  </si>
  <si>
    <t>Tampon lisse</t>
  </si>
  <si>
    <t>Recherche</t>
  </si>
  <si>
    <t>Etalon</t>
  </si>
  <si>
    <t>Bague fileté metrique</t>
  </si>
  <si>
    <t>Alesomtre</t>
  </si>
  <si>
    <t>Pepitas</t>
  </si>
  <si>
    <t xml:space="preserve">Colonne </t>
  </si>
  <si>
    <t>Tampon lisse metrique</t>
  </si>
  <si>
    <t>Tampon lisse anglais</t>
  </si>
  <si>
    <t xml:space="preserve">Tampon lisse </t>
  </si>
  <si>
    <t>Tampon UN/GAZ</t>
  </si>
  <si>
    <t>Durometre</t>
  </si>
  <si>
    <t>Bague lisse metrique</t>
  </si>
  <si>
    <t>Gabarit</t>
  </si>
  <si>
    <t>Jauge de profondeur</t>
  </si>
  <si>
    <t>Projecteur de profil</t>
  </si>
  <si>
    <t>Peson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</si>
</sst>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_-* #,##0.00\ _€_-;\-* #,##0.00\ _€_-;_-* &quot;-&quot;??\ _€_-;_-@_-"/>
    <numFmt numFmtId="165" formatCode="0.000"/>
    <numFmt numFmtId="166" formatCode="0.0&quot; µm&quot;"/>
    <numFmt numFmtId="167" formatCode="General&quot; mm&quot;"/>
    <numFmt numFmtId="168" formatCode="0&quot; µm&quot;"/>
    <numFmt numFmtId="169" formatCode="_-* #,##0.00000\ _F_-;\-* #,##0.00000\ _F_-;_-* \-??\ _F_-;_-@_-"/>
    <numFmt numFmtId="170" formatCode="&quot;+/-&quot;0&quot; µm&quot;"/>
    <numFmt numFmtId="171" formatCode="&quot;+/-&quot;General&quot; µm&quot;"/>
  </numFmts>
  <fonts count="3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Times New Roman"/>
      <family val="1"/>
    </font>
    <font>
      <b/>
      <sz val="10"/>
      <color theme="1"/>
      <name val="Times New Roman"/>
      <family val="1"/>
    </font>
    <font>
      <b/>
      <sz val="16"/>
      <color theme="1"/>
      <name val="Times New Roman"/>
      <family val="1"/>
    </font>
    <font>
      <i/>
      <sz val="11"/>
      <color theme="0"/>
      <name val="Times New Roman"/>
      <family val="1"/>
    </font>
    <font>
      <b/>
      <sz val="12"/>
      <color theme="0"/>
      <name val="Times New Roman"/>
      <family val="1"/>
    </font>
    <font>
      <b/>
      <sz val="8"/>
      <color theme="1"/>
      <name val="Times New Roman"/>
      <family val="1"/>
    </font>
    <font>
      <i/>
      <sz val="6"/>
      <color theme="1"/>
      <name val="Times New Roman"/>
      <family val="1"/>
    </font>
    <font>
      <b/>
      <i/>
      <sz val="10"/>
      <color theme="0"/>
      <name val="Times New Roman"/>
      <family val="1"/>
    </font>
    <font>
      <b/>
      <i/>
      <u/>
      <sz val="10"/>
      <color theme="1"/>
      <name val="Times New Roman"/>
      <family val="1"/>
    </font>
    <font>
      <b/>
      <i/>
      <sz val="12"/>
      <color rgb="FFFF0000"/>
      <name val="Times New Roman"/>
      <family val="1"/>
    </font>
    <font>
      <b/>
      <sz val="12"/>
      <color theme="1"/>
      <name val="Times New Roman"/>
      <family val="1"/>
    </font>
    <font>
      <b/>
      <i/>
      <u/>
      <sz val="10"/>
      <color theme="0"/>
      <name val="Times New Roman"/>
      <family val="1"/>
    </font>
    <font>
      <b/>
      <i/>
      <sz val="6"/>
      <color theme="1"/>
      <name val="Times New Roman"/>
      <family val="1"/>
    </font>
    <font>
      <sz val="10"/>
      <name val="Times New Roman"/>
      <family val="1"/>
    </font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b/>
      <sz val="12"/>
      <color indexed="8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b/>
      <u/>
      <sz val="10"/>
      <name val="Arial"/>
      <family val="2"/>
    </font>
    <font>
      <b/>
      <i/>
      <sz val="10"/>
      <color theme="1"/>
      <name val="Times New Roman"/>
      <family val="1"/>
    </font>
    <font>
      <b/>
      <i/>
      <sz val="14"/>
      <color theme="0"/>
      <name val="Times New Roman"/>
      <family val="1"/>
    </font>
    <font>
      <b/>
      <sz val="10"/>
      <color rgb="FF0000FF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theme="0"/>
      <name val="Times New Roman"/>
      <family val="1"/>
    </font>
    <font>
      <sz val="9"/>
      <color indexed="81"/>
      <name val="Tahoma"/>
      <family val="2"/>
    </font>
    <font>
      <sz val="12"/>
      <color theme="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indexed="51"/>
        <bgColor indexed="13"/>
      </patternFill>
    </fill>
    <fill>
      <patternFill patternType="solid">
        <fgColor indexed="47"/>
        <bgColor indexed="22"/>
      </patternFill>
    </fill>
    <fill>
      <patternFill patternType="solid">
        <fgColor indexed="40"/>
        <bgColor indexed="49"/>
      </patternFill>
    </fill>
    <fill>
      <patternFill patternType="solid">
        <fgColor indexed="43"/>
        <bgColor indexed="26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4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 style="medium">
        <color indexed="59"/>
      </bottom>
      <diagonal/>
    </border>
    <border>
      <left style="medium">
        <color indexed="59"/>
      </left>
      <right style="medium">
        <color indexed="59"/>
      </right>
      <top style="medium">
        <color indexed="59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/>
      </top>
      <bottom style="thin">
        <color theme="4" tint="0.39997558519241921"/>
      </bottom>
      <diagonal/>
    </border>
  </borders>
  <cellStyleXfs count="3">
    <xf numFmtId="0" fontId="0" fillId="0" borderId="0"/>
    <xf numFmtId="164" fontId="16" fillId="0" borderId="0" applyFont="0" applyFill="0" applyBorder="0" applyAlignment="0" applyProtection="0"/>
    <xf numFmtId="0" fontId="26" fillId="0" borderId="0" applyNumberFormat="0" applyFill="0" applyBorder="0" applyAlignment="0" applyProtection="0"/>
  </cellStyleXfs>
  <cellXfs count="236">
    <xf numFmtId="0" fontId="0" fillId="0" borderId="0" xfId="0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5" fillId="2" borderId="0" xfId="0" applyFont="1" applyFill="1" applyAlignment="1">
      <alignment horizontal="center" vertical="center"/>
    </xf>
    <xf numFmtId="49" fontId="5" fillId="2" borderId="0" xfId="0" applyNumberFormat="1" applyFont="1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11" fillId="0" borderId="0" xfId="0" applyFont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3" borderId="0" xfId="0" applyFill="1"/>
    <xf numFmtId="0" fontId="19" fillId="3" borderId="0" xfId="0" applyFont="1" applyFill="1"/>
    <xf numFmtId="0" fontId="19" fillId="3" borderId="29" xfId="0" applyFont="1" applyFill="1" applyBorder="1" applyAlignment="1" applyProtection="1">
      <alignment horizontal="center"/>
      <protection locked="0"/>
    </xf>
    <xf numFmtId="0" fontId="0" fillId="3" borderId="0" xfId="0" applyFill="1" applyAlignment="1">
      <alignment horizontal="center"/>
    </xf>
    <xf numFmtId="0" fontId="17" fillId="3" borderId="0" xfId="0" applyFont="1" applyFill="1" applyAlignment="1">
      <alignment horizontal="left"/>
    </xf>
    <xf numFmtId="0" fontId="17" fillId="4" borderId="29" xfId="0" applyFont="1" applyFill="1" applyBorder="1" applyAlignment="1">
      <alignment horizontal="center"/>
    </xf>
    <xf numFmtId="17" fontId="17" fillId="4" borderId="29" xfId="0" applyNumberFormat="1" applyFont="1" applyFill="1" applyBorder="1" applyAlignment="1">
      <alignment horizontal="center"/>
    </xf>
    <xf numFmtId="0" fontId="20" fillId="3" borderId="0" xfId="0" applyFont="1" applyFill="1" applyAlignment="1">
      <alignment horizontal="center"/>
    </xf>
    <xf numFmtId="0" fontId="21" fillId="3" borderId="0" xfId="0" applyFont="1" applyFill="1"/>
    <xf numFmtId="0" fontId="19" fillId="5" borderId="29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left" wrapText="1"/>
    </xf>
    <xf numFmtId="165" fontId="19" fillId="6" borderId="29" xfId="1" applyNumberFormat="1" applyFont="1" applyFill="1" applyBorder="1" applyAlignment="1" applyProtection="1">
      <alignment horizontal="center" vertical="center"/>
      <protection locked="0"/>
    </xf>
    <xf numFmtId="0" fontId="19" fillId="5" borderId="29" xfId="0" applyFont="1" applyFill="1" applyBorder="1" applyAlignment="1">
      <alignment horizontal="center" vertical="center" wrapText="1"/>
    </xf>
    <xf numFmtId="165" fontId="19" fillId="6" borderId="29" xfId="0" applyNumberFormat="1" applyFont="1" applyFill="1" applyBorder="1" applyAlignment="1" applyProtection="1">
      <alignment horizontal="center"/>
      <protection locked="0"/>
    </xf>
    <xf numFmtId="0" fontId="0" fillId="6" borderId="29" xfId="0" applyFill="1" applyBorder="1" applyAlignment="1" applyProtection="1">
      <alignment horizontal="center"/>
      <protection locked="0"/>
    </xf>
    <xf numFmtId="0" fontId="19" fillId="4" borderId="29" xfId="0" applyFont="1" applyFill="1" applyBorder="1" applyAlignment="1">
      <alignment horizontal="center"/>
    </xf>
    <xf numFmtId="166" fontId="0" fillId="4" borderId="29" xfId="0" applyNumberFormat="1" applyFill="1" applyBorder="1" applyAlignment="1">
      <alignment horizontal="center"/>
    </xf>
    <xf numFmtId="167" fontId="17" fillId="3" borderId="31" xfId="0" applyNumberFormat="1" applyFont="1" applyFill="1" applyBorder="1" applyAlignment="1">
      <alignment horizontal="center"/>
    </xf>
    <xf numFmtId="168" fontId="17" fillId="4" borderId="29" xfId="0" applyNumberFormat="1" applyFont="1" applyFill="1" applyBorder="1" applyAlignment="1">
      <alignment horizontal="center"/>
    </xf>
    <xf numFmtId="169" fontId="0" fillId="3" borderId="0" xfId="0" applyNumberFormat="1" applyFill="1"/>
    <xf numFmtId="0" fontId="20" fillId="3" borderId="0" xfId="0" applyFont="1" applyFill="1" applyAlignment="1">
      <alignment horizontal="left"/>
    </xf>
    <xf numFmtId="170" fontId="17" fillId="4" borderId="29" xfId="0" applyNumberFormat="1" applyFont="1" applyFill="1" applyBorder="1" applyAlignment="1">
      <alignment horizontal="center"/>
    </xf>
    <xf numFmtId="171" fontId="17" fillId="4" borderId="29" xfId="0" applyNumberFormat="1" applyFont="1" applyFill="1" applyBorder="1" applyAlignment="1">
      <alignment horizontal="center"/>
    </xf>
    <xf numFmtId="0" fontId="2" fillId="0" borderId="13" xfId="0" applyFont="1" applyBorder="1" applyAlignment="1">
      <alignment vertical="center"/>
    </xf>
    <xf numFmtId="0" fontId="22" fillId="7" borderId="13" xfId="0" applyFont="1" applyFill="1" applyBorder="1" applyAlignment="1">
      <alignment horizontal="left" vertical="center"/>
    </xf>
    <xf numFmtId="0" fontId="22" fillId="7" borderId="28" xfId="0" applyFont="1" applyFill="1" applyBorder="1" applyAlignment="1">
      <alignment horizontal="left" vertical="center"/>
    </xf>
    <xf numFmtId="0" fontId="2" fillId="0" borderId="33" xfId="0" applyFont="1" applyBorder="1" applyAlignment="1">
      <alignment vertical="center"/>
    </xf>
    <xf numFmtId="0" fontId="2" fillId="0" borderId="20" xfId="0" applyFont="1" applyBorder="1" applyAlignment="1">
      <alignment horizontal="right" vertical="center"/>
    </xf>
    <xf numFmtId="0" fontId="2" fillId="0" borderId="21" xfId="0" applyFont="1" applyBorder="1" applyAlignment="1">
      <alignment horizontal="left" vertical="center"/>
    </xf>
    <xf numFmtId="0" fontId="22" fillId="7" borderId="38" xfId="0" applyFont="1" applyFill="1" applyBorder="1" applyAlignment="1">
      <alignment horizontal="left" vertical="center"/>
    </xf>
    <xf numFmtId="0" fontId="2" fillId="0" borderId="33" xfId="0" applyFont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5" fillId="8" borderId="0" xfId="0" applyFont="1" applyFill="1" applyAlignment="1">
      <alignment horizontal="center" vertical="center"/>
    </xf>
    <xf numFmtId="0" fontId="5" fillId="8" borderId="40" xfId="0" applyFont="1" applyFill="1" applyBorder="1" applyAlignment="1">
      <alignment horizontal="center" vertical="center"/>
    </xf>
    <xf numFmtId="0" fontId="2" fillId="0" borderId="40" xfId="0" applyFont="1" applyBorder="1" applyAlignment="1">
      <alignment horizontal="center" vertical="center"/>
    </xf>
    <xf numFmtId="0" fontId="5" fillId="8" borderId="41" xfId="0" applyFont="1" applyFill="1" applyBorder="1" applyAlignment="1">
      <alignment horizontal="center" vertical="center"/>
    </xf>
    <xf numFmtId="49" fontId="2" fillId="0" borderId="41" xfId="0" applyNumberFormat="1" applyFont="1" applyBorder="1" applyAlignment="1">
      <alignment horizontal="center" vertical="center"/>
    </xf>
    <xf numFmtId="0" fontId="2" fillId="0" borderId="41" xfId="0" applyFont="1" applyBorder="1" applyAlignment="1">
      <alignment horizontal="center" vertical="center"/>
    </xf>
    <xf numFmtId="0" fontId="5" fillId="2" borderId="32" xfId="0" applyFont="1" applyFill="1" applyBorder="1" applyAlignment="1">
      <alignment horizontal="center" vertical="center"/>
    </xf>
    <xf numFmtId="0" fontId="2" fillId="0" borderId="26" xfId="0" applyFont="1" applyBorder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22" fillId="7" borderId="24" xfId="0" applyFont="1" applyFill="1" applyBorder="1" applyAlignment="1">
      <alignment horizontal="left" vertical="center"/>
    </xf>
    <xf numFmtId="0" fontId="22" fillId="7" borderId="27" xfId="0" applyFont="1" applyFill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1" fillId="0" borderId="40" xfId="0" applyFont="1" applyBorder="1" applyAlignment="1">
      <alignment horizontal="center" vertical="center"/>
    </xf>
    <xf numFmtId="0" fontId="2" fillId="0" borderId="44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5" fillId="8" borderId="1" xfId="0" applyFont="1" applyFill="1" applyBorder="1" applyAlignment="1">
      <alignment horizontal="center" vertical="center"/>
    </xf>
    <xf numFmtId="0" fontId="2" fillId="0" borderId="7" xfId="0" applyFont="1" applyBorder="1"/>
    <xf numFmtId="0" fontId="2" fillId="0" borderId="12" xfId="0" applyFont="1" applyBorder="1"/>
    <xf numFmtId="0" fontId="2" fillId="9" borderId="7" xfId="0" applyFont="1" applyFill="1" applyBorder="1"/>
    <xf numFmtId="14" fontId="2" fillId="0" borderId="33" xfId="0" applyNumberFormat="1" applyFont="1" applyBorder="1" applyAlignment="1">
      <alignment horizontal="left" vertical="center"/>
    </xf>
    <xf numFmtId="0" fontId="26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14" fontId="2" fillId="0" borderId="7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horizontal="center" vertical="center"/>
    </xf>
    <xf numFmtId="0" fontId="27" fillId="2" borderId="0" xfId="0" applyFont="1" applyFill="1" applyAlignment="1">
      <alignment horizontal="center" vertical="center"/>
    </xf>
    <xf numFmtId="14" fontId="27" fillId="2" borderId="0" xfId="0" applyNumberFormat="1" applyFont="1" applyFill="1" applyAlignment="1">
      <alignment horizontal="center" vertical="center"/>
    </xf>
    <xf numFmtId="14" fontId="27" fillId="2" borderId="45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0" xfId="2" applyFont="1" applyAlignment="1">
      <alignment horizontal="center" vertical="center"/>
    </xf>
    <xf numFmtId="0" fontId="29" fillId="0" borderId="0" xfId="0" applyFont="1" applyAlignment="1">
      <alignment horizontal="center" vertical="center"/>
    </xf>
    <xf numFmtId="17" fontId="29" fillId="0" borderId="0" xfId="0" applyNumberFormat="1" applyFont="1" applyAlignment="1">
      <alignment horizontal="center" vertical="center"/>
    </xf>
    <xf numFmtId="14" fontId="29" fillId="0" borderId="0" xfId="0" applyNumberFormat="1" applyFont="1" applyAlignment="1">
      <alignment horizontal="center" vertical="center"/>
    </xf>
    <xf numFmtId="16" fontId="29" fillId="0" borderId="0" xfId="0" applyNumberFormat="1" applyFont="1" applyAlignment="1">
      <alignment horizontal="center" vertical="center"/>
    </xf>
    <xf numFmtId="13" fontId="29" fillId="0" borderId="0" xfId="0" applyNumberFormat="1" applyFont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2" fillId="0" borderId="36" xfId="0" applyFont="1" applyBorder="1" applyAlignment="1">
      <alignment horizontal="left" vertical="center"/>
    </xf>
    <xf numFmtId="0" fontId="2" fillId="0" borderId="37" xfId="0" applyFont="1" applyBorder="1" applyAlignment="1">
      <alignment horizontal="left" vertical="center"/>
    </xf>
    <xf numFmtId="0" fontId="23" fillId="8" borderId="24" xfId="0" applyFont="1" applyFill="1" applyBorder="1" applyAlignment="1">
      <alignment horizontal="center" vertical="center"/>
    </xf>
    <xf numFmtId="0" fontId="23" fillId="8" borderId="25" xfId="0" applyFont="1" applyFill="1" applyBorder="1" applyAlignment="1">
      <alignment horizontal="center" vertical="center"/>
    </xf>
    <xf numFmtId="0" fontId="23" fillId="8" borderId="26" xfId="0" applyFont="1" applyFill="1" applyBorder="1" applyAlignment="1">
      <alignment horizontal="center" vertical="center"/>
    </xf>
    <xf numFmtId="0" fontId="2" fillId="0" borderId="36" xfId="0" applyFont="1" applyBorder="1" applyAlignment="1">
      <alignment horizontal="center" vertical="center"/>
    </xf>
    <xf numFmtId="0" fontId="2" fillId="0" borderId="39" xfId="0" applyFont="1" applyBorder="1" applyAlignment="1">
      <alignment horizontal="center" vertical="center"/>
    </xf>
    <xf numFmtId="0" fontId="22" fillId="7" borderId="34" xfId="0" applyFont="1" applyFill="1" applyBorder="1" applyAlignment="1">
      <alignment horizontal="center" vertical="center"/>
    </xf>
    <xf numFmtId="0" fontId="22" fillId="7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2" fillId="7" borderId="35" xfId="0" applyFont="1" applyFill="1" applyBorder="1" applyAlignment="1">
      <alignment horizontal="left" vertical="center"/>
    </xf>
    <xf numFmtId="0" fontId="22" fillId="7" borderId="36" xfId="0" applyFont="1" applyFill="1" applyBorder="1" applyAlignment="1">
      <alignment horizontal="left" vertical="center"/>
    </xf>
    <xf numFmtId="0" fontId="2" fillId="0" borderId="24" xfId="0" applyFont="1" applyBorder="1" applyAlignment="1">
      <alignment horizontal="left" vertical="top"/>
    </xf>
    <xf numFmtId="0" fontId="2" fillId="0" borderId="25" xfId="0" applyFont="1" applyBorder="1" applyAlignment="1">
      <alignment horizontal="left" vertical="top"/>
    </xf>
    <xf numFmtId="0" fontId="2" fillId="0" borderId="26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22" fillId="7" borderId="43" xfId="0" applyFont="1" applyFill="1" applyBorder="1" applyAlignment="1">
      <alignment horizontal="left" vertical="center"/>
    </xf>
    <xf numFmtId="0" fontId="22" fillId="7" borderId="18" xfId="0" applyFont="1" applyFill="1" applyBorder="1" applyAlignment="1">
      <alignment horizontal="left" vertical="center"/>
    </xf>
    <xf numFmtId="0" fontId="22" fillId="7" borderId="34" xfId="0" applyFont="1" applyFill="1" applyBorder="1" applyAlignment="1">
      <alignment horizontal="left" vertical="center"/>
    </xf>
    <xf numFmtId="0" fontId="22" fillId="7" borderId="20" xfId="0" applyFont="1" applyFill="1" applyBorder="1" applyAlignment="1">
      <alignment horizontal="left" vertical="center"/>
    </xf>
    <xf numFmtId="14" fontId="2" fillId="0" borderId="18" xfId="0" applyNumberFormat="1" applyFont="1" applyBorder="1" applyAlignment="1">
      <alignment horizontal="left" vertical="center"/>
    </xf>
    <xf numFmtId="14" fontId="2" fillId="0" borderId="42" xfId="0" applyNumberFormat="1" applyFont="1" applyBorder="1" applyAlignment="1">
      <alignment horizontal="left" vertical="center"/>
    </xf>
    <xf numFmtId="0" fontId="5" fillId="8" borderId="2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9" borderId="0" xfId="0" applyFont="1" applyFill="1" applyAlignment="1">
      <alignment horizontal="center"/>
    </xf>
    <xf numFmtId="0" fontId="2" fillId="0" borderId="13" xfId="0" applyFont="1" applyBorder="1" applyAlignment="1">
      <alignment horizontal="center"/>
    </xf>
    <xf numFmtId="0" fontId="5" fillId="8" borderId="6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/>
    </xf>
    <xf numFmtId="0" fontId="2" fillId="9" borderId="11" xfId="0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168" fontId="19" fillId="4" borderId="29" xfId="0" applyNumberFormat="1" applyFont="1" applyFill="1" applyBorder="1" applyAlignment="1">
      <alignment horizontal="left"/>
    </xf>
    <xf numFmtId="0" fontId="18" fillId="3" borderId="0" xfId="0" applyFont="1" applyFill="1" applyAlignment="1">
      <alignment horizontal="center"/>
    </xf>
    <xf numFmtId="0" fontId="19" fillId="3" borderId="0" xfId="0" applyFont="1" applyFill="1" applyAlignment="1">
      <alignment horizontal="center"/>
    </xf>
    <xf numFmtId="0" fontId="19" fillId="3" borderId="0" xfId="0" applyFont="1" applyFill="1" applyAlignment="1">
      <alignment horizontal="left"/>
    </xf>
    <xf numFmtId="0" fontId="19" fillId="5" borderId="30" xfId="0" applyFont="1" applyFill="1" applyBorder="1" applyAlignment="1">
      <alignment horizontal="center"/>
    </xf>
    <xf numFmtId="0" fontId="19" fillId="5" borderId="29" xfId="0" applyFont="1" applyFill="1" applyBorder="1" applyAlignment="1">
      <alignment horizontal="center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13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9" fillId="2" borderId="24" xfId="0" applyFont="1" applyFill="1" applyBorder="1" applyAlignment="1">
      <alignment horizontal="center" vertical="center"/>
    </xf>
    <xf numFmtId="0" fontId="9" fillId="2" borderId="25" xfId="0" applyFont="1" applyFill="1" applyBorder="1" applyAlignment="1">
      <alignment horizontal="center" vertical="center"/>
    </xf>
    <xf numFmtId="0" fontId="9" fillId="2" borderId="26" xfId="0" applyFont="1" applyFill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6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2" xfId="0" applyFont="1" applyBorder="1" applyAlignment="1">
      <alignment horizontal="left" vertical="center"/>
    </xf>
    <xf numFmtId="0" fontId="15" fillId="0" borderId="6" xfId="0" applyFont="1" applyBorder="1" applyAlignment="1">
      <alignment horizontal="left" vertical="center"/>
    </xf>
    <xf numFmtId="0" fontId="15" fillId="0" borderId="12" xfId="0" applyFont="1" applyBorder="1" applyAlignment="1">
      <alignment horizontal="left" vertical="center"/>
    </xf>
    <xf numFmtId="0" fontId="15" fillId="0" borderId="13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7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14" fillId="0" borderId="17" xfId="0" applyFont="1" applyBorder="1" applyAlignment="1">
      <alignment horizontal="center" vertical="center" wrapText="1"/>
    </xf>
    <xf numFmtId="0" fontId="2" fillId="0" borderId="24" xfId="0" applyFont="1" applyBorder="1" applyAlignment="1">
      <alignment horizontal="left" vertical="center"/>
    </xf>
    <xf numFmtId="0" fontId="2" fillId="0" borderId="25" xfId="0" applyFont="1" applyBorder="1" applyAlignment="1">
      <alignment horizontal="left" vertical="center"/>
    </xf>
    <xf numFmtId="0" fontId="2" fillId="0" borderId="26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6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left" vertical="top"/>
    </xf>
    <xf numFmtId="0" fontId="10" fillId="0" borderId="2" xfId="0" applyFont="1" applyBorder="1" applyAlignment="1">
      <alignment horizontal="left" vertical="top"/>
    </xf>
    <xf numFmtId="0" fontId="10" fillId="0" borderId="6" xfId="0" applyFont="1" applyBorder="1" applyAlignment="1">
      <alignment horizontal="left" vertical="top"/>
    </xf>
    <xf numFmtId="0" fontId="10" fillId="0" borderId="12" xfId="0" applyFont="1" applyBorder="1" applyAlignment="1">
      <alignment horizontal="left" vertical="top"/>
    </xf>
    <xf numFmtId="0" fontId="10" fillId="0" borderId="13" xfId="0" applyFont="1" applyBorder="1" applyAlignment="1">
      <alignment horizontal="left" vertical="top"/>
    </xf>
    <xf numFmtId="0" fontId="10" fillId="0" borderId="17" xfId="0" applyFont="1" applyBorder="1" applyAlignment="1">
      <alignment horizontal="left" vertical="top"/>
    </xf>
    <xf numFmtId="0" fontId="2" fillId="0" borderId="6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3" fillId="0" borderId="28" xfId="0" applyFont="1" applyBorder="1" applyAlignment="1">
      <alignment horizontal="left" vertical="center"/>
    </xf>
    <xf numFmtId="0" fontId="3" fillId="0" borderId="20" xfId="0" applyFont="1" applyBorder="1" applyAlignment="1">
      <alignment horizontal="left" vertical="center"/>
    </xf>
    <xf numFmtId="0" fontId="3" fillId="0" borderId="2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top" wrapText="1"/>
    </xf>
    <xf numFmtId="0" fontId="10" fillId="0" borderId="7" xfId="0" applyFont="1" applyBorder="1" applyAlignment="1">
      <alignment horizontal="left" vertical="top"/>
    </xf>
    <xf numFmtId="0" fontId="10" fillId="0" borderId="0" xfId="0" applyFont="1" applyAlignment="1">
      <alignment horizontal="left" vertical="top"/>
    </xf>
    <xf numFmtId="0" fontId="10" fillId="0" borderId="11" xfId="0" applyFont="1" applyBorder="1" applyAlignment="1">
      <alignment horizontal="left" vertical="top"/>
    </xf>
    <xf numFmtId="0" fontId="11" fillId="0" borderId="24" xfId="0" applyFont="1" applyBorder="1" applyAlignment="1">
      <alignment horizontal="center" vertical="center"/>
    </xf>
    <xf numFmtId="0" fontId="11" fillId="0" borderId="25" xfId="0" applyFont="1" applyBorder="1" applyAlignment="1">
      <alignment horizontal="center" vertical="center"/>
    </xf>
    <xf numFmtId="0" fontId="11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left" vertical="center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6" fillId="2" borderId="2" xfId="0" applyFont="1" applyFill="1" applyBorder="1" applyAlignment="1">
      <alignment horizontal="left" vertical="center"/>
    </xf>
    <xf numFmtId="0" fontId="6" fillId="2" borderId="12" xfId="0" applyFont="1" applyFill="1" applyBorder="1" applyAlignment="1">
      <alignment horizontal="left" vertical="center"/>
    </xf>
    <xf numFmtId="0" fontId="6" fillId="2" borderId="13" xfId="0" applyFont="1" applyFill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7" fillId="0" borderId="4" xfId="0" applyFont="1" applyBorder="1" applyAlignment="1">
      <alignment horizontal="left" vertical="center"/>
    </xf>
    <xf numFmtId="0" fontId="7" fillId="0" borderId="5" xfId="0" applyFont="1" applyBorder="1" applyAlignment="1">
      <alignment horizontal="left" vertical="center"/>
    </xf>
    <xf numFmtId="0" fontId="7" fillId="0" borderId="14" xfId="0" applyFont="1" applyBorder="1" applyAlignment="1">
      <alignment horizontal="left" vertical="center"/>
    </xf>
    <xf numFmtId="0" fontId="7" fillId="0" borderId="15" xfId="0" applyFont="1" applyBorder="1" applyAlignment="1">
      <alignment horizontal="left" vertical="center"/>
    </xf>
    <xf numFmtId="0" fontId="7" fillId="0" borderId="16" xfId="0" applyFont="1" applyBorder="1" applyAlignment="1">
      <alignment horizontal="left" vertical="center"/>
    </xf>
    <xf numFmtId="0" fontId="6" fillId="2" borderId="24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6" fillId="2" borderId="26" xfId="0" applyFont="1" applyFill="1" applyBorder="1" applyAlignment="1">
      <alignment horizontal="center" vertical="center"/>
    </xf>
  </cellXfs>
  <cellStyles count="3">
    <cellStyle name="Lien hypertexte" xfId="2" builtinId="8"/>
    <cellStyle name="Milliers" xfId="1" builtinId="3"/>
    <cellStyle name="Normal" xfId="0" builtinId="0"/>
  </cellStyles>
  <dxfs count="43"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border outline="0">
        <top style="thin">
          <color theme="4"/>
        </top>
      </border>
    </dxf>
    <dxf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-0.249977111117893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border outline="0">
        <right style="thin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imes New Roman"/>
        <scheme val="none"/>
      </font>
      <alignment horizontal="center" vertical="center" textRotation="0" wrapText="0" indent="0" justifyLastLine="0" shrinkToFit="0" readingOrder="0"/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1"/>
        <color theme="0"/>
        <name val="Times New Roman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checked="Checked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checked="Checked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checked="Checked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1485900</xdr:colOff>
      <xdr:row>3</xdr:row>
      <xdr:rowOff>9524</xdr:rowOff>
    </xdr:from>
    <xdr:to>
      <xdr:col>4</xdr:col>
      <xdr:colOff>514349</xdr:colOff>
      <xdr:row>4</xdr:row>
      <xdr:rowOff>152400</xdr:rowOff>
    </xdr:to>
    <xdr:sp macro="[0]!Creation_Click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409825" y="495299"/>
          <a:ext cx="2686049" cy="304801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Creation/modification </a:t>
          </a:r>
        </a:p>
      </xdr:txBody>
    </xdr:sp>
    <xdr:clientData/>
  </xdr:twoCellAnchor>
  <xdr:twoCellAnchor>
    <xdr:from>
      <xdr:col>0</xdr:col>
      <xdr:colOff>0</xdr:colOff>
      <xdr:row>3</xdr:row>
      <xdr:rowOff>9525</xdr:rowOff>
    </xdr:from>
    <xdr:to>
      <xdr:col>2</xdr:col>
      <xdr:colOff>1352550</xdr:colOff>
      <xdr:row>4</xdr:row>
      <xdr:rowOff>152400</xdr:rowOff>
    </xdr:to>
    <xdr:sp macro="[0]!test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0" y="495300"/>
          <a:ext cx="2276475" cy="3048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</a:p>
      </xdr:txBody>
    </xdr:sp>
    <xdr:clientData/>
  </xdr:twoCellAnchor>
  <xdr:twoCellAnchor>
    <xdr:from>
      <xdr:col>2</xdr:col>
      <xdr:colOff>1504951</xdr:colOff>
      <xdr:row>0</xdr:row>
      <xdr:rowOff>0</xdr:rowOff>
    </xdr:from>
    <xdr:to>
      <xdr:col>4</xdr:col>
      <xdr:colOff>514351</xdr:colOff>
      <xdr:row>1</xdr:row>
      <xdr:rowOff>133350</xdr:rowOff>
    </xdr:to>
    <xdr:sp macro="[0]!Creation_Click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2428876" y="0"/>
          <a:ext cx="2667000" cy="295275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Verification d'appareil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2</xdr:col>
      <xdr:colOff>1352550</xdr:colOff>
      <xdr:row>1</xdr:row>
      <xdr:rowOff>142875</xdr:rowOff>
    </xdr:to>
    <xdr:sp macro="[0]!menu" textlink="">
      <xdr:nvSpPr>
        <xdr:cNvPr id="5" name="Rectangle : coins arrondis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0" y="0"/>
          <a:ext cx="2276475" cy="3048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Menu</a:t>
          </a:r>
        </a:p>
      </xdr:txBody>
    </xdr:sp>
    <xdr:clientData/>
  </xdr:twoCellAnchor>
  <xdr:twoCellAnchor>
    <xdr:from>
      <xdr:col>2</xdr:col>
      <xdr:colOff>0</xdr:colOff>
      <xdr:row>7</xdr:row>
      <xdr:rowOff>0</xdr:rowOff>
    </xdr:from>
    <xdr:to>
      <xdr:col>2</xdr:col>
      <xdr:colOff>2276475</xdr:colOff>
      <xdr:row>7</xdr:row>
      <xdr:rowOff>304800</xdr:rowOff>
    </xdr:to>
    <xdr:sp macro="[0]!bn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225048E4-1954-49A8-A3CC-5727293A6E16}"/>
            </a:ext>
          </a:extLst>
        </xdr:cNvPr>
        <xdr:cNvSpPr/>
      </xdr:nvSpPr>
      <xdr:spPr>
        <a:xfrm>
          <a:off x="923925" y="1590675"/>
          <a:ext cx="2276475" cy="3048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</a:p>
      </xdr:txBody>
    </xdr:sp>
    <xdr:clientData/>
  </xdr:twoCellAnchor>
  <xdr:twoCellAnchor>
    <xdr:from>
      <xdr:col>3</xdr:col>
      <xdr:colOff>0</xdr:colOff>
      <xdr:row>10</xdr:row>
      <xdr:rowOff>0</xdr:rowOff>
    </xdr:from>
    <xdr:to>
      <xdr:col>5</xdr:col>
      <xdr:colOff>752475</xdr:colOff>
      <xdr:row>10</xdr:row>
      <xdr:rowOff>304800</xdr:rowOff>
    </xdr:to>
    <xdr:sp macro="" textlink="">
      <xdr:nvSpPr>
        <xdr:cNvPr id="7" name="Rectangle : coins arrondis 6">
          <a:extLst>
            <a:ext uri="{FF2B5EF4-FFF2-40B4-BE49-F238E27FC236}">
              <a16:creationId xmlns:a16="http://schemas.microsoft.com/office/drawing/2014/main" id="{75846364-FF76-47F3-9CB5-BB487D565D51}"/>
            </a:ext>
          </a:extLst>
        </xdr:cNvPr>
        <xdr:cNvSpPr/>
      </xdr:nvSpPr>
      <xdr:spPr>
        <a:xfrm>
          <a:off x="3819525" y="2533650"/>
          <a:ext cx="2276475" cy="304800"/>
        </a:xfrm>
        <a:prstGeom prst="roundRect">
          <a:avLst/>
        </a:prstGeom>
        <a:solidFill>
          <a:schemeClr val="accent1">
            <a:lumMod val="60000"/>
            <a:lumOff val="4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>
              <a:latin typeface="Times New Roman" panose="02020603050405020304" pitchFamily="18" charset="0"/>
              <a:cs typeface="Times New Roman" panose="02020603050405020304" pitchFamily="18" charset="0"/>
            </a:rPr>
            <a:t>Planning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85725</xdr:colOff>
          <xdr:row>19</xdr:row>
          <xdr:rowOff>57150</xdr:rowOff>
        </xdr:from>
        <xdr:to>
          <xdr:col>6</xdr:col>
          <xdr:colOff>762000</xdr:colOff>
          <xdr:row>21</xdr:row>
          <xdr:rowOff>9525</xdr:rowOff>
        </xdr:to>
        <xdr:sp macro="" textlink="">
          <xdr:nvSpPr>
            <xdr:cNvPr id="6145" name="CommandButton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5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Nouvelle vérification</a:t>
              </a:r>
            </a:p>
          </xdr:txBody>
        </xdr:sp>
        <xdr:clientData fPrintsWithSheet="0"/>
      </xdr:twoCellAnchor>
    </mc:Choice>
    <mc:Fallback/>
  </mc:AlternateContent>
  <xdr:twoCellAnchor>
    <xdr:from>
      <xdr:col>1</xdr:col>
      <xdr:colOff>0</xdr:colOff>
      <xdr:row>9</xdr:row>
      <xdr:rowOff>114300</xdr:rowOff>
    </xdr:from>
    <xdr:to>
      <xdr:col>2</xdr:col>
      <xdr:colOff>9525</xdr:colOff>
      <xdr:row>9</xdr:row>
      <xdr:rowOff>476250</xdr:rowOff>
    </xdr:to>
    <xdr:sp macro="" textlink="">
      <xdr:nvSpPr>
        <xdr:cNvPr id="3" name="Lign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>
          <a:spLocks noChangeShapeType="1"/>
        </xdr:cNvSpPr>
      </xdr:nvSpPr>
      <xdr:spPr bwMode="auto">
        <a:xfrm flipH="1" flipV="1">
          <a:off x="0" y="1323975"/>
          <a:ext cx="1162050" cy="352425"/>
        </a:xfrm>
        <a:prstGeom prst="line">
          <a:avLst/>
        </a:prstGeom>
        <a:noFill/>
        <a:ln w="9360">
          <a:solidFill>
            <a:srgbClr val="000000"/>
          </a:solidFill>
          <a:miter lim="800000"/>
          <a:headEnd/>
          <a:tailEnd/>
        </a:ln>
        <a:effectLst/>
        <a:extLst>
          <a:ext uri="{909E8E84-426E-40DD-AFC4-6F175D3DCCD1}">
            <a14:hiddenFill xmlns:a14="http://schemas.microsoft.com/office/drawing/2010/main">
              <a:noFill/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2</xdr:row>
          <xdr:rowOff>0</xdr:rowOff>
        </xdr:from>
        <xdr:to>
          <xdr:col>2</xdr:col>
          <xdr:colOff>0</xdr:colOff>
          <xdr:row>3</xdr:row>
          <xdr:rowOff>114300</xdr:rowOff>
        </xdr:to>
        <xdr:sp macro="" textlink="">
          <xdr:nvSpPr>
            <xdr:cNvPr id="6146" name="CommandButton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5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noFill/>
                </a14:hiddenFill>
              </a:ex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RETOUR MENU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38100</xdr:colOff>
          <xdr:row>30</xdr:row>
          <xdr:rowOff>28575</xdr:rowOff>
        </xdr:from>
        <xdr:to>
          <xdr:col>1</xdr:col>
          <xdr:colOff>266700</xdr:colOff>
          <xdr:row>30</xdr:row>
          <xdr:rowOff>171450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6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38100</xdr:colOff>
          <xdr:row>30</xdr:row>
          <xdr:rowOff>28575</xdr:rowOff>
        </xdr:from>
        <xdr:to>
          <xdr:col>6</xdr:col>
          <xdr:colOff>266700</xdr:colOff>
          <xdr:row>30</xdr:row>
          <xdr:rowOff>171450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6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38100</xdr:colOff>
          <xdr:row>16</xdr:row>
          <xdr:rowOff>57150</xdr:rowOff>
        </xdr:from>
        <xdr:to>
          <xdr:col>0</xdr:col>
          <xdr:colOff>266700</xdr:colOff>
          <xdr:row>16</xdr:row>
          <xdr:rowOff>190500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00000000-0008-0000-0600-000003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28575</xdr:colOff>
          <xdr:row>16</xdr:row>
          <xdr:rowOff>47625</xdr:rowOff>
        </xdr:from>
        <xdr:to>
          <xdr:col>4</xdr:col>
          <xdr:colOff>257175</xdr:colOff>
          <xdr:row>16</xdr:row>
          <xdr:rowOff>180975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6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19050</xdr:colOff>
          <xdr:row>16</xdr:row>
          <xdr:rowOff>47625</xdr:rowOff>
        </xdr:from>
        <xdr:to>
          <xdr:col>6</xdr:col>
          <xdr:colOff>247650</xdr:colOff>
          <xdr:row>16</xdr:row>
          <xdr:rowOff>180975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6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15</xdr:row>
          <xdr:rowOff>95250</xdr:rowOff>
        </xdr:from>
        <xdr:to>
          <xdr:col>0</xdr:col>
          <xdr:colOff>438150</xdr:colOff>
          <xdr:row>15</xdr:row>
          <xdr:rowOff>228600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6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161925</xdr:colOff>
          <xdr:row>15</xdr:row>
          <xdr:rowOff>104775</xdr:rowOff>
        </xdr:from>
        <xdr:to>
          <xdr:col>5</xdr:col>
          <xdr:colOff>390525</xdr:colOff>
          <xdr:row>15</xdr:row>
          <xdr:rowOff>238125</xdr:rowOff>
        </xdr:to>
        <xdr:sp macro="" textlink="">
          <xdr:nvSpPr>
            <xdr:cNvPr id="3079" name="Check Box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00000000-0008-0000-0600-000007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209550</xdr:colOff>
          <xdr:row>46</xdr:row>
          <xdr:rowOff>95250</xdr:rowOff>
        </xdr:from>
        <xdr:to>
          <xdr:col>0</xdr:col>
          <xdr:colOff>438150</xdr:colOff>
          <xdr:row>46</xdr:row>
          <xdr:rowOff>228600</xdr:rowOff>
        </xdr:to>
        <xdr:sp macro="" textlink="">
          <xdr:nvSpPr>
            <xdr:cNvPr id="3080" name="Check Box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00000000-0008-0000-0600-000008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209550</xdr:colOff>
          <xdr:row>46</xdr:row>
          <xdr:rowOff>95250</xdr:rowOff>
        </xdr:from>
        <xdr:to>
          <xdr:col>2</xdr:col>
          <xdr:colOff>438150</xdr:colOff>
          <xdr:row>46</xdr:row>
          <xdr:rowOff>228600</xdr:rowOff>
        </xdr:to>
        <xdr:sp macro="" textlink="">
          <xdr:nvSpPr>
            <xdr:cNvPr id="3081" name="Check Box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6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209550</xdr:colOff>
          <xdr:row>46</xdr:row>
          <xdr:rowOff>95250</xdr:rowOff>
        </xdr:from>
        <xdr:to>
          <xdr:col>5</xdr:col>
          <xdr:colOff>438150</xdr:colOff>
          <xdr:row>46</xdr:row>
          <xdr:rowOff>228600</xdr:rowOff>
        </xdr:to>
        <xdr:sp macro="" textlink="">
          <xdr:nvSpPr>
            <xdr:cNvPr id="3082" name="Check Box 10" hidden="1">
              <a:extLst>
                <a:ext uri="{63B3BB69-23CF-44E3-9099-C40C66FF867C}">
                  <a14:compatExt spid="_x0000_s3082"/>
                </a:ext>
                <a:ext uri="{FF2B5EF4-FFF2-40B4-BE49-F238E27FC236}">
                  <a16:creationId xmlns:a16="http://schemas.microsoft.com/office/drawing/2014/main" id="{00000000-0008-0000-0600-00000A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209550</xdr:colOff>
          <xdr:row>46</xdr:row>
          <xdr:rowOff>95250</xdr:rowOff>
        </xdr:from>
        <xdr:to>
          <xdr:col>8</xdr:col>
          <xdr:colOff>438150</xdr:colOff>
          <xdr:row>46</xdr:row>
          <xdr:rowOff>228600</xdr:rowOff>
        </xdr:to>
        <xdr:sp macro="" textlink="">
          <xdr:nvSpPr>
            <xdr:cNvPr id="3083" name="Check Box 11" hidden="1">
              <a:extLst>
                <a:ext uri="{63B3BB69-23CF-44E3-9099-C40C66FF867C}">
                  <a14:compatExt spid="_x0000_s3083"/>
                </a:ext>
                <a:ext uri="{FF2B5EF4-FFF2-40B4-BE49-F238E27FC236}">
                  <a16:creationId xmlns:a16="http://schemas.microsoft.com/office/drawing/2014/main" id="{00000000-0008-0000-0600-00000B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A1:AC708" totalsRowShown="0" headerRowDxfId="42" dataDxfId="41" tableBorderDxfId="40">
  <autoFilter ref="A1:AC708" xr:uid="{00000000-0009-0000-0100-000001000000}"/>
  <sortState xmlns:xlrd2="http://schemas.microsoft.com/office/spreadsheetml/2017/richdata2" ref="A2:AC708">
    <sortCondition ref="B1:B708"/>
  </sortState>
  <tableColumns count="29">
    <tableColumn id="1" xr3:uid="{00000000-0010-0000-0000-000001000000}" name="ID" dataDxfId="39"/>
    <tableColumn id="2" xr3:uid="{00000000-0010-0000-0000-000002000000}" name="Designation" dataDxfId="38"/>
    <tableColumn id="3" xr3:uid="{00000000-0010-0000-0000-000003000000}" name="Type" dataDxfId="37"/>
    <tableColumn id="4" xr3:uid="{00000000-0010-0000-0000-000004000000}" name="SN" dataDxfId="36"/>
    <tableColumn id="5" xr3:uid="{00000000-0010-0000-0000-000005000000}" name="Marque" dataDxfId="35"/>
    <tableColumn id="6" xr3:uid="{00000000-0010-0000-0000-000006000000}" name="Model" dataDxfId="34"/>
    <tableColumn id="7" xr3:uid="{00000000-0010-0000-0000-000007000000}" name="Capacité" dataDxfId="33"/>
    <tableColumn id="8" xr3:uid="{00000000-0010-0000-0000-000008000000}" name="Attribution" dataDxfId="32"/>
    <tableColumn id="9" xr3:uid="{00000000-0010-0000-0000-000009000000}" name="Sous-attribution" dataDxfId="31"/>
    <tableColumn id="10" xr3:uid="{00000000-0010-0000-0000-00000A000000}" name="Date d'entrée" dataDxfId="30"/>
    <tableColumn id="11" xr3:uid="{00000000-0010-0000-0000-00000B000000}" name="Date de derniere verification" dataDxfId="29"/>
    <tableColumn id="12" xr3:uid="{00000000-0010-0000-0000-00000C000000}" name="PV" dataDxfId="28"/>
    <tableColumn id="13" xr3:uid="{00000000-0010-0000-0000-00000D000000}" name="Periodicité" dataDxfId="27"/>
    <tableColumn id="14" xr3:uid="{00000000-0010-0000-0000-00000E000000}" name="Procedure" dataDxfId="26"/>
    <tableColumn id="15" xr3:uid="{00000000-0010-0000-0000-00000F000000}" name="Date de prochaine verification" dataDxfId="25">
      <calculatedColumnFormula>EDATE(K2,M2)</calculatedColumnFormula>
    </tableColumn>
    <tableColumn id="16" xr3:uid="{00000000-0010-0000-0000-000010000000}" name="Etat" dataDxfId="24"/>
    <tableColumn id="17" xr3:uid="{00000000-0010-0000-0000-000011000000}" name="Statut" dataDxfId="23"/>
    <tableColumn id="18" xr3:uid="{00000000-0010-0000-0000-000012000000}" name="Commentaire" dataDxfId="22"/>
    <tableColumn id="19" xr3:uid="{00000000-0010-0000-0000-000013000000}" name="Lieu de verification" dataDxfId="21"/>
    <tableColumn id="20" xr3:uid="{00000000-0010-0000-0000-000014000000}" name="N° d'intervention :" dataDxfId="20"/>
    <tableColumn id="21" xr3:uid="{00000000-0010-0000-0000-000015000000}" name="Type d'intervention :" dataDxfId="19"/>
    <tableColumn id="22" xr3:uid="{00000000-0010-0000-0000-000016000000}" name="Date :" dataDxfId="18"/>
    <tableColumn id="23" xr3:uid="{00000000-0010-0000-0000-000017000000}" name="Intervenant :" dataDxfId="17"/>
    <tableColumn id="24" xr3:uid="{00000000-0010-0000-0000-000018000000}" name="Commentaire :" dataDxfId="16"/>
    <tableColumn id="25" xr3:uid="{00000000-0010-0000-0000-000019000000}" name="N° d'intervention :2" dataDxfId="15"/>
    <tableColumn id="26" xr3:uid="{00000000-0010-0000-0000-00001A000000}" name="Type d'intervention :3" dataDxfId="14"/>
    <tableColumn id="27" xr3:uid="{00000000-0010-0000-0000-00001B000000}" name="Date :4" dataDxfId="13"/>
    <tableColumn id="28" xr3:uid="{00000000-0010-0000-0000-00001C000000}" name="Intervenant :5" dataDxfId="12"/>
    <tableColumn id="29" xr3:uid="{00000000-0010-0000-0000-00001D000000}" name="Commentaire :6" dataDxfId="1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eau2" displayName="Tableau2" ref="A1:H708" totalsRowShown="0" headerRowDxfId="10" dataDxfId="9" tableBorderDxfId="8">
  <tableColumns count="8">
    <tableColumn id="1" xr3:uid="{00000000-0010-0000-0100-000001000000}" name="ID" dataDxfId="7">
      <calculatedColumnFormula>tableau1[[#This Row],[ID]]</calculatedColumnFormula>
    </tableColumn>
    <tableColumn id="2" xr3:uid="{00000000-0010-0000-0100-000002000000}" name="SN" dataDxfId="6">
      <calculatedColumnFormula>tableau1[[#This Row],[SN]]</calculatedColumnFormula>
    </tableColumn>
    <tableColumn id="3" xr3:uid="{00000000-0010-0000-0100-000003000000}" name="Designation" dataDxfId="5">
      <calculatedColumnFormula>tableau1[[#This Row],[Designation]]</calculatedColumnFormula>
    </tableColumn>
    <tableColumn id="4" xr3:uid="{00000000-0010-0000-0100-000004000000}" name="Attribution" dataDxfId="4">
      <calculatedColumnFormula>tableau1[[#This Row],[Attribution]]</calculatedColumnFormula>
    </tableColumn>
    <tableColumn id="5" xr3:uid="{00000000-0010-0000-0100-000005000000}" name="Date de derniere verification" dataDxfId="3">
      <calculatedColumnFormula>tableau1[[#This Row],[Date de prochaine verification]]</calculatedColumnFormula>
    </tableColumn>
    <tableColumn id="6" xr3:uid="{00000000-0010-0000-0100-000006000000}" name="Periodicité" dataDxfId="2">
      <calculatedColumnFormula>tableau1[[#This Row],[Periodicité]]</calculatedColumnFormula>
    </tableColumn>
    <tableColumn id="7" xr3:uid="{00000000-0010-0000-0100-000007000000}" name="Procedure" dataDxfId="1">
      <calculatedColumnFormula>tableau1[[#This Row],[Procedure]]</calculatedColumnFormula>
    </tableColumn>
    <tableColumn id="8" xr3:uid="{00000000-0010-0000-0100-000008000000}" name="Date de prochaine verification" dataDxfId="0">
      <calculatedColumnFormula>tableau1[[#This Row],[Date de derniere verification]]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hyperlink" Target="file:///\\DS_LERO\control\Metrologie\Constat\2019\19-02-MB201131-S.pdf" TargetMode="External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7.xml"/><Relationship Id="rId13" Type="http://schemas.openxmlformats.org/officeDocument/2006/relationships/ctrlProp" Target="../ctrlProps/ctrlProp12.xml"/><Relationship Id="rId3" Type="http://schemas.openxmlformats.org/officeDocument/2006/relationships/vmlDrawing" Target="../drawings/vmlDrawing3.vml"/><Relationship Id="rId7" Type="http://schemas.openxmlformats.org/officeDocument/2006/relationships/ctrlProp" Target="../ctrlProps/ctrlProp6.xml"/><Relationship Id="rId12" Type="http://schemas.openxmlformats.org/officeDocument/2006/relationships/ctrlProp" Target="../ctrlProps/ctrlProp11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6.bin"/><Relationship Id="rId6" Type="http://schemas.openxmlformats.org/officeDocument/2006/relationships/ctrlProp" Target="../ctrlProps/ctrlProp5.xml"/><Relationship Id="rId11" Type="http://schemas.openxmlformats.org/officeDocument/2006/relationships/ctrlProp" Target="../ctrlProps/ctrlProp10.xml"/><Relationship Id="rId5" Type="http://schemas.openxmlformats.org/officeDocument/2006/relationships/ctrlProp" Target="../ctrlProps/ctrlProp4.xml"/><Relationship Id="rId10" Type="http://schemas.openxmlformats.org/officeDocument/2006/relationships/ctrlProp" Target="../ctrlProps/ctrlProp9.xml"/><Relationship Id="rId4" Type="http://schemas.openxmlformats.org/officeDocument/2006/relationships/ctrlProp" Target="../ctrlProps/ctrlProp3.xml"/><Relationship Id="rId9" Type="http://schemas.openxmlformats.org/officeDocument/2006/relationships/ctrlProp" Target="../ctrlProps/ctrlProp8.xml"/><Relationship Id="rId14" Type="http://schemas.openxmlformats.org/officeDocument/2006/relationships/ctrlProp" Target="../ctrlProps/ctrlProp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5:A11"/>
  <sheetViews>
    <sheetView showGridLines="0" zoomScaleNormal="100" workbookViewId="0">
      <selection activeCell="C22" sqref="C22"/>
    </sheetView>
  </sheetViews>
  <sheetFormatPr baseColWidth="10" defaultRowHeight="12.75" x14ac:dyDescent="0.2"/>
  <cols>
    <col min="1" max="1" width="11.42578125" style="4"/>
    <col min="2" max="2" width="2.42578125" style="4" bestFit="1" customWidth="1"/>
    <col min="3" max="3" width="43.42578125" style="4" bestFit="1" customWidth="1"/>
    <col min="4" max="16384" width="11.42578125" style="4"/>
  </cols>
  <sheetData>
    <row r="5" ht="24.95" customHeight="1" x14ac:dyDescent="0.2"/>
    <row r="6" ht="24.95" customHeight="1" x14ac:dyDescent="0.2"/>
    <row r="7" ht="24.95" customHeight="1" x14ac:dyDescent="0.2"/>
    <row r="8" ht="24.95" customHeight="1" x14ac:dyDescent="0.2"/>
    <row r="9" ht="24.95" customHeight="1" x14ac:dyDescent="0.2"/>
    <row r="10" ht="24.95" customHeight="1" x14ac:dyDescent="0.2"/>
    <row r="11" ht="24.95" customHeight="1" x14ac:dyDescent="0.2"/>
  </sheetData>
  <pageMargins left="0.7" right="0.7" top="0.75" bottom="0.75" header="0.3" footer="0.3"/>
  <pageSetup paperSize="9" scale="6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CQ708"/>
  <sheetViews>
    <sheetView tabSelected="1" zoomScale="90" zoomScaleNormal="90" workbookViewId="0">
      <selection activeCell="D6" sqref="D6"/>
    </sheetView>
  </sheetViews>
  <sheetFormatPr baseColWidth="10" defaultRowHeight="15" x14ac:dyDescent="0.25"/>
  <cols>
    <col min="1" max="2" width="25.7109375" style="2" customWidth="1"/>
    <col min="3" max="3" width="25.7109375" style="9" customWidth="1"/>
    <col min="4" max="6" width="25.7109375" style="2" customWidth="1"/>
    <col min="7" max="7" width="25.7109375" style="9" customWidth="1"/>
    <col min="8" max="17" width="25.7109375" style="2" customWidth="1"/>
    <col min="18" max="18" width="25.7109375" customWidth="1"/>
    <col min="19" max="32" width="25.7109375" style="2" customWidth="1"/>
    <col min="33" max="16384" width="11.42578125" style="2"/>
  </cols>
  <sheetData>
    <row r="1" spans="1:95" s="1" customFormat="1" ht="24.75" customHeight="1" x14ac:dyDescent="0.25">
      <c r="A1" s="7" t="s">
        <v>0</v>
      </c>
      <c r="B1" s="7" t="s">
        <v>1</v>
      </c>
      <c r="C1" s="8" t="s">
        <v>2</v>
      </c>
      <c r="D1" s="7" t="s">
        <v>78</v>
      </c>
      <c r="E1" s="7" t="s">
        <v>79</v>
      </c>
      <c r="F1" s="7" t="s">
        <v>80</v>
      </c>
      <c r="G1" s="8" t="s">
        <v>81</v>
      </c>
      <c r="H1" s="7" t="s">
        <v>82</v>
      </c>
      <c r="I1" s="7" t="s">
        <v>83</v>
      </c>
      <c r="J1" s="7" t="s">
        <v>3</v>
      </c>
      <c r="K1" s="7" t="s">
        <v>84</v>
      </c>
      <c r="L1" s="7" t="s">
        <v>36</v>
      </c>
      <c r="M1" s="7" t="s">
        <v>37</v>
      </c>
      <c r="N1" s="7" t="s">
        <v>7</v>
      </c>
      <c r="O1" s="7" t="s">
        <v>4</v>
      </c>
      <c r="P1" s="7" t="s">
        <v>5</v>
      </c>
      <c r="Q1" s="7" t="s">
        <v>22</v>
      </c>
      <c r="R1" s="7" t="s">
        <v>113</v>
      </c>
      <c r="S1" s="7" t="s">
        <v>123</v>
      </c>
      <c r="T1" s="49" t="s">
        <v>138</v>
      </c>
      <c r="U1" s="46" t="s">
        <v>134</v>
      </c>
      <c r="V1" s="46" t="s">
        <v>136</v>
      </c>
      <c r="W1" s="46" t="s">
        <v>137</v>
      </c>
      <c r="X1" s="47" t="s">
        <v>129</v>
      </c>
      <c r="Y1" s="49" t="s">
        <v>180</v>
      </c>
      <c r="Z1" s="46" t="s">
        <v>181</v>
      </c>
      <c r="AA1" s="46" t="s">
        <v>182</v>
      </c>
      <c r="AB1" s="46" t="s">
        <v>183</v>
      </c>
      <c r="AC1" s="46" t="s">
        <v>184</v>
      </c>
      <c r="AD1" s="49"/>
      <c r="AE1" s="46"/>
      <c r="AH1" s="59"/>
      <c r="AI1" s="61"/>
      <c r="AM1" s="59"/>
    </row>
    <row r="2" spans="1:95" ht="15.75" x14ac:dyDescent="0.25">
      <c r="A2" s="2" t="s">
        <v>341</v>
      </c>
      <c r="B2" s="2" t="s">
        <v>386</v>
      </c>
      <c r="C2" s="9" t="s">
        <v>280</v>
      </c>
      <c r="E2" s="2" t="s">
        <v>247</v>
      </c>
      <c r="F2" s="87" t="s">
        <v>247</v>
      </c>
      <c r="G2" s="92" t="s">
        <v>360</v>
      </c>
      <c r="H2" s="2" t="s">
        <v>152</v>
      </c>
      <c r="J2" s="5"/>
      <c r="K2" s="5"/>
      <c r="L2" s="91"/>
      <c r="O2" s="5">
        <f t="shared" ref="O2:O65" si="0">EDATE(K2,M2)</f>
        <v>0</v>
      </c>
      <c r="R2" s="2"/>
      <c r="T2" s="50"/>
      <c r="V2" s="5"/>
      <c r="X2" s="48"/>
      <c r="Y2" s="51">
        <v>2</v>
      </c>
      <c r="AA2" s="5"/>
      <c r="AD2" s="60"/>
      <c r="AH2" s="48"/>
      <c r="AI2" s="51"/>
      <c r="AJ2" s="50"/>
      <c r="AL2" s="5"/>
      <c r="AM2" s="48"/>
      <c r="AN2" s="48"/>
      <c r="AP2" s="50"/>
      <c r="AX2" s="48"/>
      <c r="BD2" s="50"/>
      <c r="BF2" s="5"/>
      <c r="BH2" s="48"/>
      <c r="BM2" s="48"/>
      <c r="BO2" s="50"/>
      <c r="BQ2" s="5"/>
      <c r="BW2" s="48"/>
      <c r="BZ2" s="50"/>
      <c r="CB2" s="48"/>
      <c r="CL2" s="48"/>
      <c r="CQ2" s="48"/>
    </row>
    <row r="3" spans="1:95" ht="15.75" x14ac:dyDescent="0.25">
      <c r="A3" s="2" t="s">
        <v>373</v>
      </c>
      <c r="B3" s="2" t="s">
        <v>386</v>
      </c>
      <c r="C3" s="9" t="s">
        <v>280</v>
      </c>
      <c r="E3" s="2" t="s">
        <v>247</v>
      </c>
      <c r="F3" s="87" t="s">
        <v>247</v>
      </c>
      <c r="G3" s="92" t="s">
        <v>361</v>
      </c>
      <c r="H3" s="2" t="s">
        <v>152</v>
      </c>
      <c r="J3" s="5"/>
      <c r="K3" s="5"/>
      <c r="L3" s="91"/>
      <c r="O3" s="5">
        <f t="shared" si="0"/>
        <v>0</v>
      </c>
      <c r="R3" s="2"/>
      <c r="T3" s="50"/>
      <c r="V3" s="5"/>
      <c r="X3" s="48"/>
      <c r="Y3" s="51">
        <v>2</v>
      </c>
      <c r="AA3" s="5"/>
      <c r="AD3" s="51"/>
      <c r="AH3" s="48"/>
      <c r="AI3" s="51"/>
      <c r="AM3" s="48"/>
    </row>
    <row r="4" spans="1:95" s="87" customFormat="1" ht="15.75" x14ac:dyDescent="0.25">
      <c r="A4" s="87" t="s">
        <v>374</v>
      </c>
      <c r="B4" s="87" t="s">
        <v>386</v>
      </c>
      <c r="C4" s="9" t="s">
        <v>280</v>
      </c>
      <c r="E4" s="87" t="s">
        <v>247</v>
      </c>
      <c r="F4" s="87" t="s">
        <v>247</v>
      </c>
      <c r="G4" s="92" t="s">
        <v>361</v>
      </c>
      <c r="H4" s="87" t="s">
        <v>152</v>
      </c>
      <c r="J4" s="5"/>
      <c r="K4" s="5"/>
      <c r="L4" s="91"/>
      <c r="O4" s="5">
        <f t="shared" si="0"/>
        <v>0</v>
      </c>
      <c r="T4" s="50"/>
      <c r="V4" s="5"/>
      <c r="X4" s="48"/>
      <c r="Y4" s="51">
        <v>2</v>
      </c>
      <c r="AA4" s="5"/>
      <c r="AD4" s="51"/>
      <c r="AH4" s="48"/>
      <c r="AI4" s="51"/>
      <c r="AM4" s="48"/>
    </row>
    <row r="5" spans="1:95" s="87" customFormat="1" ht="15.75" x14ac:dyDescent="0.25">
      <c r="A5" s="87" t="s">
        <v>375</v>
      </c>
      <c r="B5" s="87" t="s">
        <v>386</v>
      </c>
      <c r="C5" s="9" t="s">
        <v>280</v>
      </c>
      <c r="E5" s="87" t="s">
        <v>247</v>
      </c>
      <c r="F5" s="87" t="s">
        <v>247</v>
      </c>
      <c r="G5" s="92" t="s">
        <v>362</v>
      </c>
      <c r="H5" s="87" t="s">
        <v>152</v>
      </c>
      <c r="J5" s="5"/>
      <c r="K5" s="5"/>
      <c r="L5" s="91"/>
      <c r="O5" s="5">
        <f t="shared" si="0"/>
        <v>0</v>
      </c>
      <c r="T5" s="50"/>
      <c r="V5" s="5"/>
      <c r="X5" s="48"/>
      <c r="Y5" s="51">
        <v>2</v>
      </c>
      <c r="AA5" s="5"/>
      <c r="AD5" s="51"/>
      <c r="AH5" s="48"/>
      <c r="AI5" s="51"/>
      <c r="AM5" s="48"/>
    </row>
    <row r="6" spans="1:95" s="87" customFormat="1" ht="15.75" x14ac:dyDescent="0.25">
      <c r="A6" s="87" t="s">
        <v>376</v>
      </c>
      <c r="B6" s="87" t="s">
        <v>386</v>
      </c>
      <c r="C6" s="9" t="s">
        <v>280</v>
      </c>
      <c r="E6" s="87" t="s">
        <v>247</v>
      </c>
      <c r="F6" s="87" t="s">
        <v>247</v>
      </c>
      <c r="G6" s="92" t="s">
        <v>363</v>
      </c>
      <c r="H6" s="87" t="s">
        <v>152</v>
      </c>
      <c r="J6" s="5"/>
      <c r="K6" s="5"/>
      <c r="L6" s="91"/>
      <c r="O6" s="5">
        <f t="shared" si="0"/>
        <v>0</v>
      </c>
      <c r="T6" s="50"/>
      <c r="V6" s="5"/>
      <c r="X6" s="48"/>
      <c r="Y6" s="51">
        <v>2</v>
      </c>
      <c r="AA6" s="5"/>
      <c r="AD6" s="51"/>
      <c r="AH6" s="48"/>
      <c r="AI6" s="51"/>
      <c r="AM6" s="48"/>
    </row>
    <row r="7" spans="1:95" s="87" customFormat="1" ht="15.75" x14ac:dyDescent="0.25">
      <c r="A7" s="87" t="s">
        <v>377</v>
      </c>
      <c r="B7" s="87" t="s">
        <v>386</v>
      </c>
      <c r="C7" s="9" t="s">
        <v>280</v>
      </c>
      <c r="E7" s="87" t="s">
        <v>247</v>
      </c>
      <c r="F7" s="87" t="s">
        <v>247</v>
      </c>
      <c r="G7" s="92" t="s">
        <v>364</v>
      </c>
      <c r="H7" s="87" t="s">
        <v>152</v>
      </c>
      <c r="J7" s="5"/>
      <c r="K7" s="5"/>
      <c r="L7" s="91"/>
      <c r="O7" s="5">
        <f t="shared" si="0"/>
        <v>0</v>
      </c>
      <c r="T7" s="50"/>
      <c r="V7" s="5"/>
      <c r="X7" s="48"/>
      <c r="Y7" s="51">
        <v>2</v>
      </c>
      <c r="AA7" s="5"/>
      <c r="AD7" s="51"/>
      <c r="AH7" s="48"/>
      <c r="AI7" s="51"/>
      <c r="AM7" s="48"/>
    </row>
    <row r="8" spans="1:95" s="87" customFormat="1" ht="15.75" x14ac:dyDescent="0.25">
      <c r="A8" s="87" t="s">
        <v>378</v>
      </c>
      <c r="B8" s="87" t="s">
        <v>386</v>
      </c>
      <c r="C8" s="9" t="s">
        <v>280</v>
      </c>
      <c r="E8" s="87" t="s">
        <v>247</v>
      </c>
      <c r="F8" s="87" t="s">
        <v>247</v>
      </c>
      <c r="G8" s="92" t="s">
        <v>365</v>
      </c>
      <c r="H8" s="87" t="s">
        <v>152</v>
      </c>
      <c r="J8" s="5"/>
      <c r="K8" s="5"/>
      <c r="L8" s="91"/>
      <c r="O8" s="5">
        <f t="shared" si="0"/>
        <v>0</v>
      </c>
      <c r="T8" s="50"/>
      <c r="V8" s="5"/>
      <c r="X8" s="48"/>
      <c r="Y8" s="51">
        <v>2</v>
      </c>
      <c r="AA8" s="5"/>
      <c r="AD8" s="51"/>
      <c r="AH8" s="48"/>
      <c r="AI8" s="51"/>
      <c r="AM8" s="48"/>
    </row>
    <row r="9" spans="1:95" s="87" customFormat="1" ht="15.75" x14ac:dyDescent="0.25">
      <c r="A9" s="87" t="s">
        <v>379</v>
      </c>
      <c r="B9" s="87" t="s">
        <v>386</v>
      </c>
      <c r="C9" s="9" t="s">
        <v>280</v>
      </c>
      <c r="E9" s="87" t="s">
        <v>247</v>
      </c>
      <c r="F9" s="87" t="s">
        <v>247</v>
      </c>
      <c r="G9" s="92" t="s">
        <v>366</v>
      </c>
      <c r="H9" s="87" t="s">
        <v>152</v>
      </c>
      <c r="J9" s="5"/>
      <c r="K9" s="5"/>
      <c r="L9" s="91"/>
      <c r="O9" s="5">
        <f t="shared" si="0"/>
        <v>0</v>
      </c>
      <c r="T9" s="50"/>
      <c r="V9" s="5"/>
      <c r="X9" s="48"/>
      <c r="Y9" s="51">
        <v>2</v>
      </c>
      <c r="AA9" s="5"/>
      <c r="AD9" s="51"/>
      <c r="AH9" s="48"/>
      <c r="AI9" s="51"/>
      <c r="AM9" s="48"/>
    </row>
    <row r="10" spans="1:95" s="87" customFormat="1" ht="15.75" x14ac:dyDescent="0.25">
      <c r="A10" s="87" t="s">
        <v>380</v>
      </c>
      <c r="B10" s="87" t="s">
        <v>386</v>
      </c>
      <c r="C10" s="9" t="s">
        <v>280</v>
      </c>
      <c r="E10" s="87" t="s">
        <v>247</v>
      </c>
      <c r="F10" s="87" t="s">
        <v>247</v>
      </c>
      <c r="G10" s="92" t="s">
        <v>367</v>
      </c>
      <c r="H10" s="87" t="s">
        <v>152</v>
      </c>
      <c r="J10" s="5"/>
      <c r="K10" s="5"/>
      <c r="L10" s="91"/>
      <c r="O10" s="5">
        <f t="shared" si="0"/>
        <v>0</v>
      </c>
      <c r="T10" s="50"/>
      <c r="V10" s="5"/>
      <c r="X10" s="48"/>
      <c r="Y10" s="51">
        <v>2</v>
      </c>
      <c r="AA10" s="5"/>
      <c r="AD10" s="51"/>
      <c r="AH10" s="48"/>
      <c r="AI10" s="51"/>
      <c r="AM10" s="48"/>
    </row>
    <row r="11" spans="1:95" s="87" customFormat="1" ht="15.75" x14ac:dyDescent="0.25">
      <c r="A11" s="87" t="s">
        <v>381</v>
      </c>
      <c r="B11" s="87" t="s">
        <v>386</v>
      </c>
      <c r="C11" s="9" t="s">
        <v>280</v>
      </c>
      <c r="E11" s="87" t="s">
        <v>247</v>
      </c>
      <c r="F11" s="87" t="s">
        <v>247</v>
      </c>
      <c r="G11" s="92" t="s">
        <v>368</v>
      </c>
      <c r="H11" s="87" t="s">
        <v>152</v>
      </c>
      <c r="J11" s="5"/>
      <c r="K11" s="5"/>
      <c r="L11" s="91"/>
      <c r="O11" s="5">
        <f t="shared" si="0"/>
        <v>0</v>
      </c>
      <c r="T11" s="50"/>
      <c r="V11" s="5"/>
      <c r="X11" s="48"/>
      <c r="Y11" s="51">
        <v>2</v>
      </c>
      <c r="AA11" s="5"/>
      <c r="AD11" s="51"/>
      <c r="AH11" s="48"/>
      <c r="AI11" s="51"/>
      <c r="AM11" s="48"/>
    </row>
    <row r="12" spans="1:95" s="87" customFormat="1" ht="15.75" x14ac:dyDescent="0.25">
      <c r="A12" s="87" t="s">
        <v>382</v>
      </c>
      <c r="B12" s="87" t="s">
        <v>386</v>
      </c>
      <c r="C12" s="9" t="s">
        <v>280</v>
      </c>
      <c r="E12" s="87" t="s">
        <v>247</v>
      </c>
      <c r="F12" s="87" t="s">
        <v>247</v>
      </c>
      <c r="G12" s="92" t="s">
        <v>369</v>
      </c>
      <c r="H12" s="87" t="s">
        <v>152</v>
      </c>
      <c r="J12" s="5"/>
      <c r="K12" s="5"/>
      <c r="L12" s="91"/>
      <c r="O12" s="5">
        <f t="shared" si="0"/>
        <v>0</v>
      </c>
      <c r="T12" s="50"/>
      <c r="V12" s="5"/>
      <c r="X12" s="48"/>
      <c r="Y12" s="51">
        <v>2</v>
      </c>
      <c r="AA12" s="5"/>
      <c r="AD12" s="51"/>
      <c r="AH12" s="48"/>
      <c r="AI12" s="51"/>
      <c r="AM12" s="48"/>
    </row>
    <row r="13" spans="1:95" s="87" customFormat="1" ht="15.75" x14ac:dyDescent="0.25">
      <c r="A13" s="87" t="s">
        <v>383</v>
      </c>
      <c r="B13" s="87" t="s">
        <v>386</v>
      </c>
      <c r="C13" s="9" t="s">
        <v>280</v>
      </c>
      <c r="E13" s="87" t="s">
        <v>247</v>
      </c>
      <c r="F13" s="87" t="s">
        <v>247</v>
      </c>
      <c r="G13" s="92" t="s">
        <v>370</v>
      </c>
      <c r="H13" s="87" t="s">
        <v>152</v>
      </c>
      <c r="J13" s="5"/>
      <c r="K13" s="5"/>
      <c r="L13" s="91"/>
      <c r="O13" s="5">
        <f t="shared" si="0"/>
        <v>0</v>
      </c>
      <c r="T13" s="50"/>
      <c r="V13" s="5"/>
      <c r="X13" s="48"/>
      <c r="Y13" s="51">
        <v>2</v>
      </c>
      <c r="AA13" s="5"/>
      <c r="AD13" s="51"/>
      <c r="AH13" s="48"/>
      <c r="AI13" s="51"/>
      <c r="AM13" s="48"/>
    </row>
    <row r="14" spans="1:95" s="87" customFormat="1" ht="15.75" x14ac:dyDescent="0.25">
      <c r="A14" s="87" t="s">
        <v>384</v>
      </c>
      <c r="B14" s="87" t="s">
        <v>386</v>
      </c>
      <c r="C14" s="9" t="s">
        <v>280</v>
      </c>
      <c r="E14" s="87" t="s">
        <v>247</v>
      </c>
      <c r="F14" s="87" t="s">
        <v>247</v>
      </c>
      <c r="G14" s="92" t="s">
        <v>371</v>
      </c>
      <c r="H14" s="87" t="s">
        <v>152</v>
      </c>
      <c r="J14" s="5"/>
      <c r="K14" s="5"/>
      <c r="L14" s="91"/>
      <c r="O14" s="5">
        <f t="shared" si="0"/>
        <v>0</v>
      </c>
      <c r="T14" s="50"/>
      <c r="V14" s="5"/>
      <c r="X14" s="48"/>
      <c r="Y14" s="51">
        <v>2</v>
      </c>
      <c r="AA14" s="5"/>
      <c r="AD14" s="51"/>
      <c r="AH14" s="48"/>
      <c r="AI14" s="51"/>
      <c r="AM14" s="48"/>
    </row>
    <row r="15" spans="1:95" s="87" customFormat="1" ht="15.75" x14ac:dyDescent="0.25">
      <c r="A15" s="87" t="s">
        <v>385</v>
      </c>
      <c r="B15" s="87" t="s">
        <v>386</v>
      </c>
      <c r="C15" s="9" t="s">
        <v>280</v>
      </c>
      <c r="E15" s="87" t="s">
        <v>247</v>
      </c>
      <c r="F15" s="87" t="s">
        <v>247</v>
      </c>
      <c r="G15" s="92" t="s">
        <v>372</v>
      </c>
      <c r="H15" s="87" t="s">
        <v>152</v>
      </c>
      <c r="J15" s="5"/>
      <c r="K15" s="5"/>
      <c r="L15" s="91"/>
      <c r="O15" s="5">
        <f t="shared" si="0"/>
        <v>0</v>
      </c>
      <c r="T15" s="50"/>
      <c r="V15" s="5"/>
      <c r="X15" s="48"/>
      <c r="Y15" s="51">
        <v>2</v>
      </c>
      <c r="AA15" s="5"/>
      <c r="AD15" s="51"/>
      <c r="AH15" s="48"/>
      <c r="AI15" s="51"/>
      <c r="AM15" s="48"/>
    </row>
    <row r="16" spans="1:95" s="87" customFormat="1" ht="12.75" x14ac:dyDescent="0.25">
      <c r="A16" s="87" t="s">
        <v>211</v>
      </c>
      <c r="B16" s="87" t="s">
        <v>223</v>
      </c>
      <c r="C16" s="9" t="s">
        <v>202</v>
      </c>
      <c r="E16" s="87" t="s">
        <v>203</v>
      </c>
      <c r="F16" s="87" t="s">
        <v>247</v>
      </c>
      <c r="G16" s="9" t="s">
        <v>224</v>
      </c>
      <c r="H16" s="87" t="s">
        <v>152</v>
      </c>
      <c r="I16" s="87" t="s">
        <v>152</v>
      </c>
      <c r="J16" s="5" t="s">
        <v>247</v>
      </c>
      <c r="K16" s="5"/>
      <c r="L16" s="91"/>
      <c r="O16" s="5">
        <f t="shared" si="0"/>
        <v>0</v>
      </c>
      <c r="T16" s="50" t="s">
        <v>139</v>
      </c>
      <c r="V16" s="5"/>
      <c r="X16" s="48"/>
      <c r="Y16" s="51">
        <v>2</v>
      </c>
      <c r="AA16" s="5"/>
      <c r="AD16" s="51"/>
      <c r="AH16" s="48"/>
      <c r="AI16" s="51"/>
      <c r="AM16" s="48"/>
    </row>
    <row r="17" spans="1:39" s="87" customFormat="1" ht="12.75" x14ac:dyDescent="0.25">
      <c r="A17" s="87" t="s">
        <v>216</v>
      </c>
      <c r="B17" s="87" t="s">
        <v>231</v>
      </c>
      <c r="C17" s="9" t="s">
        <v>202</v>
      </c>
      <c r="E17" s="87" t="s">
        <v>15</v>
      </c>
      <c r="F17" s="87" t="s">
        <v>247</v>
      </c>
      <c r="G17" s="9" t="s">
        <v>209</v>
      </c>
      <c r="H17" s="87" t="s">
        <v>152</v>
      </c>
      <c r="I17" s="87" t="s">
        <v>226</v>
      </c>
      <c r="J17" s="5" t="s">
        <v>247</v>
      </c>
      <c r="K17" s="5"/>
      <c r="L17" s="91"/>
      <c r="O17" s="5">
        <f t="shared" si="0"/>
        <v>0</v>
      </c>
      <c r="T17" s="50" t="s">
        <v>139</v>
      </c>
      <c r="V17" s="5"/>
      <c r="X17" s="48"/>
      <c r="Y17" s="51">
        <v>2</v>
      </c>
      <c r="AA17" s="5"/>
      <c r="AD17" s="51"/>
      <c r="AH17" s="48"/>
      <c r="AI17" s="51"/>
      <c r="AM17" s="48"/>
    </row>
    <row r="18" spans="1:39" s="87" customFormat="1" ht="12.75" x14ac:dyDescent="0.25">
      <c r="A18" s="87" t="s">
        <v>212</v>
      </c>
      <c r="B18" s="87" t="s">
        <v>227</v>
      </c>
      <c r="C18" s="9" t="s">
        <v>202</v>
      </c>
      <c r="E18" s="87" t="s">
        <v>15</v>
      </c>
      <c r="F18" s="87" t="s">
        <v>247</v>
      </c>
      <c r="G18" s="9" t="s">
        <v>206</v>
      </c>
      <c r="H18" s="87" t="s">
        <v>152</v>
      </c>
      <c r="I18" s="87" t="s">
        <v>225</v>
      </c>
      <c r="J18" s="5" t="s">
        <v>247</v>
      </c>
      <c r="K18" s="5"/>
      <c r="L18" s="91"/>
      <c r="O18" s="5">
        <f t="shared" si="0"/>
        <v>0</v>
      </c>
      <c r="T18" s="50" t="s">
        <v>139</v>
      </c>
      <c r="V18" s="5"/>
      <c r="X18" s="48"/>
      <c r="Y18" s="51">
        <v>2</v>
      </c>
      <c r="AA18" s="5"/>
      <c r="AD18" s="51"/>
      <c r="AH18" s="48"/>
      <c r="AI18" s="51"/>
      <c r="AM18" s="48"/>
    </row>
    <row r="19" spans="1:39" s="87" customFormat="1" ht="12.75" x14ac:dyDescent="0.25">
      <c r="A19" s="87" t="s">
        <v>210</v>
      </c>
      <c r="B19" s="87" t="s">
        <v>222</v>
      </c>
      <c r="C19" s="9" t="s">
        <v>202</v>
      </c>
      <c r="E19" s="87" t="s">
        <v>203</v>
      </c>
      <c r="F19" s="87" t="s">
        <v>247</v>
      </c>
      <c r="G19" s="9" t="s">
        <v>204</v>
      </c>
      <c r="H19" s="87" t="s">
        <v>152</v>
      </c>
      <c r="I19" s="87" t="s">
        <v>152</v>
      </c>
      <c r="J19" s="5" t="s">
        <v>247</v>
      </c>
      <c r="K19" s="5"/>
      <c r="L19" s="91"/>
      <c r="O19" s="5">
        <f t="shared" si="0"/>
        <v>0</v>
      </c>
      <c r="T19" s="50" t="s">
        <v>139</v>
      </c>
      <c r="V19" s="5"/>
      <c r="X19" s="48"/>
      <c r="Y19" s="51">
        <v>2</v>
      </c>
      <c r="AA19" s="5"/>
      <c r="AD19" s="51"/>
      <c r="AH19" s="48"/>
      <c r="AI19" s="51"/>
      <c r="AM19" s="48"/>
    </row>
    <row r="20" spans="1:39" s="87" customFormat="1" ht="12.75" x14ac:dyDescent="0.25">
      <c r="A20" s="87" t="s">
        <v>213</v>
      </c>
      <c r="B20" s="87" t="s">
        <v>228</v>
      </c>
      <c r="C20" s="9" t="s">
        <v>202</v>
      </c>
      <c r="E20" s="87" t="s">
        <v>15</v>
      </c>
      <c r="F20" s="87" t="s">
        <v>247</v>
      </c>
      <c r="G20" s="9" t="s">
        <v>205</v>
      </c>
      <c r="H20" s="87" t="s">
        <v>152</v>
      </c>
      <c r="I20" s="87" t="s">
        <v>225</v>
      </c>
      <c r="J20" s="5" t="s">
        <v>247</v>
      </c>
      <c r="K20" s="5"/>
      <c r="L20" s="91"/>
      <c r="O20" s="5">
        <f t="shared" si="0"/>
        <v>0</v>
      </c>
      <c r="T20" s="50" t="s">
        <v>139</v>
      </c>
      <c r="V20" s="5"/>
      <c r="X20" s="48"/>
      <c r="Y20" s="51">
        <v>2</v>
      </c>
      <c r="AA20" s="5"/>
      <c r="AD20" s="51"/>
      <c r="AH20" s="48"/>
      <c r="AI20" s="51"/>
      <c r="AM20" s="48"/>
    </row>
    <row r="21" spans="1:39" s="87" customFormat="1" ht="12.75" x14ac:dyDescent="0.25">
      <c r="A21" s="87" t="s">
        <v>217</v>
      </c>
      <c r="B21" s="87" t="s">
        <v>233</v>
      </c>
      <c r="C21" s="9" t="s">
        <v>202</v>
      </c>
      <c r="E21" s="87" t="s">
        <v>15</v>
      </c>
      <c r="F21" s="87" t="s">
        <v>247</v>
      </c>
      <c r="G21" s="9" t="s">
        <v>234</v>
      </c>
      <c r="H21" s="87" t="s">
        <v>152</v>
      </c>
      <c r="I21" s="87" t="s">
        <v>232</v>
      </c>
      <c r="J21" s="5" t="s">
        <v>247</v>
      </c>
      <c r="K21" s="5"/>
      <c r="L21" s="91"/>
      <c r="O21" s="5">
        <f t="shared" si="0"/>
        <v>0</v>
      </c>
      <c r="T21" s="50" t="s">
        <v>139</v>
      </c>
      <c r="V21" s="5"/>
      <c r="X21" s="48"/>
      <c r="Y21" s="51">
        <v>2</v>
      </c>
      <c r="AA21" s="5"/>
      <c r="AD21" s="51"/>
      <c r="AH21" s="48"/>
      <c r="AI21" s="51"/>
      <c r="AM21" s="48"/>
    </row>
    <row r="22" spans="1:39" s="87" customFormat="1" ht="12.75" x14ac:dyDescent="0.25">
      <c r="A22" s="87" t="s">
        <v>218</v>
      </c>
      <c r="B22" s="87" t="s">
        <v>235</v>
      </c>
      <c r="C22" s="9" t="s">
        <v>202</v>
      </c>
      <c r="E22" s="87" t="s">
        <v>15</v>
      </c>
      <c r="F22" s="87" t="s">
        <v>247</v>
      </c>
      <c r="G22" s="9" t="s">
        <v>236</v>
      </c>
      <c r="H22" s="87" t="s">
        <v>152</v>
      </c>
      <c r="I22" s="87" t="s">
        <v>237</v>
      </c>
      <c r="J22" s="5" t="s">
        <v>247</v>
      </c>
      <c r="K22" s="5"/>
      <c r="L22" s="91"/>
      <c r="O22" s="5">
        <f t="shared" si="0"/>
        <v>0</v>
      </c>
      <c r="T22" s="50" t="s">
        <v>139</v>
      </c>
      <c r="V22" s="5"/>
      <c r="X22" s="48"/>
      <c r="Y22" s="51">
        <v>2</v>
      </c>
      <c r="AA22" s="5"/>
      <c r="AD22" s="51"/>
      <c r="AH22" s="48"/>
      <c r="AI22" s="51"/>
      <c r="AM22" s="48"/>
    </row>
    <row r="23" spans="1:39" s="87" customFormat="1" ht="12.75" x14ac:dyDescent="0.25">
      <c r="A23" s="87" t="s">
        <v>219</v>
      </c>
      <c r="B23" s="87" t="s">
        <v>241</v>
      </c>
      <c r="C23" s="9" t="s">
        <v>202</v>
      </c>
      <c r="E23" s="87" t="s">
        <v>15</v>
      </c>
      <c r="F23" s="87" t="s">
        <v>247</v>
      </c>
      <c r="G23" s="9" t="s">
        <v>242</v>
      </c>
      <c r="H23" s="87" t="s">
        <v>152</v>
      </c>
      <c r="I23" s="87" t="s">
        <v>238</v>
      </c>
      <c r="J23" s="5" t="s">
        <v>247</v>
      </c>
      <c r="K23" s="5"/>
      <c r="L23" s="91"/>
      <c r="O23" s="5">
        <f t="shared" si="0"/>
        <v>0</v>
      </c>
      <c r="T23" s="50" t="s">
        <v>139</v>
      </c>
      <c r="V23" s="5"/>
      <c r="X23" s="48"/>
      <c r="Y23" s="51">
        <v>2</v>
      </c>
      <c r="AA23" s="5"/>
      <c r="AD23" s="51"/>
      <c r="AH23" s="48"/>
      <c r="AI23" s="51"/>
      <c r="AM23" s="48"/>
    </row>
    <row r="24" spans="1:39" s="87" customFormat="1" ht="12.75" x14ac:dyDescent="0.25">
      <c r="A24" s="87" t="s">
        <v>214</v>
      </c>
      <c r="B24" s="87" t="s">
        <v>229</v>
      </c>
      <c r="C24" s="9" t="s">
        <v>202</v>
      </c>
      <c r="E24" s="87" t="s">
        <v>15</v>
      </c>
      <c r="F24" s="87" t="s">
        <v>247</v>
      </c>
      <c r="G24" s="9" t="s">
        <v>207</v>
      </c>
      <c r="H24" s="87" t="s">
        <v>152</v>
      </c>
      <c r="I24" s="87" t="s">
        <v>226</v>
      </c>
      <c r="J24" s="5" t="s">
        <v>247</v>
      </c>
      <c r="K24" s="5"/>
      <c r="L24" s="91"/>
      <c r="O24" s="5">
        <f t="shared" si="0"/>
        <v>0</v>
      </c>
      <c r="T24" s="50" t="s">
        <v>139</v>
      </c>
      <c r="V24" s="5"/>
      <c r="X24" s="48"/>
      <c r="Y24" s="51">
        <v>2</v>
      </c>
      <c r="AA24" s="5"/>
      <c r="AD24" s="51"/>
      <c r="AH24" s="48"/>
      <c r="AI24" s="51"/>
      <c r="AM24" s="48"/>
    </row>
    <row r="25" spans="1:39" s="87" customFormat="1" ht="12.75" x14ac:dyDescent="0.25">
      <c r="A25" s="87" t="s">
        <v>220</v>
      </c>
      <c r="B25" s="87" t="s">
        <v>245</v>
      </c>
      <c r="C25" s="9" t="s">
        <v>202</v>
      </c>
      <c r="E25" s="87" t="s">
        <v>15</v>
      </c>
      <c r="F25" s="87" t="s">
        <v>247</v>
      </c>
      <c r="G25" s="9" t="s">
        <v>243</v>
      </c>
      <c r="H25" s="87" t="s">
        <v>152</v>
      </c>
      <c r="I25" s="87" t="s">
        <v>239</v>
      </c>
      <c r="J25" s="5" t="s">
        <v>247</v>
      </c>
      <c r="K25" s="5"/>
      <c r="L25" s="91"/>
      <c r="O25" s="5">
        <f t="shared" si="0"/>
        <v>0</v>
      </c>
      <c r="T25" s="50" t="s">
        <v>139</v>
      </c>
      <c r="V25" s="5"/>
      <c r="X25" s="48"/>
      <c r="Y25" s="51">
        <v>2</v>
      </c>
      <c r="AA25" s="5"/>
      <c r="AD25" s="51"/>
      <c r="AH25" s="48"/>
      <c r="AI25" s="51"/>
      <c r="AM25" s="48"/>
    </row>
    <row r="26" spans="1:39" s="87" customFormat="1" ht="12.75" x14ac:dyDescent="0.25">
      <c r="A26" s="87" t="s">
        <v>215</v>
      </c>
      <c r="B26" s="87" t="s">
        <v>230</v>
      </c>
      <c r="C26" s="9" t="s">
        <v>202</v>
      </c>
      <c r="E26" s="87" t="s">
        <v>15</v>
      </c>
      <c r="F26" s="87" t="s">
        <v>247</v>
      </c>
      <c r="G26" s="9" t="s">
        <v>208</v>
      </c>
      <c r="H26" s="87" t="s">
        <v>152</v>
      </c>
      <c r="I26" s="87" t="s">
        <v>226</v>
      </c>
      <c r="J26" s="5" t="s">
        <v>247</v>
      </c>
      <c r="K26" s="5"/>
      <c r="L26" s="91"/>
      <c r="O26" s="5">
        <f t="shared" si="0"/>
        <v>0</v>
      </c>
      <c r="T26" s="50" t="s">
        <v>139</v>
      </c>
      <c r="V26" s="5"/>
      <c r="X26" s="48"/>
      <c r="Y26" s="51">
        <v>2</v>
      </c>
      <c r="AA26" s="5"/>
      <c r="AD26" s="51"/>
      <c r="AH26" s="48"/>
      <c r="AI26" s="51"/>
      <c r="AM26" s="48"/>
    </row>
    <row r="27" spans="1:39" s="87" customFormat="1" ht="12.75" x14ac:dyDescent="0.25">
      <c r="A27" s="87" t="s">
        <v>221</v>
      </c>
      <c r="B27" s="87" t="s">
        <v>246</v>
      </c>
      <c r="C27" s="9" t="s">
        <v>202</v>
      </c>
      <c r="E27" s="87" t="s">
        <v>15</v>
      </c>
      <c r="F27" s="87" t="s">
        <v>247</v>
      </c>
      <c r="G27" s="9" t="s">
        <v>244</v>
      </c>
      <c r="H27" s="87" t="s">
        <v>152</v>
      </c>
      <c r="I27" s="87" t="s">
        <v>240</v>
      </c>
      <c r="J27" s="5" t="s">
        <v>247</v>
      </c>
      <c r="K27" s="5"/>
      <c r="L27" s="91"/>
      <c r="O27" s="5">
        <f t="shared" si="0"/>
        <v>0</v>
      </c>
      <c r="T27" s="50" t="s">
        <v>139</v>
      </c>
      <c r="V27" s="5"/>
      <c r="X27" s="48"/>
      <c r="Y27" s="51">
        <v>2</v>
      </c>
      <c r="AA27" s="5"/>
      <c r="AD27" s="51"/>
      <c r="AH27" s="48"/>
      <c r="AI27" s="51"/>
      <c r="AM27" s="48"/>
    </row>
    <row r="28" spans="1:39" s="87" customFormat="1" ht="12.75" x14ac:dyDescent="0.25">
      <c r="A28" s="87" t="s">
        <v>251</v>
      </c>
      <c r="B28" s="87" t="s">
        <v>279</v>
      </c>
      <c r="C28" s="99" t="s">
        <v>279</v>
      </c>
      <c r="E28" s="87" t="s">
        <v>247</v>
      </c>
      <c r="F28" s="87" t="s">
        <v>247</v>
      </c>
      <c r="G28" s="9" t="s">
        <v>281</v>
      </c>
      <c r="H28" s="87" t="s">
        <v>152</v>
      </c>
      <c r="J28" s="5"/>
      <c r="K28" s="5"/>
      <c r="L28" s="91"/>
      <c r="O28" s="5">
        <f t="shared" si="0"/>
        <v>0</v>
      </c>
      <c r="T28" s="50" t="s">
        <v>139</v>
      </c>
      <c r="V28" s="5"/>
      <c r="X28" s="48"/>
      <c r="Y28" s="51">
        <v>2</v>
      </c>
      <c r="AA28" s="5"/>
      <c r="AD28" s="51"/>
      <c r="AH28" s="48"/>
      <c r="AI28" s="51"/>
      <c r="AM28" s="48"/>
    </row>
    <row r="29" spans="1:39" s="87" customFormat="1" ht="12.75" x14ac:dyDescent="0.25">
      <c r="A29" s="87" t="s">
        <v>252</v>
      </c>
      <c r="B29" s="87" t="s">
        <v>279</v>
      </c>
      <c r="C29" s="99" t="s">
        <v>279</v>
      </c>
      <c r="E29" s="87" t="s">
        <v>247</v>
      </c>
      <c r="F29" s="87" t="s">
        <v>247</v>
      </c>
      <c r="G29" s="9" t="s">
        <v>282</v>
      </c>
      <c r="H29" s="87" t="s">
        <v>152</v>
      </c>
      <c r="J29" s="5"/>
      <c r="K29" s="5"/>
      <c r="L29" s="91"/>
      <c r="O29" s="5">
        <f t="shared" si="0"/>
        <v>0</v>
      </c>
      <c r="T29" s="50" t="s">
        <v>139</v>
      </c>
      <c r="V29" s="5"/>
      <c r="X29" s="48"/>
      <c r="Y29" s="51">
        <v>2</v>
      </c>
      <c r="AA29" s="5"/>
      <c r="AD29" s="51"/>
      <c r="AH29" s="48"/>
      <c r="AI29" s="51"/>
      <c r="AM29" s="48"/>
    </row>
    <row r="30" spans="1:39" s="87" customFormat="1" ht="12.75" x14ac:dyDescent="0.25">
      <c r="A30" s="87" t="s">
        <v>253</v>
      </c>
      <c r="B30" s="87" t="s">
        <v>279</v>
      </c>
      <c r="C30" s="99" t="s">
        <v>279</v>
      </c>
      <c r="E30" s="87" t="s">
        <v>247</v>
      </c>
      <c r="F30" s="87" t="s">
        <v>247</v>
      </c>
      <c r="G30" s="9" t="s">
        <v>283</v>
      </c>
      <c r="H30" s="87" t="s">
        <v>152</v>
      </c>
      <c r="J30" s="5"/>
      <c r="K30" s="5"/>
      <c r="L30" s="91"/>
      <c r="O30" s="5">
        <f t="shared" si="0"/>
        <v>0</v>
      </c>
      <c r="T30" s="50" t="s">
        <v>139</v>
      </c>
      <c r="V30" s="5"/>
      <c r="X30" s="48"/>
      <c r="Y30" s="51">
        <v>2</v>
      </c>
      <c r="AA30" s="5"/>
      <c r="AD30" s="51"/>
      <c r="AH30" s="48"/>
      <c r="AI30" s="51"/>
      <c r="AM30" s="48"/>
    </row>
    <row r="31" spans="1:39" s="87" customFormat="1" ht="12.75" x14ac:dyDescent="0.25">
      <c r="A31" s="87" t="s">
        <v>254</v>
      </c>
      <c r="B31" s="87" t="s">
        <v>279</v>
      </c>
      <c r="C31" s="99" t="s">
        <v>279</v>
      </c>
      <c r="E31" s="87" t="s">
        <v>247</v>
      </c>
      <c r="F31" s="87" t="s">
        <v>247</v>
      </c>
      <c r="G31" s="9" t="s">
        <v>284</v>
      </c>
      <c r="H31" s="87" t="s">
        <v>152</v>
      </c>
      <c r="J31" s="5"/>
      <c r="K31" s="5"/>
      <c r="L31" s="91"/>
      <c r="O31" s="5">
        <f t="shared" si="0"/>
        <v>0</v>
      </c>
      <c r="T31" s="50" t="s">
        <v>139</v>
      </c>
      <c r="V31" s="5"/>
      <c r="X31" s="48"/>
      <c r="Y31" s="51">
        <v>2</v>
      </c>
      <c r="AA31" s="5"/>
      <c r="AD31" s="51"/>
      <c r="AH31" s="48"/>
      <c r="AI31" s="51"/>
      <c r="AM31" s="48"/>
    </row>
    <row r="32" spans="1:39" s="87" customFormat="1" ht="12.75" x14ac:dyDescent="0.25">
      <c r="A32" s="87" t="s">
        <v>255</v>
      </c>
      <c r="B32" s="87" t="s">
        <v>279</v>
      </c>
      <c r="C32" s="99" t="s">
        <v>279</v>
      </c>
      <c r="E32" s="87" t="s">
        <v>247</v>
      </c>
      <c r="F32" s="87" t="s">
        <v>247</v>
      </c>
      <c r="G32" s="9" t="s">
        <v>285</v>
      </c>
      <c r="H32" s="87" t="s">
        <v>152</v>
      </c>
      <c r="J32" s="5"/>
      <c r="K32" s="5"/>
      <c r="L32" s="91"/>
      <c r="O32" s="5">
        <f t="shared" si="0"/>
        <v>0</v>
      </c>
      <c r="T32" s="50" t="s">
        <v>139</v>
      </c>
      <c r="V32" s="5"/>
      <c r="X32" s="48"/>
      <c r="Y32" s="51">
        <v>2</v>
      </c>
      <c r="AA32" s="5"/>
      <c r="AD32" s="51"/>
      <c r="AH32" s="48"/>
      <c r="AI32" s="51"/>
      <c r="AM32" s="48"/>
    </row>
    <row r="33" spans="1:39" s="87" customFormat="1" ht="12.75" x14ac:dyDescent="0.25">
      <c r="A33" s="87" t="s">
        <v>256</v>
      </c>
      <c r="B33" s="87" t="s">
        <v>279</v>
      </c>
      <c r="C33" s="99" t="s">
        <v>279</v>
      </c>
      <c r="E33" s="87" t="s">
        <v>247</v>
      </c>
      <c r="F33" s="87" t="s">
        <v>247</v>
      </c>
      <c r="G33" s="9" t="s">
        <v>286</v>
      </c>
      <c r="H33" s="87" t="s">
        <v>152</v>
      </c>
      <c r="J33" s="5"/>
      <c r="K33" s="5"/>
      <c r="L33" s="91"/>
      <c r="O33" s="5">
        <f t="shared" si="0"/>
        <v>0</v>
      </c>
      <c r="T33" s="50" t="s">
        <v>139</v>
      </c>
      <c r="V33" s="5"/>
      <c r="X33" s="48"/>
      <c r="Y33" s="51">
        <v>2</v>
      </c>
      <c r="AA33" s="5"/>
      <c r="AD33" s="51"/>
      <c r="AH33" s="48"/>
      <c r="AI33" s="51"/>
      <c r="AM33" s="48"/>
    </row>
    <row r="34" spans="1:39" s="87" customFormat="1" ht="12.75" x14ac:dyDescent="0.25">
      <c r="A34" s="87" t="s">
        <v>257</v>
      </c>
      <c r="B34" s="87" t="s">
        <v>279</v>
      </c>
      <c r="C34" s="99" t="s">
        <v>279</v>
      </c>
      <c r="E34" s="87" t="s">
        <v>247</v>
      </c>
      <c r="F34" s="87" t="s">
        <v>247</v>
      </c>
      <c r="G34" s="9" t="s">
        <v>287</v>
      </c>
      <c r="H34" s="87" t="s">
        <v>152</v>
      </c>
      <c r="J34" s="5"/>
      <c r="K34" s="5"/>
      <c r="L34" s="91"/>
      <c r="O34" s="5">
        <f t="shared" si="0"/>
        <v>0</v>
      </c>
      <c r="T34" s="50" t="s">
        <v>139</v>
      </c>
      <c r="V34" s="5"/>
      <c r="X34" s="48"/>
      <c r="Y34" s="51">
        <v>2</v>
      </c>
      <c r="AA34" s="5"/>
      <c r="AD34" s="51"/>
      <c r="AH34" s="48"/>
      <c r="AI34" s="51"/>
      <c r="AM34" s="48"/>
    </row>
    <row r="35" spans="1:39" s="87" customFormat="1" ht="12.75" x14ac:dyDescent="0.25">
      <c r="A35" s="87" t="s">
        <v>258</v>
      </c>
      <c r="B35" s="87" t="s">
        <v>279</v>
      </c>
      <c r="C35" s="99" t="s">
        <v>279</v>
      </c>
      <c r="E35" s="87" t="s">
        <v>247</v>
      </c>
      <c r="F35" s="87" t="s">
        <v>247</v>
      </c>
      <c r="G35" s="9" t="s">
        <v>288</v>
      </c>
      <c r="H35" s="87" t="s">
        <v>152</v>
      </c>
      <c r="J35" s="5"/>
      <c r="K35" s="5"/>
      <c r="L35" s="91"/>
      <c r="O35" s="5">
        <f t="shared" si="0"/>
        <v>0</v>
      </c>
      <c r="T35" s="50" t="s">
        <v>139</v>
      </c>
      <c r="V35" s="5"/>
      <c r="X35" s="48"/>
      <c r="Y35" s="51">
        <v>2</v>
      </c>
      <c r="AA35" s="5"/>
      <c r="AD35" s="51"/>
      <c r="AH35" s="48"/>
      <c r="AI35" s="51"/>
      <c r="AM35" s="48"/>
    </row>
    <row r="36" spans="1:39" s="87" customFormat="1" ht="12.75" x14ac:dyDescent="0.25">
      <c r="A36" s="87" t="s">
        <v>259</v>
      </c>
      <c r="B36" s="87" t="s">
        <v>279</v>
      </c>
      <c r="C36" s="99" t="s">
        <v>279</v>
      </c>
      <c r="E36" s="87" t="s">
        <v>247</v>
      </c>
      <c r="F36" s="87" t="s">
        <v>247</v>
      </c>
      <c r="G36" s="9" t="s">
        <v>289</v>
      </c>
      <c r="H36" s="87" t="s">
        <v>152</v>
      </c>
      <c r="J36" s="5"/>
      <c r="K36" s="5"/>
      <c r="L36" s="91"/>
      <c r="O36" s="5">
        <f t="shared" si="0"/>
        <v>0</v>
      </c>
      <c r="T36" s="50" t="s">
        <v>139</v>
      </c>
      <c r="V36" s="5"/>
      <c r="X36" s="48"/>
      <c r="Y36" s="51">
        <v>2</v>
      </c>
      <c r="AA36" s="5"/>
      <c r="AD36" s="51"/>
      <c r="AH36" s="48"/>
      <c r="AI36" s="51"/>
      <c r="AM36" s="48"/>
    </row>
    <row r="37" spans="1:39" s="87" customFormat="1" ht="12.75" x14ac:dyDescent="0.25">
      <c r="A37" s="87" t="s">
        <v>260</v>
      </c>
      <c r="B37" s="87" t="s">
        <v>279</v>
      </c>
      <c r="C37" s="99" t="s">
        <v>279</v>
      </c>
      <c r="E37" s="87" t="s">
        <v>247</v>
      </c>
      <c r="F37" s="87" t="s">
        <v>247</v>
      </c>
      <c r="G37" s="9" t="s">
        <v>290</v>
      </c>
      <c r="H37" s="87" t="s">
        <v>152</v>
      </c>
      <c r="J37" s="5"/>
      <c r="K37" s="5"/>
      <c r="L37" s="91"/>
      <c r="O37" s="5">
        <f t="shared" si="0"/>
        <v>0</v>
      </c>
      <c r="T37" s="50" t="s">
        <v>139</v>
      </c>
      <c r="V37" s="5"/>
      <c r="X37" s="48"/>
      <c r="Y37" s="51">
        <v>2</v>
      </c>
      <c r="AA37" s="5"/>
      <c r="AD37" s="51"/>
      <c r="AH37" s="48"/>
      <c r="AI37" s="51"/>
      <c r="AM37" s="48"/>
    </row>
    <row r="38" spans="1:39" s="87" customFormat="1" ht="12.75" x14ac:dyDescent="0.25">
      <c r="A38" s="87" t="s">
        <v>261</v>
      </c>
      <c r="B38" s="87" t="s">
        <v>279</v>
      </c>
      <c r="C38" s="99" t="s">
        <v>279</v>
      </c>
      <c r="E38" s="87" t="s">
        <v>247</v>
      </c>
      <c r="F38" s="87" t="s">
        <v>247</v>
      </c>
      <c r="G38" s="9" t="s">
        <v>291</v>
      </c>
      <c r="H38" s="87" t="s">
        <v>152</v>
      </c>
      <c r="J38" s="5"/>
      <c r="K38" s="5"/>
      <c r="L38" s="91"/>
      <c r="O38" s="5">
        <f t="shared" si="0"/>
        <v>0</v>
      </c>
      <c r="T38" s="50" t="s">
        <v>139</v>
      </c>
      <c r="V38" s="5"/>
      <c r="X38" s="48"/>
      <c r="Y38" s="51">
        <v>2</v>
      </c>
      <c r="AA38" s="5"/>
      <c r="AD38" s="51"/>
      <c r="AH38" s="48"/>
      <c r="AI38" s="51"/>
      <c r="AM38" s="48"/>
    </row>
    <row r="39" spans="1:39" s="87" customFormat="1" ht="12.75" x14ac:dyDescent="0.25">
      <c r="A39" s="87" t="s">
        <v>262</v>
      </c>
      <c r="B39" s="87" t="s">
        <v>279</v>
      </c>
      <c r="C39" s="99" t="s">
        <v>279</v>
      </c>
      <c r="E39" s="87" t="s">
        <v>247</v>
      </c>
      <c r="F39" s="87" t="s">
        <v>247</v>
      </c>
      <c r="G39" s="9" t="s">
        <v>292</v>
      </c>
      <c r="H39" s="87" t="s">
        <v>152</v>
      </c>
      <c r="J39" s="5"/>
      <c r="K39" s="5"/>
      <c r="L39" s="91"/>
      <c r="O39" s="5">
        <f t="shared" si="0"/>
        <v>0</v>
      </c>
      <c r="T39" s="50" t="s">
        <v>139</v>
      </c>
      <c r="V39" s="5"/>
      <c r="X39" s="48"/>
      <c r="Y39" s="51">
        <v>2</v>
      </c>
      <c r="AA39" s="5"/>
      <c r="AD39" s="51"/>
      <c r="AH39" s="48"/>
      <c r="AI39" s="51"/>
      <c r="AM39" s="48"/>
    </row>
    <row r="40" spans="1:39" s="87" customFormat="1" ht="12.75" x14ac:dyDescent="0.25">
      <c r="A40" s="87" t="s">
        <v>263</v>
      </c>
      <c r="B40" s="87" t="s">
        <v>279</v>
      </c>
      <c r="C40" s="99" t="s">
        <v>279</v>
      </c>
      <c r="E40" s="87" t="s">
        <v>247</v>
      </c>
      <c r="F40" s="87" t="s">
        <v>247</v>
      </c>
      <c r="G40" s="9" t="s">
        <v>293</v>
      </c>
      <c r="H40" s="87" t="s">
        <v>152</v>
      </c>
      <c r="J40" s="5"/>
      <c r="K40" s="5"/>
      <c r="L40" s="91"/>
      <c r="O40" s="5">
        <f t="shared" si="0"/>
        <v>0</v>
      </c>
      <c r="T40" s="50" t="s">
        <v>139</v>
      </c>
      <c r="V40" s="5"/>
      <c r="X40" s="48"/>
      <c r="Y40" s="51">
        <v>2</v>
      </c>
      <c r="AA40" s="5"/>
      <c r="AD40" s="51"/>
      <c r="AH40" s="48"/>
      <c r="AI40" s="51"/>
      <c r="AM40" s="48"/>
    </row>
    <row r="41" spans="1:39" s="87" customFormat="1" ht="12.75" x14ac:dyDescent="0.25">
      <c r="A41" s="87" t="s">
        <v>264</v>
      </c>
      <c r="B41" s="87" t="s">
        <v>279</v>
      </c>
      <c r="C41" s="99" t="s">
        <v>279</v>
      </c>
      <c r="E41" s="87" t="s">
        <v>247</v>
      </c>
      <c r="F41" s="87" t="s">
        <v>247</v>
      </c>
      <c r="G41" s="9" t="s">
        <v>294</v>
      </c>
      <c r="H41" s="87" t="s">
        <v>152</v>
      </c>
      <c r="J41" s="5"/>
      <c r="K41" s="5"/>
      <c r="L41" s="91"/>
      <c r="O41" s="5">
        <f t="shared" si="0"/>
        <v>0</v>
      </c>
      <c r="T41" s="50" t="s">
        <v>139</v>
      </c>
      <c r="V41" s="5"/>
      <c r="X41" s="48"/>
      <c r="Y41" s="51">
        <v>2</v>
      </c>
      <c r="AA41" s="5"/>
      <c r="AD41" s="51"/>
      <c r="AH41" s="48"/>
      <c r="AI41" s="51"/>
      <c r="AM41" s="48"/>
    </row>
    <row r="42" spans="1:39" s="87" customFormat="1" ht="12.75" x14ac:dyDescent="0.25">
      <c r="A42" s="87" t="s">
        <v>265</v>
      </c>
      <c r="B42" s="87" t="s">
        <v>279</v>
      </c>
      <c r="C42" s="99" t="s">
        <v>279</v>
      </c>
      <c r="E42" s="87" t="s">
        <v>247</v>
      </c>
      <c r="F42" s="87" t="s">
        <v>247</v>
      </c>
      <c r="G42" s="9" t="s">
        <v>295</v>
      </c>
      <c r="H42" s="87" t="s">
        <v>152</v>
      </c>
      <c r="J42" s="5"/>
      <c r="K42" s="5"/>
      <c r="L42" s="91"/>
      <c r="O42" s="5">
        <f t="shared" si="0"/>
        <v>0</v>
      </c>
      <c r="T42" s="50" t="s">
        <v>139</v>
      </c>
      <c r="V42" s="5"/>
      <c r="X42" s="48"/>
      <c r="Y42" s="51">
        <v>2</v>
      </c>
      <c r="AA42" s="5"/>
      <c r="AD42" s="51"/>
      <c r="AH42" s="48"/>
      <c r="AI42" s="51"/>
      <c r="AM42" s="48"/>
    </row>
    <row r="43" spans="1:39" s="87" customFormat="1" ht="12.75" x14ac:dyDescent="0.25">
      <c r="A43" s="87" t="s">
        <v>266</v>
      </c>
      <c r="B43" s="87" t="s">
        <v>279</v>
      </c>
      <c r="C43" s="99" t="s">
        <v>279</v>
      </c>
      <c r="E43" s="87" t="s">
        <v>247</v>
      </c>
      <c r="F43" s="87" t="s">
        <v>247</v>
      </c>
      <c r="G43" s="9" t="s">
        <v>1108</v>
      </c>
      <c r="H43" s="87" t="s">
        <v>152</v>
      </c>
      <c r="J43" s="5"/>
      <c r="K43" s="5"/>
      <c r="L43" s="91"/>
      <c r="O43" s="5">
        <f t="shared" si="0"/>
        <v>0</v>
      </c>
      <c r="T43" s="50" t="s">
        <v>139</v>
      </c>
      <c r="V43" s="5"/>
      <c r="X43" s="48"/>
      <c r="Y43" s="51">
        <v>2</v>
      </c>
      <c r="AA43" s="5"/>
      <c r="AD43" s="51"/>
      <c r="AH43" s="48"/>
      <c r="AI43" s="51"/>
      <c r="AM43" s="48"/>
    </row>
    <row r="44" spans="1:39" s="87" customFormat="1" ht="12.75" x14ac:dyDescent="0.25">
      <c r="A44" s="87" t="s">
        <v>267</v>
      </c>
      <c r="B44" s="87" t="s">
        <v>279</v>
      </c>
      <c r="C44" s="99" t="s">
        <v>279</v>
      </c>
      <c r="E44" s="87" t="s">
        <v>247</v>
      </c>
      <c r="F44" s="87" t="s">
        <v>247</v>
      </c>
      <c r="G44" s="9" t="s">
        <v>296</v>
      </c>
      <c r="H44" s="87" t="s">
        <v>152</v>
      </c>
      <c r="J44" s="5"/>
      <c r="K44" s="5"/>
      <c r="L44" s="91"/>
      <c r="O44" s="5">
        <f t="shared" si="0"/>
        <v>0</v>
      </c>
      <c r="T44" s="50" t="s">
        <v>139</v>
      </c>
      <c r="V44" s="5"/>
      <c r="X44" s="48"/>
      <c r="Y44" s="51">
        <v>2</v>
      </c>
      <c r="AA44" s="5"/>
      <c r="AD44" s="51"/>
      <c r="AH44" s="48"/>
      <c r="AI44" s="51"/>
      <c r="AM44" s="48"/>
    </row>
    <row r="45" spans="1:39" s="87" customFormat="1" ht="12.75" x14ac:dyDescent="0.25">
      <c r="A45" s="87" t="s">
        <v>268</v>
      </c>
      <c r="B45" s="87" t="s">
        <v>279</v>
      </c>
      <c r="C45" s="99" t="s">
        <v>279</v>
      </c>
      <c r="E45" s="87" t="s">
        <v>247</v>
      </c>
      <c r="F45" s="87" t="s">
        <v>247</v>
      </c>
      <c r="G45" s="9" t="s">
        <v>297</v>
      </c>
      <c r="H45" s="87" t="s">
        <v>152</v>
      </c>
      <c r="J45" s="5"/>
      <c r="K45" s="5"/>
      <c r="L45" s="91"/>
      <c r="O45" s="5">
        <f t="shared" si="0"/>
        <v>0</v>
      </c>
      <c r="T45" s="50" t="s">
        <v>139</v>
      </c>
      <c r="V45" s="5"/>
      <c r="X45" s="48"/>
      <c r="Y45" s="51">
        <v>2</v>
      </c>
      <c r="AA45" s="5"/>
      <c r="AD45" s="51"/>
      <c r="AH45" s="48"/>
      <c r="AI45" s="51"/>
      <c r="AM45" s="48"/>
    </row>
    <row r="46" spans="1:39" s="87" customFormat="1" ht="12.75" x14ac:dyDescent="0.25">
      <c r="A46" s="87" t="s">
        <v>269</v>
      </c>
      <c r="B46" s="87" t="s">
        <v>279</v>
      </c>
      <c r="C46" s="99" t="s">
        <v>279</v>
      </c>
      <c r="E46" s="87" t="s">
        <v>247</v>
      </c>
      <c r="F46" s="87" t="s">
        <v>247</v>
      </c>
      <c r="G46" s="9" t="s">
        <v>298</v>
      </c>
      <c r="H46" s="87" t="s">
        <v>152</v>
      </c>
      <c r="J46" s="5"/>
      <c r="K46" s="5"/>
      <c r="L46" s="91"/>
      <c r="O46" s="5">
        <f t="shared" si="0"/>
        <v>0</v>
      </c>
      <c r="T46" s="50" t="s">
        <v>139</v>
      </c>
      <c r="V46" s="5"/>
      <c r="X46" s="48"/>
      <c r="Y46" s="51">
        <v>2</v>
      </c>
      <c r="AA46" s="5"/>
      <c r="AD46" s="51"/>
      <c r="AH46" s="48"/>
      <c r="AI46" s="51"/>
      <c r="AM46" s="48"/>
    </row>
    <row r="47" spans="1:39" s="87" customFormat="1" ht="12.75" x14ac:dyDescent="0.25">
      <c r="A47" s="87" t="s">
        <v>270</v>
      </c>
      <c r="B47" s="87" t="s">
        <v>279</v>
      </c>
      <c r="C47" s="99" t="s">
        <v>279</v>
      </c>
      <c r="E47" s="87" t="s">
        <v>247</v>
      </c>
      <c r="F47" s="87" t="s">
        <v>247</v>
      </c>
      <c r="G47" s="9" t="s">
        <v>299</v>
      </c>
      <c r="H47" s="87" t="s">
        <v>152</v>
      </c>
      <c r="J47" s="5"/>
      <c r="K47" s="5"/>
      <c r="L47" s="91"/>
      <c r="O47" s="5">
        <f t="shared" si="0"/>
        <v>0</v>
      </c>
      <c r="T47" s="50" t="s">
        <v>139</v>
      </c>
      <c r="V47" s="5"/>
      <c r="X47" s="48"/>
      <c r="Y47" s="51">
        <v>2</v>
      </c>
      <c r="AA47" s="5"/>
      <c r="AD47" s="51"/>
      <c r="AH47" s="48"/>
      <c r="AI47" s="51"/>
      <c r="AM47" s="48"/>
    </row>
    <row r="48" spans="1:39" s="87" customFormat="1" ht="12.75" x14ac:dyDescent="0.25">
      <c r="A48" s="87" t="s">
        <v>271</v>
      </c>
      <c r="B48" s="87" t="s">
        <v>279</v>
      </c>
      <c r="C48" s="99" t="s">
        <v>279</v>
      </c>
      <c r="E48" s="87" t="s">
        <v>247</v>
      </c>
      <c r="F48" s="87" t="s">
        <v>247</v>
      </c>
      <c r="G48" s="9" t="s">
        <v>300</v>
      </c>
      <c r="H48" s="87" t="s">
        <v>152</v>
      </c>
      <c r="J48" s="5"/>
      <c r="K48" s="5"/>
      <c r="L48" s="91"/>
      <c r="O48" s="5">
        <f t="shared" si="0"/>
        <v>0</v>
      </c>
      <c r="T48" s="50" t="s">
        <v>139</v>
      </c>
      <c r="V48" s="5"/>
      <c r="X48" s="48"/>
      <c r="Y48" s="51">
        <v>2</v>
      </c>
      <c r="AA48" s="5"/>
      <c r="AD48" s="51"/>
      <c r="AH48" s="48"/>
      <c r="AI48" s="51"/>
      <c r="AM48" s="48"/>
    </row>
    <row r="49" spans="1:39" s="87" customFormat="1" ht="12.75" x14ac:dyDescent="0.25">
      <c r="A49" s="87" t="s">
        <v>272</v>
      </c>
      <c r="B49" s="87" t="s">
        <v>279</v>
      </c>
      <c r="C49" s="99" t="s">
        <v>279</v>
      </c>
      <c r="E49" s="87" t="s">
        <v>247</v>
      </c>
      <c r="F49" s="87" t="s">
        <v>247</v>
      </c>
      <c r="G49" s="9" t="s">
        <v>301</v>
      </c>
      <c r="H49" s="87" t="s">
        <v>152</v>
      </c>
      <c r="J49" s="5"/>
      <c r="K49" s="5"/>
      <c r="L49" s="91"/>
      <c r="O49" s="5">
        <f t="shared" si="0"/>
        <v>0</v>
      </c>
      <c r="T49" s="50" t="s">
        <v>139</v>
      </c>
      <c r="V49" s="5"/>
      <c r="X49" s="48"/>
      <c r="Y49" s="51">
        <v>2</v>
      </c>
      <c r="AA49" s="5"/>
      <c r="AD49" s="51"/>
      <c r="AH49" s="48"/>
      <c r="AI49" s="51"/>
      <c r="AM49" s="48"/>
    </row>
    <row r="50" spans="1:39" s="87" customFormat="1" ht="12.75" x14ac:dyDescent="0.25">
      <c r="A50" s="87" t="s">
        <v>273</v>
      </c>
      <c r="B50" s="87" t="s">
        <v>279</v>
      </c>
      <c r="C50" s="99" t="s">
        <v>279</v>
      </c>
      <c r="E50" s="87" t="s">
        <v>247</v>
      </c>
      <c r="F50" s="87" t="s">
        <v>247</v>
      </c>
      <c r="G50" s="9" t="s">
        <v>302</v>
      </c>
      <c r="H50" s="87" t="s">
        <v>152</v>
      </c>
      <c r="J50" s="5"/>
      <c r="K50" s="5"/>
      <c r="L50" s="91"/>
      <c r="O50" s="5">
        <f t="shared" si="0"/>
        <v>0</v>
      </c>
      <c r="T50" s="50"/>
      <c r="V50" s="5"/>
      <c r="X50" s="48"/>
      <c r="Y50" s="51">
        <v>2</v>
      </c>
      <c r="AA50" s="5"/>
      <c r="AD50" s="51"/>
      <c r="AH50" s="48"/>
      <c r="AI50" s="51"/>
      <c r="AM50" s="48"/>
    </row>
    <row r="51" spans="1:39" s="87" customFormat="1" ht="12.75" x14ac:dyDescent="0.25">
      <c r="A51" s="87" t="s">
        <v>274</v>
      </c>
      <c r="B51" s="87" t="s">
        <v>279</v>
      </c>
      <c r="C51" s="99" t="s">
        <v>279</v>
      </c>
      <c r="E51" s="87" t="s">
        <v>247</v>
      </c>
      <c r="F51" s="87" t="s">
        <v>247</v>
      </c>
      <c r="G51" s="9" t="s">
        <v>303</v>
      </c>
      <c r="H51" s="87" t="s">
        <v>152</v>
      </c>
      <c r="J51" s="5"/>
      <c r="K51" s="5"/>
      <c r="L51" s="91"/>
      <c r="O51" s="5">
        <f t="shared" si="0"/>
        <v>0</v>
      </c>
      <c r="T51" s="50"/>
      <c r="V51" s="5"/>
      <c r="X51" s="48"/>
      <c r="Y51" s="51">
        <v>2</v>
      </c>
      <c r="AA51" s="5"/>
      <c r="AD51" s="51"/>
      <c r="AH51" s="48"/>
      <c r="AI51" s="51"/>
      <c r="AM51" s="48"/>
    </row>
    <row r="52" spans="1:39" s="87" customFormat="1" ht="12.75" x14ac:dyDescent="0.25">
      <c r="A52" s="87" t="s">
        <v>275</v>
      </c>
      <c r="B52" s="87" t="s">
        <v>279</v>
      </c>
      <c r="C52" s="99" t="s">
        <v>279</v>
      </c>
      <c r="E52" s="87" t="s">
        <v>247</v>
      </c>
      <c r="F52" s="87" t="s">
        <v>247</v>
      </c>
      <c r="G52" s="9" t="s">
        <v>304</v>
      </c>
      <c r="H52" s="87" t="s">
        <v>152</v>
      </c>
      <c r="J52" s="5"/>
      <c r="K52" s="5"/>
      <c r="L52" s="91"/>
      <c r="O52" s="5">
        <f t="shared" si="0"/>
        <v>0</v>
      </c>
      <c r="T52" s="50"/>
      <c r="V52" s="5"/>
      <c r="X52" s="48"/>
      <c r="Y52" s="51">
        <v>2</v>
      </c>
      <c r="AA52" s="5"/>
      <c r="AD52" s="51"/>
      <c r="AH52" s="48"/>
      <c r="AI52" s="51"/>
      <c r="AM52" s="48"/>
    </row>
    <row r="53" spans="1:39" s="87" customFormat="1" ht="12.75" x14ac:dyDescent="0.25">
      <c r="A53" s="87" t="s">
        <v>276</v>
      </c>
      <c r="B53" s="87" t="s">
        <v>279</v>
      </c>
      <c r="C53" s="99" t="s">
        <v>279</v>
      </c>
      <c r="E53" s="87" t="s">
        <v>247</v>
      </c>
      <c r="F53" s="87" t="s">
        <v>247</v>
      </c>
      <c r="G53" s="9" t="s">
        <v>305</v>
      </c>
      <c r="H53" s="87" t="s">
        <v>152</v>
      </c>
      <c r="J53" s="5"/>
      <c r="K53" s="5"/>
      <c r="L53" s="91"/>
      <c r="O53" s="5">
        <f t="shared" si="0"/>
        <v>0</v>
      </c>
      <c r="T53" s="50"/>
      <c r="V53" s="5"/>
      <c r="X53" s="48"/>
      <c r="Y53" s="51">
        <v>2</v>
      </c>
      <c r="AA53" s="5"/>
      <c r="AD53" s="51"/>
      <c r="AH53" s="48"/>
      <c r="AI53" s="51"/>
      <c r="AM53" s="48"/>
    </row>
    <row r="54" spans="1:39" s="87" customFormat="1" ht="12.75" x14ac:dyDescent="0.25">
      <c r="A54" s="87" t="s">
        <v>277</v>
      </c>
      <c r="B54" s="87" t="s">
        <v>279</v>
      </c>
      <c r="C54" s="99" t="s">
        <v>279</v>
      </c>
      <c r="E54" s="87" t="s">
        <v>247</v>
      </c>
      <c r="F54" s="87" t="s">
        <v>247</v>
      </c>
      <c r="G54" s="9" t="s">
        <v>306</v>
      </c>
      <c r="H54" s="87" t="s">
        <v>152</v>
      </c>
      <c r="J54" s="5"/>
      <c r="K54" s="5"/>
      <c r="L54" s="91"/>
      <c r="O54" s="5">
        <f t="shared" si="0"/>
        <v>0</v>
      </c>
      <c r="T54" s="50"/>
      <c r="V54" s="5"/>
      <c r="X54" s="48"/>
      <c r="Y54" s="51">
        <v>2</v>
      </c>
      <c r="AA54" s="5"/>
      <c r="AD54" s="51"/>
      <c r="AH54" s="48"/>
      <c r="AI54" s="51"/>
      <c r="AM54" s="48"/>
    </row>
    <row r="55" spans="1:39" s="87" customFormat="1" ht="12.75" x14ac:dyDescent="0.25">
      <c r="A55" s="87" t="s">
        <v>278</v>
      </c>
      <c r="B55" s="87" t="s">
        <v>279</v>
      </c>
      <c r="C55" s="99" t="s">
        <v>279</v>
      </c>
      <c r="E55" s="87" t="s">
        <v>247</v>
      </c>
      <c r="F55" s="87" t="s">
        <v>247</v>
      </c>
      <c r="G55" s="9" t="s">
        <v>306</v>
      </c>
      <c r="H55" s="87" t="s">
        <v>152</v>
      </c>
      <c r="J55" s="5"/>
      <c r="K55" s="5"/>
      <c r="L55" s="91"/>
      <c r="O55" s="5">
        <f t="shared" si="0"/>
        <v>0</v>
      </c>
      <c r="T55" s="50"/>
      <c r="V55" s="5"/>
      <c r="X55" s="48"/>
      <c r="Y55" s="51">
        <v>2</v>
      </c>
      <c r="AA55" s="5"/>
      <c r="AD55" s="51"/>
      <c r="AH55" s="48"/>
      <c r="AI55" s="51"/>
      <c r="AM55" s="48"/>
    </row>
    <row r="56" spans="1:39" s="87" customFormat="1" ht="12.75" x14ac:dyDescent="0.25">
      <c r="A56" s="87" t="s">
        <v>323</v>
      </c>
      <c r="B56" s="87" t="s">
        <v>279</v>
      </c>
      <c r="C56" s="99" t="s">
        <v>279</v>
      </c>
      <c r="E56" s="87" t="s">
        <v>247</v>
      </c>
      <c r="F56" s="87" t="s">
        <v>247</v>
      </c>
      <c r="G56" s="9" t="s">
        <v>307</v>
      </c>
      <c r="H56" s="87" t="s">
        <v>152</v>
      </c>
      <c r="J56" s="5"/>
      <c r="K56" s="5"/>
      <c r="L56" s="91"/>
      <c r="O56" s="5">
        <f t="shared" si="0"/>
        <v>0</v>
      </c>
      <c r="T56" s="50"/>
      <c r="V56" s="5"/>
      <c r="X56" s="48"/>
      <c r="Y56" s="51">
        <v>2</v>
      </c>
      <c r="AA56" s="5"/>
      <c r="AD56" s="51"/>
      <c r="AH56" s="48"/>
      <c r="AI56" s="51"/>
      <c r="AM56" s="48"/>
    </row>
    <row r="57" spans="1:39" s="87" customFormat="1" ht="12.75" x14ac:dyDescent="0.25">
      <c r="A57" s="87" t="s">
        <v>324</v>
      </c>
      <c r="B57" s="87" t="s">
        <v>279</v>
      </c>
      <c r="C57" s="99" t="s">
        <v>279</v>
      </c>
      <c r="E57" s="87" t="s">
        <v>247</v>
      </c>
      <c r="F57" s="87" t="s">
        <v>247</v>
      </c>
      <c r="G57" s="9" t="s">
        <v>308</v>
      </c>
      <c r="H57" s="87" t="s">
        <v>152</v>
      </c>
      <c r="J57" s="5"/>
      <c r="K57" s="5"/>
      <c r="L57" s="91"/>
      <c r="O57" s="5">
        <f t="shared" si="0"/>
        <v>0</v>
      </c>
      <c r="T57" s="50"/>
      <c r="V57" s="5"/>
      <c r="X57" s="48"/>
      <c r="Y57" s="51">
        <v>2</v>
      </c>
      <c r="AA57" s="5"/>
      <c r="AD57" s="51"/>
      <c r="AH57" s="48"/>
      <c r="AI57" s="51"/>
      <c r="AM57" s="48"/>
    </row>
    <row r="58" spans="1:39" s="87" customFormat="1" ht="12.75" x14ac:dyDescent="0.25">
      <c r="A58" s="87" t="s">
        <v>325</v>
      </c>
      <c r="B58" s="87" t="s">
        <v>279</v>
      </c>
      <c r="C58" s="99" t="s">
        <v>279</v>
      </c>
      <c r="E58" s="87" t="s">
        <v>247</v>
      </c>
      <c r="F58" s="87" t="s">
        <v>247</v>
      </c>
      <c r="G58" s="9" t="s">
        <v>309</v>
      </c>
      <c r="H58" s="87" t="s">
        <v>152</v>
      </c>
      <c r="J58" s="5"/>
      <c r="K58" s="5"/>
      <c r="L58" s="91"/>
      <c r="O58" s="5">
        <f t="shared" si="0"/>
        <v>0</v>
      </c>
      <c r="T58" s="50"/>
      <c r="V58" s="5"/>
      <c r="X58" s="48"/>
      <c r="Y58" s="51">
        <v>2</v>
      </c>
      <c r="AA58" s="5"/>
      <c r="AD58" s="51"/>
      <c r="AH58" s="48"/>
      <c r="AI58" s="51"/>
      <c r="AM58" s="48"/>
    </row>
    <row r="59" spans="1:39" s="87" customFormat="1" ht="12.75" x14ac:dyDescent="0.25">
      <c r="A59" s="87" t="s">
        <v>326</v>
      </c>
      <c r="B59" s="87" t="s">
        <v>279</v>
      </c>
      <c r="C59" s="99" t="s">
        <v>279</v>
      </c>
      <c r="E59" s="87" t="s">
        <v>247</v>
      </c>
      <c r="F59" s="87" t="s">
        <v>247</v>
      </c>
      <c r="G59" s="9" t="s">
        <v>310</v>
      </c>
      <c r="H59" s="87" t="s">
        <v>152</v>
      </c>
      <c r="J59" s="5"/>
      <c r="K59" s="5"/>
      <c r="L59" s="91"/>
      <c r="O59" s="5">
        <f t="shared" si="0"/>
        <v>0</v>
      </c>
      <c r="T59" s="50"/>
      <c r="V59" s="5"/>
      <c r="X59" s="48"/>
      <c r="Y59" s="51">
        <v>2</v>
      </c>
      <c r="AA59" s="5"/>
      <c r="AD59" s="51"/>
      <c r="AH59" s="48"/>
      <c r="AI59" s="51"/>
      <c r="AM59" s="48"/>
    </row>
    <row r="60" spans="1:39" s="87" customFormat="1" ht="12.75" x14ac:dyDescent="0.25">
      <c r="A60" s="87" t="s">
        <v>327</v>
      </c>
      <c r="B60" s="87" t="s">
        <v>279</v>
      </c>
      <c r="C60" s="99" t="s">
        <v>279</v>
      </c>
      <c r="E60" s="87" t="s">
        <v>247</v>
      </c>
      <c r="F60" s="87" t="s">
        <v>247</v>
      </c>
      <c r="G60" s="9" t="s">
        <v>311</v>
      </c>
      <c r="H60" s="87" t="s">
        <v>152</v>
      </c>
      <c r="J60" s="5"/>
      <c r="K60" s="5"/>
      <c r="L60" s="91"/>
      <c r="O60" s="5">
        <f t="shared" si="0"/>
        <v>0</v>
      </c>
      <c r="T60" s="50"/>
      <c r="V60" s="5"/>
      <c r="X60" s="48"/>
      <c r="Y60" s="51">
        <v>2</v>
      </c>
      <c r="AA60" s="5"/>
      <c r="AD60" s="51"/>
      <c r="AH60" s="48"/>
      <c r="AI60" s="51"/>
      <c r="AM60" s="48"/>
    </row>
    <row r="61" spans="1:39" s="87" customFormat="1" ht="12.75" x14ac:dyDescent="0.25">
      <c r="A61" s="87" t="s">
        <v>328</v>
      </c>
      <c r="B61" s="87" t="s">
        <v>279</v>
      </c>
      <c r="C61" s="99" t="s">
        <v>279</v>
      </c>
      <c r="E61" s="87" t="s">
        <v>247</v>
      </c>
      <c r="F61" s="87" t="s">
        <v>247</v>
      </c>
      <c r="G61" s="9" t="s">
        <v>312</v>
      </c>
      <c r="H61" s="87" t="s">
        <v>152</v>
      </c>
      <c r="J61" s="5"/>
      <c r="K61" s="5"/>
      <c r="L61" s="91"/>
      <c r="O61" s="5">
        <f t="shared" si="0"/>
        <v>0</v>
      </c>
      <c r="T61" s="50"/>
      <c r="V61" s="5"/>
      <c r="X61" s="48"/>
      <c r="Y61" s="51">
        <v>2</v>
      </c>
      <c r="AA61" s="5"/>
      <c r="AD61" s="51"/>
      <c r="AH61" s="48"/>
      <c r="AI61" s="51"/>
      <c r="AM61" s="48"/>
    </row>
    <row r="62" spans="1:39" s="87" customFormat="1" ht="12.75" x14ac:dyDescent="0.25">
      <c r="A62" s="87" t="s">
        <v>329</v>
      </c>
      <c r="B62" s="87" t="s">
        <v>279</v>
      </c>
      <c r="C62" s="99" t="s">
        <v>279</v>
      </c>
      <c r="E62" s="87" t="s">
        <v>247</v>
      </c>
      <c r="F62" s="87" t="s">
        <v>247</v>
      </c>
      <c r="G62" s="9" t="s">
        <v>313</v>
      </c>
      <c r="H62" s="87" t="s">
        <v>152</v>
      </c>
      <c r="J62" s="5"/>
      <c r="K62" s="5"/>
      <c r="L62" s="91"/>
      <c r="O62" s="5">
        <f t="shared" si="0"/>
        <v>0</v>
      </c>
      <c r="T62" s="50"/>
      <c r="V62" s="5"/>
      <c r="X62" s="48"/>
      <c r="Y62" s="51">
        <v>2</v>
      </c>
      <c r="AA62" s="5"/>
      <c r="AD62" s="51"/>
      <c r="AH62" s="48"/>
      <c r="AI62" s="51"/>
      <c r="AM62" s="48"/>
    </row>
    <row r="63" spans="1:39" s="87" customFormat="1" ht="12.75" x14ac:dyDescent="0.25">
      <c r="A63" s="87" t="s">
        <v>330</v>
      </c>
      <c r="B63" s="87" t="s">
        <v>279</v>
      </c>
      <c r="C63" s="99" t="s">
        <v>279</v>
      </c>
      <c r="E63" s="87" t="s">
        <v>247</v>
      </c>
      <c r="F63" s="87" t="s">
        <v>247</v>
      </c>
      <c r="G63" s="9" t="s">
        <v>314</v>
      </c>
      <c r="H63" s="87" t="s">
        <v>152</v>
      </c>
      <c r="J63" s="5"/>
      <c r="K63" s="5"/>
      <c r="L63" s="91"/>
      <c r="O63" s="5">
        <f t="shared" si="0"/>
        <v>0</v>
      </c>
      <c r="T63" s="50"/>
      <c r="V63" s="5"/>
      <c r="X63" s="48"/>
      <c r="Y63" s="51">
        <v>2</v>
      </c>
      <c r="AA63" s="5"/>
      <c r="AD63" s="51"/>
      <c r="AH63" s="48"/>
      <c r="AI63" s="51"/>
      <c r="AM63" s="48"/>
    </row>
    <row r="64" spans="1:39" s="87" customFormat="1" ht="12.75" x14ac:dyDescent="0.25">
      <c r="A64" s="87" t="s">
        <v>331</v>
      </c>
      <c r="B64" s="87" t="s">
        <v>279</v>
      </c>
      <c r="C64" s="99" t="s">
        <v>279</v>
      </c>
      <c r="E64" s="87" t="s">
        <v>247</v>
      </c>
      <c r="F64" s="87" t="s">
        <v>247</v>
      </c>
      <c r="G64" s="9" t="s">
        <v>315</v>
      </c>
      <c r="H64" s="87" t="s">
        <v>152</v>
      </c>
      <c r="J64" s="5"/>
      <c r="K64" s="5"/>
      <c r="L64" s="91"/>
      <c r="O64" s="5">
        <f t="shared" si="0"/>
        <v>0</v>
      </c>
      <c r="T64" s="50"/>
      <c r="V64" s="5"/>
      <c r="X64" s="48"/>
      <c r="Y64" s="51">
        <v>2</v>
      </c>
      <c r="AA64" s="5"/>
      <c r="AD64" s="51"/>
      <c r="AH64" s="48"/>
      <c r="AI64" s="51"/>
      <c r="AM64" s="48"/>
    </row>
    <row r="65" spans="1:39" s="87" customFormat="1" ht="12.75" x14ac:dyDescent="0.25">
      <c r="A65" s="87" t="s">
        <v>332</v>
      </c>
      <c r="B65" s="87" t="s">
        <v>279</v>
      </c>
      <c r="C65" s="99" t="s">
        <v>279</v>
      </c>
      <c r="E65" s="87" t="s">
        <v>247</v>
      </c>
      <c r="F65" s="87" t="s">
        <v>247</v>
      </c>
      <c r="G65" s="9" t="s">
        <v>316</v>
      </c>
      <c r="H65" s="87" t="s">
        <v>152</v>
      </c>
      <c r="J65" s="5"/>
      <c r="K65" s="5"/>
      <c r="L65" s="91"/>
      <c r="O65" s="5">
        <f t="shared" si="0"/>
        <v>0</v>
      </c>
      <c r="T65" s="50"/>
      <c r="V65" s="5"/>
      <c r="X65" s="48"/>
      <c r="Y65" s="51">
        <v>2</v>
      </c>
      <c r="AA65" s="5"/>
      <c r="AD65" s="51"/>
      <c r="AH65" s="48"/>
      <c r="AI65" s="51"/>
      <c r="AM65" s="48"/>
    </row>
    <row r="66" spans="1:39" s="87" customFormat="1" ht="12.75" x14ac:dyDescent="0.25">
      <c r="A66" s="87" t="s">
        <v>333</v>
      </c>
      <c r="B66" s="87" t="s">
        <v>279</v>
      </c>
      <c r="C66" s="99" t="s">
        <v>279</v>
      </c>
      <c r="E66" s="87" t="s">
        <v>247</v>
      </c>
      <c r="F66" s="87" t="s">
        <v>247</v>
      </c>
      <c r="G66" s="9" t="s">
        <v>317</v>
      </c>
      <c r="H66" s="87" t="s">
        <v>152</v>
      </c>
      <c r="J66" s="5"/>
      <c r="K66" s="5"/>
      <c r="L66" s="91"/>
      <c r="O66" s="5">
        <f t="shared" ref="O66:O129" si="1">EDATE(K66,M66)</f>
        <v>0</v>
      </c>
      <c r="T66" s="50"/>
      <c r="V66" s="5"/>
      <c r="X66" s="48"/>
      <c r="Y66" s="51">
        <v>2</v>
      </c>
      <c r="AA66" s="5"/>
      <c r="AD66" s="51"/>
      <c r="AH66" s="48"/>
      <c r="AI66" s="51"/>
      <c r="AM66" s="48"/>
    </row>
    <row r="67" spans="1:39" s="87" customFormat="1" ht="12.75" x14ac:dyDescent="0.25">
      <c r="A67" s="87" t="s">
        <v>334</v>
      </c>
      <c r="B67" s="87" t="s">
        <v>279</v>
      </c>
      <c r="C67" s="99" t="s">
        <v>279</v>
      </c>
      <c r="E67" s="87" t="s">
        <v>247</v>
      </c>
      <c r="F67" s="87" t="s">
        <v>247</v>
      </c>
      <c r="G67" s="9" t="s">
        <v>318</v>
      </c>
      <c r="H67" s="87" t="s">
        <v>152</v>
      </c>
      <c r="J67" s="5"/>
      <c r="K67" s="5"/>
      <c r="L67" s="91"/>
      <c r="O67" s="5">
        <f t="shared" si="1"/>
        <v>0</v>
      </c>
      <c r="T67" s="50"/>
      <c r="V67" s="5"/>
      <c r="X67" s="48"/>
      <c r="Y67" s="51">
        <v>2</v>
      </c>
      <c r="AA67" s="5"/>
      <c r="AD67" s="51"/>
      <c r="AH67" s="48"/>
      <c r="AI67" s="51"/>
      <c r="AM67" s="48"/>
    </row>
    <row r="68" spans="1:39" s="87" customFormat="1" ht="12.75" x14ac:dyDescent="0.25">
      <c r="A68" s="87" t="s">
        <v>335</v>
      </c>
      <c r="B68" s="87" t="s">
        <v>279</v>
      </c>
      <c r="C68" s="99" t="s">
        <v>279</v>
      </c>
      <c r="E68" s="87" t="s">
        <v>247</v>
      </c>
      <c r="F68" s="87" t="s">
        <v>247</v>
      </c>
      <c r="G68" s="9" t="s">
        <v>319</v>
      </c>
      <c r="H68" s="87" t="s">
        <v>152</v>
      </c>
      <c r="J68" s="5"/>
      <c r="K68" s="5"/>
      <c r="L68" s="91"/>
      <c r="O68" s="5">
        <f t="shared" si="1"/>
        <v>0</v>
      </c>
      <c r="T68" s="50"/>
      <c r="V68" s="5"/>
      <c r="X68" s="48"/>
      <c r="Y68" s="51">
        <v>2</v>
      </c>
      <c r="AA68" s="5"/>
      <c r="AD68" s="51"/>
      <c r="AH68" s="48"/>
      <c r="AI68" s="51"/>
      <c r="AM68" s="48"/>
    </row>
    <row r="69" spans="1:39" s="87" customFormat="1" ht="12.75" x14ac:dyDescent="0.25">
      <c r="A69" s="87" t="s">
        <v>336</v>
      </c>
      <c r="B69" s="87" t="s">
        <v>279</v>
      </c>
      <c r="C69" s="99" t="s">
        <v>279</v>
      </c>
      <c r="E69" s="87" t="s">
        <v>247</v>
      </c>
      <c r="F69" s="87" t="s">
        <v>247</v>
      </c>
      <c r="G69" s="9" t="s">
        <v>285</v>
      </c>
      <c r="H69" s="87" t="s">
        <v>152</v>
      </c>
      <c r="J69" s="5"/>
      <c r="K69" s="5"/>
      <c r="L69" s="91"/>
      <c r="O69" s="5">
        <f t="shared" si="1"/>
        <v>0</v>
      </c>
      <c r="T69" s="50"/>
      <c r="V69" s="5"/>
      <c r="X69" s="48"/>
      <c r="Y69" s="51">
        <v>2</v>
      </c>
      <c r="AA69" s="5"/>
      <c r="AD69" s="51"/>
      <c r="AH69" s="48"/>
      <c r="AI69" s="51"/>
      <c r="AM69" s="48"/>
    </row>
    <row r="70" spans="1:39" s="87" customFormat="1" ht="12.75" x14ac:dyDescent="0.25">
      <c r="A70" s="87" t="s">
        <v>337</v>
      </c>
      <c r="B70" s="87" t="s">
        <v>279</v>
      </c>
      <c r="C70" s="99" t="s">
        <v>279</v>
      </c>
      <c r="E70" s="87" t="s">
        <v>247</v>
      </c>
      <c r="F70" s="87" t="s">
        <v>247</v>
      </c>
      <c r="G70" s="9" t="s">
        <v>320</v>
      </c>
      <c r="H70" s="87" t="s">
        <v>152</v>
      </c>
      <c r="J70" s="5"/>
      <c r="K70" s="5"/>
      <c r="L70" s="91"/>
      <c r="O70" s="5">
        <f t="shared" si="1"/>
        <v>0</v>
      </c>
      <c r="T70" s="50"/>
      <c r="V70" s="5"/>
      <c r="X70" s="48"/>
      <c r="Y70" s="51">
        <v>2</v>
      </c>
      <c r="AA70" s="5"/>
      <c r="AD70" s="51"/>
      <c r="AH70" s="48"/>
      <c r="AI70" s="51"/>
      <c r="AM70" s="48"/>
    </row>
    <row r="71" spans="1:39" s="87" customFormat="1" ht="12.75" x14ac:dyDescent="0.25">
      <c r="A71" s="87" t="s">
        <v>338</v>
      </c>
      <c r="B71" s="87" t="s">
        <v>279</v>
      </c>
      <c r="C71" s="99" t="s">
        <v>279</v>
      </c>
      <c r="E71" s="87" t="s">
        <v>247</v>
      </c>
      <c r="F71" s="87" t="s">
        <v>247</v>
      </c>
      <c r="G71" s="9" t="s">
        <v>321</v>
      </c>
      <c r="H71" s="87" t="s">
        <v>152</v>
      </c>
      <c r="J71" s="5"/>
      <c r="K71" s="5"/>
      <c r="L71" s="91"/>
      <c r="O71" s="5">
        <f t="shared" si="1"/>
        <v>0</v>
      </c>
      <c r="T71" s="50"/>
      <c r="V71" s="5"/>
      <c r="X71" s="48"/>
      <c r="Y71" s="51">
        <v>2</v>
      </c>
      <c r="AA71" s="5"/>
      <c r="AD71" s="51"/>
      <c r="AH71" s="48"/>
      <c r="AI71" s="51"/>
      <c r="AM71" s="48"/>
    </row>
    <row r="72" spans="1:39" s="87" customFormat="1" ht="12.75" x14ac:dyDescent="0.25">
      <c r="A72" s="87" t="s">
        <v>339</v>
      </c>
      <c r="B72" s="87" t="s">
        <v>279</v>
      </c>
      <c r="C72" s="99" t="s">
        <v>279</v>
      </c>
      <c r="E72" s="87" t="s">
        <v>247</v>
      </c>
      <c r="F72" s="87" t="s">
        <v>247</v>
      </c>
      <c r="G72" s="9" t="s">
        <v>322</v>
      </c>
      <c r="H72" s="87" t="s">
        <v>152</v>
      </c>
      <c r="J72" s="5"/>
      <c r="K72" s="5"/>
      <c r="L72" s="91"/>
      <c r="O72" s="5">
        <f t="shared" si="1"/>
        <v>0</v>
      </c>
      <c r="T72" s="50"/>
      <c r="V72" s="5"/>
      <c r="X72" s="48"/>
      <c r="Y72" s="51">
        <v>2</v>
      </c>
      <c r="AA72" s="5"/>
      <c r="AD72" s="51"/>
      <c r="AH72" s="48"/>
      <c r="AI72" s="51"/>
      <c r="AM72" s="48"/>
    </row>
    <row r="73" spans="1:39" s="87" customFormat="1" ht="15.75" x14ac:dyDescent="0.25">
      <c r="A73" s="87" t="s">
        <v>1205</v>
      </c>
      <c r="B73" s="87" t="s">
        <v>340</v>
      </c>
      <c r="C73" s="99" t="s">
        <v>340</v>
      </c>
      <c r="E73" s="87" t="s">
        <v>247</v>
      </c>
      <c r="F73" s="87" t="s">
        <v>247</v>
      </c>
      <c r="G73" s="92" t="s">
        <v>342</v>
      </c>
      <c r="H73" s="87" t="s">
        <v>152</v>
      </c>
      <c r="J73" s="5"/>
      <c r="K73" s="5"/>
      <c r="L73" s="91"/>
      <c r="O73" s="5">
        <f t="shared" si="1"/>
        <v>0</v>
      </c>
      <c r="T73" s="50"/>
      <c r="V73" s="5"/>
      <c r="X73" s="48"/>
      <c r="Y73" s="51">
        <v>2</v>
      </c>
      <c r="AA73" s="5"/>
      <c r="AD73" s="51"/>
      <c r="AH73" s="48"/>
      <c r="AI73" s="51"/>
      <c r="AM73" s="48"/>
    </row>
    <row r="74" spans="1:39" s="87" customFormat="1" ht="15.75" x14ac:dyDescent="0.25">
      <c r="A74" s="87" t="s">
        <v>1206</v>
      </c>
      <c r="B74" s="87" t="s">
        <v>340</v>
      </c>
      <c r="C74" s="99" t="s">
        <v>340</v>
      </c>
      <c r="E74" s="87" t="s">
        <v>247</v>
      </c>
      <c r="F74" s="87" t="s">
        <v>247</v>
      </c>
      <c r="G74" s="92" t="s">
        <v>343</v>
      </c>
      <c r="H74" s="87" t="s">
        <v>152</v>
      </c>
      <c r="J74" s="5"/>
      <c r="K74" s="5"/>
      <c r="L74" s="91"/>
      <c r="O74" s="5">
        <f t="shared" si="1"/>
        <v>0</v>
      </c>
      <c r="T74" s="50"/>
      <c r="V74" s="5"/>
      <c r="X74" s="48"/>
      <c r="Y74" s="51">
        <v>2</v>
      </c>
      <c r="AA74" s="5"/>
      <c r="AD74" s="51"/>
      <c r="AH74" s="48"/>
      <c r="AI74" s="51"/>
      <c r="AM74" s="48"/>
    </row>
    <row r="75" spans="1:39" s="87" customFormat="1" ht="15.75" x14ac:dyDescent="0.25">
      <c r="A75" s="87" t="s">
        <v>1207</v>
      </c>
      <c r="B75" s="87" t="s">
        <v>340</v>
      </c>
      <c r="C75" s="99" t="s">
        <v>340</v>
      </c>
      <c r="E75" s="87" t="s">
        <v>247</v>
      </c>
      <c r="F75" s="87" t="s">
        <v>247</v>
      </c>
      <c r="G75" s="93" t="s">
        <v>344</v>
      </c>
      <c r="H75" s="87" t="s">
        <v>152</v>
      </c>
      <c r="J75" s="5"/>
      <c r="K75" s="5"/>
      <c r="L75" s="91"/>
      <c r="O75" s="5">
        <f t="shared" si="1"/>
        <v>0</v>
      </c>
      <c r="T75" s="50"/>
      <c r="V75" s="5"/>
      <c r="X75" s="48"/>
      <c r="Y75" s="51">
        <v>2</v>
      </c>
      <c r="AA75" s="5"/>
      <c r="AD75" s="51"/>
      <c r="AH75" s="48"/>
      <c r="AI75" s="51"/>
      <c r="AM75" s="48"/>
    </row>
    <row r="76" spans="1:39" s="87" customFormat="1" ht="15.75" x14ac:dyDescent="0.25">
      <c r="A76" s="87" t="s">
        <v>1208</v>
      </c>
      <c r="B76" s="87" t="s">
        <v>340</v>
      </c>
      <c r="C76" s="99" t="s">
        <v>340</v>
      </c>
      <c r="E76" s="87" t="s">
        <v>247</v>
      </c>
      <c r="F76" s="87" t="s">
        <v>247</v>
      </c>
      <c r="G76" s="92" t="s">
        <v>344</v>
      </c>
      <c r="H76" s="87" t="s">
        <v>152</v>
      </c>
      <c r="J76" s="5"/>
      <c r="K76" s="5"/>
      <c r="L76" s="91"/>
      <c r="O76" s="5">
        <f t="shared" si="1"/>
        <v>0</v>
      </c>
      <c r="T76" s="50"/>
      <c r="V76" s="5"/>
      <c r="X76" s="48"/>
      <c r="Y76" s="51">
        <v>2</v>
      </c>
      <c r="AA76" s="5"/>
      <c r="AD76" s="51"/>
      <c r="AH76" s="48"/>
      <c r="AI76" s="51"/>
      <c r="AM76" s="48"/>
    </row>
    <row r="77" spans="1:39" s="87" customFormat="1" ht="15.75" x14ac:dyDescent="0.25">
      <c r="A77" s="87" t="s">
        <v>1209</v>
      </c>
      <c r="B77" s="87" t="s">
        <v>340</v>
      </c>
      <c r="C77" s="99" t="s">
        <v>340</v>
      </c>
      <c r="E77" s="87" t="s">
        <v>247</v>
      </c>
      <c r="F77" s="87" t="s">
        <v>247</v>
      </c>
      <c r="G77" s="93" t="s">
        <v>344</v>
      </c>
      <c r="H77" s="87" t="s">
        <v>152</v>
      </c>
      <c r="J77" s="5"/>
      <c r="K77" s="5"/>
      <c r="L77" s="91"/>
      <c r="O77" s="5">
        <f t="shared" si="1"/>
        <v>0</v>
      </c>
      <c r="T77" s="50"/>
      <c r="V77" s="5"/>
      <c r="X77" s="48"/>
      <c r="Y77" s="51">
        <v>2</v>
      </c>
      <c r="AA77" s="5"/>
      <c r="AD77" s="51"/>
      <c r="AH77" s="48"/>
      <c r="AI77" s="51"/>
      <c r="AM77" s="48"/>
    </row>
    <row r="78" spans="1:39" s="87" customFormat="1" ht="15.75" x14ac:dyDescent="0.25">
      <c r="A78" s="87" t="s">
        <v>1210</v>
      </c>
      <c r="B78" s="87" t="s">
        <v>340</v>
      </c>
      <c r="C78" s="99" t="s">
        <v>340</v>
      </c>
      <c r="E78" s="87" t="s">
        <v>247</v>
      </c>
      <c r="F78" s="87" t="s">
        <v>247</v>
      </c>
      <c r="G78" s="93" t="s">
        <v>345</v>
      </c>
      <c r="H78" s="87" t="s">
        <v>152</v>
      </c>
      <c r="J78" s="5"/>
      <c r="K78" s="5"/>
      <c r="L78" s="91"/>
      <c r="O78" s="5">
        <f t="shared" si="1"/>
        <v>0</v>
      </c>
      <c r="T78" s="50"/>
      <c r="V78" s="5"/>
      <c r="X78" s="48"/>
      <c r="Y78" s="51">
        <v>2</v>
      </c>
      <c r="AA78" s="5"/>
      <c r="AD78" s="51"/>
      <c r="AH78" s="48"/>
      <c r="AI78" s="51"/>
      <c r="AM78" s="48"/>
    </row>
    <row r="79" spans="1:39" s="87" customFormat="1" ht="15.75" x14ac:dyDescent="0.25">
      <c r="A79" s="87" t="s">
        <v>1211</v>
      </c>
      <c r="B79" s="87" t="s">
        <v>340</v>
      </c>
      <c r="C79" s="99" t="s">
        <v>340</v>
      </c>
      <c r="E79" s="87" t="s">
        <v>247</v>
      </c>
      <c r="F79" s="87" t="s">
        <v>247</v>
      </c>
      <c r="G79" s="92" t="s">
        <v>346</v>
      </c>
      <c r="H79" s="87" t="s">
        <v>152</v>
      </c>
      <c r="J79" s="5"/>
      <c r="K79" s="5"/>
      <c r="L79" s="91"/>
      <c r="O79" s="5">
        <f t="shared" si="1"/>
        <v>0</v>
      </c>
      <c r="T79" s="50"/>
      <c r="V79" s="5"/>
      <c r="X79" s="48"/>
      <c r="Y79" s="51">
        <v>2</v>
      </c>
      <c r="AA79" s="5"/>
      <c r="AD79" s="51"/>
      <c r="AH79" s="48"/>
      <c r="AI79" s="51"/>
      <c r="AM79" s="48"/>
    </row>
    <row r="80" spans="1:39" s="87" customFormat="1" ht="15.75" x14ac:dyDescent="0.25">
      <c r="A80" s="87" t="s">
        <v>1212</v>
      </c>
      <c r="B80" s="87" t="s">
        <v>340</v>
      </c>
      <c r="C80" s="99" t="s">
        <v>340</v>
      </c>
      <c r="E80" s="87" t="s">
        <v>247</v>
      </c>
      <c r="F80" s="87" t="s">
        <v>247</v>
      </c>
      <c r="G80" s="92" t="s">
        <v>347</v>
      </c>
      <c r="H80" s="87" t="s">
        <v>152</v>
      </c>
      <c r="J80" s="5"/>
      <c r="K80" s="5"/>
      <c r="L80" s="91"/>
      <c r="O80" s="5">
        <f t="shared" si="1"/>
        <v>0</v>
      </c>
      <c r="T80" s="50"/>
      <c r="V80" s="5"/>
      <c r="X80" s="48"/>
      <c r="Y80" s="51">
        <v>2</v>
      </c>
      <c r="AA80" s="5"/>
      <c r="AD80" s="51"/>
      <c r="AH80" s="48"/>
      <c r="AI80" s="51"/>
      <c r="AM80" s="48"/>
    </row>
    <row r="81" spans="1:39" s="87" customFormat="1" ht="15.75" x14ac:dyDescent="0.25">
      <c r="A81" s="87" t="s">
        <v>1213</v>
      </c>
      <c r="B81" s="87" t="s">
        <v>340</v>
      </c>
      <c r="C81" s="9" t="s">
        <v>340</v>
      </c>
      <c r="E81" s="87" t="s">
        <v>247</v>
      </c>
      <c r="F81" s="87" t="s">
        <v>247</v>
      </c>
      <c r="G81" s="92" t="s">
        <v>347</v>
      </c>
      <c r="H81" s="87" t="s">
        <v>152</v>
      </c>
      <c r="J81" s="5"/>
      <c r="K81" s="5"/>
      <c r="L81" s="91"/>
      <c r="O81" s="5">
        <f t="shared" si="1"/>
        <v>0</v>
      </c>
      <c r="T81" s="50"/>
      <c r="V81" s="5"/>
      <c r="X81" s="48"/>
      <c r="Y81" s="51">
        <v>2</v>
      </c>
      <c r="AA81" s="5"/>
      <c r="AD81" s="51"/>
      <c r="AH81" s="48"/>
      <c r="AI81" s="51"/>
      <c r="AM81" s="48"/>
    </row>
    <row r="82" spans="1:39" s="87" customFormat="1" ht="15.75" x14ac:dyDescent="0.25">
      <c r="A82" s="87" t="s">
        <v>1214</v>
      </c>
      <c r="B82" s="87" t="s">
        <v>340</v>
      </c>
      <c r="C82" s="9" t="s">
        <v>340</v>
      </c>
      <c r="E82" s="87" t="s">
        <v>247</v>
      </c>
      <c r="F82" s="87" t="s">
        <v>247</v>
      </c>
      <c r="G82" s="92" t="s">
        <v>348</v>
      </c>
      <c r="H82" s="87" t="s">
        <v>152</v>
      </c>
      <c r="J82" s="5"/>
      <c r="K82" s="5"/>
      <c r="L82" s="91"/>
      <c r="O82" s="5">
        <f t="shared" si="1"/>
        <v>0</v>
      </c>
      <c r="T82" s="50"/>
      <c r="V82" s="5"/>
      <c r="X82" s="48"/>
      <c r="Y82" s="51">
        <v>2</v>
      </c>
      <c r="AA82" s="5"/>
      <c r="AD82" s="51"/>
      <c r="AH82" s="48"/>
      <c r="AI82" s="51"/>
      <c r="AM82" s="48"/>
    </row>
    <row r="83" spans="1:39" s="87" customFormat="1" ht="15.75" x14ac:dyDescent="0.25">
      <c r="A83" s="87" t="s">
        <v>1215</v>
      </c>
      <c r="B83" s="87" t="s">
        <v>340</v>
      </c>
      <c r="C83" s="9" t="s">
        <v>340</v>
      </c>
      <c r="E83" s="87" t="s">
        <v>247</v>
      </c>
      <c r="F83" s="87" t="s">
        <v>247</v>
      </c>
      <c r="G83" s="92" t="s">
        <v>348</v>
      </c>
      <c r="H83" s="87" t="s">
        <v>152</v>
      </c>
      <c r="J83" s="5"/>
      <c r="K83" s="5"/>
      <c r="L83" s="91"/>
      <c r="O83" s="5">
        <f t="shared" si="1"/>
        <v>0</v>
      </c>
      <c r="T83" s="50"/>
      <c r="V83" s="5"/>
      <c r="X83" s="48"/>
      <c r="Y83" s="51">
        <v>2</v>
      </c>
      <c r="AA83" s="5"/>
      <c r="AD83" s="51"/>
      <c r="AH83" s="48"/>
      <c r="AI83" s="51"/>
      <c r="AM83" s="48"/>
    </row>
    <row r="84" spans="1:39" s="87" customFormat="1" ht="15.75" x14ac:dyDescent="0.25">
      <c r="A84" s="87" t="s">
        <v>1216</v>
      </c>
      <c r="B84" s="87" t="s">
        <v>340</v>
      </c>
      <c r="C84" s="99" t="s">
        <v>340</v>
      </c>
      <c r="E84" s="87" t="s">
        <v>247</v>
      </c>
      <c r="F84" s="87" t="s">
        <v>247</v>
      </c>
      <c r="G84" s="92" t="s">
        <v>347</v>
      </c>
      <c r="H84" s="87" t="s">
        <v>152</v>
      </c>
      <c r="J84" s="5"/>
      <c r="K84" s="5"/>
      <c r="L84" s="91"/>
      <c r="O84" s="5">
        <f t="shared" si="1"/>
        <v>0</v>
      </c>
      <c r="T84" s="50"/>
      <c r="V84" s="5"/>
      <c r="X84" s="48"/>
      <c r="Y84" s="51">
        <v>2</v>
      </c>
      <c r="AA84" s="5"/>
      <c r="AD84" s="51"/>
      <c r="AH84" s="48"/>
      <c r="AI84" s="51"/>
      <c r="AM84" s="48"/>
    </row>
    <row r="85" spans="1:39" s="87" customFormat="1" ht="15.75" x14ac:dyDescent="0.25">
      <c r="A85" s="87" t="s">
        <v>1217</v>
      </c>
      <c r="B85" s="87" t="s">
        <v>340</v>
      </c>
      <c r="C85" s="99" t="s">
        <v>340</v>
      </c>
      <c r="E85" s="87" t="s">
        <v>247</v>
      </c>
      <c r="F85" s="87" t="s">
        <v>247</v>
      </c>
      <c r="G85" s="92" t="s">
        <v>348</v>
      </c>
      <c r="H85" s="87" t="s">
        <v>152</v>
      </c>
      <c r="J85" s="5"/>
      <c r="K85" s="5"/>
      <c r="L85" s="91"/>
      <c r="O85" s="5">
        <f t="shared" si="1"/>
        <v>0</v>
      </c>
      <c r="T85" s="50"/>
      <c r="V85" s="5"/>
      <c r="X85" s="48"/>
      <c r="Y85" s="51">
        <v>2</v>
      </c>
      <c r="AA85" s="5"/>
      <c r="AD85" s="51"/>
      <c r="AH85" s="48"/>
      <c r="AI85" s="51"/>
      <c r="AM85" s="48"/>
    </row>
    <row r="86" spans="1:39" s="87" customFormat="1" ht="15.75" x14ac:dyDescent="0.25">
      <c r="A86" s="87" t="s">
        <v>1218</v>
      </c>
      <c r="B86" s="87" t="s">
        <v>340</v>
      </c>
      <c r="C86" s="99" t="s">
        <v>340</v>
      </c>
      <c r="E86" s="87" t="s">
        <v>247</v>
      </c>
      <c r="F86" s="87" t="s">
        <v>247</v>
      </c>
      <c r="G86" s="92" t="s">
        <v>349</v>
      </c>
      <c r="H86" s="87" t="s">
        <v>152</v>
      </c>
      <c r="J86" s="5"/>
      <c r="K86" s="5"/>
      <c r="L86" s="91"/>
      <c r="O86" s="5">
        <f t="shared" si="1"/>
        <v>0</v>
      </c>
      <c r="T86" s="50"/>
      <c r="V86" s="5"/>
      <c r="X86" s="48"/>
      <c r="Y86" s="51">
        <v>2</v>
      </c>
      <c r="AA86" s="5"/>
      <c r="AD86" s="51"/>
      <c r="AH86" s="48"/>
      <c r="AI86" s="51"/>
      <c r="AM86" s="48"/>
    </row>
    <row r="87" spans="1:39" s="87" customFormat="1" ht="15.75" x14ac:dyDescent="0.25">
      <c r="A87" s="87" t="s">
        <v>1219</v>
      </c>
      <c r="B87" s="87" t="s">
        <v>340</v>
      </c>
      <c r="C87" s="99" t="s">
        <v>340</v>
      </c>
      <c r="E87" s="87" t="s">
        <v>247</v>
      </c>
      <c r="F87" s="87" t="s">
        <v>247</v>
      </c>
      <c r="G87" s="92" t="s">
        <v>350</v>
      </c>
      <c r="H87" s="87" t="s">
        <v>152</v>
      </c>
      <c r="J87" s="5"/>
      <c r="K87" s="5"/>
      <c r="L87" s="91"/>
      <c r="O87" s="5">
        <f t="shared" si="1"/>
        <v>0</v>
      </c>
      <c r="T87" s="50"/>
      <c r="V87" s="5"/>
      <c r="X87" s="48"/>
      <c r="Y87" s="51">
        <v>2</v>
      </c>
      <c r="AA87" s="5"/>
      <c r="AD87" s="51"/>
      <c r="AH87" s="48"/>
      <c r="AI87" s="51"/>
      <c r="AM87" s="48"/>
    </row>
    <row r="88" spans="1:39" s="87" customFormat="1" ht="15.75" x14ac:dyDescent="0.25">
      <c r="A88" s="87" t="s">
        <v>1220</v>
      </c>
      <c r="B88" s="87" t="s">
        <v>340</v>
      </c>
      <c r="C88" s="99" t="s">
        <v>340</v>
      </c>
      <c r="E88" s="87" t="s">
        <v>247</v>
      </c>
      <c r="F88" s="87" t="s">
        <v>247</v>
      </c>
      <c r="G88" s="92" t="s">
        <v>351</v>
      </c>
      <c r="H88" s="87" t="s">
        <v>152</v>
      </c>
      <c r="J88" s="5"/>
      <c r="K88" s="5"/>
      <c r="L88" s="91"/>
      <c r="O88" s="5">
        <f t="shared" si="1"/>
        <v>0</v>
      </c>
      <c r="T88" s="50"/>
      <c r="V88" s="5"/>
      <c r="X88" s="48"/>
      <c r="Y88" s="51">
        <v>2</v>
      </c>
      <c r="AA88" s="5"/>
      <c r="AD88" s="51"/>
      <c r="AH88" s="48"/>
      <c r="AI88" s="51"/>
      <c r="AM88" s="48"/>
    </row>
    <row r="89" spans="1:39" s="87" customFormat="1" ht="15.75" x14ac:dyDescent="0.25">
      <c r="A89" s="87" t="s">
        <v>1221</v>
      </c>
      <c r="B89" s="87" t="s">
        <v>340</v>
      </c>
      <c r="C89" s="99" t="s">
        <v>340</v>
      </c>
      <c r="E89" s="87" t="s">
        <v>247</v>
      </c>
      <c r="F89" s="87" t="s">
        <v>247</v>
      </c>
      <c r="G89" s="92" t="s">
        <v>351</v>
      </c>
      <c r="H89" s="87" t="s">
        <v>152</v>
      </c>
      <c r="J89" s="5"/>
      <c r="K89" s="5"/>
      <c r="L89" s="91"/>
      <c r="O89" s="5">
        <f t="shared" si="1"/>
        <v>0</v>
      </c>
      <c r="T89" s="50"/>
      <c r="V89" s="5"/>
      <c r="X89" s="48"/>
      <c r="Y89" s="51">
        <v>2</v>
      </c>
      <c r="AA89" s="5"/>
      <c r="AD89" s="51"/>
      <c r="AH89" s="48"/>
      <c r="AI89" s="51"/>
      <c r="AM89" s="48"/>
    </row>
    <row r="90" spans="1:39" s="87" customFormat="1" ht="15.75" x14ac:dyDescent="0.25">
      <c r="A90" s="87" t="s">
        <v>1222</v>
      </c>
      <c r="B90" s="87" t="s">
        <v>340</v>
      </c>
      <c r="C90" s="99" t="s">
        <v>340</v>
      </c>
      <c r="E90" s="87" t="s">
        <v>247</v>
      </c>
      <c r="F90" s="87" t="s">
        <v>247</v>
      </c>
      <c r="G90" s="92" t="s">
        <v>347</v>
      </c>
      <c r="H90" s="87" t="s">
        <v>152</v>
      </c>
      <c r="J90" s="5"/>
      <c r="K90" s="5"/>
      <c r="L90" s="91"/>
      <c r="O90" s="5">
        <f t="shared" si="1"/>
        <v>0</v>
      </c>
      <c r="T90" s="50"/>
      <c r="V90" s="5"/>
      <c r="X90" s="48"/>
      <c r="Y90" s="51">
        <v>2</v>
      </c>
      <c r="AA90" s="5"/>
      <c r="AD90" s="51"/>
      <c r="AH90" s="48"/>
      <c r="AI90" s="51"/>
      <c r="AM90" s="48"/>
    </row>
    <row r="91" spans="1:39" s="87" customFormat="1" ht="15.75" x14ac:dyDescent="0.25">
      <c r="A91" s="87" t="s">
        <v>1223</v>
      </c>
      <c r="B91" s="87" t="s">
        <v>340</v>
      </c>
      <c r="C91" s="99" t="s">
        <v>340</v>
      </c>
      <c r="E91" s="87" t="s">
        <v>247</v>
      </c>
      <c r="F91" s="87" t="s">
        <v>247</v>
      </c>
      <c r="G91" s="92" t="s">
        <v>352</v>
      </c>
      <c r="H91" s="87" t="s">
        <v>152</v>
      </c>
      <c r="J91" s="5"/>
      <c r="K91" s="5"/>
      <c r="L91" s="91"/>
      <c r="O91" s="5">
        <f t="shared" si="1"/>
        <v>0</v>
      </c>
      <c r="T91" s="50"/>
      <c r="V91" s="5"/>
      <c r="X91" s="48"/>
      <c r="Y91" s="51">
        <v>2</v>
      </c>
      <c r="AA91" s="5"/>
      <c r="AD91" s="51"/>
      <c r="AH91" s="48"/>
      <c r="AI91" s="51"/>
      <c r="AM91" s="48"/>
    </row>
    <row r="92" spans="1:39" s="87" customFormat="1" ht="15.75" x14ac:dyDescent="0.25">
      <c r="A92" s="87" t="s">
        <v>1224</v>
      </c>
      <c r="B92" s="87" t="s">
        <v>340</v>
      </c>
      <c r="C92" s="99" t="s">
        <v>340</v>
      </c>
      <c r="E92" s="87" t="s">
        <v>247</v>
      </c>
      <c r="F92" s="87" t="s">
        <v>247</v>
      </c>
      <c r="G92" s="92" t="s">
        <v>353</v>
      </c>
      <c r="H92" s="87" t="s">
        <v>152</v>
      </c>
      <c r="J92" s="5"/>
      <c r="K92" s="5"/>
      <c r="L92" s="91"/>
      <c r="O92" s="5">
        <f t="shared" si="1"/>
        <v>0</v>
      </c>
      <c r="T92" s="50"/>
      <c r="V92" s="5"/>
      <c r="X92" s="48"/>
      <c r="Y92" s="51">
        <v>2</v>
      </c>
      <c r="AA92" s="5"/>
      <c r="AD92" s="51"/>
      <c r="AH92" s="48"/>
      <c r="AI92" s="51"/>
      <c r="AM92" s="48"/>
    </row>
    <row r="93" spans="1:39" s="87" customFormat="1" ht="15.75" x14ac:dyDescent="0.25">
      <c r="A93" s="87" t="s">
        <v>1225</v>
      </c>
      <c r="B93" s="87" t="s">
        <v>340</v>
      </c>
      <c r="C93" s="99" t="s">
        <v>340</v>
      </c>
      <c r="E93" s="87" t="s">
        <v>247</v>
      </c>
      <c r="F93" s="87" t="s">
        <v>247</v>
      </c>
      <c r="G93" s="92" t="s">
        <v>354</v>
      </c>
      <c r="H93" s="87" t="s">
        <v>152</v>
      </c>
      <c r="J93" s="5"/>
      <c r="K93" s="5"/>
      <c r="L93" s="91"/>
      <c r="O93" s="5">
        <f t="shared" si="1"/>
        <v>0</v>
      </c>
      <c r="T93" s="50"/>
      <c r="V93" s="5"/>
      <c r="X93" s="48"/>
      <c r="Y93" s="51">
        <v>2</v>
      </c>
      <c r="AA93" s="5"/>
      <c r="AD93" s="51"/>
      <c r="AH93" s="48"/>
      <c r="AI93" s="51"/>
      <c r="AM93" s="48"/>
    </row>
    <row r="94" spans="1:39" s="87" customFormat="1" ht="15.75" x14ac:dyDescent="0.25">
      <c r="A94" s="87" t="s">
        <v>1226</v>
      </c>
      <c r="B94" s="87" t="s">
        <v>340</v>
      </c>
      <c r="C94" s="99" t="s">
        <v>340</v>
      </c>
      <c r="E94" s="87" t="s">
        <v>247</v>
      </c>
      <c r="F94" s="87" t="s">
        <v>247</v>
      </c>
      <c r="G94" s="92" t="s">
        <v>355</v>
      </c>
      <c r="H94" s="87" t="s">
        <v>152</v>
      </c>
      <c r="J94" s="5"/>
      <c r="K94" s="5"/>
      <c r="L94" s="91"/>
      <c r="O94" s="5">
        <f t="shared" si="1"/>
        <v>0</v>
      </c>
      <c r="T94" s="50"/>
      <c r="V94" s="5"/>
      <c r="X94" s="48"/>
      <c r="Y94" s="51">
        <v>2</v>
      </c>
      <c r="AA94" s="5"/>
      <c r="AD94" s="51"/>
      <c r="AH94" s="48"/>
      <c r="AI94" s="51"/>
      <c r="AM94" s="48"/>
    </row>
    <row r="95" spans="1:39" s="87" customFormat="1" ht="15.75" x14ac:dyDescent="0.25">
      <c r="A95" s="87" t="s">
        <v>1227</v>
      </c>
      <c r="B95" s="87" t="s">
        <v>340</v>
      </c>
      <c r="C95" s="99" t="s">
        <v>340</v>
      </c>
      <c r="E95" s="87" t="s">
        <v>247</v>
      </c>
      <c r="F95" s="87" t="s">
        <v>247</v>
      </c>
      <c r="G95" s="92" t="s">
        <v>356</v>
      </c>
      <c r="H95" s="87" t="s">
        <v>152</v>
      </c>
      <c r="J95" s="5"/>
      <c r="K95" s="5"/>
      <c r="L95" s="91"/>
      <c r="O95" s="5">
        <f t="shared" si="1"/>
        <v>0</v>
      </c>
      <c r="T95" s="50"/>
      <c r="V95" s="5"/>
      <c r="X95" s="48"/>
      <c r="Y95" s="51">
        <v>2</v>
      </c>
      <c r="AA95" s="5"/>
      <c r="AD95" s="51"/>
      <c r="AH95" s="48"/>
      <c r="AI95" s="51"/>
      <c r="AM95" s="48"/>
    </row>
    <row r="96" spans="1:39" s="87" customFormat="1" ht="15.75" x14ac:dyDescent="0.25">
      <c r="A96" s="87" t="s">
        <v>1228</v>
      </c>
      <c r="B96" s="87" t="s">
        <v>340</v>
      </c>
      <c r="C96" s="99" t="s">
        <v>340</v>
      </c>
      <c r="E96" s="87" t="s">
        <v>247</v>
      </c>
      <c r="F96" s="87" t="s">
        <v>247</v>
      </c>
      <c r="G96" s="92" t="s">
        <v>357</v>
      </c>
      <c r="H96" s="87" t="s">
        <v>152</v>
      </c>
      <c r="J96" s="5"/>
      <c r="K96" s="5"/>
      <c r="L96" s="91"/>
      <c r="O96" s="5">
        <f t="shared" si="1"/>
        <v>0</v>
      </c>
      <c r="T96" s="50"/>
      <c r="V96" s="5"/>
      <c r="X96" s="48"/>
      <c r="Y96" s="51">
        <v>2</v>
      </c>
      <c r="AA96" s="5"/>
      <c r="AD96" s="51"/>
      <c r="AH96" s="48"/>
      <c r="AI96" s="51"/>
      <c r="AM96" s="48"/>
    </row>
    <row r="97" spans="1:39" s="87" customFormat="1" ht="15.75" x14ac:dyDescent="0.25">
      <c r="A97" s="87" t="s">
        <v>1229</v>
      </c>
      <c r="B97" s="87" t="s">
        <v>340</v>
      </c>
      <c r="C97" s="99" t="s">
        <v>340</v>
      </c>
      <c r="E97" s="87" t="s">
        <v>247</v>
      </c>
      <c r="F97" s="87" t="s">
        <v>247</v>
      </c>
      <c r="G97" s="92" t="s">
        <v>358</v>
      </c>
      <c r="H97" s="87" t="s">
        <v>152</v>
      </c>
      <c r="J97" s="5"/>
      <c r="K97" s="5"/>
      <c r="L97" s="91"/>
      <c r="O97" s="5">
        <f t="shared" si="1"/>
        <v>0</v>
      </c>
      <c r="T97" s="50"/>
      <c r="V97" s="5"/>
      <c r="X97" s="48"/>
      <c r="Y97" s="51">
        <v>2</v>
      </c>
      <c r="AA97" s="5"/>
      <c r="AD97" s="51"/>
      <c r="AH97" s="48"/>
      <c r="AI97" s="51"/>
      <c r="AM97" s="48"/>
    </row>
    <row r="98" spans="1:39" s="87" customFormat="1" ht="15.75" x14ac:dyDescent="0.25">
      <c r="A98" s="87" t="s">
        <v>1230</v>
      </c>
      <c r="B98" s="87" t="s">
        <v>340</v>
      </c>
      <c r="C98" s="99" t="s">
        <v>340</v>
      </c>
      <c r="E98" s="87" t="s">
        <v>247</v>
      </c>
      <c r="F98" s="87" t="s">
        <v>247</v>
      </c>
      <c r="G98" s="92" t="s">
        <v>359</v>
      </c>
      <c r="H98" s="87" t="s">
        <v>152</v>
      </c>
      <c r="J98" s="5"/>
      <c r="K98" s="5"/>
      <c r="L98" s="91"/>
      <c r="O98" s="5">
        <f t="shared" si="1"/>
        <v>0</v>
      </c>
      <c r="T98" s="50"/>
      <c r="V98" s="5"/>
      <c r="X98" s="48"/>
      <c r="Y98" s="51">
        <v>2</v>
      </c>
      <c r="AA98" s="5"/>
      <c r="AD98" s="51"/>
      <c r="AH98" s="48"/>
      <c r="AI98" s="51"/>
      <c r="AM98" s="48"/>
    </row>
    <row r="99" spans="1:39" s="87" customFormat="1" ht="12.75" x14ac:dyDescent="0.25">
      <c r="A99" s="87" t="s">
        <v>387</v>
      </c>
      <c r="B99" s="9" t="s">
        <v>388</v>
      </c>
      <c r="C99" s="9" t="s">
        <v>388</v>
      </c>
      <c r="E99" s="87" t="s">
        <v>15</v>
      </c>
      <c r="F99" s="87" t="s">
        <v>247</v>
      </c>
      <c r="G99" s="9" t="s">
        <v>389</v>
      </c>
      <c r="H99" s="87" t="s">
        <v>152</v>
      </c>
      <c r="J99" s="5"/>
      <c r="K99" s="5"/>
      <c r="L99" s="91"/>
      <c r="O99" s="5">
        <f t="shared" si="1"/>
        <v>0</v>
      </c>
      <c r="T99" s="50"/>
      <c r="V99" s="5"/>
      <c r="X99" s="48"/>
      <c r="Y99" s="51">
        <v>2</v>
      </c>
      <c r="AA99" s="5"/>
      <c r="AD99" s="51"/>
      <c r="AH99" s="48"/>
      <c r="AI99" s="51"/>
      <c r="AM99" s="48"/>
    </row>
    <row r="100" spans="1:39" s="87" customFormat="1" ht="12.75" x14ac:dyDescent="0.25">
      <c r="A100" s="87" t="s">
        <v>391</v>
      </c>
      <c r="B100" s="9" t="s">
        <v>388</v>
      </c>
      <c r="C100" s="9" t="s">
        <v>388</v>
      </c>
      <c r="E100" s="87" t="s">
        <v>15</v>
      </c>
      <c r="F100" s="87" t="s">
        <v>247</v>
      </c>
      <c r="G100" s="9" t="s">
        <v>390</v>
      </c>
      <c r="H100" s="87" t="s">
        <v>152</v>
      </c>
      <c r="J100" s="5"/>
      <c r="K100" s="5"/>
      <c r="L100" s="91"/>
      <c r="O100" s="5">
        <f t="shared" si="1"/>
        <v>0</v>
      </c>
      <c r="T100" s="50"/>
      <c r="V100" s="5"/>
      <c r="X100" s="48"/>
      <c r="Y100" s="51">
        <v>2</v>
      </c>
      <c r="AA100" s="5"/>
      <c r="AD100" s="51"/>
      <c r="AH100" s="48"/>
      <c r="AI100" s="51"/>
      <c r="AM100" s="48"/>
    </row>
    <row r="101" spans="1:39" s="87" customFormat="1" x14ac:dyDescent="0.25">
      <c r="A101" s="87" t="s">
        <v>149</v>
      </c>
      <c r="B101" s="87" t="s">
        <v>153</v>
      </c>
      <c r="C101" s="9" t="s">
        <v>150</v>
      </c>
      <c r="D101" s="87" t="s">
        <v>149</v>
      </c>
      <c r="E101" s="87" t="s">
        <v>150</v>
      </c>
      <c r="F101" s="87" t="s">
        <v>151</v>
      </c>
      <c r="G101" s="9">
        <v>1200</v>
      </c>
      <c r="H101" s="87" t="s">
        <v>152</v>
      </c>
      <c r="I101" s="87" t="s">
        <v>152</v>
      </c>
      <c r="J101" s="5">
        <v>2046</v>
      </c>
      <c r="K101" s="5">
        <v>43515</v>
      </c>
      <c r="L101" s="67" t="s">
        <v>155</v>
      </c>
      <c r="M101" s="87">
        <v>12</v>
      </c>
      <c r="N101" s="87" t="s">
        <v>154</v>
      </c>
      <c r="O101" s="5">
        <f t="shared" si="1"/>
        <v>43880</v>
      </c>
      <c r="P101" s="87" t="s">
        <v>19</v>
      </c>
      <c r="Q101" s="87" t="s">
        <v>23</v>
      </c>
      <c r="T101" s="50" t="s">
        <v>139</v>
      </c>
      <c r="U101" s="87" t="s">
        <v>148</v>
      </c>
      <c r="V101" s="5">
        <v>43170</v>
      </c>
      <c r="W101" s="87" t="s">
        <v>147</v>
      </c>
      <c r="X101" s="48"/>
      <c r="Y101" s="51">
        <v>2</v>
      </c>
      <c r="Z101" s="87" t="s">
        <v>141</v>
      </c>
      <c r="AA101" s="5" t="s">
        <v>164</v>
      </c>
      <c r="AB101" s="87" t="s">
        <v>165</v>
      </c>
      <c r="AD101" s="51"/>
      <c r="AH101" s="48"/>
      <c r="AI101" s="51"/>
      <c r="AM101" s="48"/>
    </row>
    <row r="102" spans="1:39" s="87" customFormat="1" ht="12.75" x14ac:dyDescent="0.25">
      <c r="A102" s="87" t="s">
        <v>392</v>
      </c>
      <c r="B102" s="87" t="s">
        <v>393</v>
      </c>
      <c r="C102" s="87" t="s">
        <v>393</v>
      </c>
      <c r="D102" s="87">
        <v>76516</v>
      </c>
      <c r="E102" s="87" t="s">
        <v>247</v>
      </c>
      <c r="F102" s="87" t="s">
        <v>247</v>
      </c>
      <c r="G102" s="87">
        <v>1.0049999999999999</v>
      </c>
      <c r="H102" s="87" t="s">
        <v>18</v>
      </c>
      <c r="J102" s="5"/>
      <c r="K102" s="5"/>
      <c r="L102" s="91"/>
      <c r="O102" s="5">
        <f t="shared" si="1"/>
        <v>0</v>
      </c>
      <c r="T102" s="50"/>
      <c r="V102" s="5"/>
      <c r="X102" s="48"/>
      <c r="Y102" s="51">
        <v>2</v>
      </c>
      <c r="AA102" s="5"/>
      <c r="AD102" s="51"/>
      <c r="AH102" s="48"/>
      <c r="AI102" s="51"/>
      <c r="AM102" s="48"/>
    </row>
    <row r="103" spans="1:39" s="87" customFormat="1" ht="12.75" x14ac:dyDescent="0.25">
      <c r="A103" s="87" t="s">
        <v>394</v>
      </c>
      <c r="B103" s="87" t="s">
        <v>393</v>
      </c>
      <c r="C103" s="87" t="s">
        <v>393</v>
      </c>
      <c r="D103" s="87">
        <v>78691</v>
      </c>
      <c r="E103" s="87" t="s">
        <v>247</v>
      </c>
      <c r="F103" s="87" t="s">
        <v>247</v>
      </c>
      <c r="G103" s="87">
        <v>1.01</v>
      </c>
      <c r="H103" s="87" t="s">
        <v>18</v>
      </c>
      <c r="J103" s="5"/>
      <c r="K103" s="5"/>
      <c r="L103" s="91"/>
      <c r="O103" s="5">
        <f t="shared" si="1"/>
        <v>0</v>
      </c>
      <c r="T103" s="50"/>
      <c r="V103" s="5"/>
      <c r="X103" s="48"/>
      <c r="Y103" s="51">
        <v>2</v>
      </c>
      <c r="AA103" s="5"/>
      <c r="AD103" s="51"/>
      <c r="AH103" s="48"/>
      <c r="AI103" s="51"/>
      <c r="AM103" s="48"/>
    </row>
    <row r="104" spans="1:39" s="87" customFormat="1" ht="12.75" x14ac:dyDescent="0.25">
      <c r="A104" s="87" t="s">
        <v>395</v>
      </c>
      <c r="B104" s="87" t="s">
        <v>393</v>
      </c>
      <c r="C104" s="87" t="s">
        <v>393</v>
      </c>
      <c r="D104" s="87">
        <v>93331</v>
      </c>
      <c r="E104" s="87" t="s">
        <v>247</v>
      </c>
      <c r="F104" s="87" t="s">
        <v>247</v>
      </c>
      <c r="G104" s="87">
        <v>1.02</v>
      </c>
      <c r="H104" s="87" t="s">
        <v>18</v>
      </c>
      <c r="J104" s="5"/>
      <c r="K104" s="5"/>
      <c r="L104" s="91"/>
      <c r="O104" s="5">
        <f t="shared" si="1"/>
        <v>0</v>
      </c>
      <c r="T104" s="50"/>
      <c r="V104" s="5"/>
      <c r="X104" s="48"/>
      <c r="Y104" s="51">
        <v>2</v>
      </c>
      <c r="AA104" s="5"/>
      <c r="AD104" s="51"/>
      <c r="AH104" s="48"/>
      <c r="AI104" s="51"/>
      <c r="AM104" s="48"/>
    </row>
    <row r="105" spans="1:39" s="87" customFormat="1" ht="12.75" x14ac:dyDescent="0.25">
      <c r="A105" s="87" t="s">
        <v>396</v>
      </c>
      <c r="B105" s="87" t="s">
        <v>393</v>
      </c>
      <c r="C105" s="87" t="s">
        <v>393</v>
      </c>
      <c r="D105" s="87">
        <v>72931</v>
      </c>
      <c r="E105" s="87" t="s">
        <v>247</v>
      </c>
      <c r="F105" s="87" t="s">
        <v>247</v>
      </c>
      <c r="G105" s="87">
        <v>1.03</v>
      </c>
      <c r="H105" s="87" t="s">
        <v>18</v>
      </c>
      <c r="J105" s="5"/>
      <c r="K105" s="5"/>
      <c r="L105" s="91"/>
      <c r="O105" s="5">
        <f t="shared" si="1"/>
        <v>0</v>
      </c>
      <c r="T105" s="50"/>
      <c r="V105" s="5"/>
      <c r="X105" s="48"/>
      <c r="Y105" s="51">
        <v>2</v>
      </c>
      <c r="AA105" s="5"/>
      <c r="AD105" s="51"/>
      <c r="AH105" s="48"/>
      <c r="AI105" s="51"/>
      <c r="AM105" s="48"/>
    </row>
    <row r="106" spans="1:39" s="87" customFormat="1" ht="12.75" x14ac:dyDescent="0.25">
      <c r="A106" s="87" t="s">
        <v>397</v>
      </c>
      <c r="B106" s="87" t="s">
        <v>393</v>
      </c>
      <c r="C106" s="87" t="s">
        <v>393</v>
      </c>
      <c r="D106" s="87">
        <v>92269</v>
      </c>
      <c r="E106" s="87" t="s">
        <v>247</v>
      </c>
      <c r="F106" s="87" t="s">
        <v>247</v>
      </c>
      <c r="G106" s="87">
        <v>1.04</v>
      </c>
      <c r="H106" s="87" t="s">
        <v>18</v>
      </c>
      <c r="J106" s="5"/>
      <c r="K106" s="5"/>
      <c r="L106" s="91"/>
      <c r="O106" s="5">
        <f t="shared" si="1"/>
        <v>0</v>
      </c>
      <c r="T106" s="50"/>
      <c r="V106" s="5"/>
      <c r="X106" s="48"/>
      <c r="Y106" s="51">
        <v>2</v>
      </c>
      <c r="AA106" s="5"/>
      <c r="AD106" s="51"/>
      <c r="AH106" s="48"/>
      <c r="AI106" s="51"/>
      <c r="AM106" s="48"/>
    </row>
    <row r="107" spans="1:39" s="87" customFormat="1" ht="12.75" x14ac:dyDescent="0.25">
      <c r="A107" s="87" t="s">
        <v>398</v>
      </c>
      <c r="B107" s="87" t="s">
        <v>393</v>
      </c>
      <c r="C107" s="87" t="s">
        <v>393</v>
      </c>
      <c r="D107" s="87">
        <v>68159</v>
      </c>
      <c r="E107" s="87" t="s">
        <v>247</v>
      </c>
      <c r="F107" s="87" t="s">
        <v>247</v>
      </c>
      <c r="G107" s="87">
        <v>1.05</v>
      </c>
      <c r="H107" s="87" t="s">
        <v>18</v>
      </c>
      <c r="J107" s="5"/>
      <c r="K107" s="5"/>
      <c r="L107" s="91"/>
      <c r="O107" s="5">
        <f t="shared" si="1"/>
        <v>0</v>
      </c>
      <c r="T107" s="50"/>
      <c r="V107" s="5"/>
      <c r="X107" s="48"/>
      <c r="Y107" s="51">
        <v>2</v>
      </c>
      <c r="AA107" s="5"/>
      <c r="AD107" s="51"/>
      <c r="AH107" s="48"/>
      <c r="AI107" s="51"/>
      <c r="AM107" s="48"/>
    </row>
    <row r="108" spans="1:39" s="87" customFormat="1" ht="12.75" x14ac:dyDescent="0.25">
      <c r="A108" s="87" t="s">
        <v>399</v>
      </c>
      <c r="B108" s="87" t="s">
        <v>393</v>
      </c>
      <c r="C108" s="87" t="s">
        <v>393</v>
      </c>
      <c r="D108" s="87">
        <v>75309</v>
      </c>
      <c r="E108" s="87" t="s">
        <v>247</v>
      </c>
      <c r="F108" s="87" t="s">
        <v>247</v>
      </c>
      <c r="G108" s="87">
        <v>1.06</v>
      </c>
      <c r="H108" s="87" t="s">
        <v>18</v>
      </c>
      <c r="J108" s="5"/>
      <c r="K108" s="5"/>
      <c r="L108" s="91"/>
      <c r="O108" s="5">
        <f t="shared" si="1"/>
        <v>0</v>
      </c>
      <c r="T108" s="50"/>
      <c r="V108" s="5"/>
      <c r="X108" s="48"/>
      <c r="Y108" s="51">
        <v>2</v>
      </c>
      <c r="AA108" s="5"/>
      <c r="AD108" s="51"/>
      <c r="AH108" s="48"/>
      <c r="AI108" s="51"/>
      <c r="AM108" s="48"/>
    </row>
    <row r="109" spans="1:39" s="87" customFormat="1" ht="12.75" x14ac:dyDescent="0.25">
      <c r="A109" s="87" t="s">
        <v>400</v>
      </c>
      <c r="B109" s="87" t="s">
        <v>393</v>
      </c>
      <c r="C109" s="87" t="s">
        <v>393</v>
      </c>
      <c r="D109" s="87">
        <v>30112</v>
      </c>
      <c r="E109" s="87" t="s">
        <v>15</v>
      </c>
      <c r="F109" s="87" t="s">
        <v>247</v>
      </c>
      <c r="G109" s="87">
        <v>1.07</v>
      </c>
      <c r="H109" s="87" t="s">
        <v>18</v>
      </c>
      <c r="J109" s="5"/>
      <c r="K109" s="5"/>
      <c r="L109" s="91"/>
      <c r="O109" s="5">
        <f t="shared" si="1"/>
        <v>0</v>
      </c>
      <c r="T109" s="50"/>
      <c r="V109" s="5"/>
      <c r="X109" s="48"/>
      <c r="Y109" s="51">
        <v>2</v>
      </c>
      <c r="AA109" s="5"/>
      <c r="AD109" s="51"/>
      <c r="AH109" s="48"/>
      <c r="AI109" s="51"/>
      <c r="AM109" s="48"/>
    </row>
    <row r="110" spans="1:39" s="87" customFormat="1" ht="12.75" x14ac:dyDescent="0.25">
      <c r="A110" s="87" t="s">
        <v>401</v>
      </c>
      <c r="B110" s="87" t="s">
        <v>393</v>
      </c>
      <c r="C110" s="87" t="s">
        <v>393</v>
      </c>
      <c r="D110" s="87">
        <v>69445</v>
      </c>
      <c r="E110" s="87" t="s">
        <v>247</v>
      </c>
      <c r="F110" s="87" t="s">
        <v>247</v>
      </c>
      <c r="G110" s="87">
        <v>1.08</v>
      </c>
      <c r="H110" s="87" t="s">
        <v>18</v>
      </c>
      <c r="J110" s="5"/>
      <c r="K110" s="5"/>
      <c r="L110" s="91"/>
      <c r="O110" s="5">
        <f t="shared" si="1"/>
        <v>0</v>
      </c>
      <c r="T110" s="50"/>
      <c r="V110" s="5"/>
      <c r="X110" s="48"/>
      <c r="Y110" s="51">
        <v>2</v>
      </c>
      <c r="AA110" s="5"/>
      <c r="AD110" s="51"/>
      <c r="AH110" s="48"/>
      <c r="AI110" s="51"/>
      <c r="AM110" s="48"/>
    </row>
    <row r="111" spans="1:39" s="87" customFormat="1" ht="12.75" x14ac:dyDescent="0.25">
      <c r="A111" s="87" t="s">
        <v>402</v>
      </c>
      <c r="B111" s="87" t="s">
        <v>393</v>
      </c>
      <c r="C111" s="87" t="s">
        <v>393</v>
      </c>
      <c r="D111" s="87">
        <v>2424</v>
      </c>
      <c r="E111" s="87" t="s">
        <v>247</v>
      </c>
      <c r="F111" s="87" t="s">
        <v>247</v>
      </c>
      <c r="G111" s="87">
        <v>1.0900000000000001</v>
      </c>
      <c r="H111" s="87" t="s">
        <v>18</v>
      </c>
      <c r="J111" s="5"/>
      <c r="K111" s="5"/>
      <c r="L111" s="91"/>
      <c r="O111" s="5">
        <f t="shared" si="1"/>
        <v>0</v>
      </c>
      <c r="T111" s="50"/>
      <c r="V111" s="5"/>
      <c r="X111" s="48"/>
      <c r="Y111" s="51">
        <v>2</v>
      </c>
      <c r="AA111" s="5"/>
      <c r="AD111" s="51"/>
      <c r="AH111" s="48"/>
      <c r="AI111" s="51"/>
      <c r="AM111" s="48"/>
    </row>
    <row r="112" spans="1:39" s="87" customFormat="1" ht="12.75" x14ac:dyDescent="0.25">
      <c r="A112" s="87" t="s">
        <v>403</v>
      </c>
      <c r="B112" s="87" t="s">
        <v>393</v>
      </c>
      <c r="C112" s="87" t="s">
        <v>393</v>
      </c>
      <c r="D112" s="87">
        <v>30868</v>
      </c>
      <c r="E112" s="87" t="s">
        <v>15</v>
      </c>
      <c r="F112" s="87" t="s">
        <v>247</v>
      </c>
      <c r="G112" s="87">
        <v>1.1000000000000001</v>
      </c>
      <c r="H112" s="87" t="s">
        <v>18</v>
      </c>
      <c r="J112" s="5"/>
      <c r="K112" s="5"/>
      <c r="L112" s="91"/>
      <c r="O112" s="5">
        <f t="shared" si="1"/>
        <v>0</v>
      </c>
      <c r="T112" s="50"/>
      <c r="V112" s="5"/>
      <c r="X112" s="48"/>
      <c r="Y112" s="51">
        <v>2</v>
      </c>
      <c r="AA112" s="5"/>
      <c r="AD112" s="51"/>
      <c r="AH112" s="48"/>
      <c r="AI112" s="51"/>
      <c r="AM112" s="48"/>
    </row>
    <row r="113" spans="1:39" s="87" customFormat="1" ht="12.75" x14ac:dyDescent="0.25">
      <c r="A113" s="87" t="s">
        <v>404</v>
      </c>
      <c r="B113" s="87" t="s">
        <v>393</v>
      </c>
      <c r="C113" s="87" t="s">
        <v>393</v>
      </c>
      <c r="D113" s="87">
        <v>65275</v>
      </c>
      <c r="E113" s="87" t="s">
        <v>247</v>
      </c>
      <c r="F113" s="87" t="s">
        <v>247</v>
      </c>
      <c r="G113" s="87">
        <v>1.1100000000000001</v>
      </c>
      <c r="H113" s="87" t="s">
        <v>18</v>
      </c>
      <c r="J113" s="5"/>
      <c r="K113" s="5"/>
      <c r="L113" s="91"/>
      <c r="O113" s="5">
        <f t="shared" si="1"/>
        <v>0</v>
      </c>
      <c r="T113" s="50"/>
      <c r="V113" s="5"/>
      <c r="X113" s="48"/>
      <c r="Y113" s="51">
        <v>2</v>
      </c>
      <c r="AA113" s="5"/>
      <c r="AD113" s="51"/>
      <c r="AH113" s="48"/>
      <c r="AI113" s="51"/>
      <c r="AM113" s="48"/>
    </row>
    <row r="114" spans="1:39" s="87" customFormat="1" ht="12.75" x14ac:dyDescent="0.25">
      <c r="A114" s="87" t="s">
        <v>405</v>
      </c>
      <c r="B114" s="87" t="s">
        <v>393</v>
      </c>
      <c r="C114" s="87" t="s">
        <v>393</v>
      </c>
      <c r="D114" s="87">
        <v>43983</v>
      </c>
      <c r="E114" s="87" t="s">
        <v>247</v>
      </c>
      <c r="F114" s="87" t="s">
        <v>247</v>
      </c>
      <c r="G114" s="87">
        <v>1.1200000000000001</v>
      </c>
      <c r="H114" s="87" t="s">
        <v>18</v>
      </c>
      <c r="J114" s="5"/>
      <c r="K114" s="5"/>
      <c r="L114" s="91"/>
      <c r="O114" s="5">
        <f t="shared" si="1"/>
        <v>0</v>
      </c>
      <c r="T114" s="50"/>
      <c r="V114" s="5"/>
      <c r="X114" s="48"/>
      <c r="Y114" s="51"/>
      <c r="AA114" s="5"/>
      <c r="AD114" s="51"/>
      <c r="AH114" s="48"/>
      <c r="AI114" s="51"/>
      <c r="AM114" s="48"/>
    </row>
    <row r="115" spans="1:39" s="87" customFormat="1" ht="12.75" x14ac:dyDescent="0.25">
      <c r="A115" s="87" t="s">
        <v>406</v>
      </c>
      <c r="B115" s="87" t="s">
        <v>393</v>
      </c>
      <c r="C115" s="87" t="s">
        <v>393</v>
      </c>
      <c r="D115" s="87">
        <v>40003</v>
      </c>
      <c r="E115" s="87" t="s">
        <v>247</v>
      </c>
      <c r="F115" s="87" t="s">
        <v>247</v>
      </c>
      <c r="G115" s="87">
        <v>1.1299999999999999</v>
      </c>
      <c r="H115" s="87" t="s">
        <v>18</v>
      </c>
      <c r="J115" s="5"/>
      <c r="K115" s="5"/>
      <c r="L115" s="91"/>
      <c r="O115" s="5">
        <f t="shared" si="1"/>
        <v>0</v>
      </c>
      <c r="T115" s="50"/>
      <c r="V115" s="5"/>
      <c r="X115" s="48"/>
      <c r="Y115" s="51"/>
      <c r="AA115" s="5"/>
      <c r="AD115" s="51"/>
      <c r="AH115" s="48"/>
      <c r="AI115" s="51"/>
      <c r="AM115" s="48"/>
    </row>
    <row r="116" spans="1:39" s="87" customFormat="1" ht="12.75" x14ac:dyDescent="0.25">
      <c r="A116" s="87" t="s">
        <v>407</v>
      </c>
      <c r="B116" s="87" t="s">
        <v>393</v>
      </c>
      <c r="C116" s="87" t="s">
        <v>393</v>
      </c>
      <c r="D116" s="87">
        <v>46566</v>
      </c>
      <c r="E116" s="87" t="s">
        <v>247</v>
      </c>
      <c r="F116" s="87" t="s">
        <v>247</v>
      </c>
      <c r="G116" s="87">
        <v>1.1399999999999999</v>
      </c>
      <c r="H116" s="87" t="s">
        <v>18</v>
      </c>
      <c r="J116" s="5"/>
      <c r="K116" s="5"/>
      <c r="L116" s="91"/>
      <c r="O116" s="5">
        <f t="shared" si="1"/>
        <v>0</v>
      </c>
      <c r="T116" s="50"/>
      <c r="V116" s="5"/>
      <c r="X116" s="48"/>
      <c r="Y116" s="51"/>
      <c r="AA116" s="5"/>
      <c r="AD116" s="51"/>
      <c r="AH116" s="48"/>
      <c r="AI116" s="51"/>
      <c r="AM116" s="48"/>
    </row>
    <row r="117" spans="1:39" s="87" customFormat="1" ht="12.75" x14ac:dyDescent="0.25">
      <c r="A117" s="87" t="s">
        <v>408</v>
      </c>
      <c r="B117" s="87" t="s">
        <v>393</v>
      </c>
      <c r="C117" s="87" t="s">
        <v>393</v>
      </c>
      <c r="D117" s="87">
        <v>47161</v>
      </c>
      <c r="E117" s="87" t="s">
        <v>247</v>
      </c>
      <c r="F117" s="87" t="s">
        <v>247</v>
      </c>
      <c r="G117" s="87">
        <v>1.1499999999999999</v>
      </c>
      <c r="H117" s="87" t="s">
        <v>18</v>
      </c>
      <c r="J117" s="5"/>
      <c r="K117" s="5"/>
      <c r="L117" s="91"/>
      <c r="O117" s="5">
        <f t="shared" si="1"/>
        <v>0</v>
      </c>
      <c r="T117" s="50"/>
      <c r="V117" s="5"/>
      <c r="X117" s="48"/>
      <c r="Y117" s="51"/>
      <c r="AA117" s="5"/>
      <c r="AD117" s="51"/>
      <c r="AH117" s="48"/>
      <c r="AI117" s="51"/>
      <c r="AM117" s="48"/>
    </row>
    <row r="118" spans="1:39" s="87" customFormat="1" ht="12.75" x14ac:dyDescent="0.25">
      <c r="A118" s="87" t="s">
        <v>409</v>
      </c>
      <c r="B118" s="87" t="s">
        <v>393</v>
      </c>
      <c r="C118" s="87" t="s">
        <v>393</v>
      </c>
      <c r="D118" s="87">
        <v>41893</v>
      </c>
      <c r="E118" s="87" t="s">
        <v>247</v>
      </c>
      <c r="F118" s="87" t="s">
        <v>247</v>
      </c>
      <c r="G118" s="87">
        <v>1.1599999999999999</v>
      </c>
      <c r="H118" s="87" t="s">
        <v>18</v>
      </c>
      <c r="J118" s="5"/>
      <c r="K118" s="5"/>
      <c r="L118" s="91"/>
      <c r="O118" s="5">
        <f t="shared" si="1"/>
        <v>0</v>
      </c>
      <c r="T118" s="50"/>
      <c r="V118" s="5"/>
      <c r="X118" s="48"/>
      <c r="Y118" s="51"/>
      <c r="AA118" s="5"/>
      <c r="AD118" s="51"/>
      <c r="AH118" s="48"/>
      <c r="AI118" s="51"/>
      <c r="AM118" s="48"/>
    </row>
    <row r="119" spans="1:39" s="87" customFormat="1" ht="12.75" x14ac:dyDescent="0.25">
      <c r="A119" s="87" t="s">
        <v>410</v>
      </c>
      <c r="B119" s="87" t="s">
        <v>393</v>
      </c>
      <c r="C119" s="87" t="s">
        <v>393</v>
      </c>
      <c r="D119" s="87">
        <v>44247</v>
      </c>
      <c r="E119" s="87" t="s">
        <v>247</v>
      </c>
      <c r="F119" s="87" t="s">
        <v>247</v>
      </c>
      <c r="G119" s="87">
        <v>1.17</v>
      </c>
      <c r="H119" s="87" t="s">
        <v>18</v>
      </c>
      <c r="J119" s="5"/>
      <c r="K119" s="5"/>
      <c r="L119" s="91"/>
      <c r="O119" s="5">
        <f t="shared" si="1"/>
        <v>0</v>
      </c>
      <c r="T119" s="50"/>
      <c r="V119" s="5"/>
      <c r="X119" s="48"/>
      <c r="Y119" s="51"/>
      <c r="AA119" s="5"/>
      <c r="AD119" s="51"/>
      <c r="AH119" s="48"/>
      <c r="AI119" s="51"/>
      <c r="AM119" s="48"/>
    </row>
    <row r="120" spans="1:39" s="87" customFormat="1" ht="12.75" x14ac:dyDescent="0.25">
      <c r="A120" s="87" t="s">
        <v>411</v>
      </c>
      <c r="B120" s="87" t="s">
        <v>393</v>
      </c>
      <c r="C120" s="87" t="s">
        <v>393</v>
      </c>
      <c r="D120" s="87">
        <v>30899</v>
      </c>
      <c r="E120" s="87" t="s">
        <v>15</v>
      </c>
      <c r="F120" s="87" t="s">
        <v>247</v>
      </c>
      <c r="G120" s="87">
        <v>1.18</v>
      </c>
      <c r="H120" s="87" t="s">
        <v>18</v>
      </c>
      <c r="J120" s="5"/>
      <c r="K120" s="5"/>
      <c r="L120" s="91"/>
      <c r="O120" s="5">
        <f t="shared" si="1"/>
        <v>0</v>
      </c>
      <c r="T120" s="50"/>
      <c r="V120" s="5"/>
      <c r="X120" s="48"/>
      <c r="Y120" s="51"/>
      <c r="AA120" s="5"/>
      <c r="AD120" s="51"/>
      <c r="AH120" s="48"/>
      <c r="AI120" s="51"/>
      <c r="AM120" s="48"/>
    </row>
    <row r="121" spans="1:39" s="87" customFormat="1" ht="12.75" x14ac:dyDescent="0.25">
      <c r="A121" s="87" t="s">
        <v>412</v>
      </c>
      <c r="B121" s="87" t="s">
        <v>393</v>
      </c>
      <c r="C121" s="87" t="s">
        <v>393</v>
      </c>
      <c r="D121" s="87">
        <v>56179</v>
      </c>
      <c r="E121" s="87" t="s">
        <v>247</v>
      </c>
      <c r="F121" s="87" t="s">
        <v>247</v>
      </c>
      <c r="G121" s="87">
        <v>1.19</v>
      </c>
      <c r="H121" s="87" t="s">
        <v>18</v>
      </c>
      <c r="J121" s="5"/>
      <c r="K121" s="5"/>
      <c r="L121" s="91"/>
      <c r="O121" s="5">
        <f t="shared" si="1"/>
        <v>0</v>
      </c>
      <c r="T121" s="50"/>
      <c r="V121" s="5"/>
      <c r="X121" s="48"/>
      <c r="Y121" s="51"/>
      <c r="AA121" s="5"/>
      <c r="AD121" s="51"/>
      <c r="AH121" s="48"/>
      <c r="AI121" s="51"/>
      <c r="AM121" s="48"/>
    </row>
    <row r="122" spans="1:39" s="87" customFormat="1" ht="12.75" x14ac:dyDescent="0.25">
      <c r="A122" s="87" t="s">
        <v>413</v>
      </c>
      <c r="B122" s="87" t="s">
        <v>393</v>
      </c>
      <c r="C122" s="87" t="s">
        <v>393</v>
      </c>
      <c r="D122" s="87">
        <v>68716</v>
      </c>
      <c r="E122" s="87" t="s">
        <v>247</v>
      </c>
      <c r="F122" s="87" t="s">
        <v>247</v>
      </c>
      <c r="G122" s="87">
        <v>1.2</v>
      </c>
      <c r="H122" s="87" t="s">
        <v>18</v>
      </c>
      <c r="J122" s="5"/>
      <c r="K122" s="5"/>
      <c r="L122" s="91"/>
      <c r="O122" s="5">
        <f t="shared" si="1"/>
        <v>0</v>
      </c>
      <c r="T122" s="50"/>
      <c r="V122" s="5"/>
      <c r="X122" s="48"/>
      <c r="Y122" s="51"/>
      <c r="AA122" s="5"/>
      <c r="AD122" s="51"/>
      <c r="AH122" s="48"/>
      <c r="AI122" s="51"/>
      <c r="AM122" s="48"/>
    </row>
    <row r="123" spans="1:39" s="87" customFormat="1" ht="12.75" x14ac:dyDescent="0.25">
      <c r="A123" s="87" t="s">
        <v>414</v>
      </c>
      <c r="B123" s="87" t="s">
        <v>393</v>
      </c>
      <c r="C123" s="87" t="s">
        <v>393</v>
      </c>
      <c r="D123" s="87">
        <v>30746</v>
      </c>
      <c r="E123" s="87" t="s">
        <v>15</v>
      </c>
      <c r="F123" s="87" t="s">
        <v>247</v>
      </c>
      <c r="G123" s="87">
        <v>1.0049999999999999</v>
      </c>
      <c r="H123" s="87" t="s">
        <v>152</v>
      </c>
      <c r="J123" s="5"/>
      <c r="K123" s="5"/>
      <c r="L123" s="91"/>
      <c r="O123" s="5">
        <f t="shared" si="1"/>
        <v>0</v>
      </c>
      <c r="T123" s="50"/>
      <c r="V123" s="5"/>
      <c r="X123" s="48"/>
      <c r="Y123" s="51"/>
      <c r="AA123" s="5"/>
      <c r="AD123" s="51"/>
      <c r="AH123" s="48"/>
      <c r="AI123" s="51"/>
      <c r="AM123" s="48"/>
    </row>
    <row r="124" spans="1:39" s="87" customFormat="1" ht="12.75" x14ac:dyDescent="0.25">
      <c r="A124" s="87" t="s">
        <v>415</v>
      </c>
      <c r="B124" s="87" t="s">
        <v>393</v>
      </c>
      <c r="C124" s="87" t="s">
        <v>393</v>
      </c>
      <c r="D124" s="87">
        <v>177405</v>
      </c>
      <c r="E124" s="87" t="s">
        <v>15</v>
      </c>
      <c r="F124" s="87" t="s">
        <v>247</v>
      </c>
      <c r="G124" s="87">
        <v>1.01</v>
      </c>
      <c r="H124" s="87" t="s">
        <v>152</v>
      </c>
      <c r="J124" s="5"/>
      <c r="K124" s="5"/>
      <c r="L124" s="91"/>
      <c r="O124" s="5">
        <f t="shared" si="1"/>
        <v>0</v>
      </c>
      <c r="T124" s="50"/>
      <c r="V124" s="5"/>
      <c r="X124" s="48"/>
      <c r="Y124" s="51"/>
      <c r="AA124" s="5"/>
      <c r="AD124" s="51"/>
      <c r="AH124" s="48"/>
      <c r="AI124" s="51"/>
      <c r="AM124" s="48"/>
    </row>
    <row r="125" spans="1:39" s="87" customFormat="1" ht="12.75" x14ac:dyDescent="0.25">
      <c r="A125" s="87" t="s">
        <v>416</v>
      </c>
      <c r="B125" s="87" t="s">
        <v>393</v>
      </c>
      <c r="C125" s="87" t="s">
        <v>393</v>
      </c>
      <c r="D125" s="87">
        <v>60396</v>
      </c>
      <c r="E125" s="87" t="s">
        <v>15</v>
      </c>
      <c r="F125" s="87" t="s">
        <v>247</v>
      </c>
      <c r="G125" s="87">
        <v>1.02</v>
      </c>
      <c r="H125" s="87" t="s">
        <v>152</v>
      </c>
      <c r="J125" s="5"/>
      <c r="K125" s="5"/>
      <c r="L125" s="91"/>
      <c r="O125" s="5">
        <f t="shared" si="1"/>
        <v>0</v>
      </c>
      <c r="T125" s="50"/>
      <c r="V125" s="5"/>
      <c r="X125" s="48"/>
      <c r="Y125" s="51"/>
      <c r="AA125" s="5"/>
      <c r="AD125" s="51"/>
      <c r="AH125" s="48"/>
      <c r="AI125" s="51"/>
      <c r="AM125" s="48"/>
    </row>
    <row r="126" spans="1:39" s="87" customFormat="1" ht="12.75" x14ac:dyDescent="0.25">
      <c r="A126" s="87" t="s">
        <v>417</v>
      </c>
      <c r="B126" s="87" t="s">
        <v>393</v>
      </c>
      <c r="C126" s="87" t="s">
        <v>393</v>
      </c>
      <c r="D126" s="87">
        <v>30840</v>
      </c>
      <c r="E126" s="87" t="s">
        <v>15</v>
      </c>
      <c r="F126" s="87" t="s">
        <v>247</v>
      </c>
      <c r="G126" s="87">
        <v>1.03</v>
      </c>
      <c r="H126" s="87" t="s">
        <v>152</v>
      </c>
      <c r="J126" s="5"/>
      <c r="K126" s="5"/>
      <c r="L126" s="91"/>
      <c r="O126" s="5">
        <f t="shared" si="1"/>
        <v>0</v>
      </c>
      <c r="T126" s="50"/>
      <c r="V126" s="5"/>
      <c r="X126" s="48"/>
      <c r="Y126" s="51"/>
      <c r="AA126" s="5"/>
      <c r="AD126" s="51"/>
      <c r="AH126" s="48"/>
      <c r="AI126" s="51"/>
      <c r="AM126" s="48"/>
    </row>
    <row r="127" spans="1:39" s="87" customFormat="1" ht="12.75" x14ac:dyDescent="0.25">
      <c r="A127" s="87" t="s">
        <v>418</v>
      </c>
      <c r="B127" s="87" t="s">
        <v>393</v>
      </c>
      <c r="C127" s="87" t="s">
        <v>393</v>
      </c>
      <c r="D127" s="87">
        <v>30589</v>
      </c>
      <c r="E127" s="87" t="s">
        <v>15</v>
      </c>
      <c r="F127" s="87" t="s">
        <v>247</v>
      </c>
      <c r="G127" s="87">
        <v>1.04</v>
      </c>
      <c r="H127" s="87" t="s">
        <v>152</v>
      </c>
      <c r="J127" s="5"/>
      <c r="K127" s="5"/>
      <c r="L127" s="91"/>
      <c r="O127" s="5">
        <f t="shared" si="1"/>
        <v>0</v>
      </c>
      <c r="T127" s="50"/>
      <c r="V127" s="5"/>
      <c r="X127" s="48"/>
      <c r="Y127" s="51"/>
      <c r="AA127" s="5"/>
      <c r="AD127" s="51"/>
      <c r="AH127" s="48"/>
      <c r="AI127" s="51"/>
      <c r="AM127" s="48"/>
    </row>
    <row r="128" spans="1:39" s="87" customFormat="1" ht="12.75" x14ac:dyDescent="0.25">
      <c r="A128" s="87" t="s">
        <v>419</v>
      </c>
      <c r="B128" s="87" t="s">
        <v>393</v>
      </c>
      <c r="C128" s="87" t="s">
        <v>393</v>
      </c>
      <c r="D128" s="87">
        <v>30667</v>
      </c>
      <c r="E128" s="87" t="s">
        <v>15</v>
      </c>
      <c r="F128" s="87" t="s">
        <v>247</v>
      </c>
      <c r="G128" s="87">
        <v>1.05</v>
      </c>
      <c r="H128" s="87" t="s">
        <v>152</v>
      </c>
      <c r="J128" s="5"/>
      <c r="K128" s="5"/>
      <c r="L128" s="91"/>
      <c r="O128" s="5">
        <f t="shared" si="1"/>
        <v>0</v>
      </c>
      <c r="T128" s="50"/>
      <c r="V128" s="5"/>
      <c r="X128" s="48"/>
      <c r="Y128" s="51"/>
      <c r="AA128" s="5"/>
      <c r="AD128" s="51"/>
      <c r="AH128" s="48"/>
      <c r="AI128" s="51"/>
      <c r="AM128" s="48"/>
    </row>
    <row r="129" spans="1:39" s="87" customFormat="1" ht="12.75" x14ac:dyDescent="0.25">
      <c r="A129" s="87" t="s">
        <v>420</v>
      </c>
      <c r="B129" s="87" t="s">
        <v>393</v>
      </c>
      <c r="C129" s="87" t="s">
        <v>393</v>
      </c>
      <c r="D129" s="87">
        <v>30978</v>
      </c>
      <c r="E129" s="87" t="s">
        <v>15</v>
      </c>
      <c r="F129" s="87" t="s">
        <v>247</v>
      </c>
      <c r="G129" s="87">
        <v>1.06</v>
      </c>
      <c r="H129" s="87" t="s">
        <v>152</v>
      </c>
      <c r="J129" s="5"/>
      <c r="K129" s="5"/>
      <c r="L129" s="91"/>
      <c r="O129" s="5">
        <f t="shared" si="1"/>
        <v>0</v>
      </c>
      <c r="T129" s="50"/>
      <c r="V129" s="5"/>
      <c r="X129" s="48"/>
      <c r="Y129" s="51"/>
      <c r="AA129" s="5"/>
      <c r="AD129" s="51"/>
      <c r="AH129" s="48"/>
      <c r="AI129" s="51"/>
      <c r="AM129" s="48"/>
    </row>
    <row r="130" spans="1:39" s="87" customFormat="1" ht="12.75" x14ac:dyDescent="0.25">
      <c r="A130" s="87" t="s">
        <v>421</v>
      </c>
      <c r="B130" s="87" t="s">
        <v>393</v>
      </c>
      <c r="C130" s="87" t="s">
        <v>393</v>
      </c>
      <c r="D130" s="87">
        <v>160836</v>
      </c>
      <c r="E130" s="87" t="s">
        <v>15</v>
      </c>
      <c r="F130" s="87" t="s">
        <v>247</v>
      </c>
      <c r="G130" s="87">
        <v>1.07</v>
      </c>
      <c r="H130" s="87" t="s">
        <v>152</v>
      </c>
      <c r="J130" s="5"/>
      <c r="K130" s="5"/>
      <c r="L130" s="91"/>
      <c r="O130" s="5">
        <f t="shared" ref="O130:O193" si="2">EDATE(K130,M130)</f>
        <v>0</v>
      </c>
      <c r="T130" s="50"/>
      <c r="V130" s="5"/>
      <c r="X130" s="48"/>
      <c r="Y130" s="51"/>
      <c r="AA130" s="5"/>
      <c r="AD130" s="51"/>
      <c r="AH130" s="48"/>
      <c r="AI130" s="51"/>
      <c r="AM130" s="48"/>
    </row>
    <row r="131" spans="1:39" s="87" customFormat="1" ht="12.75" x14ac:dyDescent="0.25">
      <c r="A131" s="87" t="s">
        <v>422</v>
      </c>
      <c r="B131" s="87" t="s">
        <v>393</v>
      </c>
      <c r="C131" s="87" t="s">
        <v>393</v>
      </c>
      <c r="D131" s="87">
        <v>30616</v>
      </c>
      <c r="E131" s="87" t="s">
        <v>15</v>
      </c>
      <c r="F131" s="87" t="s">
        <v>247</v>
      </c>
      <c r="G131" s="87">
        <v>1.08</v>
      </c>
      <c r="H131" s="87" t="s">
        <v>152</v>
      </c>
      <c r="J131" s="5"/>
      <c r="K131" s="5"/>
      <c r="L131" s="91"/>
      <c r="O131" s="5">
        <f t="shared" si="2"/>
        <v>0</v>
      </c>
      <c r="T131" s="50"/>
      <c r="V131" s="5"/>
      <c r="X131" s="48"/>
      <c r="Y131" s="51"/>
      <c r="AA131" s="5"/>
      <c r="AD131" s="51"/>
      <c r="AH131" s="48"/>
      <c r="AI131" s="51"/>
      <c r="AM131" s="48"/>
    </row>
    <row r="132" spans="1:39" s="87" customFormat="1" ht="12.75" x14ac:dyDescent="0.25">
      <c r="A132" s="87" t="s">
        <v>423</v>
      </c>
      <c r="B132" s="87" t="s">
        <v>393</v>
      </c>
      <c r="C132" s="87" t="s">
        <v>393</v>
      </c>
      <c r="D132" s="87">
        <v>30451</v>
      </c>
      <c r="E132" s="87" t="s">
        <v>15</v>
      </c>
      <c r="F132" s="87" t="s">
        <v>247</v>
      </c>
      <c r="G132" s="87">
        <v>1.0900000000000001</v>
      </c>
      <c r="H132" s="87" t="s">
        <v>152</v>
      </c>
      <c r="J132" s="5"/>
      <c r="K132" s="5"/>
      <c r="L132" s="91"/>
      <c r="O132" s="5">
        <f t="shared" si="2"/>
        <v>0</v>
      </c>
      <c r="T132" s="50"/>
      <c r="V132" s="5"/>
      <c r="X132" s="48"/>
      <c r="Y132" s="51"/>
      <c r="AA132" s="5"/>
      <c r="AD132" s="51"/>
      <c r="AH132" s="48"/>
      <c r="AI132" s="51"/>
      <c r="AM132" s="48"/>
    </row>
    <row r="133" spans="1:39" s="87" customFormat="1" ht="12.75" x14ac:dyDescent="0.25">
      <c r="A133" s="87" t="s">
        <v>424</v>
      </c>
      <c r="B133" s="87" t="s">
        <v>393</v>
      </c>
      <c r="C133" s="87" t="s">
        <v>393</v>
      </c>
      <c r="D133" s="87">
        <v>160484</v>
      </c>
      <c r="E133" s="87" t="s">
        <v>15</v>
      </c>
      <c r="F133" s="87" t="s">
        <v>247</v>
      </c>
      <c r="G133" s="87">
        <v>1.1000000000000001</v>
      </c>
      <c r="H133" s="87" t="s">
        <v>152</v>
      </c>
      <c r="J133" s="5"/>
      <c r="K133" s="5"/>
      <c r="L133" s="91"/>
      <c r="O133" s="5">
        <f t="shared" si="2"/>
        <v>0</v>
      </c>
      <c r="T133" s="50"/>
      <c r="V133" s="5"/>
      <c r="X133" s="48"/>
      <c r="Y133" s="51"/>
      <c r="AA133" s="5"/>
      <c r="AD133" s="51"/>
      <c r="AH133" s="48"/>
      <c r="AI133" s="51"/>
      <c r="AM133" s="48"/>
    </row>
    <row r="134" spans="1:39" s="87" customFormat="1" ht="12.75" x14ac:dyDescent="0.25">
      <c r="A134" s="87" t="s">
        <v>425</v>
      </c>
      <c r="B134" s="87" t="s">
        <v>393</v>
      </c>
      <c r="C134" s="87" t="s">
        <v>393</v>
      </c>
      <c r="D134" s="87">
        <v>30075</v>
      </c>
      <c r="E134" s="87" t="s">
        <v>15</v>
      </c>
      <c r="F134" s="87" t="s">
        <v>247</v>
      </c>
      <c r="G134" s="87">
        <v>1.1100000000000001</v>
      </c>
      <c r="H134" s="87" t="s">
        <v>152</v>
      </c>
      <c r="J134" s="5"/>
      <c r="K134" s="5"/>
      <c r="L134" s="91"/>
      <c r="O134" s="5">
        <f t="shared" si="2"/>
        <v>0</v>
      </c>
      <c r="T134" s="50"/>
      <c r="V134" s="5"/>
      <c r="X134" s="48"/>
      <c r="Y134" s="51"/>
      <c r="AA134" s="5"/>
      <c r="AD134" s="51"/>
      <c r="AH134" s="48"/>
      <c r="AI134" s="51"/>
      <c r="AM134" s="48"/>
    </row>
    <row r="135" spans="1:39" s="87" customFormat="1" ht="12.75" x14ac:dyDescent="0.25">
      <c r="A135" s="87" t="s">
        <v>426</v>
      </c>
      <c r="B135" s="87" t="s">
        <v>393</v>
      </c>
      <c r="C135" s="87" t="s">
        <v>393</v>
      </c>
      <c r="D135" s="87">
        <v>30440</v>
      </c>
      <c r="E135" s="87" t="s">
        <v>15</v>
      </c>
      <c r="F135" s="87" t="s">
        <v>247</v>
      </c>
      <c r="G135" s="87">
        <v>1.1200000000000001</v>
      </c>
      <c r="H135" s="87" t="s">
        <v>152</v>
      </c>
      <c r="J135" s="5"/>
      <c r="K135" s="5"/>
      <c r="L135" s="91"/>
      <c r="O135" s="5">
        <f t="shared" si="2"/>
        <v>0</v>
      </c>
      <c r="T135" s="50"/>
      <c r="V135" s="5"/>
      <c r="X135" s="48"/>
      <c r="Y135" s="51"/>
      <c r="AA135" s="5"/>
      <c r="AD135" s="51"/>
      <c r="AH135" s="48"/>
      <c r="AI135" s="51"/>
      <c r="AM135" s="48"/>
    </row>
    <row r="136" spans="1:39" s="87" customFormat="1" ht="12.75" x14ac:dyDescent="0.25">
      <c r="A136" s="87" t="s">
        <v>427</v>
      </c>
      <c r="B136" s="87" t="s">
        <v>393</v>
      </c>
      <c r="C136" s="87" t="s">
        <v>393</v>
      </c>
      <c r="D136" s="87">
        <v>30937</v>
      </c>
      <c r="E136" s="87" t="s">
        <v>15</v>
      </c>
      <c r="F136" s="87" t="s">
        <v>247</v>
      </c>
      <c r="G136" s="87">
        <v>1.1299999999999999</v>
      </c>
      <c r="H136" s="87" t="s">
        <v>152</v>
      </c>
      <c r="J136" s="5"/>
      <c r="K136" s="5"/>
      <c r="L136" s="91"/>
      <c r="O136" s="5">
        <f t="shared" si="2"/>
        <v>0</v>
      </c>
      <c r="T136" s="50"/>
      <c r="V136" s="5"/>
      <c r="X136" s="48"/>
      <c r="Y136" s="51"/>
      <c r="AA136" s="5"/>
      <c r="AD136" s="51"/>
      <c r="AH136" s="48"/>
      <c r="AI136" s="51"/>
      <c r="AM136" s="48"/>
    </row>
    <row r="137" spans="1:39" s="87" customFormat="1" ht="12.75" x14ac:dyDescent="0.25">
      <c r="A137" s="87" t="s">
        <v>428</v>
      </c>
      <c r="B137" s="87" t="s">
        <v>393</v>
      </c>
      <c r="C137" s="87" t="s">
        <v>393</v>
      </c>
      <c r="D137" s="87">
        <v>160864</v>
      </c>
      <c r="E137" s="87" t="s">
        <v>15</v>
      </c>
      <c r="F137" s="87" t="s">
        <v>247</v>
      </c>
      <c r="G137" s="87">
        <v>1.1399999999999999</v>
      </c>
      <c r="H137" s="87" t="s">
        <v>152</v>
      </c>
      <c r="J137" s="5"/>
      <c r="K137" s="5"/>
      <c r="L137" s="91"/>
      <c r="O137" s="5">
        <f t="shared" si="2"/>
        <v>0</v>
      </c>
      <c r="T137" s="50"/>
      <c r="V137" s="5"/>
      <c r="X137" s="48"/>
      <c r="Y137" s="51"/>
      <c r="AA137" s="5"/>
      <c r="AD137" s="51"/>
      <c r="AH137" s="48"/>
      <c r="AI137" s="51"/>
      <c r="AM137" s="48"/>
    </row>
    <row r="138" spans="1:39" s="87" customFormat="1" ht="12.75" x14ac:dyDescent="0.25">
      <c r="A138" s="87" t="s">
        <v>429</v>
      </c>
      <c r="B138" s="87" t="s">
        <v>393</v>
      </c>
      <c r="C138" s="87" t="s">
        <v>393</v>
      </c>
      <c r="D138" s="87">
        <v>30106</v>
      </c>
      <c r="E138" s="87" t="s">
        <v>15</v>
      </c>
      <c r="F138" s="87" t="s">
        <v>247</v>
      </c>
      <c r="G138" s="87">
        <v>1.1499999999999999</v>
      </c>
      <c r="H138" s="87" t="s">
        <v>152</v>
      </c>
      <c r="J138" s="5"/>
      <c r="K138" s="5"/>
      <c r="L138" s="91"/>
      <c r="O138" s="5">
        <f t="shared" si="2"/>
        <v>0</v>
      </c>
      <c r="T138" s="50"/>
      <c r="V138" s="5"/>
      <c r="X138" s="48"/>
      <c r="Y138" s="51"/>
      <c r="AA138" s="5"/>
      <c r="AD138" s="51"/>
      <c r="AH138" s="48"/>
      <c r="AI138" s="51"/>
      <c r="AM138" s="48"/>
    </row>
    <row r="139" spans="1:39" s="87" customFormat="1" ht="12.75" x14ac:dyDescent="0.25">
      <c r="A139" s="87" t="s">
        <v>430</v>
      </c>
      <c r="B139" s="87" t="s">
        <v>393</v>
      </c>
      <c r="C139" s="87" t="s">
        <v>393</v>
      </c>
      <c r="D139" s="87">
        <v>30872</v>
      </c>
      <c r="E139" s="87" t="s">
        <v>15</v>
      </c>
      <c r="F139" s="87" t="s">
        <v>247</v>
      </c>
      <c r="G139" s="87">
        <v>1.1599999999999999</v>
      </c>
      <c r="H139" s="87" t="s">
        <v>152</v>
      </c>
      <c r="J139" s="5"/>
      <c r="K139" s="5"/>
      <c r="L139" s="91"/>
      <c r="O139" s="5">
        <f t="shared" si="2"/>
        <v>0</v>
      </c>
      <c r="T139" s="50"/>
      <c r="V139" s="5"/>
      <c r="X139" s="48"/>
      <c r="Y139" s="51"/>
      <c r="AA139" s="5"/>
      <c r="AD139" s="51"/>
      <c r="AH139" s="48"/>
      <c r="AI139" s="51"/>
      <c r="AM139" s="48"/>
    </row>
    <row r="140" spans="1:39" s="87" customFormat="1" ht="12.75" x14ac:dyDescent="0.25">
      <c r="A140" s="87" t="s">
        <v>431</v>
      </c>
      <c r="B140" s="87" t="s">
        <v>393</v>
      </c>
      <c r="C140" s="87" t="s">
        <v>393</v>
      </c>
      <c r="D140" s="87">
        <v>130682</v>
      </c>
      <c r="E140" s="87" t="s">
        <v>15</v>
      </c>
      <c r="F140" s="87" t="s">
        <v>247</v>
      </c>
      <c r="G140" s="87">
        <v>1.17</v>
      </c>
      <c r="H140" s="87" t="s">
        <v>152</v>
      </c>
      <c r="J140" s="5"/>
      <c r="K140" s="5"/>
      <c r="L140" s="91"/>
      <c r="O140" s="5">
        <f t="shared" si="2"/>
        <v>0</v>
      </c>
      <c r="T140" s="50"/>
      <c r="V140" s="5"/>
      <c r="X140" s="48"/>
      <c r="Y140" s="51"/>
      <c r="AA140" s="5"/>
      <c r="AD140" s="51"/>
      <c r="AH140" s="48"/>
      <c r="AI140" s="51"/>
      <c r="AM140" s="48"/>
    </row>
    <row r="141" spans="1:39" s="87" customFormat="1" ht="12.75" x14ac:dyDescent="0.25">
      <c r="A141" s="87" t="s">
        <v>432</v>
      </c>
      <c r="B141" s="87" t="s">
        <v>393</v>
      </c>
      <c r="C141" s="87" t="s">
        <v>393</v>
      </c>
      <c r="D141" s="87">
        <v>160166</v>
      </c>
      <c r="E141" s="87" t="s">
        <v>15</v>
      </c>
      <c r="F141" s="87" t="s">
        <v>247</v>
      </c>
      <c r="G141" s="87">
        <v>1.18</v>
      </c>
      <c r="H141" s="87" t="s">
        <v>152</v>
      </c>
      <c r="J141" s="5"/>
      <c r="K141" s="5"/>
      <c r="L141" s="91"/>
      <c r="O141" s="5">
        <f t="shared" si="2"/>
        <v>0</v>
      </c>
      <c r="T141" s="50"/>
      <c r="V141" s="5"/>
      <c r="X141" s="48"/>
      <c r="Y141" s="51"/>
      <c r="AA141" s="5"/>
      <c r="AD141" s="51"/>
      <c r="AH141" s="48"/>
      <c r="AI141" s="51"/>
      <c r="AM141" s="48"/>
    </row>
    <row r="142" spans="1:39" s="87" customFormat="1" ht="12.75" x14ac:dyDescent="0.25">
      <c r="A142" s="87" t="s">
        <v>433</v>
      </c>
      <c r="B142" s="87" t="s">
        <v>393</v>
      </c>
      <c r="C142" s="87" t="s">
        <v>393</v>
      </c>
      <c r="D142" s="87">
        <v>20160</v>
      </c>
      <c r="E142" s="87" t="s">
        <v>15</v>
      </c>
      <c r="F142" s="87" t="s">
        <v>247</v>
      </c>
      <c r="G142" s="87">
        <v>1.19</v>
      </c>
      <c r="H142" s="87" t="s">
        <v>152</v>
      </c>
      <c r="J142" s="5"/>
      <c r="K142" s="5"/>
      <c r="L142" s="91"/>
      <c r="O142" s="5">
        <f t="shared" si="2"/>
        <v>0</v>
      </c>
      <c r="T142" s="50"/>
      <c r="V142" s="5"/>
      <c r="X142" s="48"/>
      <c r="Y142" s="51"/>
      <c r="AA142" s="5"/>
      <c r="AD142" s="51"/>
      <c r="AH142" s="48"/>
      <c r="AI142" s="51"/>
      <c r="AM142" s="48"/>
    </row>
    <row r="143" spans="1:39" s="87" customFormat="1" ht="12.75" x14ac:dyDescent="0.25">
      <c r="A143" s="87" t="s">
        <v>434</v>
      </c>
      <c r="B143" s="87" t="s">
        <v>393</v>
      </c>
      <c r="C143" s="87" t="s">
        <v>393</v>
      </c>
      <c r="D143" s="87">
        <v>30571</v>
      </c>
      <c r="E143" s="87" t="s">
        <v>15</v>
      </c>
      <c r="F143" s="87" t="s">
        <v>247</v>
      </c>
      <c r="G143" s="87">
        <v>1.2</v>
      </c>
      <c r="H143" s="87" t="s">
        <v>152</v>
      </c>
      <c r="J143" s="5"/>
      <c r="K143" s="5"/>
      <c r="L143" s="91"/>
      <c r="O143" s="5">
        <f t="shared" si="2"/>
        <v>0</v>
      </c>
      <c r="T143" s="50"/>
      <c r="V143" s="5"/>
      <c r="X143" s="48"/>
      <c r="Y143" s="51"/>
      <c r="AA143" s="5"/>
      <c r="AD143" s="51"/>
      <c r="AH143" s="48"/>
      <c r="AI143" s="51"/>
      <c r="AM143" s="48"/>
    </row>
    <row r="144" spans="1:39" s="87" customFormat="1" ht="12.75" x14ac:dyDescent="0.25">
      <c r="A144" s="87" t="s">
        <v>435</v>
      </c>
      <c r="B144" s="87" t="s">
        <v>393</v>
      </c>
      <c r="C144" s="87" t="s">
        <v>393</v>
      </c>
      <c r="D144" s="87">
        <v>30870</v>
      </c>
      <c r="E144" s="87" t="s">
        <v>15</v>
      </c>
      <c r="F144" s="87" t="s">
        <v>247</v>
      </c>
      <c r="G144" s="87">
        <v>1.3</v>
      </c>
      <c r="H144" s="87" t="s">
        <v>152</v>
      </c>
      <c r="J144" s="5"/>
      <c r="K144" s="5"/>
      <c r="L144" s="91"/>
      <c r="O144" s="5">
        <f t="shared" si="2"/>
        <v>0</v>
      </c>
      <c r="T144" s="50"/>
      <c r="V144" s="5"/>
      <c r="X144" s="48"/>
      <c r="Y144" s="51"/>
      <c r="AA144" s="5"/>
      <c r="AD144" s="51"/>
      <c r="AH144" s="48"/>
      <c r="AI144" s="51"/>
      <c r="AM144" s="48"/>
    </row>
    <row r="145" spans="1:39" s="87" customFormat="1" ht="12.75" x14ac:dyDescent="0.25">
      <c r="A145" s="87" t="s">
        <v>436</v>
      </c>
      <c r="B145" s="87" t="s">
        <v>393</v>
      </c>
      <c r="C145" s="87" t="s">
        <v>393</v>
      </c>
      <c r="D145" s="87">
        <v>160823</v>
      </c>
      <c r="E145" s="87" t="s">
        <v>15</v>
      </c>
      <c r="F145" s="87" t="s">
        <v>247</v>
      </c>
      <c r="G145" s="87">
        <v>1.4</v>
      </c>
      <c r="H145" s="87" t="s">
        <v>152</v>
      </c>
      <c r="J145" s="5"/>
      <c r="K145" s="5"/>
      <c r="L145" s="91"/>
      <c r="O145" s="5">
        <f t="shared" si="2"/>
        <v>0</v>
      </c>
      <c r="T145" s="50"/>
      <c r="V145" s="5"/>
      <c r="X145" s="48"/>
      <c r="Y145" s="51"/>
      <c r="AA145" s="5"/>
      <c r="AD145" s="51"/>
      <c r="AH145" s="48"/>
      <c r="AI145" s="51"/>
      <c r="AM145" s="48"/>
    </row>
    <row r="146" spans="1:39" s="87" customFormat="1" ht="12.75" x14ac:dyDescent="0.25">
      <c r="A146" s="87" t="s">
        <v>437</v>
      </c>
      <c r="B146" s="87" t="s">
        <v>393</v>
      </c>
      <c r="C146" s="87" t="s">
        <v>393</v>
      </c>
      <c r="D146" s="87">
        <v>160861</v>
      </c>
      <c r="E146" s="87" t="s">
        <v>15</v>
      </c>
      <c r="F146" s="87" t="s">
        <v>247</v>
      </c>
      <c r="G146" s="87">
        <v>1.5</v>
      </c>
      <c r="H146" s="87" t="s">
        <v>152</v>
      </c>
      <c r="J146" s="5"/>
      <c r="K146" s="5"/>
      <c r="L146" s="91"/>
      <c r="O146" s="5">
        <f t="shared" si="2"/>
        <v>0</v>
      </c>
      <c r="T146" s="50"/>
      <c r="V146" s="5"/>
      <c r="X146" s="48"/>
      <c r="Y146" s="51"/>
      <c r="AA146" s="5"/>
      <c r="AD146" s="51"/>
      <c r="AH146" s="48"/>
      <c r="AI146" s="51"/>
      <c r="AM146" s="48"/>
    </row>
    <row r="147" spans="1:39" s="87" customFormat="1" ht="12.75" x14ac:dyDescent="0.25">
      <c r="A147" s="87" t="s">
        <v>438</v>
      </c>
      <c r="B147" s="87" t="s">
        <v>393</v>
      </c>
      <c r="C147" s="87" t="s">
        <v>393</v>
      </c>
      <c r="D147" s="87">
        <v>30547</v>
      </c>
      <c r="E147" s="87" t="s">
        <v>15</v>
      </c>
      <c r="F147" s="87" t="s">
        <v>247</v>
      </c>
      <c r="G147" s="87">
        <v>1.6</v>
      </c>
      <c r="H147" s="87" t="s">
        <v>152</v>
      </c>
      <c r="J147" s="5"/>
      <c r="K147" s="5"/>
      <c r="L147" s="91"/>
      <c r="O147" s="5">
        <f t="shared" si="2"/>
        <v>0</v>
      </c>
      <c r="T147" s="50"/>
      <c r="V147" s="5"/>
      <c r="X147" s="48"/>
      <c r="Y147" s="51"/>
      <c r="AA147" s="5"/>
      <c r="AD147" s="51"/>
      <c r="AH147" s="48"/>
      <c r="AI147" s="51"/>
      <c r="AM147" s="48"/>
    </row>
    <row r="148" spans="1:39" s="87" customFormat="1" ht="12.75" x14ac:dyDescent="0.25">
      <c r="A148" s="87" t="s">
        <v>439</v>
      </c>
      <c r="B148" s="87" t="s">
        <v>393</v>
      </c>
      <c r="C148" s="87" t="s">
        <v>393</v>
      </c>
      <c r="D148" s="87">
        <v>30960</v>
      </c>
      <c r="E148" s="87" t="s">
        <v>15</v>
      </c>
      <c r="F148" s="87" t="s">
        <v>247</v>
      </c>
      <c r="G148" s="87">
        <v>1.7</v>
      </c>
      <c r="H148" s="87" t="s">
        <v>152</v>
      </c>
      <c r="J148" s="5"/>
      <c r="K148" s="5"/>
      <c r="L148" s="91"/>
      <c r="O148" s="5">
        <f t="shared" si="2"/>
        <v>0</v>
      </c>
      <c r="T148" s="50"/>
      <c r="V148" s="5"/>
      <c r="X148" s="48"/>
      <c r="Y148" s="51"/>
      <c r="AA148" s="5"/>
      <c r="AD148" s="51"/>
      <c r="AH148" s="48"/>
      <c r="AI148" s="51"/>
      <c r="AM148" s="48"/>
    </row>
    <row r="149" spans="1:39" s="87" customFormat="1" ht="12.75" x14ac:dyDescent="0.25">
      <c r="A149" s="87" t="s">
        <v>440</v>
      </c>
      <c r="B149" s="87" t="s">
        <v>393</v>
      </c>
      <c r="C149" s="87" t="s">
        <v>393</v>
      </c>
      <c r="D149" s="87">
        <v>30418</v>
      </c>
      <c r="E149" s="87" t="s">
        <v>15</v>
      </c>
      <c r="F149" s="87" t="s">
        <v>247</v>
      </c>
      <c r="G149" s="87">
        <v>1.8</v>
      </c>
      <c r="H149" s="87" t="s">
        <v>152</v>
      </c>
      <c r="J149" s="5"/>
      <c r="K149" s="5"/>
      <c r="L149" s="91"/>
      <c r="O149" s="5">
        <f t="shared" si="2"/>
        <v>0</v>
      </c>
      <c r="T149" s="50"/>
      <c r="V149" s="5"/>
      <c r="X149" s="48"/>
      <c r="Y149" s="51"/>
      <c r="AA149" s="5"/>
      <c r="AD149" s="51"/>
      <c r="AH149" s="48"/>
      <c r="AI149" s="51"/>
      <c r="AM149" s="48"/>
    </row>
    <row r="150" spans="1:39" s="87" customFormat="1" ht="12.75" x14ac:dyDescent="0.25">
      <c r="A150" s="87" t="s">
        <v>441</v>
      </c>
      <c r="B150" s="87" t="s">
        <v>393</v>
      </c>
      <c r="C150" s="87" t="s">
        <v>393</v>
      </c>
      <c r="D150" s="87">
        <v>130462</v>
      </c>
      <c r="E150" s="87" t="s">
        <v>15</v>
      </c>
      <c r="F150" s="87" t="s">
        <v>247</v>
      </c>
      <c r="G150" s="87">
        <v>1.9</v>
      </c>
      <c r="H150" s="87" t="s">
        <v>152</v>
      </c>
      <c r="J150" s="5"/>
      <c r="K150" s="5"/>
      <c r="L150" s="91"/>
      <c r="O150" s="5">
        <f t="shared" si="2"/>
        <v>0</v>
      </c>
      <c r="T150" s="50"/>
      <c r="V150" s="5"/>
      <c r="X150" s="48"/>
      <c r="Y150" s="51"/>
      <c r="AA150" s="5"/>
      <c r="AD150" s="51"/>
      <c r="AH150" s="48"/>
      <c r="AI150" s="51"/>
      <c r="AM150" s="48"/>
    </row>
    <row r="151" spans="1:39" s="87" customFormat="1" ht="12.75" x14ac:dyDescent="0.25">
      <c r="A151" s="87" t="s">
        <v>442</v>
      </c>
      <c r="B151" s="87" t="s">
        <v>393</v>
      </c>
      <c r="C151" s="87" t="s">
        <v>393</v>
      </c>
      <c r="D151" s="87">
        <v>160008</v>
      </c>
      <c r="E151" s="87" t="s">
        <v>15</v>
      </c>
      <c r="F151" s="87" t="s">
        <v>247</v>
      </c>
      <c r="G151" s="87">
        <v>1</v>
      </c>
      <c r="H151" s="87" t="s">
        <v>152</v>
      </c>
      <c r="J151" s="5"/>
      <c r="K151" s="5"/>
      <c r="L151" s="91"/>
      <c r="O151" s="5">
        <f t="shared" si="2"/>
        <v>0</v>
      </c>
      <c r="T151" s="50"/>
      <c r="V151" s="5"/>
      <c r="X151" s="48"/>
      <c r="Y151" s="51"/>
      <c r="AA151" s="5"/>
      <c r="AD151" s="51"/>
      <c r="AH151" s="48"/>
      <c r="AI151" s="51"/>
      <c r="AM151" s="48"/>
    </row>
    <row r="152" spans="1:39" s="87" customFormat="1" ht="12.75" x14ac:dyDescent="0.25">
      <c r="A152" s="87" t="s">
        <v>443</v>
      </c>
      <c r="B152" s="87" t="s">
        <v>393</v>
      </c>
      <c r="C152" s="87" t="s">
        <v>393</v>
      </c>
      <c r="D152" s="87">
        <v>160022</v>
      </c>
      <c r="E152" s="87" t="s">
        <v>15</v>
      </c>
      <c r="F152" s="87" t="s">
        <v>247</v>
      </c>
      <c r="G152" s="87">
        <v>2</v>
      </c>
      <c r="H152" s="87" t="s">
        <v>152</v>
      </c>
      <c r="J152" s="5"/>
      <c r="K152" s="5"/>
      <c r="L152" s="91"/>
      <c r="O152" s="5">
        <f t="shared" si="2"/>
        <v>0</v>
      </c>
      <c r="T152" s="50"/>
      <c r="V152" s="5"/>
      <c r="X152" s="48"/>
      <c r="Y152" s="51"/>
      <c r="AA152" s="5"/>
      <c r="AD152" s="51"/>
      <c r="AH152" s="48"/>
      <c r="AI152" s="51"/>
      <c r="AM152" s="48"/>
    </row>
    <row r="153" spans="1:39" s="87" customFormat="1" ht="12.75" x14ac:dyDescent="0.25">
      <c r="A153" s="87" t="s">
        <v>444</v>
      </c>
      <c r="B153" s="87" t="s">
        <v>393</v>
      </c>
      <c r="C153" s="87" t="s">
        <v>393</v>
      </c>
      <c r="D153" s="87">
        <v>160227</v>
      </c>
      <c r="E153" s="87" t="s">
        <v>15</v>
      </c>
      <c r="F153" s="87" t="s">
        <v>247</v>
      </c>
      <c r="G153" s="87">
        <v>3</v>
      </c>
      <c r="H153" s="87" t="s">
        <v>152</v>
      </c>
      <c r="J153" s="5"/>
      <c r="K153" s="5"/>
      <c r="L153" s="91"/>
      <c r="O153" s="5">
        <f t="shared" si="2"/>
        <v>0</v>
      </c>
      <c r="T153" s="50"/>
      <c r="V153" s="5"/>
      <c r="X153" s="48"/>
      <c r="Y153" s="51"/>
      <c r="AA153" s="5"/>
      <c r="AD153" s="51"/>
      <c r="AH153" s="48"/>
      <c r="AI153" s="51"/>
      <c r="AM153" s="48"/>
    </row>
    <row r="154" spans="1:39" s="87" customFormat="1" ht="12.75" x14ac:dyDescent="0.25">
      <c r="A154" s="87" t="s">
        <v>445</v>
      </c>
      <c r="B154" s="87" t="s">
        <v>393</v>
      </c>
      <c r="C154" s="87" t="s">
        <v>393</v>
      </c>
      <c r="D154" s="87">
        <v>160108</v>
      </c>
      <c r="E154" s="87" t="s">
        <v>15</v>
      </c>
      <c r="F154" s="87" t="s">
        <v>247</v>
      </c>
      <c r="G154" s="87">
        <v>4</v>
      </c>
      <c r="H154" s="87" t="s">
        <v>152</v>
      </c>
      <c r="J154" s="5"/>
      <c r="K154" s="5"/>
      <c r="L154" s="91"/>
      <c r="O154" s="5">
        <f t="shared" si="2"/>
        <v>0</v>
      </c>
      <c r="T154" s="50"/>
      <c r="V154" s="5"/>
      <c r="X154" s="48"/>
      <c r="Y154" s="51"/>
      <c r="AA154" s="5"/>
      <c r="AD154" s="51"/>
      <c r="AH154" s="48"/>
      <c r="AI154" s="51"/>
      <c r="AM154" s="48"/>
    </row>
    <row r="155" spans="1:39" s="87" customFormat="1" ht="12.75" x14ac:dyDescent="0.25">
      <c r="A155" s="87" t="s">
        <v>446</v>
      </c>
      <c r="B155" s="87" t="s">
        <v>393</v>
      </c>
      <c r="C155" s="87" t="s">
        <v>393</v>
      </c>
      <c r="D155" s="87">
        <v>160758</v>
      </c>
      <c r="E155" s="87" t="s">
        <v>15</v>
      </c>
      <c r="F155" s="87" t="s">
        <v>247</v>
      </c>
      <c r="G155" s="87">
        <v>5</v>
      </c>
      <c r="H155" s="87" t="s">
        <v>152</v>
      </c>
      <c r="J155" s="5"/>
      <c r="K155" s="5"/>
      <c r="L155" s="91"/>
      <c r="O155" s="5">
        <f t="shared" si="2"/>
        <v>0</v>
      </c>
      <c r="T155" s="50"/>
      <c r="V155" s="5"/>
      <c r="X155" s="48"/>
      <c r="Y155" s="51"/>
      <c r="AA155" s="5"/>
      <c r="AD155" s="51"/>
      <c r="AH155" s="48"/>
      <c r="AI155" s="51"/>
      <c r="AM155" s="48"/>
    </row>
    <row r="156" spans="1:39" s="87" customFormat="1" ht="12.75" x14ac:dyDescent="0.25">
      <c r="A156" s="87" t="s">
        <v>447</v>
      </c>
      <c r="B156" s="87" t="s">
        <v>393</v>
      </c>
      <c r="C156" s="87" t="s">
        <v>393</v>
      </c>
      <c r="D156" s="87">
        <v>154852</v>
      </c>
      <c r="E156" s="87" t="s">
        <v>15</v>
      </c>
      <c r="F156" s="87" t="s">
        <v>247</v>
      </c>
      <c r="G156" s="87">
        <v>6</v>
      </c>
      <c r="H156" s="87" t="s">
        <v>152</v>
      </c>
      <c r="J156" s="5"/>
      <c r="K156" s="5"/>
      <c r="L156" s="91"/>
      <c r="O156" s="5">
        <f t="shared" si="2"/>
        <v>0</v>
      </c>
      <c r="T156" s="50"/>
      <c r="V156" s="5"/>
      <c r="X156" s="48"/>
      <c r="Y156" s="51"/>
      <c r="AA156" s="5"/>
      <c r="AD156" s="51"/>
      <c r="AH156" s="48"/>
      <c r="AI156" s="51"/>
      <c r="AM156" s="48"/>
    </row>
    <row r="157" spans="1:39" s="87" customFormat="1" ht="12.75" x14ac:dyDescent="0.25">
      <c r="A157" s="87" t="s">
        <v>448</v>
      </c>
      <c r="B157" s="87" t="s">
        <v>393</v>
      </c>
      <c r="C157" s="87" t="s">
        <v>393</v>
      </c>
      <c r="D157" s="87">
        <v>160085</v>
      </c>
      <c r="E157" s="87" t="s">
        <v>15</v>
      </c>
      <c r="F157" s="87" t="s">
        <v>247</v>
      </c>
      <c r="G157" s="87">
        <v>7</v>
      </c>
      <c r="H157" s="87" t="s">
        <v>152</v>
      </c>
      <c r="J157" s="5"/>
      <c r="K157" s="5"/>
      <c r="L157" s="91"/>
      <c r="O157" s="5">
        <f t="shared" si="2"/>
        <v>0</v>
      </c>
      <c r="T157" s="50"/>
      <c r="V157" s="5"/>
      <c r="X157" s="48"/>
      <c r="Y157" s="51"/>
      <c r="AA157" s="5"/>
      <c r="AD157" s="51"/>
      <c r="AH157" s="48"/>
      <c r="AI157" s="51"/>
      <c r="AM157" s="48"/>
    </row>
    <row r="158" spans="1:39" s="87" customFormat="1" ht="12.75" x14ac:dyDescent="0.25">
      <c r="A158" s="87" t="s">
        <v>449</v>
      </c>
      <c r="B158" s="87" t="s">
        <v>393</v>
      </c>
      <c r="C158" s="87" t="s">
        <v>393</v>
      </c>
      <c r="D158" s="87">
        <v>33594</v>
      </c>
      <c r="E158" s="87" t="s">
        <v>15</v>
      </c>
      <c r="F158" s="87" t="s">
        <v>247</v>
      </c>
      <c r="G158" s="87">
        <v>8</v>
      </c>
      <c r="H158" s="87" t="s">
        <v>152</v>
      </c>
      <c r="J158" s="5"/>
      <c r="K158" s="5"/>
      <c r="L158" s="91"/>
      <c r="O158" s="5">
        <f t="shared" si="2"/>
        <v>0</v>
      </c>
      <c r="T158" s="50"/>
      <c r="V158" s="5"/>
      <c r="X158" s="48"/>
      <c r="Y158" s="51"/>
      <c r="AA158" s="5"/>
      <c r="AD158" s="51"/>
      <c r="AH158" s="48"/>
      <c r="AI158" s="51"/>
      <c r="AM158" s="48"/>
    </row>
    <row r="159" spans="1:39" s="87" customFormat="1" ht="12.75" x14ac:dyDescent="0.25">
      <c r="A159" s="87" t="s">
        <v>450</v>
      </c>
      <c r="B159" s="87" t="s">
        <v>393</v>
      </c>
      <c r="C159" s="87" t="s">
        <v>393</v>
      </c>
      <c r="D159" s="87">
        <v>160196</v>
      </c>
      <c r="E159" s="87" t="s">
        <v>15</v>
      </c>
      <c r="F159" s="87" t="s">
        <v>247</v>
      </c>
      <c r="G159" s="87">
        <v>9</v>
      </c>
      <c r="H159" s="87" t="s">
        <v>152</v>
      </c>
      <c r="J159" s="5"/>
      <c r="K159" s="5"/>
      <c r="L159" s="91"/>
      <c r="O159" s="5">
        <f t="shared" si="2"/>
        <v>0</v>
      </c>
      <c r="T159" s="50"/>
      <c r="V159" s="5"/>
      <c r="X159" s="48"/>
      <c r="Y159" s="51"/>
      <c r="AA159" s="5"/>
      <c r="AD159" s="51"/>
      <c r="AH159" s="48"/>
      <c r="AI159" s="51"/>
      <c r="AM159" s="48"/>
    </row>
    <row r="160" spans="1:39" s="87" customFormat="1" ht="12.75" x14ac:dyDescent="0.25">
      <c r="A160" s="87" t="s">
        <v>451</v>
      </c>
      <c r="B160" s="87" t="s">
        <v>393</v>
      </c>
      <c r="C160" s="87" t="s">
        <v>393</v>
      </c>
      <c r="D160" s="87">
        <v>160979</v>
      </c>
      <c r="E160" s="87" t="s">
        <v>15</v>
      </c>
      <c r="F160" s="87" t="s">
        <v>247</v>
      </c>
      <c r="G160" s="87">
        <v>10</v>
      </c>
      <c r="H160" s="87" t="s">
        <v>152</v>
      </c>
      <c r="J160" s="5"/>
      <c r="K160" s="5"/>
      <c r="L160" s="91"/>
      <c r="O160" s="5">
        <f t="shared" si="2"/>
        <v>0</v>
      </c>
      <c r="T160" s="50"/>
      <c r="V160" s="5"/>
      <c r="X160" s="48"/>
      <c r="Y160" s="51"/>
      <c r="AA160" s="5"/>
      <c r="AD160" s="51"/>
      <c r="AH160" s="48"/>
      <c r="AI160" s="51"/>
      <c r="AM160" s="48"/>
    </row>
    <row r="161" spans="1:39" s="87" customFormat="1" ht="12.75" x14ac:dyDescent="0.25">
      <c r="A161" s="87" t="s">
        <v>452</v>
      </c>
      <c r="B161" s="87" t="s">
        <v>393</v>
      </c>
      <c r="C161" s="87" t="s">
        <v>393</v>
      </c>
      <c r="D161" s="87">
        <v>160227</v>
      </c>
      <c r="E161" s="87" t="s">
        <v>15</v>
      </c>
      <c r="F161" s="87" t="s">
        <v>247</v>
      </c>
      <c r="G161" s="87">
        <v>20</v>
      </c>
      <c r="H161" s="87" t="s">
        <v>152</v>
      </c>
      <c r="J161" s="5"/>
      <c r="K161" s="5"/>
      <c r="L161" s="91"/>
      <c r="O161" s="5">
        <f t="shared" si="2"/>
        <v>0</v>
      </c>
      <c r="T161" s="50"/>
      <c r="V161" s="5"/>
      <c r="X161" s="48"/>
      <c r="Y161" s="51"/>
      <c r="AA161" s="5"/>
      <c r="AD161" s="51"/>
      <c r="AH161" s="48"/>
      <c r="AI161" s="51"/>
      <c r="AM161" s="48"/>
    </row>
    <row r="162" spans="1:39" s="87" customFormat="1" ht="12.75" x14ac:dyDescent="0.25">
      <c r="A162" s="87" t="s">
        <v>453</v>
      </c>
      <c r="B162" s="87" t="s">
        <v>393</v>
      </c>
      <c r="C162" s="87" t="s">
        <v>393</v>
      </c>
      <c r="D162" s="87">
        <v>32317</v>
      </c>
      <c r="E162" s="87" t="s">
        <v>15</v>
      </c>
      <c r="F162" s="87" t="s">
        <v>247</v>
      </c>
      <c r="G162" s="87">
        <v>30</v>
      </c>
      <c r="H162" s="87" t="s">
        <v>152</v>
      </c>
      <c r="J162" s="5"/>
      <c r="K162" s="5"/>
      <c r="L162" s="91"/>
      <c r="O162" s="5">
        <f t="shared" si="2"/>
        <v>0</v>
      </c>
      <c r="T162" s="50"/>
      <c r="V162" s="5"/>
      <c r="X162" s="48"/>
      <c r="Y162" s="51"/>
      <c r="AA162" s="5"/>
      <c r="AD162" s="51"/>
      <c r="AH162" s="48"/>
      <c r="AI162" s="51"/>
      <c r="AM162" s="48"/>
    </row>
    <row r="163" spans="1:39" s="87" customFormat="1" ht="12.75" x14ac:dyDescent="0.25">
      <c r="A163" s="87" t="s">
        <v>454</v>
      </c>
      <c r="B163" s="87" t="s">
        <v>393</v>
      </c>
      <c r="C163" s="87" t="s">
        <v>393</v>
      </c>
      <c r="D163" s="87">
        <v>31727</v>
      </c>
      <c r="E163" s="87" t="s">
        <v>15</v>
      </c>
      <c r="F163" s="87" t="s">
        <v>247</v>
      </c>
      <c r="G163" s="87">
        <v>40</v>
      </c>
      <c r="H163" s="87" t="s">
        <v>152</v>
      </c>
      <c r="J163" s="5"/>
      <c r="K163" s="5"/>
      <c r="L163" s="91"/>
      <c r="O163" s="5">
        <f t="shared" si="2"/>
        <v>0</v>
      </c>
      <c r="T163" s="50"/>
      <c r="V163" s="5"/>
      <c r="X163" s="48"/>
      <c r="Y163" s="51"/>
      <c r="AA163" s="5"/>
      <c r="AD163" s="51"/>
      <c r="AH163" s="48"/>
      <c r="AI163" s="51"/>
      <c r="AM163" s="48"/>
    </row>
    <row r="164" spans="1:39" s="87" customFormat="1" ht="12.75" x14ac:dyDescent="0.25">
      <c r="A164" s="87" t="s">
        <v>455</v>
      </c>
      <c r="B164" s="87" t="s">
        <v>393</v>
      </c>
      <c r="C164" s="87" t="s">
        <v>393</v>
      </c>
      <c r="D164" s="87">
        <v>155256</v>
      </c>
      <c r="E164" s="87" t="s">
        <v>15</v>
      </c>
      <c r="F164" s="87" t="s">
        <v>247</v>
      </c>
      <c r="G164" s="87">
        <v>50</v>
      </c>
      <c r="H164" s="87" t="s">
        <v>152</v>
      </c>
      <c r="J164" s="5"/>
      <c r="K164" s="5"/>
      <c r="L164" s="91"/>
      <c r="O164" s="5">
        <f t="shared" si="2"/>
        <v>0</v>
      </c>
      <c r="T164" s="50"/>
      <c r="V164" s="5"/>
      <c r="X164" s="48"/>
      <c r="Y164" s="51"/>
      <c r="AA164" s="5"/>
      <c r="AD164" s="51"/>
      <c r="AH164" s="48"/>
      <c r="AI164" s="51"/>
      <c r="AM164" s="48"/>
    </row>
    <row r="165" spans="1:39" s="87" customFormat="1" ht="12.75" x14ac:dyDescent="0.25">
      <c r="A165" s="87" t="s">
        <v>456</v>
      </c>
      <c r="B165" s="87" t="s">
        <v>393</v>
      </c>
      <c r="C165" s="87" t="s">
        <v>393</v>
      </c>
      <c r="D165" s="87">
        <v>30936</v>
      </c>
      <c r="E165" s="87" t="s">
        <v>15</v>
      </c>
      <c r="F165" s="87" t="s">
        <v>247</v>
      </c>
      <c r="G165" s="87">
        <v>60</v>
      </c>
      <c r="H165" s="87" t="s">
        <v>152</v>
      </c>
      <c r="J165" s="5"/>
      <c r="K165" s="5"/>
      <c r="L165" s="91"/>
      <c r="O165" s="5">
        <f t="shared" si="2"/>
        <v>0</v>
      </c>
      <c r="T165" s="50"/>
      <c r="V165" s="5"/>
      <c r="X165" s="48"/>
      <c r="Y165" s="51"/>
      <c r="AA165" s="5"/>
      <c r="AD165" s="51"/>
      <c r="AH165" s="48"/>
      <c r="AI165" s="51"/>
      <c r="AM165" s="48"/>
    </row>
    <row r="166" spans="1:39" s="87" customFormat="1" ht="12.75" x14ac:dyDescent="0.25">
      <c r="A166" s="87" t="s">
        <v>457</v>
      </c>
      <c r="B166" s="87" t="s">
        <v>393</v>
      </c>
      <c r="C166" s="87" t="s">
        <v>393</v>
      </c>
      <c r="D166" s="87">
        <v>30314</v>
      </c>
      <c r="E166" s="87" t="s">
        <v>15</v>
      </c>
      <c r="F166" s="87" t="s">
        <v>247</v>
      </c>
      <c r="G166" s="87">
        <v>70</v>
      </c>
      <c r="H166" s="87" t="s">
        <v>152</v>
      </c>
      <c r="J166" s="5"/>
      <c r="K166" s="5"/>
      <c r="L166" s="91"/>
      <c r="O166" s="5">
        <f t="shared" si="2"/>
        <v>0</v>
      </c>
      <c r="T166" s="50"/>
      <c r="V166" s="5"/>
      <c r="X166" s="48"/>
      <c r="Y166" s="51"/>
      <c r="AA166" s="5"/>
      <c r="AD166" s="51"/>
      <c r="AH166" s="48"/>
      <c r="AI166" s="51"/>
      <c r="AM166" s="48"/>
    </row>
    <row r="167" spans="1:39" s="87" customFormat="1" ht="12.75" x14ac:dyDescent="0.25">
      <c r="A167" s="87" t="s">
        <v>458</v>
      </c>
      <c r="B167" s="87" t="s">
        <v>393</v>
      </c>
      <c r="C167" s="87" t="s">
        <v>393</v>
      </c>
      <c r="D167" s="87">
        <v>30202</v>
      </c>
      <c r="E167" s="87" t="s">
        <v>15</v>
      </c>
      <c r="F167" s="87" t="s">
        <v>247</v>
      </c>
      <c r="G167" s="87">
        <v>80</v>
      </c>
      <c r="H167" s="87" t="s">
        <v>152</v>
      </c>
      <c r="J167" s="5"/>
      <c r="K167" s="5"/>
      <c r="L167" s="91"/>
      <c r="O167" s="5">
        <f t="shared" si="2"/>
        <v>0</v>
      </c>
      <c r="T167" s="50"/>
      <c r="V167" s="5"/>
      <c r="X167" s="48"/>
      <c r="Y167" s="51"/>
      <c r="AA167" s="5"/>
      <c r="AD167" s="51"/>
      <c r="AH167" s="48"/>
      <c r="AI167" s="51"/>
      <c r="AM167" s="48"/>
    </row>
    <row r="168" spans="1:39" s="87" customFormat="1" ht="12.75" x14ac:dyDescent="0.25">
      <c r="A168" s="87" t="s">
        <v>459</v>
      </c>
      <c r="B168" s="87" t="s">
        <v>393</v>
      </c>
      <c r="C168" s="87" t="s">
        <v>393</v>
      </c>
      <c r="D168" s="87">
        <v>20343</v>
      </c>
      <c r="E168" s="87" t="s">
        <v>15</v>
      </c>
      <c r="F168" s="87" t="s">
        <v>247</v>
      </c>
      <c r="G168" s="87">
        <v>90</v>
      </c>
      <c r="H168" s="87" t="s">
        <v>152</v>
      </c>
      <c r="J168" s="5"/>
      <c r="K168" s="5"/>
      <c r="L168" s="91"/>
      <c r="O168" s="5">
        <f t="shared" si="2"/>
        <v>0</v>
      </c>
      <c r="T168" s="50"/>
      <c r="V168" s="5"/>
      <c r="X168" s="48"/>
      <c r="Y168" s="51"/>
      <c r="AA168" s="5"/>
      <c r="AD168" s="51"/>
      <c r="AH168" s="48"/>
      <c r="AI168" s="51"/>
      <c r="AM168" s="48"/>
    </row>
    <row r="169" spans="1:39" s="87" customFormat="1" ht="12.75" x14ac:dyDescent="0.25">
      <c r="A169" s="87" t="s">
        <v>460</v>
      </c>
      <c r="B169" s="87" t="s">
        <v>393</v>
      </c>
      <c r="C169" s="87" t="s">
        <v>393</v>
      </c>
      <c r="D169" s="87">
        <v>31936</v>
      </c>
      <c r="E169" s="87" t="s">
        <v>15</v>
      </c>
      <c r="F169" s="87" t="s">
        <v>247</v>
      </c>
      <c r="G169" s="87">
        <v>100</v>
      </c>
      <c r="H169" s="87" t="s">
        <v>152</v>
      </c>
      <c r="J169" s="5"/>
      <c r="K169" s="5"/>
      <c r="L169" s="91"/>
      <c r="O169" s="5">
        <f t="shared" si="2"/>
        <v>0</v>
      </c>
      <c r="T169" s="50"/>
      <c r="V169" s="5"/>
      <c r="X169" s="48"/>
      <c r="Y169" s="51"/>
      <c r="AA169" s="5"/>
      <c r="AD169" s="51"/>
      <c r="AH169" s="48"/>
      <c r="AI169" s="51"/>
      <c r="AM169" s="48"/>
    </row>
    <row r="170" spans="1:39" s="87" customFormat="1" ht="12.75" x14ac:dyDescent="0.25">
      <c r="A170" s="87" t="s">
        <v>461</v>
      </c>
      <c r="B170" s="87" t="s">
        <v>393</v>
      </c>
      <c r="C170" s="87" t="s">
        <v>393</v>
      </c>
      <c r="D170" s="87">
        <v>178314</v>
      </c>
      <c r="E170" s="87" t="s">
        <v>502</v>
      </c>
      <c r="F170" s="87" t="s">
        <v>247</v>
      </c>
      <c r="G170" s="87">
        <v>1.3</v>
      </c>
      <c r="H170" s="87" t="s">
        <v>152</v>
      </c>
      <c r="J170" s="5"/>
      <c r="K170" s="5"/>
      <c r="L170" s="91"/>
      <c r="O170" s="5">
        <f t="shared" si="2"/>
        <v>0</v>
      </c>
      <c r="T170" s="50"/>
      <c r="V170" s="5"/>
      <c r="X170" s="48"/>
      <c r="Y170" s="51"/>
      <c r="AA170" s="5"/>
      <c r="AD170" s="51"/>
      <c r="AH170" s="48"/>
      <c r="AI170" s="51"/>
      <c r="AM170" s="48"/>
    </row>
    <row r="171" spans="1:39" s="87" customFormat="1" ht="12.75" x14ac:dyDescent="0.25">
      <c r="A171" s="87" t="s">
        <v>462</v>
      </c>
      <c r="B171" s="87" t="s">
        <v>393</v>
      </c>
      <c r="C171" s="87" t="s">
        <v>393</v>
      </c>
      <c r="D171" s="87">
        <v>130530</v>
      </c>
      <c r="E171" s="87" t="s">
        <v>15</v>
      </c>
      <c r="F171" s="87" t="s">
        <v>247</v>
      </c>
      <c r="G171" s="87">
        <v>1.4</v>
      </c>
      <c r="H171" s="87" t="s">
        <v>152</v>
      </c>
      <c r="J171" s="5"/>
      <c r="K171" s="5"/>
      <c r="L171" s="91"/>
      <c r="O171" s="5">
        <f t="shared" si="2"/>
        <v>0</v>
      </c>
      <c r="T171" s="50"/>
      <c r="V171" s="5"/>
      <c r="X171" s="48"/>
      <c r="Y171" s="51"/>
      <c r="AA171" s="5"/>
      <c r="AD171" s="51"/>
      <c r="AH171" s="48"/>
      <c r="AI171" s="51"/>
      <c r="AM171" s="48"/>
    </row>
    <row r="172" spans="1:39" s="87" customFormat="1" ht="12.75" x14ac:dyDescent="0.25">
      <c r="A172" s="87" t="s">
        <v>463</v>
      </c>
      <c r="B172" s="87" t="s">
        <v>393</v>
      </c>
      <c r="C172" s="87" t="s">
        <v>393</v>
      </c>
      <c r="D172" s="87">
        <v>30474</v>
      </c>
      <c r="E172" s="87" t="s">
        <v>15</v>
      </c>
      <c r="F172" s="87" t="s">
        <v>247</v>
      </c>
      <c r="G172" s="87">
        <v>1.5</v>
      </c>
      <c r="H172" s="87" t="s">
        <v>152</v>
      </c>
      <c r="J172" s="5"/>
      <c r="K172" s="5"/>
      <c r="L172" s="91"/>
      <c r="O172" s="5">
        <f t="shared" si="2"/>
        <v>0</v>
      </c>
      <c r="T172" s="50"/>
      <c r="V172" s="5"/>
      <c r="X172" s="48"/>
      <c r="Y172" s="51"/>
      <c r="AA172" s="5"/>
      <c r="AD172" s="51"/>
      <c r="AH172" s="48"/>
      <c r="AI172" s="51"/>
      <c r="AM172" s="48"/>
    </row>
    <row r="173" spans="1:39" s="87" customFormat="1" ht="12.75" x14ac:dyDescent="0.25">
      <c r="A173" s="87" t="s">
        <v>464</v>
      </c>
      <c r="B173" s="87" t="s">
        <v>393</v>
      </c>
      <c r="C173" s="87" t="s">
        <v>393</v>
      </c>
      <c r="D173" s="87">
        <v>52356</v>
      </c>
      <c r="E173" s="87" t="s">
        <v>247</v>
      </c>
      <c r="F173" s="87" t="s">
        <v>247</v>
      </c>
      <c r="G173" s="87">
        <v>1.6</v>
      </c>
      <c r="H173" s="87" t="s">
        <v>152</v>
      </c>
      <c r="J173" s="5"/>
      <c r="K173" s="5"/>
      <c r="L173" s="91"/>
      <c r="O173" s="5">
        <f t="shared" si="2"/>
        <v>0</v>
      </c>
      <c r="T173" s="50"/>
      <c r="V173" s="5"/>
      <c r="X173" s="48"/>
      <c r="Y173" s="51"/>
      <c r="AA173" s="5"/>
      <c r="AD173" s="51"/>
      <c r="AH173" s="48"/>
      <c r="AI173" s="51"/>
      <c r="AM173" s="48"/>
    </row>
    <row r="174" spans="1:39" s="87" customFormat="1" ht="12.75" x14ac:dyDescent="0.25">
      <c r="A174" s="87" t="s">
        <v>465</v>
      </c>
      <c r="B174" s="87" t="s">
        <v>393</v>
      </c>
      <c r="C174" s="87" t="s">
        <v>393</v>
      </c>
      <c r="D174" s="87">
        <v>44617</v>
      </c>
      <c r="E174" s="87" t="s">
        <v>247</v>
      </c>
      <c r="F174" s="87" t="s">
        <v>247</v>
      </c>
      <c r="G174" s="87">
        <v>1.7</v>
      </c>
      <c r="H174" s="87" t="s">
        <v>152</v>
      </c>
      <c r="J174" s="5"/>
      <c r="K174" s="5"/>
      <c r="L174" s="91"/>
      <c r="O174" s="5">
        <f t="shared" si="2"/>
        <v>0</v>
      </c>
      <c r="T174" s="50"/>
      <c r="V174" s="5"/>
      <c r="X174" s="48"/>
      <c r="Y174" s="51"/>
      <c r="AA174" s="5"/>
      <c r="AD174" s="51"/>
      <c r="AH174" s="48"/>
      <c r="AI174" s="51"/>
      <c r="AM174" s="48"/>
    </row>
    <row r="175" spans="1:39" s="87" customFormat="1" ht="12.75" x14ac:dyDescent="0.25">
      <c r="A175" s="87" t="s">
        <v>466</v>
      </c>
      <c r="B175" s="87" t="s">
        <v>393</v>
      </c>
      <c r="C175" s="87" t="s">
        <v>393</v>
      </c>
      <c r="D175" s="87">
        <v>56229</v>
      </c>
      <c r="E175" s="87" t="s">
        <v>247</v>
      </c>
      <c r="F175" s="87" t="s">
        <v>247</v>
      </c>
      <c r="G175" s="87">
        <v>1.8</v>
      </c>
      <c r="H175" s="87" t="s">
        <v>152</v>
      </c>
      <c r="J175" s="5"/>
      <c r="K175" s="5"/>
      <c r="L175" s="91"/>
      <c r="O175" s="5">
        <f t="shared" si="2"/>
        <v>0</v>
      </c>
      <c r="T175" s="50"/>
      <c r="V175" s="5"/>
      <c r="X175" s="48"/>
      <c r="Y175" s="51"/>
      <c r="AA175" s="5"/>
      <c r="AD175" s="51"/>
      <c r="AH175" s="48"/>
      <c r="AI175" s="51"/>
      <c r="AM175" s="48"/>
    </row>
    <row r="176" spans="1:39" s="87" customFormat="1" ht="12.75" x14ac:dyDescent="0.25">
      <c r="A176" s="87" t="s">
        <v>467</v>
      </c>
      <c r="B176" s="87" t="s">
        <v>393</v>
      </c>
      <c r="C176" s="87" t="s">
        <v>393</v>
      </c>
      <c r="D176" s="87">
        <v>45361</v>
      </c>
      <c r="E176" s="87" t="s">
        <v>247</v>
      </c>
      <c r="F176" s="87" t="s">
        <v>247</v>
      </c>
      <c r="G176" s="87">
        <v>1.9</v>
      </c>
      <c r="H176" s="87" t="s">
        <v>152</v>
      </c>
      <c r="J176" s="5"/>
      <c r="K176" s="5"/>
      <c r="L176" s="91"/>
      <c r="O176" s="5">
        <f t="shared" si="2"/>
        <v>0</v>
      </c>
      <c r="T176" s="50"/>
      <c r="V176" s="5"/>
      <c r="X176" s="48"/>
      <c r="Y176" s="51"/>
      <c r="AA176" s="5"/>
      <c r="AD176" s="51"/>
      <c r="AH176" s="48"/>
      <c r="AI176" s="51"/>
      <c r="AM176" s="48"/>
    </row>
    <row r="177" spans="1:39" s="87" customFormat="1" ht="12.75" x14ac:dyDescent="0.25">
      <c r="A177" s="87" t="s">
        <v>468</v>
      </c>
      <c r="B177" s="87" t="s">
        <v>393</v>
      </c>
      <c r="C177" s="87" t="s">
        <v>393</v>
      </c>
      <c r="D177" s="87">
        <v>174612</v>
      </c>
      <c r="E177" s="87" t="s">
        <v>502</v>
      </c>
      <c r="F177" s="87" t="s">
        <v>247</v>
      </c>
      <c r="G177" s="87">
        <v>1</v>
      </c>
      <c r="H177" s="87" t="s">
        <v>152</v>
      </c>
      <c r="J177" s="5"/>
      <c r="K177" s="5"/>
      <c r="L177" s="91"/>
      <c r="O177" s="5">
        <f t="shared" si="2"/>
        <v>0</v>
      </c>
      <c r="T177" s="50"/>
      <c r="V177" s="5"/>
      <c r="X177" s="48"/>
      <c r="Y177" s="51"/>
      <c r="AA177" s="5"/>
      <c r="AD177" s="51"/>
      <c r="AH177" s="48"/>
      <c r="AI177" s="51"/>
      <c r="AM177" s="48"/>
    </row>
    <row r="178" spans="1:39" s="87" customFormat="1" ht="12.75" x14ac:dyDescent="0.25">
      <c r="A178" s="87" t="s">
        <v>469</v>
      </c>
      <c r="B178" s="87" t="s">
        <v>393</v>
      </c>
      <c r="C178" s="87" t="s">
        <v>393</v>
      </c>
      <c r="D178" s="87">
        <v>30304</v>
      </c>
      <c r="E178" s="87" t="s">
        <v>15</v>
      </c>
      <c r="F178" s="87" t="s">
        <v>247</v>
      </c>
      <c r="G178" s="87">
        <v>2</v>
      </c>
      <c r="H178" s="87" t="s">
        <v>152</v>
      </c>
      <c r="J178" s="5"/>
      <c r="K178" s="5"/>
      <c r="L178" s="91"/>
      <c r="O178" s="5">
        <f t="shared" si="2"/>
        <v>0</v>
      </c>
      <c r="T178" s="50"/>
      <c r="V178" s="5"/>
      <c r="X178" s="48"/>
      <c r="Y178" s="51"/>
      <c r="AA178" s="5"/>
      <c r="AD178" s="51"/>
      <c r="AH178" s="48"/>
      <c r="AI178" s="51"/>
      <c r="AM178" s="48"/>
    </row>
    <row r="179" spans="1:39" s="87" customFormat="1" ht="12.75" x14ac:dyDescent="0.25">
      <c r="A179" s="87" t="s">
        <v>470</v>
      </c>
      <c r="B179" s="87" t="s">
        <v>393</v>
      </c>
      <c r="C179" s="87" t="s">
        <v>393</v>
      </c>
      <c r="D179" s="87">
        <v>30040</v>
      </c>
      <c r="E179" s="87" t="s">
        <v>15</v>
      </c>
      <c r="F179" s="87" t="s">
        <v>247</v>
      </c>
      <c r="G179" s="87">
        <v>4</v>
      </c>
      <c r="H179" s="87" t="s">
        <v>152</v>
      </c>
      <c r="J179" s="5"/>
      <c r="K179" s="5"/>
      <c r="L179" s="91"/>
      <c r="O179" s="5">
        <f t="shared" si="2"/>
        <v>0</v>
      </c>
      <c r="T179" s="50"/>
      <c r="V179" s="5"/>
      <c r="X179" s="48"/>
      <c r="Y179" s="51"/>
      <c r="AA179" s="5"/>
      <c r="AD179" s="51"/>
      <c r="AH179" s="48"/>
      <c r="AI179" s="51"/>
      <c r="AM179" s="48"/>
    </row>
    <row r="180" spans="1:39" s="87" customFormat="1" ht="12.75" x14ac:dyDescent="0.25">
      <c r="A180" s="87" t="s">
        <v>471</v>
      </c>
      <c r="B180" s="87" t="s">
        <v>393</v>
      </c>
      <c r="C180" s="87" t="s">
        <v>393</v>
      </c>
      <c r="D180" s="87">
        <v>173440</v>
      </c>
      <c r="E180" s="87" t="s">
        <v>502</v>
      </c>
      <c r="F180" s="87" t="s">
        <v>247</v>
      </c>
      <c r="G180" s="87">
        <v>5</v>
      </c>
      <c r="H180" s="87" t="s">
        <v>152</v>
      </c>
      <c r="J180" s="5"/>
      <c r="K180" s="5"/>
      <c r="L180" s="91"/>
      <c r="O180" s="5">
        <f t="shared" si="2"/>
        <v>0</v>
      </c>
      <c r="T180" s="50"/>
      <c r="V180" s="5"/>
      <c r="X180" s="48"/>
      <c r="Y180" s="51"/>
      <c r="AA180" s="5"/>
      <c r="AD180" s="51"/>
      <c r="AH180" s="48"/>
      <c r="AI180" s="51"/>
      <c r="AM180" s="48"/>
    </row>
    <row r="181" spans="1:39" s="87" customFormat="1" ht="12.75" x14ac:dyDescent="0.25">
      <c r="A181" s="87" t="s">
        <v>472</v>
      </c>
      <c r="B181" s="87" t="s">
        <v>393</v>
      </c>
      <c r="C181" s="87" t="s">
        <v>393</v>
      </c>
      <c r="D181" s="87">
        <v>74427</v>
      </c>
      <c r="E181" s="87" t="s">
        <v>247</v>
      </c>
      <c r="F181" s="87" t="s">
        <v>247</v>
      </c>
      <c r="G181" s="87">
        <v>6</v>
      </c>
      <c r="H181" s="87" t="s">
        <v>152</v>
      </c>
      <c r="J181" s="5"/>
      <c r="K181" s="5"/>
      <c r="L181" s="91"/>
      <c r="O181" s="5">
        <f t="shared" si="2"/>
        <v>0</v>
      </c>
      <c r="T181" s="50"/>
      <c r="V181" s="5"/>
      <c r="X181" s="48"/>
      <c r="Y181" s="51"/>
      <c r="AA181" s="5"/>
      <c r="AD181" s="51"/>
      <c r="AH181" s="48"/>
      <c r="AI181" s="51"/>
      <c r="AM181" s="48"/>
    </row>
    <row r="182" spans="1:39" s="87" customFormat="1" ht="12.75" x14ac:dyDescent="0.25">
      <c r="A182" s="87" t="s">
        <v>473</v>
      </c>
      <c r="B182" s="87" t="s">
        <v>393</v>
      </c>
      <c r="C182" s="87" t="s">
        <v>393</v>
      </c>
      <c r="D182" s="87">
        <v>33009</v>
      </c>
      <c r="E182" s="87" t="s">
        <v>15</v>
      </c>
      <c r="F182" s="87" t="s">
        <v>247</v>
      </c>
      <c r="G182" s="87">
        <v>7</v>
      </c>
      <c r="H182" s="87" t="s">
        <v>152</v>
      </c>
      <c r="J182" s="5"/>
      <c r="K182" s="5"/>
      <c r="L182" s="91"/>
      <c r="O182" s="5">
        <f t="shared" si="2"/>
        <v>0</v>
      </c>
      <c r="T182" s="50"/>
      <c r="V182" s="5"/>
      <c r="X182" s="48"/>
      <c r="Y182" s="51"/>
      <c r="AA182" s="5"/>
      <c r="AD182" s="51"/>
      <c r="AH182" s="48"/>
      <c r="AI182" s="51"/>
      <c r="AM182" s="48"/>
    </row>
    <row r="183" spans="1:39" s="87" customFormat="1" ht="12.75" x14ac:dyDescent="0.25">
      <c r="A183" s="87" t="s">
        <v>474</v>
      </c>
      <c r="B183" s="87" t="s">
        <v>393</v>
      </c>
      <c r="C183" s="87" t="s">
        <v>393</v>
      </c>
      <c r="D183" s="87">
        <v>30172</v>
      </c>
      <c r="E183" s="87" t="s">
        <v>15</v>
      </c>
      <c r="F183" s="87" t="s">
        <v>247</v>
      </c>
      <c r="G183" s="87">
        <v>9</v>
      </c>
      <c r="H183" s="87" t="s">
        <v>152</v>
      </c>
      <c r="J183" s="5"/>
      <c r="K183" s="5"/>
      <c r="L183" s="91"/>
      <c r="O183" s="5">
        <f t="shared" si="2"/>
        <v>0</v>
      </c>
      <c r="T183" s="50"/>
      <c r="V183" s="5"/>
      <c r="X183" s="48"/>
      <c r="Y183" s="51"/>
      <c r="AA183" s="5"/>
      <c r="AD183" s="51"/>
      <c r="AH183" s="48"/>
      <c r="AI183" s="51"/>
      <c r="AM183" s="48"/>
    </row>
    <row r="184" spans="1:39" s="87" customFormat="1" ht="12.75" x14ac:dyDescent="0.25">
      <c r="A184" s="87" t="s">
        <v>475</v>
      </c>
      <c r="B184" s="87" t="s">
        <v>393</v>
      </c>
      <c r="C184" s="87" t="s">
        <v>393</v>
      </c>
      <c r="D184" s="87">
        <v>161000</v>
      </c>
      <c r="E184" s="87" t="s">
        <v>15</v>
      </c>
      <c r="F184" s="87" t="s">
        <v>247</v>
      </c>
      <c r="G184" s="87">
        <v>10</v>
      </c>
      <c r="H184" s="87" t="s">
        <v>152</v>
      </c>
      <c r="J184" s="5"/>
      <c r="K184" s="5"/>
      <c r="L184" s="91"/>
      <c r="O184" s="5">
        <f t="shared" si="2"/>
        <v>0</v>
      </c>
      <c r="T184" s="50"/>
      <c r="V184" s="5"/>
      <c r="X184" s="48"/>
      <c r="Y184" s="51"/>
      <c r="AA184" s="5"/>
      <c r="AD184" s="51"/>
      <c r="AH184" s="48"/>
      <c r="AI184" s="51"/>
      <c r="AM184" s="48"/>
    </row>
    <row r="185" spans="1:39" s="87" customFormat="1" ht="12.75" x14ac:dyDescent="0.25">
      <c r="A185" s="87" t="s">
        <v>476</v>
      </c>
      <c r="B185" s="87" t="s">
        <v>393</v>
      </c>
      <c r="C185" s="87" t="s">
        <v>393</v>
      </c>
      <c r="D185" s="87">
        <v>71029</v>
      </c>
      <c r="E185" s="87" t="s">
        <v>247</v>
      </c>
      <c r="F185" s="87" t="s">
        <v>247</v>
      </c>
      <c r="G185" s="87">
        <v>10</v>
      </c>
      <c r="H185" s="87" t="s">
        <v>152</v>
      </c>
      <c r="J185" s="5"/>
      <c r="K185" s="5"/>
      <c r="L185" s="91"/>
      <c r="O185" s="5">
        <f t="shared" si="2"/>
        <v>0</v>
      </c>
      <c r="T185" s="50"/>
      <c r="V185" s="5"/>
      <c r="X185" s="48"/>
      <c r="Y185" s="51"/>
      <c r="AA185" s="5"/>
      <c r="AD185" s="51"/>
      <c r="AH185" s="48"/>
      <c r="AI185" s="51"/>
      <c r="AM185" s="48"/>
    </row>
    <row r="186" spans="1:39" s="87" customFormat="1" ht="12.75" x14ac:dyDescent="0.25">
      <c r="A186" s="87" t="s">
        <v>477</v>
      </c>
      <c r="B186" s="87" t="s">
        <v>393</v>
      </c>
      <c r="C186" s="87" t="s">
        <v>393</v>
      </c>
      <c r="E186" s="87" t="s">
        <v>503</v>
      </c>
      <c r="F186" s="87" t="s">
        <v>247</v>
      </c>
      <c r="G186" s="87">
        <v>8</v>
      </c>
      <c r="H186" s="87" t="s">
        <v>152</v>
      </c>
      <c r="J186" s="5"/>
      <c r="K186" s="5"/>
      <c r="L186" s="91"/>
      <c r="O186" s="5">
        <f t="shared" si="2"/>
        <v>0</v>
      </c>
      <c r="T186" s="50"/>
      <c r="V186" s="5"/>
      <c r="X186" s="48"/>
      <c r="Y186" s="51"/>
      <c r="AA186" s="5"/>
      <c r="AD186" s="51"/>
      <c r="AH186" s="48"/>
      <c r="AI186" s="51"/>
      <c r="AM186" s="48"/>
    </row>
    <row r="187" spans="1:39" s="87" customFormat="1" ht="12.75" x14ac:dyDescent="0.25">
      <c r="A187" s="87" t="s">
        <v>478</v>
      </c>
      <c r="B187" s="87" t="s">
        <v>393</v>
      </c>
      <c r="C187" s="87" t="s">
        <v>393</v>
      </c>
      <c r="D187" s="87">
        <v>35695</v>
      </c>
      <c r="E187" s="87" t="s">
        <v>15</v>
      </c>
      <c r="F187" s="87" t="s">
        <v>247</v>
      </c>
      <c r="G187" s="87">
        <v>20</v>
      </c>
      <c r="H187" s="87" t="s">
        <v>152</v>
      </c>
      <c r="J187" s="5"/>
      <c r="K187" s="5"/>
      <c r="L187" s="91"/>
      <c r="O187" s="5">
        <f t="shared" si="2"/>
        <v>0</v>
      </c>
      <c r="T187" s="50"/>
      <c r="V187" s="5"/>
      <c r="X187" s="48"/>
      <c r="Y187" s="51"/>
      <c r="AA187" s="5"/>
      <c r="AD187" s="51"/>
      <c r="AH187" s="48"/>
      <c r="AI187" s="51"/>
      <c r="AM187" s="48"/>
    </row>
    <row r="188" spans="1:39" s="87" customFormat="1" ht="12.75" x14ac:dyDescent="0.25">
      <c r="A188" s="87" t="s">
        <v>479</v>
      </c>
      <c r="B188" s="87" t="s">
        <v>393</v>
      </c>
      <c r="C188" s="87" t="s">
        <v>393</v>
      </c>
      <c r="D188" s="87">
        <v>43773</v>
      </c>
      <c r="E188" s="87" t="s">
        <v>247</v>
      </c>
      <c r="F188" s="87" t="s">
        <v>247</v>
      </c>
      <c r="G188" s="87">
        <v>30</v>
      </c>
      <c r="H188" s="87" t="s">
        <v>152</v>
      </c>
      <c r="J188" s="5"/>
      <c r="K188" s="5"/>
      <c r="L188" s="91"/>
      <c r="O188" s="5">
        <f t="shared" si="2"/>
        <v>0</v>
      </c>
      <c r="T188" s="50"/>
      <c r="V188" s="5"/>
      <c r="X188" s="48"/>
      <c r="Y188" s="51"/>
      <c r="AA188" s="5"/>
      <c r="AD188" s="51"/>
      <c r="AH188" s="48"/>
      <c r="AI188" s="51"/>
      <c r="AM188" s="48"/>
    </row>
    <row r="189" spans="1:39" s="87" customFormat="1" ht="12.75" x14ac:dyDescent="0.25">
      <c r="A189" s="87" t="s">
        <v>480</v>
      </c>
      <c r="B189" s="87" t="s">
        <v>393</v>
      </c>
      <c r="C189" s="87" t="s">
        <v>393</v>
      </c>
      <c r="D189" s="87">
        <v>43845</v>
      </c>
      <c r="E189" s="87" t="s">
        <v>247</v>
      </c>
      <c r="F189" s="87" t="s">
        <v>247</v>
      </c>
      <c r="G189" s="87">
        <v>40</v>
      </c>
      <c r="H189" s="87" t="s">
        <v>152</v>
      </c>
      <c r="J189" s="5"/>
      <c r="K189" s="5"/>
      <c r="L189" s="91"/>
      <c r="O189" s="5">
        <f t="shared" si="2"/>
        <v>0</v>
      </c>
      <c r="T189" s="50"/>
      <c r="V189" s="5"/>
      <c r="X189" s="48"/>
      <c r="Y189" s="51"/>
      <c r="AA189" s="5"/>
      <c r="AD189" s="51"/>
      <c r="AH189" s="48"/>
      <c r="AI189" s="51"/>
      <c r="AM189" s="48"/>
    </row>
    <row r="190" spans="1:39" s="87" customFormat="1" ht="12.75" x14ac:dyDescent="0.25">
      <c r="A190" s="87" t="s">
        <v>481</v>
      </c>
      <c r="B190" s="87" t="s">
        <v>393</v>
      </c>
      <c r="C190" s="87" t="s">
        <v>393</v>
      </c>
      <c r="D190" s="87">
        <v>155293</v>
      </c>
      <c r="E190" s="87" t="s">
        <v>15</v>
      </c>
      <c r="F190" s="87" t="s">
        <v>247</v>
      </c>
      <c r="G190" s="87">
        <v>50</v>
      </c>
      <c r="H190" s="87" t="s">
        <v>152</v>
      </c>
      <c r="J190" s="5"/>
      <c r="K190" s="5"/>
      <c r="L190" s="91"/>
      <c r="O190" s="5">
        <f t="shared" si="2"/>
        <v>0</v>
      </c>
      <c r="T190" s="50"/>
      <c r="V190" s="5"/>
      <c r="X190" s="48"/>
      <c r="Y190" s="51"/>
      <c r="AA190" s="5"/>
      <c r="AD190" s="51"/>
      <c r="AH190" s="48"/>
      <c r="AI190" s="51"/>
      <c r="AM190" s="48"/>
    </row>
    <row r="191" spans="1:39" s="87" customFormat="1" ht="12.75" x14ac:dyDescent="0.25">
      <c r="A191" s="87" t="s">
        <v>482</v>
      </c>
      <c r="B191" s="87" t="s">
        <v>393</v>
      </c>
      <c r="C191" s="87" t="s">
        <v>393</v>
      </c>
      <c r="D191" s="87">
        <v>2432</v>
      </c>
      <c r="E191" s="87" t="s">
        <v>503</v>
      </c>
      <c r="F191" s="87" t="s">
        <v>247</v>
      </c>
      <c r="G191" s="87">
        <v>60</v>
      </c>
      <c r="H191" s="87" t="s">
        <v>152</v>
      </c>
      <c r="J191" s="5"/>
      <c r="K191" s="5"/>
      <c r="L191" s="91"/>
      <c r="O191" s="5">
        <f t="shared" si="2"/>
        <v>0</v>
      </c>
      <c r="T191" s="50"/>
      <c r="V191" s="5"/>
      <c r="X191" s="48"/>
      <c r="Y191" s="51"/>
      <c r="AA191" s="5"/>
      <c r="AD191" s="51"/>
      <c r="AH191" s="48"/>
      <c r="AI191" s="51"/>
      <c r="AM191" s="48"/>
    </row>
    <row r="192" spans="1:39" s="87" customFormat="1" ht="12.75" x14ac:dyDescent="0.25">
      <c r="A192" s="87" t="s">
        <v>483</v>
      </c>
      <c r="B192" s="87" t="s">
        <v>393</v>
      </c>
      <c r="C192" s="87" t="s">
        <v>393</v>
      </c>
      <c r="D192" s="87">
        <v>44073</v>
      </c>
      <c r="E192" s="87" t="s">
        <v>247</v>
      </c>
      <c r="F192" s="87" t="s">
        <v>247</v>
      </c>
      <c r="G192" s="87">
        <v>70</v>
      </c>
      <c r="H192" s="87" t="s">
        <v>152</v>
      </c>
      <c r="J192" s="5"/>
      <c r="K192" s="5"/>
      <c r="L192" s="91"/>
      <c r="O192" s="5">
        <f t="shared" si="2"/>
        <v>0</v>
      </c>
      <c r="T192" s="50"/>
      <c r="V192" s="5"/>
      <c r="X192" s="48"/>
      <c r="Y192" s="51"/>
      <c r="AA192" s="5"/>
      <c r="AD192" s="51"/>
      <c r="AH192" s="48"/>
      <c r="AI192" s="51"/>
      <c r="AM192" s="48"/>
    </row>
    <row r="193" spans="1:39" s="87" customFormat="1" ht="12.75" x14ac:dyDescent="0.25">
      <c r="A193" s="87" t="s">
        <v>484</v>
      </c>
      <c r="B193" s="87" t="s">
        <v>393</v>
      </c>
      <c r="C193" s="87" t="s">
        <v>393</v>
      </c>
      <c r="D193" s="87">
        <v>40083</v>
      </c>
      <c r="E193" s="87" t="s">
        <v>247</v>
      </c>
      <c r="F193" s="87" t="s">
        <v>247</v>
      </c>
      <c r="G193" s="87">
        <v>80</v>
      </c>
      <c r="H193" s="87" t="s">
        <v>152</v>
      </c>
      <c r="J193" s="5"/>
      <c r="K193" s="5"/>
      <c r="L193" s="91"/>
      <c r="O193" s="5">
        <f t="shared" si="2"/>
        <v>0</v>
      </c>
      <c r="T193" s="50"/>
      <c r="V193" s="5"/>
      <c r="X193" s="48"/>
      <c r="Y193" s="51"/>
      <c r="AA193" s="5"/>
      <c r="AD193" s="51"/>
      <c r="AH193" s="48"/>
      <c r="AI193" s="51"/>
      <c r="AM193" s="48"/>
    </row>
    <row r="194" spans="1:39" s="87" customFormat="1" ht="12.75" x14ac:dyDescent="0.25">
      <c r="A194" s="87" t="s">
        <v>485</v>
      </c>
      <c r="B194" s="87" t="s">
        <v>393</v>
      </c>
      <c r="C194" s="87" t="s">
        <v>393</v>
      </c>
      <c r="D194" s="87">
        <v>46091</v>
      </c>
      <c r="E194" s="87" t="s">
        <v>247</v>
      </c>
      <c r="F194" s="87" t="s">
        <v>247</v>
      </c>
      <c r="G194" s="87">
        <v>90</v>
      </c>
      <c r="H194" s="87" t="s">
        <v>152</v>
      </c>
      <c r="J194" s="5"/>
      <c r="K194" s="5"/>
      <c r="L194" s="91"/>
      <c r="O194" s="5">
        <f t="shared" ref="O194:O257" si="3">EDATE(K194,M194)</f>
        <v>0</v>
      </c>
      <c r="T194" s="50"/>
      <c r="V194" s="5"/>
      <c r="X194" s="48"/>
      <c r="Y194" s="51"/>
      <c r="AA194" s="5"/>
      <c r="AD194" s="51"/>
      <c r="AH194" s="48"/>
      <c r="AI194" s="51"/>
      <c r="AM194" s="48"/>
    </row>
    <row r="195" spans="1:39" s="87" customFormat="1" ht="12.75" x14ac:dyDescent="0.25">
      <c r="A195" s="87" t="s">
        <v>486</v>
      </c>
      <c r="B195" s="87" t="s">
        <v>393</v>
      </c>
      <c r="C195" s="87" t="s">
        <v>393</v>
      </c>
      <c r="D195" s="87">
        <v>2472</v>
      </c>
      <c r="E195" s="87" t="s">
        <v>503</v>
      </c>
      <c r="F195" s="87" t="s">
        <v>247</v>
      </c>
      <c r="G195" s="87">
        <v>100</v>
      </c>
      <c r="H195" s="87" t="s">
        <v>152</v>
      </c>
      <c r="J195" s="5"/>
      <c r="K195" s="5"/>
      <c r="L195" s="91"/>
      <c r="O195" s="5">
        <f t="shared" si="3"/>
        <v>0</v>
      </c>
      <c r="T195" s="50"/>
      <c r="V195" s="5"/>
      <c r="X195" s="48"/>
      <c r="Y195" s="51"/>
      <c r="AA195" s="5"/>
      <c r="AD195" s="51"/>
      <c r="AH195" s="48"/>
      <c r="AI195" s="51"/>
      <c r="AM195" s="48"/>
    </row>
    <row r="196" spans="1:39" s="87" customFormat="1" ht="12.75" x14ac:dyDescent="0.25">
      <c r="A196" s="87" t="s">
        <v>487</v>
      </c>
      <c r="B196" s="87" t="s">
        <v>505</v>
      </c>
      <c r="C196" s="87" t="s">
        <v>393</v>
      </c>
      <c r="E196" s="87" t="s">
        <v>247</v>
      </c>
      <c r="F196" s="87" t="s">
        <v>247</v>
      </c>
      <c r="G196" s="87">
        <v>60</v>
      </c>
      <c r="H196" s="87" t="s">
        <v>500</v>
      </c>
      <c r="J196" s="5"/>
      <c r="K196" s="5"/>
      <c r="L196" s="91"/>
      <c r="O196" s="5">
        <f t="shared" si="3"/>
        <v>0</v>
      </c>
      <c r="T196" s="50"/>
      <c r="V196" s="5"/>
      <c r="X196" s="48"/>
      <c r="Y196" s="51"/>
      <c r="AA196" s="5"/>
      <c r="AD196" s="51"/>
      <c r="AH196" s="48"/>
      <c r="AI196" s="51"/>
      <c r="AM196" s="48"/>
    </row>
    <row r="197" spans="1:39" s="87" customFormat="1" ht="12.75" x14ac:dyDescent="0.25">
      <c r="A197" s="87" t="s">
        <v>488</v>
      </c>
      <c r="B197" s="87" t="s">
        <v>505</v>
      </c>
      <c r="C197" s="87" t="s">
        <v>393</v>
      </c>
      <c r="E197" s="87" t="s">
        <v>247</v>
      </c>
      <c r="F197" s="87" t="s">
        <v>247</v>
      </c>
      <c r="G197" s="87">
        <v>9</v>
      </c>
      <c r="H197" s="87" t="s">
        <v>500</v>
      </c>
      <c r="J197" s="5"/>
      <c r="K197" s="5"/>
      <c r="L197" s="91"/>
      <c r="O197" s="5">
        <f t="shared" si="3"/>
        <v>0</v>
      </c>
      <c r="T197" s="50"/>
      <c r="V197" s="5"/>
      <c r="X197" s="48"/>
      <c r="Y197" s="51"/>
      <c r="AA197" s="5"/>
      <c r="AD197" s="51"/>
      <c r="AH197" s="48"/>
      <c r="AI197" s="51"/>
      <c r="AM197" s="48"/>
    </row>
    <row r="198" spans="1:39" s="87" customFormat="1" ht="12.75" x14ac:dyDescent="0.25">
      <c r="A198" s="87" t="s">
        <v>489</v>
      </c>
      <c r="B198" s="87" t="s">
        <v>505</v>
      </c>
      <c r="C198" s="87" t="s">
        <v>393</v>
      </c>
      <c r="E198" s="87" t="s">
        <v>247</v>
      </c>
      <c r="F198" s="87" t="s">
        <v>247</v>
      </c>
      <c r="G198" s="87">
        <v>18</v>
      </c>
      <c r="H198" s="87" t="s">
        <v>500</v>
      </c>
      <c r="J198" s="5"/>
      <c r="K198" s="5"/>
      <c r="L198" s="91"/>
      <c r="O198" s="5">
        <f t="shared" si="3"/>
        <v>0</v>
      </c>
      <c r="T198" s="50"/>
      <c r="V198" s="5"/>
      <c r="X198" s="48"/>
      <c r="Y198" s="51"/>
      <c r="AA198" s="5"/>
      <c r="AD198" s="51"/>
      <c r="AH198" s="48"/>
      <c r="AI198" s="51"/>
      <c r="AM198" s="48"/>
    </row>
    <row r="199" spans="1:39" s="87" customFormat="1" ht="12.75" x14ac:dyDescent="0.25">
      <c r="A199" s="87" t="s">
        <v>490</v>
      </c>
      <c r="B199" s="87" t="s">
        <v>505</v>
      </c>
      <c r="C199" s="87" t="s">
        <v>393</v>
      </c>
      <c r="E199" s="87" t="s">
        <v>247</v>
      </c>
      <c r="F199" s="87" t="s">
        <v>247</v>
      </c>
      <c r="G199" s="87">
        <v>11</v>
      </c>
      <c r="H199" s="87" t="s">
        <v>500</v>
      </c>
      <c r="J199" s="5"/>
      <c r="K199" s="5"/>
      <c r="L199" s="91"/>
      <c r="O199" s="5">
        <f t="shared" si="3"/>
        <v>0</v>
      </c>
      <c r="T199" s="50"/>
      <c r="V199" s="5"/>
      <c r="X199" s="48"/>
      <c r="Y199" s="51"/>
      <c r="AA199" s="5"/>
      <c r="AD199" s="51"/>
      <c r="AH199" s="48"/>
      <c r="AI199" s="51"/>
      <c r="AM199" s="48"/>
    </row>
    <row r="200" spans="1:39" s="87" customFormat="1" ht="12.75" x14ac:dyDescent="0.25">
      <c r="A200" s="87" t="s">
        <v>491</v>
      </c>
      <c r="B200" s="87" t="s">
        <v>505</v>
      </c>
      <c r="C200" s="87" t="s">
        <v>393</v>
      </c>
      <c r="E200" s="87" t="s">
        <v>247</v>
      </c>
      <c r="F200" s="87" t="s">
        <v>247</v>
      </c>
      <c r="G200" s="87">
        <v>13</v>
      </c>
      <c r="H200" s="87" t="s">
        <v>500</v>
      </c>
      <c r="J200" s="5"/>
      <c r="K200" s="5"/>
      <c r="L200" s="91"/>
      <c r="O200" s="5">
        <f t="shared" si="3"/>
        <v>0</v>
      </c>
      <c r="T200" s="50"/>
      <c r="V200" s="5"/>
      <c r="X200" s="48"/>
      <c r="Y200" s="51"/>
      <c r="AA200" s="5"/>
      <c r="AD200" s="51"/>
      <c r="AH200" s="48"/>
      <c r="AI200" s="51"/>
      <c r="AM200" s="48"/>
    </row>
    <row r="201" spans="1:39" s="87" customFormat="1" ht="12.75" x14ac:dyDescent="0.25">
      <c r="A201" s="87" t="s">
        <v>492</v>
      </c>
      <c r="B201" s="87" t="s">
        <v>505</v>
      </c>
      <c r="C201" s="87" t="s">
        <v>393</v>
      </c>
      <c r="E201" s="87" t="s">
        <v>247</v>
      </c>
      <c r="F201" s="87" t="s">
        <v>247</v>
      </c>
      <c r="G201" s="87" t="s">
        <v>504</v>
      </c>
      <c r="H201" s="87" t="s">
        <v>500</v>
      </c>
      <c r="J201" s="5"/>
      <c r="K201" s="5"/>
      <c r="L201" s="91"/>
      <c r="O201" s="5">
        <f t="shared" si="3"/>
        <v>0</v>
      </c>
      <c r="T201" s="50"/>
      <c r="V201" s="5"/>
      <c r="X201" s="48"/>
      <c r="Y201" s="51"/>
      <c r="AA201" s="5"/>
      <c r="AD201" s="51"/>
      <c r="AH201" s="48"/>
      <c r="AI201" s="51"/>
      <c r="AM201" s="48"/>
    </row>
    <row r="202" spans="1:39" s="87" customFormat="1" ht="12.75" x14ac:dyDescent="0.25">
      <c r="A202" s="87" t="s">
        <v>493</v>
      </c>
      <c r="B202" s="87" t="s">
        <v>505</v>
      </c>
      <c r="C202" s="87" t="s">
        <v>393</v>
      </c>
      <c r="E202" s="87" t="s">
        <v>247</v>
      </c>
      <c r="F202" s="87" t="s">
        <v>247</v>
      </c>
      <c r="G202" s="87">
        <v>12</v>
      </c>
      <c r="H202" s="87" t="s">
        <v>500</v>
      </c>
      <c r="J202" s="5"/>
      <c r="K202" s="5"/>
      <c r="L202" s="91"/>
      <c r="O202" s="5">
        <f t="shared" si="3"/>
        <v>0</v>
      </c>
      <c r="T202" s="50"/>
      <c r="V202" s="5"/>
      <c r="X202" s="48"/>
      <c r="Y202" s="51"/>
      <c r="AA202" s="5"/>
      <c r="AD202" s="51"/>
      <c r="AH202" s="48"/>
      <c r="AI202" s="51"/>
      <c r="AM202" s="48"/>
    </row>
    <row r="203" spans="1:39" s="87" customFormat="1" ht="12.75" x14ac:dyDescent="0.25">
      <c r="A203" s="87" t="s">
        <v>494</v>
      </c>
      <c r="B203" s="87" t="s">
        <v>505</v>
      </c>
      <c r="C203" s="87" t="s">
        <v>393</v>
      </c>
      <c r="E203" s="87" t="s">
        <v>247</v>
      </c>
      <c r="F203" s="87" t="s">
        <v>247</v>
      </c>
      <c r="G203" s="87">
        <v>19</v>
      </c>
      <c r="H203" s="87" t="s">
        <v>500</v>
      </c>
      <c r="J203" s="5"/>
      <c r="K203" s="5"/>
      <c r="L203" s="91"/>
      <c r="O203" s="5">
        <f t="shared" si="3"/>
        <v>0</v>
      </c>
      <c r="T203" s="50"/>
      <c r="V203" s="5"/>
      <c r="X203" s="48"/>
      <c r="Y203" s="51"/>
      <c r="AA203" s="5"/>
      <c r="AD203" s="51"/>
      <c r="AH203" s="48"/>
      <c r="AI203" s="51"/>
      <c r="AM203" s="48"/>
    </row>
    <row r="204" spans="1:39" s="87" customFormat="1" ht="12.75" x14ac:dyDescent="0.25">
      <c r="A204" s="87" t="s">
        <v>495</v>
      </c>
      <c r="B204" s="87" t="s">
        <v>505</v>
      </c>
      <c r="C204" s="87" t="s">
        <v>393</v>
      </c>
      <c r="E204" s="87" t="s">
        <v>247</v>
      </c>
      <c r="F204" s="87" t="s">
        <v>247</v>
      </c>
      <c r="G204" s="87">
        <v>14</v>
      </c>
      <c r="H204" s="87" t="s">
        <v>500</v>
      </c>
      <c r="J204" s="5"/>
      <c r="K204" s="5"/>
      <c r="L204" s="91"/>
      <c r="O204" s="5">
        <f t="shared" si="3"/>
        <v>0</v>
      </c>
      <c r="T204" s="50"/>
      <c r="V204" s="5"/>
      <c r="X204" s="48"/>
      <c r="Y204" s="51"/>
      <c r="AA204" s="5"/>
      <c r="AD204" s="51"/>
      <c r="AH204" s="48"/>
      <c r="AI204" s="51"/>
      <c r="AM204" s="48"/>
    </row>
    <row r="205" spans="1:39" s="87" customFormat="1" ht="12.75" x14ac:dyDescent="0.25">
      <c r="A205" s="87" t="s">
        <v>496</v>
      </c>
      <c r="B205" s="87" t="s">
        <v>505</v>
      </c>
      <c r="C205" s="87" t="s">
        <v>393</v>
      </c>
      <c r="E205" s="87" t="s">
        <v>247</v>
      </c>
      <c r="F205" s="87" t="s">
        <v>247</v>
      </c>
      <c r="G205" s="87">
        <v>25</v>
      </c>
      <c r="H205" s="87" t="s">
        <v>500</v>
      </c>
      <c r="J205" s="5"/>
      <c r="K205" s="5"/>
      <c r="L205" s="91"/>
      <c r="O205" s="5">
        <f t="shared" si="3"/>
        <v>0</v>
      </c>
      <c r="T205" s="50"/>
      <c r="V205" s="5"/>
      <c r="X205" s="48"/>
      <c r="Y205" s="51"/>
      <c r="AA205" s="5"/>
      <c r="AD205" s="51"/>
      <c r="AH205" s="48"/>
      <c r="AI205" s="51"/>
      <c r="AM205" s="48"/>
    </row>
    <row r="206" spans="1:39" s="87" customFormat="1" ht="12.75" x14ac:dyDescent="0.25">
      <c r="A206" s="87" t="s">
        <v>497</v>
      </c>
      <c r="B206" s="87" t="s">
        <v>505</v>
      </c>
      <c r="C206" s="87" t="s">
        <v>393</v>
      </c>
      <c r="E206" s="87" t="s">
        <v>247</v>
      </c>
      <c r="F206" s="87" t="s">
        <v>247</v>
      </c>
      <c r="G206" s="87">
        <v>7</v>
      </c>
      <c r="H206" s="87" t="s">
        <v>500</v>
      </c>
      <c r="J206" s="5"/>
      <c r="K206" s="5"/>
      <c r="L206" s="91"/>
      <c r="O206" s="5">
        <f t="shared" si="3"/>
        <v>0</v>
      </c>
      <c r="T206" s="50"/>
      <c r="V206" s="5"/>
      <c r="X206" s="48"/>
      <c r="Y206" s="51"/>
      <c r="AA206" s="5"/>
      <c r="AD206" s="51"/>
      <c r="AH206" s="48"/>
      <c r="AI206" s="51"/>
      <c r="AM206" s="48"/>
    </row>
    <row r="207" spans="1:39" s="87" customFormat="1" ht="12.75" x14ac:dyDescent="0.25">
      <c r="A207" s="87" t="s">
        <v>498</v>
      </c>
      <c r="B207" s="87" t="s">
        <v>505</v>
      </c>
      <c r="C207" s="87" t="s">
        <v>393</v>
      </c>
      <c r="E207" s="87" t="s">
        <v>247</v>
      </c>
      <c r="F207" s="87" t="s">
        <v>247</v>
      </c>
      <c r="G207" s="87">
        <v>8</v>
      </c>
      <c r="H207" s="87" t="s">
        <v>500</v>
      </c>
      <c r="J207" s="5"/>
      <c r="K207" s="5"/>
      <c r="L207" s="91"/>
      <c r="O207" s="5">
        <f t="shared" si="3"/>
        <v>0</v>
      </c>
      <c r="T207" s="50"/>
      <c r="V207" s="5"/>
      <c r="X207" s="48"/>
      <c r="Y207" s="51"/>
      <c r="AA207" s="5"/>
      <c r="AD207" s="51"/>
      <c r="AH207" s="48"/>
      <c r="AI207" s="51"/>
      <c r="AM207" s="48"/>
    </row>
    <row r="208" spans="1:39" s="87" customFormat="1" ht="12.75" x14ac:dyDescent="0.25">
      <c r="A208" s="87" t="s">
        <v>499</v>
      </c>
      <c r="B208" s="87" t="s">
        <v>505</v>
      </c>
      <c r="C208" s="87" t="s">
        <v>393</v>
      </c>
      <c r="D208" s="87">
        <v>32615</v>
      </c>
      <c r="E208" s="87" t="s">
        <v>247</v>
      </c>
      <c r="F208" s="87" t="s">
        <v>247</v>
      </c>
      <c r="G208" s="87">
        <v>50</v>
      </c>
      <c r="H208" s="87" t="s">
        <v>501</v>
      </c>
      <c r="J208" s="5"/>
      <c r="K208" s="5"/>
      <c r="L208" s="91"/>
      <c r="O208" s="5">
        <f t="shared" si="3"/>
        <v>0</v>
      </c>
      <c r="T208" s="50"/>
      <c r="V208" s="5"/>
      <c r="X208" s="48"/>
      <c r="Y208" s="51"/>
      <c r="AA208" s="5"/>
      <c r="AD208" s="51"/>
      <c r="AH208" s="48"/>
      <c r="AI208" s="51"/>
      <c r="AM208" s="48"/>
    </row>
    <row r="209" spans="1:39" s="87" customFormat="1" ht="12.75" x14ac:dyDescent="0.25">
      <c r="A209" s="87">
        <v>480249</v>
      </c>
      <c r="B209" s="87" t="s">
        <v>156</v>
      </c>
      <c r="C209" s="9" t="s">
        <v>156</v>
      </c>
      <c r="D209" s="87">
        <v>480249</v>
      </c>
      <c r="E209" s="87" t="s">
        <v>15</v>
      </c>
      <c r="F209" s="87" t="s">
        <v>157</v>
      </c>
      <c r="G209" s="9" t="s">
        <v>158</v>
      </c>
      <c r="H209" s="87" t="s">
        <v>152</v>
      </c>
      <c r="I209" s="87" t="s">
        <v>152</v>
      </c>
      <c r="J209" s="5"/>
      <c r="K209" s="5">
        <v>43515</v>
      </c>
      <c r="L209" s="87" t="s">
        <v>159</v>
      </c>
      <c r="M209" s="87">
        <v>12</v>
      </c>
      <c r="N209" s="87" t="s">
        <v>125</v>
      </c>
      <c r="O209" s="5">
        <f t="shared" si="3"/>
        <v>43880</v>
      </c>
      <c r="P209" s="87" t="s">
        <v>19</v>
      </c>
      <c r="Q209" s="87" t="s">
        <v>23</v>
      </c>
      <c r="T209" s="50" t="s">
        <v>139</v>
      </c>
      <c r="U209" s="87" t="s">
        <v>148</v>
      </c>
      <c r="V209" s="5">
        <v>43170</v>
      </c>
      <c r="W209" s="87" t="s">
        <v>147</v>
      </c>
      <c r="X209" s="48"/>
      <c r="Y209" s="51">
        <v>2</v>
      </c>
      <c r="Z209" s="87" t="s">
        <v>141</v>
      </c>
      <c r="AA209" s="5" t="s">
        <v>164</v>
      </c>
      <c r="AB209" s="87" t="s">
        <v>165</v>
      </c>
      <c r="AD209" s="51"/>
      <c r="AH209" s="48"/>
      <c r="AI209" s="51"/>
      <c r="AM209" s="48"/>
    </row>
    <row r="210" spans="1:39" s="87" customFormat="1" ht="15.75" x14ac:dyDescent="0.25">
      <c r="A210" s="87" t="s">
        <v>1105</v>
      </c>
      <c r="B210" s="92" t="s">
        <v>516</v>
      </c>
      <c r="C210" s="9"/>
      <c r="D210" s="92"/>
      <c r="G210" s="92" t="s">
        <v>739</v>
      </c>
      <c r="H210" s="92" t="s">
        <v>152</v>
      </c>
      <c r="J210" s="5"/>
      <c r="K210" s="5"/>
      <c r="L210" s="91"/>
      <c r="O210" s="5">
        <f t="shared" si="3"/>
        <v>0</v>
      </c>
      <c r="T210" s="50"/>
      <c r="V210" s="5"/>
      <c r="X210" s="48"/>
      <c r="Y210" s="51"/>
      <c r="AA210" s="5"/>
      <c r="AD210" s="51"/>
      <c r="AH210" s="48"/>
      <c r="AI210" s="51"/>
      <c r="AM210" s="48"/>
    </row>
    <row r="211" spans="1:39" s="87" customFormat="1" ht="15.75" x14ac:dyDescent="0.25">
      <c r="A211" s="87" t="s">
        <v>1106</v>
      </c>
      <c r="B211" s="92" t="s">
        <v>516</v>
      </c>
      <c r="C211" s="9"/>
      <c r="D211" s="92" t="s">
        <v>1063</v>
      </c>
      <c r="G211" s="92"/>
      <c r="H211" s="92" t="s">
        <v>152</v>
      </c>
      <c r="J211" s="5"/>
      <c r="K211" s="5"/>
      <c r="L211" s="91"/>
      <c r="O211" s="5">
        <f t="shared" si="3"/>
        <v>0</v>
      </c>
      <c r="T211" s="50"/>
      <c r="V211" s="5"/>
      <c r="X211" s="48"/>
      <c r="Y211" s="51"/>
      <c r="AA211" s="5"/>
      <c r="AD211" s="51"/>
      <c r="AH211" s="48"/>
      <c r="AI211" s="51"/>
      <c r="AM211" s="48"/>
    </row>
    <row r="212" spans="1:39" s="87" customFormat="1" ht="15.75" x14ac:dyDescent="0.25">
      <c r="A212" s="87" t="s">
        <v>1107</v>
      </c>
      <c r="B212" s="92" t="s">
        <v>516</v>
      </c>
      <c r="C212" s="9"/>
      <c r="D212" s="92" t="s">
        <v>1066</v>
      </c>
      <c r="G212" s="92" t="s">
        <v>739</v>
      </c>
      <c r="H212" s="92" t="s">
        <v>152</v>
      </c>
      <c r="J212" s="5"/>
      <c r="K212" s="5"/>
      <c r="L212" s="91"/>
      <c r="O212" s="5">
        <f t="shared" si="3"/>
        <v>0</v>
      </c>
      <c r="T212" s="50"/>
      <c r="V212" s="5"/>
      <c r="X212" s="48"/>
      <c r="Y212" s="51"/>
      <c r="AA212" s="5"/>
      <c r="AD212" s="51"/>
      <c r="AH212" s="48"/>
      <c r="AI212" s="51"/>
      <c r="AM212" s="48"/>
    </row>
    <row r="213" spans="1:39" s="87" customFormat="1" ht="15.75" x14ac:dyDescent="0.25">
      <c r="B213" s="92" t="s">
        <v>526</v>
      </c>
      <c r="C213" s="9"/>
      <c r="D213" s="92"/>
      <c r="G213" s="92"/>
      <c r="H213" s="92" t="s">
        <v>500</v>
      </c>
      <c r="J213" s="5"/>
      <c r="K213" s="5"/>
      <c r="L213" s="91"/>
      <c r="O213" s="5">
        <f t="shared" si="3"/>
        <v>0</v>
      </c>
      <c r="T213" s="50"/>
      <c r="V213" s="5"/>
      <c r="X213" s="48"/>
      <c r="Y213" s="51"/>
      <c r="AA213" s="5"/>
      <c r="AD213" s="51"/>
      <c r="AH213" s="48"/>
      <c r="AI213" s="51"/>
      <c r="AM213" s="48"/>
    </row>
    <row r="214" spans="1:39" s="87" customFormat="1" ht="15.75" x14ac:dyDescent="0.25">
      <c r="B214" s="92" t="s">
        <v>538</v>
      </c>
      <c r="C214" s="9"/>
      <c r="D214" s="92"/>
      <c r="G214" s="92" t="s">
        <v>880</v>
      </c>
      <c r="H214" s="92"/>
      <c r="J214" s="5"/>
      <c r="K214" s="5"/>
      <c r="L214" s="91"/>
      <c r="O214" s="5">
        <f t="shared" si="3"/>
        <v>0</v>
      </c>
      <c r="T214" s="50"/>
      <c r="V214" s="5"/>
      <c r="X214" s="48"/>
      <c r="Y214" s="51"/>
      <c r="AA214" s="5"/>
      <c r="AD214" s="51"/>
      <c r="AH214" s="48"/>
      <c r="AI214" s="51"/>
      <c r="AM214" s="48"/>
    </row>
    <row r="215" spans="1:39" s="87" customFormat="1" ht="15.75" x14ac:dyDescent="0.25">
      <c r="B215" s="92" t="s">
        <v>538</v>
      </c>
      <c r="C215" s="9"/>
      <c r="D215" s="92"/>
      <c r="G215" s="92" t="s">
        <v>880</v>
      </c>
      <c r="H215" s="92"/>
      <c r="J215" s="5"/>
      <c r="K215" s="5"/>
      <c r="L215" s="91"/>
      <c r="O215" s="5">
        <f t="shared" si="3"/>
        <v>0</v>
      </c>
      <c r="T215" s="50"/>
      <c r="V215" s="5"/>
      <c r="X215" s="48"/>
      <c r="Y215" s="51"/>
      <c r="AA215" s="5"/>
      <c r="AD215" s="51"/>
      <c r="AH215" s="48"/>
      <c r="AI215" s="51"/>
      <c r="AM215" s="48"/>
    </row>
    <row r="216" spans="1:39" s="87" customFormat="1" ht="15.75" x14ac:dyDescent="0.25">
      <c r="A216" s="87" t="s">
        <v>1113</v>
      </c>
      <c r="B216" s="92" t="s">
        <v>513</v>
      </c>
      <c r="C216" s="9"/>
      <c r="D216" s="92" t="s">
        <v>981</v>
      </c>
      <c r="G216" s="92"/>
      <c r="H216" s="92" t="s">
        <v>152</v>
      </c>
      <c r="J216" s="5"/>
      <c r="K216" s="5"/>
      <c r="L216" s="91"/>
      <c r="O216" s="5">
        <f t="shared" si="3"/>
        <v>0</v>
      </c>
      <c r="T216" s="50"/>
      <c r="V216" s="5"/>
      <c r="X216" s="48"/>
      <c r="Y216" s="51"/>
      <c r="AA216" s="5"/>
      <c r="AD216" s="51"/>
      <c r="AH216" s="48"/>
      <c r="AI216" s="51"/>
      <c r="AM216" s="48"/>
    </row>
    <row r="217" spans="1:39" s="87" customFormat="1" ht="15.75" x14ac:dyDescent="0.25">
      <c r="A217" s="87" t="s">
        <v>1114</v>
      </c>
      <c r="B217" s="92" t="s">
        <v>513</v>
      </c>
      <c r="C217" s="9"/>
      <c r="D217" s="92"/>
      <c r="G217" s="92" t="s">
        <v>746</v>
      </c>
      <c r="H217" s="92" t="s">
        <v>500</v>
      </c>
      <c r="J217" s="5"/>
      <c r="K217" s="5"/>
      <c r="L217" s="91"/>
      <c r="O217" s="5">
        <f t="shared" si="3"/>
        <v>0</v>
      </c>
      <c r="T217" s="50"/>
      <c r="V217" s="5"/>
      <c r="X217" s="48"/>
      <c r="Y217" s="51"/>
      <c r="AA217" s="5"/>
      <c r="AD217" s="51"/>
      <c r="AH217" s="48"/>
      <c r="AI217" s="51"/>
      <c r="AM217" s="48"/>
    </row>
    <row r="218" spans="1:39" s="87" customFormat="1" ht="15.75" x14ac:dyDescent="0.25">
      <c r="A218" s="87" t="s">
        <v>1115</v>
      </c>
      <c r="B218" s="92" t="s">
        <v>532</v>
      </c>
      <c r="C218" s="9"/>
      <c r="D218" s="92"/>
      <c r="G218" s="92"/>
      <c r="H218" s="92" t="s">
        <v>1101</v>
      </c>
      <c r="J218" s="5"/>
      <c r="K218" s="5"/>
      <c r="L218" s="91"/>
      <c r="O218" s="5">
        <f t="shared" si="3"/>
        <v>0</v>
      </c>
      <c r="T218" s="50"/>
      <c r="V218" s="5"/>
      <c r="X218" s="48"/>
      <c r="Y218" s="51"/>
      <c r="AA218" s="5"/>
      <c r="AD218" s="51"/>
      <c r="AH218" s="48"/>
      <c r="AI218" s="51"/>
      <c r="AM218" s="48"/>
    </row>
    <row r="219" spans="1:39" s="87" customFormat="1" ht="15.75" x14ac:dyDescent="0.25">
      <c r="A219" s="87" t="s">
        <v>1116</v>
      </c>
      <c r="B219" s="92" t="s">
        <v>535</v>
      </c>
      <c r="C219" s="9"/>
      <c r="D219" s="92"/>
      <c r="G219" s="92"/>
      <c r="H219" s="92" t="s">
        <v>1103</v>
      </c>
      <c r="J219" s="5"/>
      <c r="K219" s="5"/>
      <c r="L219" s="91"/>
      <c r="O219" s="5">
        <f t="shared" si="3"/>
        <v>0</v>
      </c>
      <c r="T219" s="50"/>
      <c r="V219" s="5"/>
      <c r="X219" s="48"/>
      <c r="Y219" s="51"/>
      <c r="AA219" s="5"/>
      <c r="AD219" s="51"/>
      <c r="AH219" s="48"/>
      <c r="AI219" s="51"/>
      <c r="AM219" s="48"/>
    </row>
    <row r="220" spans="1:39" s="87" customFormat="1" ht="15.75" x14ac:dyDescent="0.25">
      <c r="A220" s="87" t="s">
        <v>1117</v>
      </c>
      <c r="B220" s="92" t="s">
        <v>506</v>
      </c>
      <c r="D220" s="92" t="s">
        <v>881</v>
      </c>
      <c r="G220" s="92" t="s">
        <v>539</v>
      </c>
      <c r="H220" s="92" t="s">
        <v>18</v>
      </c>
      <c r="J220" s="5"/>
      <c r="K220" s="5"/>
      <c r="L220" s="91"/>
      <c r="O220" s="5">
        <f t="shared" si="3"/>
        <v>0</v>
      </c>
      <c r="T220" s="50"/>
      <c r="V220" s="5"/>
      <c r="X220" s="48"/>
      <c r="Y220" s="51"/>
      <c r="AA220" s="5"/>
      <c r="AD220" s="51"/>
      <c r="AH220" s="48"/>
      <c r="AI220" s="51"/>
      <c r="AM220" s="48"/>
    </row>
    <row r="221" spans="1:39" s="87" customFormat="1" ht="15.75" x14ac:dyDescent="0.25">
      <c r="A221" s="87" t="s">
        <v>1118</v>
      </c>
      <c r="B221" s="92" t="s">
        <v>506</v>
      </c>
      <c r="C221" s="9"/>
      <c r="D221" s="92" t="s">
        <v>973</v>
      </c>
      <c r="G221" s="92" t="s">
        <v>646</v>
      </c>
      <c r="H221" s="92" t="s">
        <v>152</v>
      </c>
      <c r="J221" s="5"/>
      <c r="K221" s="5"/>
      <c r="L221" s="91"/>
      <c r="O221" s="5">
        <f t="shared" si="3"/>
        <v>0</v>
      </c>
      <c r="T221" s="50"/>
      <c r="V221" s="5"/>
      <c r="X221" s="48"/>
      <c r="Y221" s="51"/>
      <c r="AA221" s="5"/>
      <c r="AD221" s="51"/>
      <c r="AH221" s="48"/>
      <c r="AI221" s="51"/>
      <c r="AM221" s="48"/>
    </row>
    <row r="222" spans="1:39" s="87" customFormat="1" ht="15.75" x14ac:dyDescent="0.25">
      <c r="A222" s="87" t="s">
        <v>1119</v>
      </c>
      <c r="B222" s="92" t="s">
        <v>506</v>
      </c>
      <c r="C222" s="9"/>
      <c r="D222" s="92" t="s">
        <v>974</v>
      </c>
      <c r="G222" s="92" t="s">
        <v>647</v>
      </c>
      <c r="H222" s="92" t="s">
        <v>152</v>
      </c>
      <c r="J222" s="5"/>
      <c r="K222" s="5"/>
      <c r="L222" s="91"/>
      <c r="O222" s="5">
        <f t="shared" si="3"/>
        <v>0</v>
      </c>
      <c r="T222" s="50"/>
      <c r="V222" s="5"/>
      <c r="X222" s="48"/>
      <c r="Y222" s="51"/>
      <c r="AA222" s="5"/>
      <c r="AD222" s="51"/>
      <c r="AH222" s="48"/>
      <c r="AI222" s="51"/>
      <c r="AM222" s="48"/>
    </row>
    <row r="223" spans="1:39" s="87" customFormat="1" ht="15.75" x14ac:dyDescent="0.25">
      <c r="A223" s="87" t="s">
        <v>1120</v>
      </c>
      <c r="B223" s="92" t="s">
        <v>506</v>
      </c>
      <c r="C223" s="9"/>
      <c r="D223" s="92" t="s">
        <v>975</v>
      </c>
      <c r="G223" s="92" t="s">
        <v>648</v>
      </c>
      <c r="H223" s="92" t="s">
        <v>152</v>
      </c>
      <c r="J223" s="5"/>
      <c r="K223" s="5"/>
      <c r="L223" s="91"/>
      <c r="O223" s="5">
        <f t="shared" si="3"/>
        <v>0</v>
      </c>
      <c r="T223" s="50"/>
      <c r="V223" s="5"/>
      <c r="X223" s="48"/>
      <c r="Y223" s="51"/>
      <c r="AA223" s="5"/>
      <c r="AD223" s="51"/>
      <c r="AH223" s="48"/>
      <c r="AI223" s="51"/>
      <c r="AM223" s="48"/>
    </row>
    <row r="224" spans="1:39" s="87" customFormat="1" ht="15.75" x14ac:dyDescent="0.25">
      <c r="A224" s="87" t="s">
        <v>1121</v>
      </c>
      <c r="B224" s="92" t="s">
        <v>506</v>
      </c>
      <c r="C224" s="9"/>
      <c r="D224" s="92" t="s">
        <v>976</v>
      </c>
      <c r="G224" s="92" t="s">
        <v>649</v>
      </c>
      <c r="H224" s="92" t="s">
        <v>152</v>
      </c>
      <c r="J224" s="5"/>
      <c r="K224" s="5"/>
      <c r="L224" s="91"/>
      <c r="O224" s="5">
        <f t="shared" si="3"/>
        <v>0</v>
      </c>
      <c r="T224" s="50"/>
      <c r="V224" s="5"/>
      <c r="X224" s="48"/>
      <c r="Y224" s="51"/>
      <c r="AA224" s="5"/>
      <c r="AD224" s="51"/>
      <c r="AH224" s="48"/>
      <c r="AI224" s="51"/>
      <c r="AM224" s="48"/>
    </row>
    <row r="225" spans="1:39" s="87" customFormat="1" ht="15.75" x14ac:dyDescent="0.25">
      <c r="A225" s="87" t="s">
        <v>1122</v>
      </c>
      <c r="B225" s="92" t="s">
        <v>506</v>
      </c>
      <c r="C225" s="9"/>
      <c r="D225" s="92" t="s">
        <v>977</v>
      </c>
      <c r="G225" s="92" t="s">
        <v>650</v>
      </c>
      <c r="H225" s="92" t="s">
        <v>152</v>
      </c>
      <c r="J225" s="5"/>
      <c r="K225" s="5"/>
      <c r="L225" s="91"/>
      <c r="O225" s="5">
        <f t="shared" si="3"/>
        <v>0</v>
      </c>
      <c r="T225" s="50"/>
      <c r="V225" s="5"/>
      <c r="X225" s="48"/>
      <c r="Y225" s="51"/>
      <c r="AA225" s="5"/>
      <c r="AD225" s="51"/>
      <c r="AH225" s="48"/>
      <c r="AI225" s="51"/>
      <c r="AM225" s="48"/>
    </row>
    <row r="226" spans="1:39" s="87" customFormat="1" ht="15.75" x14ac:dyDescent="0.25">
      <c r="A226" s="87" t="s">
        <v>1123</v>
      </c>
      <c r="B226" s="92" t="s">
        <v>506</v>
      </c>
      <c r="C226" s="9"/>
      <c r="D226" s="92" t="s">
        <v>978</v>
      </c>
      <c r="G226" s="92" t="s">
        <v>651</v>
      </c>
      <c r="H226" s="92" t="s">
        <v>152</v>
      </c>
      <c r="J226" s="5"/>
      <c r="K226" s="5"/>
      <c r="L226" s="91"/>
      <c r="O226" s="5">
        <f t="shared" si="3"/>
        <v>0</v>
      </c>
      <c r="T226" s="50"/>
      <c r="V226" s="5"/>
      <c r="X226" s="48"/>
      <c r="Y226" s="51"/>
      <c r="AA226" s="5"/>
      <c r="AD226" s="51"/>
      <c r="AH226" s="48"/>
      <c r="AI226" s="51"/>
      <c r="AM226" s="48"/>
    </row>
    <row r="227" spans="1:39" s="87" customFormat="1" ht="15.75" x14ac:dyDescent="0.25">
      <c r="A227" s="87" t="s">
        <v>1124</v>
      </c>
      <c r="B227" s="92" t="s">
        <v>506</v>
      </c>
      <c r="C227" s="9"/>
      <c r="D227" s="92" t="s">
        <v>979</v>
      </c>
      <c r="G227" s="92" t="s">
        <v>652</v>
      </c>
      <c r="H227" s="92" t="s">
        <v>152</v>
      </c>
      <c r="J227" s="5"/>
      <c r="K227" s="5"/>
      <c r="L227" s="91"/>
      <c r="O227" s="5">
        <f t="shared" si="3"/>
        <v>0</v>
      </c>
      <c r="T227" s="50"/>
      <c r="V227" s="5"/>
      <c r="X227" s="48"/>
      <c r="Y227" s="51"/>
      <c r="AA227" s="5"/>
      <c r="AD227" s="51"/>
      <c r="AH227" s="48"/>
      <c r="AI227" s="51"/>
      <c r="AM227" s="48"/>
    </row>
    <row r="228" spans="1:39" s="87" customFormat="1" ht="15.75" x14ac:dyDescent="0.25">
      <c r="A228" s="87" t="s">
        <v>1125</v>
      </c>
      <c r="B228" s="92" t="s">
        <v>506</v>
      </c>
      <c r="C228" s="9"/>
      <c r="D228" s="92">
        <v>9028980</v>
      </c>
      <c r="G228" s="92" t="s">
        <v>651</v>
      </c>
      <c r="H228" s="92" t="s">
        <v>152</v>
      </c>
      <c r="J228" s="5"/>
      <c r="K228" s="5"/>
      <c r="L228" s="91"/>
      <c r="O228" s="5">
        <f t="shared" si="3"/>
        <v>0</v>
      </c>
      <c r="T228" s="50"/>
      <c r="V228" s="5"/>
      <c r="X228" s="48"/>
      <c r="Y228" s="51"/>
      <c r="AA228" s="5"/>
      <c r="AD228" s="51"/>
      <c r="AH228" s="48"/>
      <c r="AI228" s="51"/>
      <c r="AM228" s="48"/>
    </row>
    <row r="229" spans="1:39" s="87" customFormat="1" ht="15.75" x14ac:dyDescent="0.25">
      <c r="A229" s="87" t="s">
        <v>1126</v>
      </c>
      <c r="B229" s="92" t="s">
        <v>506</v>
      </c>
      <c r="C229" s="9"/>
      <c r="D229" s="92" t="s">
        <v>980</v>
      </c>
      <c r="G229" s="92" t="s">
        <v>653</v>
      </c>
      <c r="H229" s="92" t="s">
        <v>152</v>
      </c>
      <c r="J229" s="5"/>
      <c r="K229" s="5"/>
      <c r="L229" s="91"/>
      <c r="O229" s="5">
        <f t="shared" si="3"/>
        <v>0</v>
      </c>
      <c r="T229" s="50"/>
      <c r="V229" s="5"/>
      <c r="X229" s="48"/>
      <c r="Y229" s="51"/>
      <c r="AA229" s="5"/>
      <c r="AD229" s="51"/>
      <c r="AH229" s="48"/>
      <c r="AI229" s="51"/>
      <c r="AM229" s="48"/>
    </row>
    <row r="230" spans="1:39" s="87" customFormat="1" ht="15.75" x14ac:dyDescent="0.25">
      <c r="A230" s="87" t="s">
        <v>1127</v>
      </c>
      <c r="B230" s="92" t="s">
        <v>506</v>
      </c>
      <c r="C230" s="9"/>
      <c r="D230" s="92" t="s">
        <v>1060</v>
      </c>
      <c r="G230" s="92" t="s">
        <v>737</v>
      </c>
      <c r="H230" s="92" t="s">
        <v>152</v>
      </c>
      <c r="J230" s="5"/>
      <c r="K230" s="5"/>
      <c r="L230" s="91"/>
      <c r="O230" s="5">
        <f t="shared" si="3"/>
        <v>0</v>
      </c>
      <c r="T230" s="50"/>
      <c r="V230" s="5"/>
      <c r="X230" s="48"/>
      <c r="Y230" s="51"/>
      <c r="AA230" s="5"/>
      <c r="AD230" s="51"/>
      <c r="AH230" s="48"/>
      <c r="AI230" s="51"/>
      <c r="AM230" s="48"/>
    </row>
    <row r="231" spans="1:39" s="87" customFormat="1" ht="15.75" x14ac:dyDescent="0.25">
      <c r="A231" s="87" t="s">
        <v>1128</v>
      </c>
      <c r="B231" s="92" t="s">
        <v>506</v>
      </c>
      <c r="C231" s="9"/>
      <c r="D231" s="92" t="s">
        <v>1061</v>
      </c>
      <c r="G231" s="92"/>
      <c r="H231" s="92" t="s">
        <v>152</v>
      </c>
      <c r="J231" s="5"/>
      <c r="K231" s="5"/>
      <c r="L231" s="91"/>
      <c r="O231" s="5">
        <f t="shared" si="3"/>
        <v>0</v>
      </c>
      <c r="T231" s="50"/>
      <c r="V231" s="5"/>
      <c r="X231" s="48"/>
      <c r="Y231" s="51"/>
      <c r="AA231" s="5"/>
      <c r="AD231" s="51"/>
      <c r="AH231" s="48"/>
      <c r="AI231" s="51"/>
      <c r="AM231" s="48"/>
    </row>
    <row r="232" spans="1:39" s="87" customFormat="1" ht="15.75" x14ac:dyDescent="0.25">
      <c r="A232" s="87" t="s">
        <v>1129</v>
      </c>
      <c r="B232" s="92" t="s">
        <v>506</v>
      </c>
      <c r="C232" s="9"/>
      <c r="D232" s="92" t="s">
        <v>1062</v>
      </c>
      <c r="G232" s="92" t="s">
        <v>738</v>
      </c>
      <c r="H232" s="92" t="s">
        <v>152</v>
      </c>
      <c r="J232" s="5"/>
      <c r="K232" s="5"/>
      <c r="L232" s="91"/>
      <c r="O232" s="5">
        <f t="shared" si="3"/>
        <v>0</v>
      </c>
      <c r="T232" s="50"/>
      <c r="V232" s="5"/>
      <c r="X232" s="48"/>
      <c r="Y232" s="51"/>
      <c r="AA232" s="5"/>
      <c r="AD232" s="51"/>
      <c r="AH232" s="48"/>
      <c r="AI232" s="51"/>
      <c r="AM232" s="48"/>
    </row>
    <row r="233" spans="1:39" s="87" customFormat="1" ht="15.75" x14ac:dyDescent="0.25">
      <c r="B233" s="92" t="s">
        <v>521</v>
      </c>
      <c r="C233" s="9"/>
      <c r="D233" s="92"/>
      <c r="G233" s="92"/>
      <c r="H233" s="92" t="s">
        <v>1097</v>
      </c>
      <c r="J233" s="5"/>
      <c r="K233" s="5"/>
      <c r="L233" s="91"/>
      <c r="O233" s="5">
        <f t="shared" si="3"/>
        <v>0</v>
      </c>
      <c r="T233" s="50"/>
      <c r="V233" s="5"/>
      <c r="X233" s="48"/>
      <c r="Y233" s="51"/>
      <c r="AA233" s="5"/>
      <c r="AD233" s="51"/>
      <c r="AH233" s="48"/>
      <c r="AI233" s="51"/>
      <c r="AM233" s="48"/>
    </row>
    <row r="234" spans="1:39" s="87" customFormat="1" ht="15.75" x14ac:dyDescent="0.25">
      <c r="A234" s="87" t="s">
        <v>1131</v>
      </c>
      <c r="B234" s="92" t="s">
        <v>522</v>
      </c>
      <c r="C234" s="9"/>
      <c r="D234" s="92" t="s">
        <v>1069</v>
      </c>
      <c r="G234" s="92" t="s">
        <v>17</v>
      </c>
      <c r="H234" s="92" t="s">
        <v>1098</v>
      </c>
      <c r="J234" s="5"/>
      <c r="K234" s="5"/>
      <c r="L234" s="91"/>
      <c r="O234" s="5">
        <f t="shared" si="3"/>
        <v>0</v>
      </c>
      <c r="T234" s="50"/>
      <c r="V234" s="5"/>
      <c r="X234" s="48"/>
      <c r="Y234" s="51"/>
      <c r="AA234" s="5"/>
      <c r="AD234" s="51"/>
      <c r="AH234" s="48"/>
      <c r="AI234" s="51"/>
      <c r="AM234" s="48"/>
    </row>
    <row r="235" spans="1:39" s="87" customFormat="1" ht="15.75" x14ac:dyDescent="0.25">
      <c r="A235" s="87" t="s">
        <v>1132</v>
      </c>
      <c r="B235" s="92" t="s">
        <v>529</v>
      </c>
      <c r="C235" s="9"/>
      <c r="D235" s="92"/>
      <c r="G235" s="92" t="s">
        <v>747</v>
      </c>
      <c r="H235" s="92" t="s">
        <v>1100</v>
      </c>
      <c r="J235" s="5"/>
      <c r="K235" s="5"/>
      <c r="L235" s="91"/>
      <c r="O235" s="5">
        <f t="shared" si="3"/>
        <v>0</v>
      </c>
      <c r="T235" s="50"/>
      <c r="V235" s="5"/>
      <c r="X235" s="48"/>
      <c r="Y235" s="51"/>
      <c r="AA235" s="5"/>
      <c r="AD235" s="51"/>
      <c r="AH235" s="48"/>
      <c r="AI235" s="51"/>
      <c r="AM235" s="48"/>
    </row>
    <row r="236" spans="1:39" s="87" customFormat="1" ht="15.75" x14ac:dyDescent="0.25">
      <c r="A236" s="87" t="s">
        <v>1133</v>
      </c>
      <c r="B236" s="92" t="s">
        <v>523</v>
      </c>
      <c r="C236" s="9"/>
      <c r="D236" s="92" t="s">
        <v>1070</v>
      </c>
      <c r="G236" s="92" t="s">
        <v>17</v>
      </c>
      <c r="H236" s="92" t="s">
        <v>1098</v>
      </c>
      <c r="J236" s="5"/>
      <c r="K236" s="5"/>
      <c r="L236" s="91"/>
      <c r="O236" s="5">
        <f t="shared" si="3"/>
        <v>0</v>
      </c>
      <c r="T236" s="50"/>
      <c r="V236" s="5"/>
      <c r="X236" s="48"/>
      <c r="Y236" s="51"/>
      <c r="AA236" s="5"/>
      <c r="AD236" s="51"/>
      <c r="AH236" s="48"/>
      <c r="AI236" s="51"/>
      <c r="AM236" s="48"/>
    </row>
    <row r="237" spans="1:39" s="87" customFormat="1" ht="15.75" x14ac:dyDescent="0.25">
      <c r="A237" s="87" t="s">
        <v>1134</v>
      </c>
      <c r="B237" s="92" t="s">
        <v>533</v>
      </c>
      <c r="C237" s="9"/>
      <c r="D237" s="92">
        <v>45146362</v>
      </c>
      <c r="G237" s="92" t="s">
        <v>748</v>
      </c>
      <c r="H237" s="92" t="s">
        <v>500</v>
      </c>
      <c r="J237" s="5"/>
      <c r="K237" s="5"/>
      <c r="L237" s="91"/>
      <c r="O237" s="5">
        <f t="shared" si="3"/>
        <v>0</v>
      </c>
      <c r="T237" s="50"/>
      <c r="V237" s="5"/>
      <c r="X237" s="48"/>
      <c r="Y237" s="51"/>
      <c r="AA237" s="5"/>
      <c r="AD237" s="51"/>
      <c r="AH237" s="48"/>
      <c r="AI237" s="51"/>
      <c r="AM237" s="48"/>
    </row>
    <row r="238" spans="1:39" s="87" customFormat="1" ht="15.75" x14ac:dyDescent="0.25">
      <c r="A238" s="87" t="s">
        <v>1135</v>
      </c>
      <c r="B238" s="92" t="s">
        <v>533</v>
      </c>
      <c r="C238" s="9"/>
      <c r="D238" s="92" t="s">
        <v>1076</v>
      </c>
      <c r="G238" s="92" t="s">
        <v>750</v>
      </c>
      <c r="H238" s="92" t="s">
        <v>500</v>
      </c>
      <c r="J238" s="5"/>
      <c r="K238" s="5"/>
      <c r="L238" s="91"/>
      <c r="O238" s="5">
        <f t="shared" si="3"/>
        <v>0</v>
      </c>
      <c r="T238" s="50"/>
      <c r="V238" s="5"/>
      <c r="X238" s="48"/>
      <c r="Y238" s="51"/>
      <c r="AA238" s="5"/>
      <c r="AD238" s="51"/>
      <c r="AH238" s="48"/>
      <c r="AI238" s="51"/>
      <c r="AM238" s="48"/>
    </row>
    <row r="239" spans="1:39" s="87" customFormat="1" ht="15.75" x14ac:dyDescent="0.25">
      <c r="A239" s="87" t="s">
        <v>1136</v>
      </c>
      <c r="B239" s="92" t="s">
        <v>525</v>
      </c>
      <c r="C239" s="9"/>
      <c r="D239" s="92" t="s">
        <v>1072</v>
      </c>
      <c r="G239" s="92" t="s">
        <v>744</v>
      </c>
      <c r="H239" s="92" t="s">
        <v>1097</v>
      </c>
      <c r="J239" s="5"/>
      <c r="K239" s="5"/>
      <c r="L239" s="91"/>
      <c r="O239" s="5">
        <f t="shared" si="3"/>
        <v>0</v>
      </c>
      <c r="T239" s="50"/>
      <c r="V239" s="5"/>
      <c r="X239" s="48"/>
      <c r="Y239" s="51"/>
      <c r="AA239" s="5"/>
      <c r="AD239" s="51"/>
      <c r="AH239" s="48"/>
      <c r="AI239" s="51"/>
      <c r="AM239" s="48"/>
    </row>
    <row r="240" spans="1:39" s="87" customFormat="1" ht="15.75" x14ac:dyDescent="0.25">
      <c r="A240" s="87" t="s">
        <v>1137</v>
      </c>
      <c r="B240" s="92" t="s">
        <v>525</v>
      </c>
      <c r="C240" s="9"/>
      <c r="D240" s="92" t="s">
        <v>1073</v>
      </c>
      <c r="G240" s="92" t="s">
        <v>744</v>
      </c>
      <c r="H240" s="92" t="s">
        <v>1097</v>
      </c>
      <c r="J240" s="5"/>
      <c r="K240" s="5"/>
      <c r="L240" s="91"/>
      <c r="O240" s="5">
        <f t="shared" si="3"/>
        <v>0</v>
      </c>
      <c r="T240" s="50"/>
      <c r="V240" s="5"/>
      <c r="X240" s="48"/>
      <c r="Y240" s="51"/>
      <c r="AA240" s="5"/>
      <c r="AD240" s="51"/>
      <c r="AH240" s="48"/>
      <c r="AI240" s="51"/>
      <c r="AM240" s="48"/>
    </row>
    <row r="241" spans="1:39" s="87" customFormat="1" ht="15.75" x14ac:dyDescent="0.25">
      <c r="A241" s="87" t="s">
        <v>1138</v>
      </c>
      <c r="B241" s="92" t="s">
        <v>527</v>
      </c>
      <c r="C241" s="9"/>
      <c r="D241" s="92" t="s">
        <v>1074</v>
      </c>
      <c r="G241" s="92" t="s">
        <v>649</v>
      </c>
      <c r="H241" s="92" t="s">
        <v>1100</v>
      </c>
      <c r="J241" s="5"/>
      <c r="K241" s="5"/>
      <c r="L241" s="91"/>
      <c r="O241" s="5">
        <f t="shared" si="3"/>
        <v>0</v>
      </c>
      <c r="T241" s="50"/>
      <c r="V241" s="5"/>
      <c r="X241" s="48"/>
      <c r="Y241" s="51"/>
      <c r="AA241" s="5"/>
      <c r="AD241" s="51"/>
      <c r="AH241" s="48"/>
      <c r="AI241" s="51"/>
      <c r="AM241" s="48"/>
    </row>
    <row r="242" spans="1:39" s="87" customFormat="1" ht="15.75" x14ac:dyDescent="0.25">
      <c r="A242" s="87" t="s">
        <v>1139</v>
      </c>
      <c r="B242" s="92" t="s">
        <v>530</v>
      </c>
      <c r="C242" s="9"/>
      <c r="D242" s="92" t="s">
        <v>1075</v>
      </c>
      <c r="G242" s="92" t="s">
        <v>748</v>
      </c>
      <c r="H242" s="92" t="s">
        <v>500</v>
      </c>
      <c r="J242" s="5"/>
      <c r="K242" s="5"/>
      <c r="L242" s="91"/>
      <c r="O242" s="5">
        <f t="shared" si="3"/>
        <v>0</v>
      </c>
      <c r="T242" s="50"/>
      <c r="V242" s="5"/>
      <c r="X242" s="48"/>
      <c r="Y242" s="51"/>
      <c r="AA242" s="5"/>
      <c r="AD242" s="51"/>
      <c r="AH242" s="48"/>
      <c r="AI242" s="51"/>
      <c r="AM242" s="48"/>
    </row>
    <row r="243" spans="1:39" s="87" customFormat="1" ht="15.75" x14ac:dyDescent="0.25">
      <c r="A243" s="87" t="s">
        <v>1140</v>
      </c>
      <c r="B243" s="92" t="s">
        <v>534</v>
      </c>
      <c r="C243" s="9"/>
      <c r="D243" s="92">
        <v>20130919</v>
      </c>
      <c r="G243" s="92" t="s">
        <v>651</v>
      </c>
      <c r="H243" s="92" t="s">
        <v>501</v>
      </c>
      <c r="J243" s="5"/>
      <c r="K243" s="5"/>
      <c r="L243" s="91"/>
      <c r="O243" s="5">
        <f t="shared" si="3"/>
        <v>0</v>
      </c>
      <c r="T243" s="50"/>
      <c r="V243" s="5"/>
      <c r="X243" s="48"/>
      <c r="Y243" s="51"/>
      <c r="AA243" s="5"/>
      <c r="AD243" s="51"/>
      <c r="AH243" s="48"/>
      <c r="AI243" s="51"/>
      <c r="AM243" s="48"/>
    </row>
    <row r="244" spans="1:39" s="87" customFormat="1" ht="15.75" x14ac:dyDescent="0.25">
      <c r="A244" s="87" t="s">
        <v>1141</v>
      </c>
      <c r="B244" s="92" t="s">
        <v>518</v>
      </c>
      <c r="C244" s="9"/>
      <c r="D244" s="92"/>
      <c r="G244" s="92" t="s">
        <v>741</v>
      </c>
      <c r="H244" s="92" t="s">
        <v>152</v>
      </c>
      <c r="J244" s="5"/>
      <c r="K244" s="5"/>
      <c r="L244" s="91"/>
      <c r="O244" s="5">
        <f t="shared" si="3"/>
        <v>0</v>
      </c>
      <c r="T244" s="50"/>
      <c r="V244" s="5"/>
      <c r="X244" s="48"/>
      <c r="Y244" s="51"/>
      <c r="AA244" s="5"/>
      <c r="AD244" s="51"/>
      <c r="AH244" s="48"/>
      <c r="AI244" s="51"/>
      <c r="AM244" s="48"/>
    </row>
    <row r="245" spans="1:39" s="87" customFormat="1" ht="15.75" x14ac:dyDescent="0.25">
      <c r="A245" s="87" t="s">
        <v>1142</v>
      </c>
      <c r="B245" s="92" t="s">
        <v>520</v>
      </c>
      <c r="C245" s="9"/>
      <c r="D245" s="92" t="s">
        <v>1067</v>
      </c>
      <c r="G245" s="92" t="s">
        <v>742</v>
      </c>
      <c r="H245" s="92" t="s">
        <v>1097</v>
      </c>
      <c r="J245" s="5"/>
      <c r="K245" s="5"/>
      <c r="L245" s="91"/>
      <c r="O245" s="5">
        <f t="shared" si="3"/>
        <v>0</v>
      </c>
      <c r="T245" s="50"/>
      <c r="V245" s="5"/>
      <c r="X245" s="48"/>
      <c r="Y245" s="51"/>
      <c r="AA245" s="5"/>
      <c r="AD245" s="51"/>
      <c r="AH245" s="48"/>
      <c r="AI245" s="51"/>
      <c r="AM245" s="48"/>
    </row>
    <row r="246" spans="1:39" s="87" customFormat="1" ht="15.75" x14ac:dyDescent="0.25">
      <c r="A246" s="87" t="s">
        <v>1143</v>
      </c>
      <c r="B246" s="92" t="s">
        <v>520</v>
      </c>
      <c r="C246" s="9"/>
      <c r="D246" s="92" t="s">
        <v>1068</v>
      </c>
      <c r="G246" s="92" t="s">
        <v>742</v>
      </c>
      <c r="H246" s="92" t="s">
        <v>1097</v>
      </c>
      <c r="J246" s="5"/>
      <c r="K246" s="5"/>
      <c r="L246" s="91"/>
      <c r="O246" s="5">
        <f t="shared" si="3"/>
        <v>0</v>
      </c>
      <c r="T246" s="50"/>
      <c r="V246" s="5"/>
      <c r="X246" s="48"/>
      <c r="Y246" s="51"/>
      <c r="AA246" s="5"/>
      <c r="AD246" s="51"/>
      <c r="AH246" s="48"/>
      <c r="AI246" s="51"/>
      <c r="AM246" s="48"/>
    </row>
    <row r="247" spans="1:39" s="87" customFormat="1" ht="15.75" x14ac:dyDescent="0.25">
      <c r="A247" s="87" t="s">
        <v>1144</v>
      </c>
      <c r="B247" s="92" t="s">
        <v>520</v>
      </c>
      <c r="C247" s="9"/>
      <c r="D247" s="92"/>
      <c r="G247" s="92" t="s">
        <v>745</v>
      </c>
      <c r="H247" s="92" t="s">
        <v>1099</v>
      </c>
      <c r="J247" s="5"/>
      <c r="K247" s="5"/>
      <c r="L247" s="91"/>
      <c r="O247" s="5">
        <f t="shared" si="3"/>
        <v>0</v>
      </c>
      <c r="T247" s="50"/>
      <c r="V247" s="5"/>
      <c r="X247" s="48"/>
      <c r="Y247" s="51"/>
      <c r="AA247" s="5"/>
      <c r="AD247" s="51"/>
      <c r="AH247" s="48"/>
      <c r="AI247" s="51"/>
      <c r="AM247" s="48"/>
    </row>
    <row r="248" spans="1:39" s="87" customFormat="1" ht="15.75" x14ac:dyDescent="0.25">
      <c r="A248" s="87" t="s">
        <v>1145</v>
      </c>
      <c r="B248" s="92" t="s">
        <v>520</v>
      </c>
      <c r="C248" s="9"/>
      <c r="D248" s="92" t="s">
        <v>1068</v>
      </c>
      <c r="G248" s="92" t="s">
        <v>751</v>
      </c>
      <c r="H248" s="92" t="s">
        <v>1103</v>
      </c>
      <c r="J248" s="5"/>
      <c r="K248" s="5"/>
      <c r="L248" s="91"/>
      <c r="O248" s="5">
        <f t="shared" si="3"/>
        <v>0</v>
      </c>
      <c r="T248" s="50"/>
      <c r="V248" s="5"/>
      <c r="X248" s="48"/>
      <c r="Y248" s="51"/>
      <c r="AA248" s="5"/>
      <c r="AD248" s="51"/>
      <c r="AH248" s="48"/>
      <c r="AI248" s="51"/>
      <c r="AM248" s="48"/>
    </row>
    <row r="249" spans="1:39" s="87" customFormat="1" ht="12.75" x14ac:dyDescent="0.25">
      <c r="A249" s="87" t="s">
        <v>14</v>
      </c>
      <c r="B249" s="87" t="s">
        <v>11</v>
      </c>
      <c r="C249" s="9" t="s">
        <v>11</v>
      </c>
      <c r="D249" s="87" t="s">
        <v>35</v>
      </c>
      <c r="E249" s="87" t="s">
        <v>15</v>
      </c>
      <c r="F249" s="87" t="s">
        <v>16</v>
      </c>
      <c r="G249" s="9" t="s">
        <v>17</v>
      </c>
      <c r="H249" s="87" t="s">
        <v>18</v>
      </c>
      <c r="I249" s="87" t="s">
        <v>152</v>
      </c>
      <c r="J249" s="5" t="s">
        <v>38</v>
      </c>
      <c r="K249" s="5">
        <v>43483</v>
      </c>
      <c r="L249" s="87" t="s">
        <v>32</v>
      </c>
      <c r="M249" s="87">
        <v>12</v>
      </c>
      <c r="N249" s="87" t="s">
        <v>127</v>
      </c>
      <c r="O249" s="5">
        <f t="shared" si="3"/>
        <v>43848</v>
      </c>
      <c r="P249" s="87" t="s">
        <v>19</v>
      </c>
      <c r="Q249" s="87" t="s">
        <v>23</v>
      </c>
      <c r="T249" s="50" t="s">
        <v>139</v>
      </c>
      <c r="U249" s="87" t="s">
        <v>148</v>
      </c>
      <c r="V249" s="5">
        <v>43407</v>
      </c>
      <c r="W249" s="87" t="s">
        <v>147</v>
      </c>
      <c r="X249" s="48"/>
      <c r="Y249" s="51"/>
      <c r="AA249" s="5"/>
      <c r="AD249" s="51"/>
      <c r="AH249" s="48"/>
      <c r="AI249" s="51"/>
      <c r="AM249" s="48"/>
    </row>
    <row r="250" spans="1:39" s="87" customFormat="1" ht="15.75" x14ac:dyDescent="0.25">
      <c r="A250" s="87" t="s">
        <v>1146</v>
      </c>
      <c r="B250" s="92" t="s">
        <v>11</v>
      </c>
      <c r="C250" s="9"/>
      <c r="D250" s="92" t="s">
        <v>884</v>
      </c>
      <c r="G250" s="92" t="s">
        <v>543</v>
      </c>
      <c r="H250" s="92" t="s">
        <v>18</v>
      </c>
      <c r="J250" s="5"/>
      <c r="K250" s="5"/>
      <c r="L250" s="91"/>
      <c r="O250" s="5">
        <f t="shared" si="3"/>
        <v>0</v>
      </c>
      <c r="T250" s="50"/>
      <c r="V250" s="5"/>
      <c r="X250" s="48"/>
      <c r="Y250" s="51"/>
      <c r="AA250" s="5"/>
      <c r="AD250" s="51"/>
      <c r="AH250" s="48"/>
      <c r="AI250" s="51"/>
      <c r="AM250" s="48"/>
    </row>
    <row r="251" spans="1:39" s="87" customFormat="1" ht="15.75" x14ac:dyDescent="0.25">
      <c r="A251" s="87" t="s">
        <v>1147</v>
      </c>
      <c r="B251" s="92" t="s">
        <v>11</v>
      </c>
      <c r="C251" s="9"/>
      <c r="D251" s="92" t="s">
        <v>885</v>
      </c>
      <c r="G251" s="92" t="s">
        <v>17</v>
      </c>
      <c r="H251" s="92" t="s">
        <v>152</v>
      </c>
      <c r="J251" s="5"/>
      <c r="K251" s="5"/>
      <c r="L251" s="91"/>
      <c r="O251" s="5">
        <f t="shared" si="3"/>
        <v>0</v>
      </c>
      <c r="T251" s="50"/>
      <c r="V251" s="5"/>
      <c r="X251" s="48"/>
      <c r="Y251" s="51"/>
      <c r="AA251" s="5"/>
      <c r="AD251" s="51"/>
      <c r="AH251" s="48"/>
      <c r="AI251" s="51"/>
      <c r="AM251" s="48"/>
    </row>
    <row r="252" spans="1:39" s="87" customFormat="1" ht="15.75" x14ac:dyDescent="0.25">
      <c r="A252" s="87" t="s">
        <v>1148</v>
      </c>
      <c r="B252" s="92" t="s">
        <v>11</v>
      </c>
      <c r="C252" s="9"/>
      <c r="D252" s="92" t="s">
        <v>1064</v>
      </c>
      <c r="G252" s="92" t="s">
        <v>740</v>
      </c>
      <c r="H252" s="92" t="s">
        <v>152</v>
      </c>
      <c r="J252" s="5"/>
      <c r="K252" s="5"/>
      <c r="L252" s="91"/>
      <c r="O252" s="5">
        <f t="shared" si="3"/>
        <v>0</v>
      </c>
      <c r="T252" s="50"/>
      <c r="V252" s="5"/>
      <c r="X252" s="48"/>
      <c r="Y252" s="51"/>
      <c r="AA252" s="5"/>
      <c r="AD252" s="51"/>
      <c r="AH252" s="48"/>
      <c r="AI252" s="51"/>
      <c r="AM252" s="48"/>
    </row>
    <row r="253" spans="1:39" s="87" customFormat="1" ht="15.75" x14ac:dyDescent="0.25">
      <c r="A253" s="87" t="s">
        <v>1149</v>
      </c>
      <c r="B253" s="92" t="s">
        <v>11</v>
      </c>
      <c r="C253" s="9"/>
      <c r="D253" s="92"/>
      <c r="G253" s="92" t="s">
        <v>540</v>
      </c>
      <c r="H253" s="92" t="s">
        <v>152</v>
      </c>
      <c r="J253" s="5"/>
      <c r="K253" s="5"/>
      <c r="L253" s="91"/>
      <c r="O253" s="5">
        <f t="shared" si="3"/>
        <v>0</v>
      </c>
      <c r="T253" s="50"/>
      <c r="V253" s="5"/>
      <c r="X253" s="48"/>
      <c r="Y253" s="51"/>
      <c r="AA253" s="5"/>
      <c r="AD253" s="51"/>
      <c r="AH253" s="48"/>
      <c r="AI253" s="51"/>
      <c r="AM253" s="48"/>
    </row>
    <row r="254" spans="1:39" s="87" customFormat="1" ht="15.75" x14ac:dyDescent="0.25">
      <c r="A254" s="87" t="s">
        <v>1150</v>
      </c>
      <c r="B254" s="92" t="s">
        <v>11</v>
      </c>
      <c r="C254" s="9"/>
      <c r="D254" s="92">
        <v>9208908</v>
      </c>
      <c r="G254" s="92" t="s">
        <v>17</v>
      </c>
      <c r="H254" s="92" t="s">
        <v>1100</v>
      </c>
      <c r="J254" s="5"/>
      <c r="K254" s="5"/>
      <c r="L254" s="91"/>
      <c r="O254" s="5">
        <f t="shared" si="3"/>
        <v>0</v>
      </c>
      <c r="T254" s="50"/>
      <c r="V254" s="5"/>
      <c r="X254" s="48"/>
      <c r="Y254" s="51"/>
      <c r="AA254" s="5"/>
      <c r="AD254" s="51"/>
      <c r="AH254" s="48"/>
      <c r="AI254" s="51"/>
      <c r="AM254" s="48"/>
    </row>
    <row r="255" spans="1:39" s="87" customFormat="1" ht="15.75" x14ac:dyDescent="0.25">
      <c r="A255" s="87" t="s">
        <v>1151</v>
      </c>
      <c r="B255" s="92" t="s">
        <v>528</v>
      </c>
      <c r="C255" s="9"/>
      <c r="D255" s="92">
        <v>17255888</v>
      </c>
      <c r="G255" s="92" t="s">
        <v>17</v>
      </c>
      <c r="H255" s="92" t="s">
        <v>1100</v>
      </c>
      <c r="J255" s="5"/>
      <c r="K255" s="5"/>
      <c r="L255" s="91"/>
      <c r="O255" s="5">
        <f t="shared" si="3"/>
        <v>0</v>
      </c>
      <c r="T255" s="50"/>
      <c r="V255" s="5"/>
      <c r="X255" s="48"/>
      <c r="Y255" s="51"/>
      <c r="AA255" s="5"/>
      <c r="AD255" s="51"/>
      <c r="AH255" s="48"/>
      <c r="AI255" s="51"/>
      <c r="AM255" s="48"/>
    </row>
    <row r="256" spans="1:39" s="87" customFormat="1" ht="15.75" x14ac:dyDescent="0.25">
      <c r="A256" s="87" t="s">
        <v>1152</v>
      </c>
      <c r="B256" s="92" t="s">
        <v>507</v>
      </c>
      <c r="D256" s="92">
        <v>4102520</v>
      </c>
      <c r="G256" s="92" t="s">
        <v>540</v>
      </c>
      <c r="H256" s="92" t="s">
        <v>1096</v>
      </c>
      <c r="J256" s="5"/>
      <c r="K256" s="5"/>
      <c r="L256" s="91"/>
      <c r="O256" s="5">
        <f t="shared" si="3"/>
        <v>0</v>
      </c>
      <c r="T256" s="50"/>
      <c r="V256" s="5"/>
      <c r="X256" s="48"/>
      <c r="Y256" s="51"/>
      <c r="AA256" s="5"/>
      <c r="AD256" s="51"/>
      <c r="AH256" s="48"/>
      <c r="AI256" s="51"/>
      <c r="AM256" s="48"/>
    </row>
    <row r="257" spans="1:39" s="87" customFormat="1" ht="15.75" x14ac:dyDescent="0.25">
      <c r="A257" s="87" t="s">
        <v>1153</v>
      </c>
      <c r="B257" s="92" t="s">
        <v>507</v>
      </c>
      <c r="C257" s="9"/>
      <c r="D257" s="92"/>
      <c r="G257" s="92" t="s">
        <v>540</v>
      </c>
      <c r="H257" s="92" t="s">
        <v>18</v>
      </c>
      <c r="J257" s="5"/>
      <c r="K257" s="5"/>
      <c r="L257" s="91"/>
      <c r="O257" s="5">
        <f t="shared" si="3"/>
        <v>0</v>
      </c>
      <c r="T257" s="50"/>
      <c r="V257" s="5"/>
      <c r="X257" s="48"/>
      <c r="Y257" s="51"/>
      <c r="AA257" s="5"/>
      <c r="AD257" s="51"/>
      <c r="AH257" s="48"/>
      <c r="AI257" s="51"/>
      <c r="AM257" s="48"/>
    </row>
    <row r="258" spans="1:39" s="87" customFormat="1" ht="15.75" x14ac:dyDescent="0.25">
      <c r="A258" s="87" t="s">
        <v>1154</v>
      </c>
      <c r="B258" s="92" t="s">
        <v>507</v>
      </c>
      <c r="C258" s="9"/>
      <c r="D258" s="92" t="s">
        <v>882</v>
      </c>
      <c r="G258" s="92" t="s">
        <v>17</v>
      </c>
      <c r="H258" s="92" t="s">
        <v>1096</v>
      </c>
      <c r="J258" s="5"/>
      <c r="K258" s="5"/>
      <c r="L258" s="91"/>
      <c r="O258" s="5">
        <f t="shared" ref="O258:O321" si="4">EDATE(K258,M258)</f>
        <v>0</v>
      </c>
      <c r="T258" s="50"/>
      <c r="V258" s="5"/>
      <c r="X258" s="48"/>
      <c r="Y258" s="51"/>
      <c r="AA258" s="5"/>
      <c r="AD258" s="51"/>
      <c r="AH258" s="48"/>
      <c r="AI258" s="51"/>
      <c r="AM258" s="48"/>
    </row>
    <row r="259" spans="1:39" s="87" customFormat="1" ht="15.75" x14ac:dyDescent="0.25">
      <c r="A259" s="87" t="s">
        <v>1155</v>
      </c>
      <c r="B259" s="92" t="s">
        <v>507</v>
      </c>
      <c r="C259" s="9"/>
      <c r="D259" s="92" t="s">
        <v>883</v>
      </c>
      <c r="G259" s="92" t="s">
        <v>542</v>
      </c>
      <c r="H259" s="92" t="s">
        <v>18</v>
      </c>
      <c r="J259" s="5"/>
      <c r="K259" s="5"/>
      <c r="L259" s="91"/>
      <c r="O259" s="5">
        <f t="shared" si="4"/>
        <v>0</v>
      </c>
      <c r="T259" s="50"/>
      <c r="V259" s="5"/>
      <c r="X259" s="48"/>
      <c r="Y259" s="51"/>
      <c r="AA259" s="5"/>
      <c r="AD259" s="51"/>
      <c r="AH259" s="48"/>
      <c r="AI259" s="51"/>
      <c r="AM259" s="48"/>
    </row>
    <row r="260" spans="1:39" s="87" customFormat="1" ht="15.75" x14ac:dyDescent="0.25">
      <c r="A260" s="87" t="s">
        <v>1156</v>
      </c>
      <c r="B260" s="92" t="s">
        <v>537</v>
      </c>
      <c r="C260" s="9"/>
      <c r="D260" s="92"/>
      <c r="G260" s="92"/>
      <c r="H260" s="92"/>
      <c r="J260" s="5"/>
      <c r="K260" s="5"/>
      <c r="L260" s="91"/>
      <c r="O260" s="5">
        <f t="shared" si="4"/>
        <v>0</v>
      </c>
      <c r="T260" s="50"/>
      <c r="V260" s="5"/>
      <c r="X260" s="48"/>
      <c r="Y260" s="51"/>
      <c r="AA260" s="5"/>
      <c r="AD260" s="51"/>
      <c r="AH260" s="48"/>
      <c r="AI260" s="51"/>
      <c r="AM260" s="48"/>
    </row>
    <row r="261" spans="1:39" s="87" customFormat="1" ht="15.75" x14ac:dyDescent="0.25">
      <c r="A261" s="87" t="s">
        <v>1157</v>
      </c>
      <c r="B261" s="92" t="s">
        <v>537</v>
      </c>
      <c r="C261" s="9"/>
      <c r="D261" s="92"/>
      <c r="G261" s="92"/>
      <c r="H261" s="92"/>
      <c r="J261" s="5"/>
      <c r="K261" s="5"/>
      <c r="L261" s="91"/>
      <c r="O261" s="5">
        <f t="shared" si="4"/>
        <v>0</v>
      </c>
      <c r="T261" s="50"/>
      <c r="V261" s="5"/>
      <c r="X261" s="48"/>
      <c r="Y261" s="51"/>
      <c r="AA261" s="5"/>
      <c r="AD261" s="51"/>
      <c r="AH261" s="48"/>
      <c r="AI261" s="51"/>
      <c r="AM261" s="48"/>
    </row>
    <row r="262" spans="1:39" s="87" customFormat="1" ht="15.75" x14ac:dyDescent="0.25">
      <c r="A262" s="87" t="s">
        <v>1158</v>
      </c>
      <c r="B262" s="92" t="s">
        <v>536</v>
      </c>
      <c r="C262" s="9"/>
      <c r="D262" s="92"/>
      <c r="G262" s="92"/>
      <c r="H262" s="92"/>
      <c r="J262" s="5"/>
      <c r="K262" s="5"/>
      <c r="L262" s="91"/>
      <c r="O262" s="5">
        <f t="shared" si="4"/>
        <v>0</v>
      </c>
      <c r="T262" s="50"/>
      <c r="V262" s="5"/>
      <c r="X262" s="48"/>
      <c r="Y262" s="51"/>
      <c r="AA262" s="5"/>
      <c r="AD262" s="51"/>
      <c r="AH262" s="48"/>
      <c r="AI262" s="51"/>
      <c r="AM262" s="48"/>
    </row>
    <row r="263" spans="1:39" s="87" customFormat="1" ht="15.75" x14ac:dyDescent="0.25">
      <c r="A263" s="87" t="s">
        <v>1159</v>
      </c>
      <c r="B263" s="92" t="s">
        <v>519</v>
      </c>
      <c r="C263" s="9"/>
      <c r="D263" s="92">
        <v>4103060</v>
      </c>
      <c r="G263" s="92" t="s">
        <v>17</v>
      </c>
      <c r="H263" s="92" t="s">
        <v>1097</v>
      </c>
      <c r="J263" s="5"/>
      <c r="K263" s="5"/>
      <c r="L263" s="91"/>
      <c r="O263" s="5">
        <f t="shared" si="4"/>
        <v>0</v>
      </c>
      <c r="T263" s="50"/>
      <c r="V263" s="5"/>
      <c r="X263" s="48"/>
      <c r="Y263" s="51"/>
      <c r="AA263" s="5"/>
      <c r="AD263" s="51"/>
      <c r="AH263" s="48"/>
      <c r="AI263" s="51"/>
      <c r="AM263" s="48"/>
    </row>
    <row r="264" spans="1:39" s="87" customFormat="1" ht="15.75" x14ac:dyDescent="0.25">
      <c r="A264" s="87" t="s">
        <v>1160</v>
      </c>
      <c r="B264" s="92" t="s">
        <v>519</v>
      </c>
      <c r="C264" s="9"/>
      <c r="D264" s="92">
        <v>7058549</v>
      </c>
      <c r="G264" s="92" t="s">
        <v>17</v>
      </c>
      <c r="H264" s="92" t="s">
        <v>1097</v>
      </c>
      <c r="J264" s="5"/>
      <c r="K264" s="5"/>
      <c r="L264" s="91"/>
      <c r="O264" s="5">
        <f t="shared" si="4"/>
        <v>0</v>
      </c>
      <c r="T264" s="50"/>
      <c r="V264" s="5"/>
      <c r="X264" s="48"/>
      <c r="Y264" s="51"/>
      <c r="AA264" s="5"/>
      <c r="AD264" s="51"/>
      <c r="AH264" s="48"/>
      <c r="AI264" s="51"/>
      <c r="AM264" s="48"/>
    </row>
    <row r="265" spans="1:39" s="87" customFormat="1" ht="15.75" x14ac:dyDescent="0.25">
      <c r="A265" s="87" t="s">
        <v>1161</v>
      </c>
      <c r="B265" s="92" t="s">
        <v>519</v>
      </c>
      <c r="C265" s="9"/>
      <c r="D265" s="92" t="s">
        <v>1077</v>
      </c>
      <c r="G265" s="92" t="s">
        <v>17</v>
      </c>
      <c r="H265" s="92" t="s">
        <v>1101</v>
      </c>
      <c r="J265" s="5"/>
      <c r="K265" s="5"/>
      <c r="L265" s="91"/>
      <c r="O265" s="5">
        <f t="shared" si="4"/>
        <v>0</v>
      </c>
      <c r="T265" s="50"/>
      <c r="V265" s="5"/>
      <c r="X265" s="48"/>
      <c r="Y265" s="51"/>
      <c r="AA265" s="5"/>
      <c r="AD265" s="51"/>
      <c r="AH265" s="48"/>
      <c r="AI265" s="51"/>
      <c r="AM265" s="48"/>
    </row>
    <row r="266" spans="1:39" s="87" customFormat="1" ht="15.75" x14ac:dyDescent="0.25">
      <c r="A266" s="87" t="s">
        <v>1162</v>
      </c>
      <c r="B266" s="92" t="s">
        <v>519</v>
      </c>
      <c r="C266" s="9"/>
      <c r="D266" s="92">
        <v>9826</v>
      </c>
      <c r="G266" s="92" t="s">
        <v>737</v>
      </c>
      <c r="H266" s="92" t="s">
        <v>1101</v>
      </c>
      <c r="J266" s="5"/>
      <c r="K266" s="5"/>
      <c r="L266" s="91"/>
      <c r="O266" s="5">
        <f t="shared" si="4"/>
        <v>0</v>
      </c>
      <c r="T266" s="50"/>
      <c r="V266" s="5"/>
      <c r="X266" s="48"/>
      <c r="Y266" s="51"/>
      <c r="AA266" s="5"/>
      <c r="AD266" s="51"/>
      <c r="AH266" s="48"/>
      <c r="AI266" s="51"/>
      <c r="AM266" s="48"/>
    </row>
    <row r="267" spans="1:39" s="87" customFormat="1" ht="15.75" x14ac:dyDescent="0.25">
      <c r="A267" s="87" t="s">
        <v>1163</v>
      </c>
      <c r="B267" s="92" t="s">
        <v>519</v>
      </c>
      <c r="C267" s="9"/>
      <c r="D267" s="92">
        <v>4103400</v>
      </c>
      <c r="G267" s="92" t="s">
        <v>17</v>
      </c>
      <c r="H267" s="92" t="s">
        <v>1102</v>
      </c>
      <c r="J267" s="5"/>
      <c r="K267" s="5"/>
      <c r="L267" s="91"/>
      <c r="O267" s="5">
        <f t="shared" si="4"/>
        <v>0</v>
      </c>
      <c r="T267" s="50"/>
      <c r="V267" s="5"/>
      <c r="X267" s="48"/>
      <c r="Y267" s="51"/>
      <c r="AA267" s="5"/>
      <c r="AD267" s="51"/>
      <c r="AH267" s="48"/>
      <c r="AI267" s="51"/>
      <c r="AM267" s="48"/>
    </row>
    <row r="268" spans="1:39" s="87" customFormat="1" ht="15.75" x14ac:dyDescent="0.25">
      <c r="A268" s="87" t="s">
        <v>1164</v>
      </c>
      <c r="B268" s="92" t="s">
        <v>519</v>
      </c>
      <c r="C268" s="9"/>
      <c r="D268" s="92" t="s">
        <v>1078</v>
      </c>
      <c r="G268" s="92" t="s">
        <v>17</v>
      </c>
      <c r="H268" s="92" t="s">
        <v>500</v>
      </c>
      <c r="J268" s="5"/>
      <c r="K268" s="5"/>
      <c r="L268" s="91"/>
      <c r="O268" s="5">
        <f t="shared" si="4"/>
        <v>0</v>
      </c>
      <c r="T268" s="50"/>
      <c r="V268" s="5"/>
      <c r="X268" s="48"/>
      <c r="Y268" s="51"/>
      <c r="AA268" s="5"/>
      <c r="AD268" s="51"/>
      <c r="AH268" s="48"/>
      <c r="AI268" s="51"/>
      <c r="AM268" s="48"/>
    </row>
    <row r="269" spans="1:39" s="87" customFormat="1" ht="15.75" x14ac:dyDescent="0.25">
      <c r="A269" s="87" t="s">
        <v>1165</v>
      </c>
      <c r="B269" s="92" t="s">
        <v>519</v>
      </c>
      <c r="C269" s="9"/>
      <c r="D269" s="92">
        <v>12555213</v>
      </c>
      <c r="G269" s="92" t="s">
        <v>17</v>
      </c>
      <c r="H269" s="92" t="s">
        <v>500</v>
      </c>
      <c r="J269" s="5"/>
      <c r="K269" s="5"/>
      <c r="L269" s="91"/>
      <c r="O269" s="5">
        <f t="shared" si="4"/>
        <v>0</v>
      </c>
      <c r="T269" s="50"/>
      <c r="V269" s="5"/>
      <c r="X269" s="48"/>
      <c r="Y269" s="51"/>
      <c r="AA269" s="5"/>
      <c r="AD269" s="51"/>
      <c r="AH269" s="48"/>
      <c r="AI269" s="51"/>
      <c r="AM269" s="48"/>
    </row>
    <row r="270" spans="1:39" s="87" customFormat="1" ht="15.75" x14ac:dyDescent="0.25">
      <c r="A270" s="87" t="s">
        <v>1166</v>
      </c>
      <c r="B270" s="92" t="s">
        <v>519</v>
      </c>
      <c r="C270" s="9"/>
      <c r="D270" s="92" t="s">
        <v>1079</v>
      </c>
      <c r="G270" s="92" t="s">
        <v>17</v>
      </c>
      <c r="H270" s="92" t="s">
        <v>1104</v>
      </c>
      <c r="J270" s="5"/>
      <c r="K270" s="5"/>
      <c r="L270" s="91"/>
      <c r="O270" s="5">
        <f t="shared" si="4"/>
        <v>0</v>
      </c>
      <c r="T270" s="50"/>
      <c r="V270" s="5"/>
      <c r="X270" s="48"/>
      <c r="Y270" s="51"/>
      <c r="AA270" s="5"/>
      <c r="AD270" s="51"/>
      <c r="AH270" s="48"/>
      <c r="AI270" s="51"/>
      <c r="AM270" s="48"/>
    </row>
    <row r="271" spans="1:39" s="87" customFormat="1" ht="15.75" x14ac:dyDescent="0.25">
      <c r="A271" s="87" t="s">
        <v>1167</v>
      </c>
      <c r="B271" s="92" t="s">
        <v>519</v>
      </c>
      <c r="C271" s="9"/>
      <c r="D271" s="92">
        <v>12453340</v>
      </c>
      <c r="G271" s="92" t="s">
        <v>17</v>
      </c>
      <c r="H271" s="92" t="s">
        <v>500</v>
      </c>
      <c r="J271" s="5"/>
      <c r="K271" s="5"/>
      <c r="L271" s="91"/>
      <c r="O271" s="5">
        <f t="shared" si="4"/>
        <v>0</v>
      </c>
      <c r="T271" s="50"/>
      <c r="V271" s="5"/>
      <c r="X271" s="48"/>
      <c r="Y271" s="51"/>
      <c r="AA271" s="5"/>
      <c r="AD271" s="51"/>
      <c r="AH271" s="48"/>
      <c r="AI271" s="51"/>
      <c r="AM271" s="48"/>
    </row>
    <row r="272" spans="1:39" s="87" customFormat="1" x14ac:dyDescent="0.25">
      <c r="A272" s="87">
        <v>490326</v>
      </c>
      <c r="B272" s="87" t="s">
        <v>160</v>
      </c>
      <c r="C272" s="9" t="s">
        <v>160</v>
      </c>
      <c r="D272" s="87">
        <v>490326</v>
      </c>
      <c r="E272" s="87" t="s">
        <v>15</v>
      </c>
      <c r="F272" s="87" t="s">
        <v>161</v>
      </c>
      <c r="G272" s="9" t="s">
        <v>162</v>
      </c>
      <c r="H272" s="87" t="s">
        <v>152</v>
      </c>
      <c r="I272" s="87" t="s">
        <v>152</v>
      </c>
      <c r="K272" s="5">
        <v>43515</v>
      </c>
      <c r="L272" s="87" t="s">
        <v>163</v>
      </c>
      <c r="M272" s="87">
        <v>12</v>
      </c>
      <c r="N272" s="87" t="s">
        <v>125</v>
      </c>
      <c r="O272" s="5">
        <f t="shared" si="4"/>
        <v>43880</v>
      </c>
      <c r="P272" s="87" t="s">
        <v>19</v>
      </c>
      <c r="Q272" s="87" t="s">
        <v>23</v>
      </c>
      <c r="R272"/>
      <c r="T272" s="50" t="s">
        <v>139</v>
      </c>
      <c r="U272" s="87" t="s">
        <v>148</v>
      </c>
      <c r="V272" s="5">
        <v>43170</v>
      </c>
      <c r="W272" s="87" t="s">
        <v>147</v>
      </c>
      <c r="X272" s="48"/>
      <c r="Y272" s="51">
        <v>2</v>
      </c>
      <c r="Z272" s="87" t="s">
        <v>141</v>
      </c>
      <c r="AA272" s="5" t="s">
        <v>164</v>
      </c>
      <c r="AB272" s="87" t="s">
        <v>165</v>
      </c>
      <c r="AD272" s="51"/>
      <c r="AH272" s="48"/>
      <c r="AI272" s="51"/>
      <c r="AM272" s="48"/>
    </row>
    <row r="273" spans="1:39" s="87" customFormat="1" ht="15.75" x14ac:dyDescent="0.25">
      <c r="B273" s="92" t="s">
        <v>517</v>
      </c>
      <c r="C273" s="9"/>
      <c r="D273" s="92" t="s">
        <v>1065</v>
      </c>
      <c r="G273" s="92"/>
      <c r="H273" s="92" t="s">
        <v>152</v>
      </c>
      <c r="J273" s="5"/>
      <c r="K273" s="5"/>
      <c r="L273" s="91"/>
      <c r="O273" s="5">
        <f t="shared" si="4"/>
        <v>0</v>
      </c>
      <c r="T273" s="50"/>
      <c r="V273" s="5"/>
      <c r="X273" s="48"/>
      <c r="Y273" s="51"/>
      <c r="AA273" s="5"/>
      <c r="AD273" s="51"/>
      <c r="AH273" s="48"/>
      <c r="AI273" s="51"/>
      <c r="AM273" s="48"/>
    </row>
    <row r="274" spans="1:39" s="87" customFormat="1" ht="15.75" x14ac:dyDescent="0.25">
      <c r="A274" s="87" t="s">
        <v>1233</v>
      </c>
      <c r="B274" s="92" t="s">
        <v>524</v>
      </c>
      <c r="C274" s="9"/>
      <c r="D274" s="92" t="s">
        <v>1071</v>
      </c>
      <c r="G274" s="92" t="s">
        <v>743</v>
      </c>
      <c r="H274" s="92"/>
      <c r="J274" s="5"/>
      <c r="K274" s="5"/>
      <c r="L274" s="91"/>
      <c r="O274" s="5">
        <f t="shared" si="4"/>
        <v>0</v>
      </c>
      <c r="T274" s="50"/>
      <c r="V274" s="5"/>
      <c r="X274" s="48"/>
      <c r="Y274" s="51"/>
      <c r="AA274" s="5"/>
      <c r="AD274" s="51"/>
      <c r="AH274" s="48"/>
      <c r="AI274" s="51"/>
      <c r="AM274" s="48"/>
    </row>
    <row r="275" spans="1:39" s="87" customFormat="1" ht="15.75" x14ac:dyDescent="0.25">
      <c r="B275" s="92" t="s">
        <v>1423</v>
      </c>
      <c r="C275" s="9"/>
      <c r="D275" s="92"/>
      <c r="G275" s="92" t="s">
        <v>875</v>
      </c>
      <c r="H275" s="92"/>
      <c r="J275" s="5"/>
      <c r="K275" s="5"/>
      <c r="L275" s="91"/>
      <c r="O275" s="5">
        <f t="shared" si="4"/>
        <v>0</v>
      </c>
      <c r="T275" s="50"/>
      <c r="V275" s="5"/>
      <c r="X275" s="48"/>
      <c r="Y275" s="51"/>
      <c r="AA275" s="5"/>
      <c r="AD275" s="51"/>
      <c r="AH275" s="48"/>
      <c r="AI275" s="51"/>
      <c r="AM275" s="48"/>
    </row>
    <row r="276" spans="1:39" s="87" customFormat="1" ht="15.75" x14ac:dyDescent="0.25">
      <c r="B276" s="92" t="s">
        <v>1423</v>
      </c>
      <c r="C276" s="9"/>
      <c r="D276" s="92"/>
      <c r="G276" s="92" t="s">
        <v>876</v>
      </c>
      <c r="H276" s="92"/>
      <c r="J276" s="5"/>
      <c r="K276" s="5"/>
      <c r="L276" s="91"/>
      <c r="O276" s="5">
        <f t="shared" si="4"/>
        <v>0</v>
      </c>
      <c r="T276" s="50"/>
      <c r="V276" s="5"/>
      <c r="X276" s="48"/>
      <c r="Y276" s="51"/>
      <c r="AA276" s="5"/>
      <c r="AD276" s="51"/>
      <c r="AH276" s="48"/>
      <c r="AI276" s="51"/>
      <c r="AM276" s="48"/>
    </row>
    <row r="277" spans="1:39" s="87" customFormat="1" ht="15.75" x14ac:dyDescent="0.25">
      <c r="B277" s="92" t="s">
        <v>1423</v>
      </c>
      <c r="C277" s="9"/>
      <c r="D277" s="92"/>
      <c r="G277" s="92" t="s">
        <v>877</v>
      </c>
      <c r="H277" s="92"/>
      <c r="J277" s="5"/>
      <c r="K277" s="5"/>
      <c r="L277" s="91"/>
      <c r="O277" s="5">
        <f t="shared" si="4"/>
        <v>0</v>
      </c>
      <c r="T277" s="50"/>
      <c r="V277" s="5"/>
      <c r="X277" s="48"/>
      <c r="Y277" s="51"/>
      <c r="AA277" s="5"/>
      <c r="AD277" s="51"/>
      <c r="AH277" s="48"/>
      <c r="AI277" s="51"/>
      <c r="AM277" s="48"/>
    </row>
    <row r="278" spans="1:39" s="87" customFormat="1" ht="15.75" x14ac:dyDescent="0.25">
      <c r="A278" s="87" t="s">
        <v>1234</v>
      </c>
      <c r="B278" s="92" t="s">
        <v>508</v>
      </c>
      <c r="C278" s="9"/>
      <c r="D278" s="92">
        <v>98382418</v>
      </c>
      <c r="G278" s="92" t="s">
        <v>541</v>
      </c>
      <c r="H278" s="92" t="s">
        <v>18</v>
      </c>
      <c r="J278" s="5"/>
      <c r="K278" s="5"/>
      <c r="L278" s="91"/>
      <c r="O278" s="5">
        <f t="shared" si="4"/>
        <v>0</v>
      </c>
      <c r="T278" s="50"/>
      <c r="V278" s="5"/>
      <c r="X278" s="48"/>
      <c r="Y278" s="51"/>
      <c r="AA278" s="5"/>
      <c r="AD278" s="51"/>
      <c r="AH278" s="48"/>
      <c r="AI278" s="51"/>
      <c r="AM278" s="48"/>
    </row>
    <row r="279" spans="1:39" s="87" customFormat="1" ht="15.75" x14ac:dyDescent="0.25">
      <c r="A279" s="87" t="s">
        <v>1235</v>
      </c>
      <c r="B279" s="92" t="s">
        <v>508</v>
      </c>
      <c r="C279" s="9"/>
      <c r="D279" s="92">
        <v>77488353</v>
      </c>
      <c r="G279" s="92" t="s">
        <v>541</v>
      </c>
      <c r="H279" s="92" t="s">
        <v>152</v>
      </c>
      <c r="J279" s="5"/>
      <c r="K279" s="5"/>
      <c r="L279" s="91"/>
      <c r="O279" s="5">
        <f t="shared" si="4"/>
        <v>0</v>
      </c>
      <c r="T279" s="50"/>
      <c r="V279" s="5"/>
      <c r="X279" s="48"/>
      <c r="Y279" s="51"/>
      <c r="AA279" s="5"/>
      <c r="AD279" s="51"/>
      <c r="AH279" s="48"/>
      <c r="AI279" s="51"/>
      <c r="AM279" s="48"/>
    </row>
    <row r="280" spans="1:39" s="87" customFormat="1" ht="15.75" x14ac:dyDescent="0.25">
      <c r="A280" s="87" t="s">
        <v>1236</v>
      </c>
      <c r="B280" s="92" t="s">
        <v>508</v>
      </c>
      <c r="C280" s="9"/>
      <c r="D280" s="92"/>
      <c r="G280" s="92" t="s">
        <v>544</v>
      </c>
      <c r="H280" s="92" t="s">
        <v>152</v>
      </c>
      <c r="J280" s="5"/>
      <c r="K280" s="5"/>
      <c r="L280" s="91"/>
      <c r="O280" s="5">
        <f t="shared" si="4"/>
        <v>0</v>
      </c>
      <c r="T280" s="50"/>
      <c r="V280" s="5"/>
      <c r="X280" s="48"/>
      <c r="Y280" s="51"/>
      <c r="AA280" s="5"/>
      <c r="AD280" s="51"/>
      <c r="AH280" s="48"/>
      <c r="AI280" s="51"/>
      <c r="AM280" s="48"/>
    </row>
    <row r="281" spans="1:39" s="87" customFormat="1" ht="15.75" x14ac:dyDescent="0.25">
      <c r="A281" s="87" t="s">
        <v>1237</v>
      </c>
      <c r="B281" s="92" t="s">
        <v>508</v>
      </c>
      <c r="C281" s="9"/>
      <c r="D281" s="92">
        <v>78343398</v>
      </c>
      <c r="G281" s="92" t="s">
        <v>545</v>
      </c>
      <c r="H281" s="92" t="s">
        <v>152</v>
      </c>
      <c r="J281" s="5"/>
      <c r="K281" s="5"/>
      <c r="L281" s="91"/>
      <c r="O281" s="5">
        <f t="shared" si="4"/>
        <v>0</v>
      </c>
      <c r="T281" s="50"/>
      <c r="V281" s="5"/>
      <c r="X281" s="48"/>
      <c r="Y281" s="51"/>
      <c r="AA281" s="5"/>
      <c r="AD281" s="51"/>
      <c r="AH281" s="48"/>
      <c r="AI281" s="51"/>
      <c r="AM281" s="48"/>
    </row>
    <row r="282" spans="1:39" s="87" customFormat="1" ht="15.75" x14ac:dyDescent="0.25">
      <c r="A282" s="87" t="s">
        <v>1238</v>
      </c>
      <c r="B282" s="92" t="s">
        <v>508</v>
      </c>
      <c r="C282" s="9"/>
      <c r="D282" s="92" t="s">
        <v>886</v>
      </c>
      <c r="G282" s="92" t="s">
        <v>546</v>
      </c>
      <c r="H282" s="92" t="s">
        <v>152</v>
      </c>
      <c r="J282" s="5"/>
      <c r="K282" s="5"/>
      <c r="L282" s="91"/>
      <c r="O282" s="5">
        <f t="shared" si="4"/>
        <v>0</v>
      </c>
      <c r="T282" s="50"/>
      <c r="V282" s="5"/>
      <c r="X282" s="48"/>
      <c r="Y282" s="51"/>
      <c r="AA282" s="5"/>
      <c r="AD282" s="51"/>
      <c r="AH282" s="48"/>
      <c r="AI282" s="51"/>
      <c r="AM282" s="48"/>
    </row>
    <row r="283" spans="1:39" s="87" customFormat="1" ht="15.75" x14ac:dyDescent="0.25">
      <c r="A283" s="87" t="s">
        <v>1239</v>
      </c>
      <c r="B283" s="92" t="s">
        <v>508</v>
      </c>
      <c r="C283" s="9"/>
      <c r="D283" s="92" t="s">
        <v>887</v>
      </c>
      <c r="G283" s="92" t="s">
        <v>547</v>
      </c>
      <c r="H283" s="92" t="s">
        <v>152</v>
      </c>
      <c r="J283" s="5"/>
      <c r="K283" s="5"/>
      <c r="L283" s="91"/>
      <c r="O283" s="5">
        <f t="shared" si="4"/>
        <v>0</v>
      </c>
      <c r="T283" s="50"/>
      <c r="V283" s="5"/>
      <c r="X283" s="48"/>
      <c r="Y283" s="51"/>
      <c r="AA283" s="5"/>
      <c r="AD283" s="51"/>
      <c r="AH283" s="48"/>
      <c r="AI283" s="51"/>
      <c r="AM283" s="48"/>
    </row>
    <row r="284" spans="1:39" s="87" customFormat="1" ht="15.75" x14ac:dyDescent="0.25">
      <c r="A284" s="87" t="s">
        <v>1240</v>
      </c>
      <c r="B284" s="92" t="s">
        <v>508</v>
      </c>
      <c r="C284" s="9"/>
      <c r="D284" s="92">
        <v>85900351</v>
      </c>
      <c r="G284" s="92" t="s">
        <v>548</v>
      </c>
      <c r="H284" s="92" t="s">
        <v>152</v>
      </c>
      <c r="J284" s="5"/>
      <c r="K284" s="5"/>
      <c r="L284" s="91"/>
      <c r="O284" s="5">
        <f t="shared" si="4"/>
        <v>0</v>
      </c>
      <c r="T284" s="50"/>
      <c r="V284" s="5"/>
      <c r="X284" s="48"/>
      <c r="Y284" s="51"/>
      <c r="AA284" s="5"/>
      <c r="AD284" s="51"/>
      <c r="AH284" s="48"/>
      <c r="AI284" s="51"/>
      <c r="AM284" s="48"/>
    </row>
    <row r="285" spans="1:39" s="87" customFormat="1" ht="15.75" x14ac:dyDescent="0.25">
      <c r="A285" s="87" t="s">
        <v>1241</v>
      </c>
      <c r="B285" s="92" t="s">
        <v>508</v>
      </c>
      <c r="C285" s="9"/>
      <c r="D285" s="92"/>
      <c r="G285" s="92" t="s">
        <v>549</v>
      </c>
      <c r="H285" s="92" t="s">
        <v>152</v>
      </c>
      <c r="J285" s="5"/>
      <c r="K285" s="5"/>
      <c r="L285" s="91"/>
      <c r="O285" s="5">
        <f t="shared" si="4"/>
        <v>0</v>
      </c>
      <c r="T285" s="50"/>
      <c r="V285" s="5"/>
      <c r="X285" s="48"/>
      <c r="Y285" s="51"/>
      <c r="AA285" s="5"/>
      <c r="AD285" s="51"/>
      <c r="AH285" s="48"/>
      <c r="AI285" s="51"/>
      <c r="AM285" s="48"/>
    </row>
    <row r="286" spans="1:39" s="87" customFormat="1" ht="15.75" x14ac:dyDescent="0.25">
      <c r="A286" s="87" t="s">
        <v>1242</v>
      </c>
      <c r="B286" s="92" t="s">
        <v>508</v>
      </c>
      <c r="C286" s="9"/>
      <c r="D286" s="92">
        <v>1020199090</v>
      </c>
      <c r="G286" s="92" t="s">
        <v>550</v>
      </c>
      <c r="H286" s="92" t="s">
        <v>152</v>
      </c>
      <c r="J286" s="5"/>
      <c r="K286" s="5"/>
      <c r="L286" s="91"/>
      <c r="O286" s="5">
        <f t="shared" si="4"/>
        <v>0</v>
      </c>
      <c r="T286" s="50"/>
      <c r="V286" s="5"/>
      <c r="X286" s="48"/>
      <c r="Y286" s="51"/>
      <c r="AA286" s="5"/>
      <c r="AD286" s="51"/>
      <c r="AH286" s="48"/>
      <c r="AI286" s="51"/>
      <c r="AM286" s="48"/>
    </row>
    <row r="287" spans="1:39" s="87" customFormat="1" ht="15.75" x14ac:dyDescent="0.25">
      <c r="A287" s="87" t="s">
        <v>1243</v>
      </c>
      <c r="B287" s="92" t="s">
        <v>508</v>
      </c>
      <c r="C287" s="9"/>
      <c r="D287" s="92"/>
      <c r="G287" s="92" t="s">
        <v>551</v>
      </c>
      <c r="H287" s="92" t="s">
        <v>152</v>
      </c>
      <c r="J287" s="5"/>
      <c r="K287" s="5"/>
      <c r="L287" s="91"/>
      <c r="O287" s="5">
        <f t="shared" si="4"/>
        <v>0</v>
      </c>
      <c r="T287" s="50"/>
      <c r="V287" s="5"/>
      <c r="X287" s="48"/>
      <c r="Y287" s="51"/>
      <c r="AA287" s="5"/>
      <c r="AD287" s="51"/>
      <c r="AH287" s="48"/>
      <c r="AI287" s="51"/>
      <c r="AM287" s="48"/>
    </row>
    <row r="288" spans="1:39" s="87" customFormat="1" ht="15.75" x14ac:dyDescent="0.25">
      <c r="A288" s="87" t="s">
        <v>1244</v>
      </c>
      <c r="B288" s="92" t="s">
        <v>508</v>
      </c>
      <c r="C288" s="9"/>
      <c r="D288" s="92" t="s">
        <v>888</v>
      </c>
      <c r="G288" s="92" t="s">
        <v>552</v>
      </c>
      <c r="H288" s="92" t="s">
        <v>152</v>
      </c>
      <c r="J288" s="5"/>
      <c r="K288" s="5"/>
      <c r="L288" s="91"/>
      <c r="O288" s="5">
        <f t="shared" si="4"/>
        <v>0</v>
      </c>
      <c r="T288" s="50"/>
      <c r="V288" s="5"/>
      <c r="X288" s="48"/>
      <c r="Y288" s="51"/>
      <c r="AA288" s="5"/>
      <c r="AD288" s="51"/>
      <c r="AH288" s="48"/>
      <c r="AI288" s="51"/>
      <c r="AM288" s="48"/>
    </row>
    <row r="289" spans="1:39" s="87" customFormat="1" ht="15.75" x14ac:dyDescent="0.25">
      <c r="A289" s="87" t="s">
        <v>1245</v>
      </c>
      <c r="B289" s="92" t="s">
        <v>508</v>
      </c>
      <c r="C289" s="9"/>
      <c r="D289" s="92">
        <v>43763143</v>
      </c>
      <c r="G289" s="92" t="s">
        <v>553</v>
      </c>
      <c r="H289" s="92" t="s">
        <v>152</v>
      </c>
      <c r="J289" s="5"/>
      <c r="K289" s="5"/>
      <c r="L289" s="91"/>
      <c r="O289" s="5">
        <f t="shared" si="4"/>
        <v>0</v>
      </c>
      <c r="T289" s="50"/>
      <c r="V289" s="5"/>
      <c r="X289" s="48"/>
      <c r="Y289" s="51"/>
      <c r="AA289" s="5"/>
      <c r="AD289" s="51"/>
      <c r="AH289" s="48"/>
      <c r="AI289" s="51"/>
      <c r="AM289" s="48"/>
    </row>
    <row r="290" spans="1:39" s="87" customFormat="1" ht="15.75" x14ac:dyDescent="0.25">
      <c r="A290" s="87" t="s">
        <v>1246</v>
      </c>
      <c r="B290" s="92" t="s">
        <v>508</v>
      </c>
      <c r="C290" s="9"/>
      <c r="D290" s="92" t="s">
        <v>889</v>
      </c>
      <c r="G290" s="92" t="s">
        <v>554</v>
      </c>
      <c r="H290" s="92" t="s">
        <v>152</v>
      </c>
      <c r="J290" s="5"/>
      <c r="K290" s="5"/>
      <c r="L290" s="91"/>
      <c r="O290" s="5">
        <f t="shared" si="4"/>
        <v>0</v>
      </c>
      <c r="T290" s="50"/>
      <c r="V290" s="5"/>
      <c r="X290" s="48"/>
      <c r="Y290" s="51"/>
      <c r="AA290" s="5"/>
      <c r="AD290" s="51"/>
      <c r="AH290" s="48"/>
      <c r="AI290" s="51"/>
      <c r="AM290" s="48"/>
    </row>
    <row r="291" spans="1:39" s="87" customFormat="1" ht="15.75" x14ac:dyDescent="0.25">
      <c r="A291" s="87" t="s">
        <v>1247</v>
      </c>
      <c r="B291" s="92" t="s">
        <v>508</v>
      </c>
      <c r="C291" s="9"/>
      <c r="D291" s="92" t="s">
        <v>890</v>
      </c>
      <c r="G291" s="92" t="s">
        <v>555</v>
      </c>
      <c r="H291" s="92" t="s">
        <v>152</v>
      </c>
      <c r="J291" s="5"/>
      <c r="K291" s="5"/>
      <c r="L291" s="91"/>
      <c r="O291" s="5">
        <f t="shared" si="4"/>
        <v>0</v>
      </c>
      <c r="T291" s="50"/>
      <c r="V291" s="5"/>
      <c r="X291" s="48"/>
      <c r="Y291" s="51"/>
      <c r="AA291" s="5"/>
      <c r="AD291" s="51"/>
      <c r="AH291" s="48"/>
      <c r="AI291" s="51"/>
      <c r="AM291" s="48"/>
    </row>
    <row r="292" spans="1:39" s="87" customFormat="1" ht="15.75" x14ac:dyDescent="0.25">
      <c r="A292" s="87" t="s">
        <v>1248</v>
      </c>
      <c r="B292" s="92" t="s">
        <v>508</v>
      </c>
      <c r="C292" s="9"/>
      <c r="D292" s="92" t="s">
        <v>891</v>
      </c>
      <c r="G292" s="92" t="s">
        <v>556</v>
      </c>
      <c r="H292" s="92" t="s">
        <v>152</v>
      </c>
      <c r="J292" s="5"/>
      <c r="K292" s="5"/>
      <c r="L292" s="91"/>
      <c r="O292" s="5">
        <f t="shared" si="4"/>
        <v>0</v>
      </c>
      <c r="T292" s="50"/>
      <c r="V292" s="5"/>
      <c r="X292" s="48"/>
      <c r="Y292" s="51"/>
      <c r="AA292" s="5"/>
      <c r="AD292" s="51"/>
      <c r="AH292" s="48"/>
      <c r="AI292" s="51"/>
      <c r="AM292" s="48"/>
    </row>
    <row r="293" spans="1:39" s="87" customFormat="1" ht="15.75" x14ac:dyDescent="0.25">
      <c r="A293" s="87" t="s">
        <v>1249</v>
      </c>
      <c r="B293" s="92" t="s">
        <v>508</v>
      </c>
      <c r="C293" s="9"/>
      <c r="D293" s="92" t="s">
        <v>892</v>
      </c>
      <c r="G293" s="92" t="s">
        <v>557</v>
      </c>
      <c r="H293" s="92" t="s">
        <v>152</v>
      </c>
      <c r="J293" s="5"/>
      <c r="K293" s="5"/>
      <c r="L293" s="91"/>
      <c r="O293" s="5">
        <f t="shared" si="4"/>
        <v>0</v>
      </c>
      <c r="T293" s="50"/>
      <c r="V293" s="5"/>
      <c r="X293" s="48"/>
      <c r="Y293" s="51"/>
      <c r="AA293" s="5"/>
      <c r="AD293" s="51"/>
      <c r="AH293" s="48"/>
      <c r="AI293" s="51"/>
      <c r="AM293" s="48"/>
    </row>
    <row r="294" spans="1:39" s="87" customFormat="1" ht="15.75" x14ac:dyDescent="0.25">
      <c r="A294" s="87" t="s">
        <v>1250</v>
      </c>
      <c r="B294" s="92" t="s">
        <v>508</v>
      </c>
      <c r="C294" s="9"/>
      <c r="D294" s="92" t="s">
        <v>893</v>
      </c>
      <c r="G294" s="92" t="s">
        <v>558</v>
      </c>
      <c r="H294" s="92" t="s">
        <v>152</v>
      </c>
      <c r="J294" s="5"/>
      <c r="K294" s="5"/>
      <c r="L294" s="91"/>
      <c r="O294" s="5">
        <f t="shared" si="4"/>
        <v>0</v>
      </c>
      <c r="T294" s="50"/>
      <c r="V294" s="5"/>
      <c r="X294" s="48"/>
      <c r="Y294" s="51"/>
      <c r="AA294" s="5"/>
      <c r="AD294" s="51"/>
      <c r="AH294" s="48"/>
      <c r="AI294" s="51"/>
      <c r="AM294" s="48"/>
    </row>
    <row r="295" spans="1:39" s="87" customFormat="1" ht="15.75" x14ac:dyDescent="0.25">
      <c r="A295" s="87" t="s">
        <v>1251</v>
      </c>
      <c r="B295" s="92" t="s">
        <v>508</v>
      </c>
      <c r="C295" s="9"/>
      <c r="D295" s="92" t="s">
        <v>894</v>
      </c>
      <c r="G295" s="92" t="s">
        <v>559</v>
      </c>
      <c r="H295" s="92" t="s">
        <v>152</v>
      </c>
      <c r="J295" s="5"/>
      <c r="K295" s="5"/>
      <c r="L295" s="91"/>
      <c r="O295" s="5">
        <f t="shared" si="4"/>
        <v>0</v>
      </c>
      <c r="T295" s="50"/>
      <c r="V295" s="5"/>
      <c r="X295" s="48"/>
      <c r="Y295" s="51"/>
      <c r="AA295" s="5"/>
      <c r="AD295" s="51"/>
      <c r="AH295" s="48"/>
      <c r="AI295" s="51"/>
      <c r="AM295" s="48"/>
    </row>
    <row r="296" spans="1:39" s="87" customFormat="1" ht="15.75" x14ac:dyDescent="0.25">
      <c r="A296" s="87" t="s">
        <v>1252</v>
      </c>
      <c r="B296" s="92" t="s">
        <v>508</v>
      </c>
      <c r="C296" s="9"/>
      <c r="D296" s="92" t="s">
        <v>895</v>
      </c>
      <c r="G296" s="92" t="s">
        <v>560</v>
      </c>
      <c r="H296" s="92" t="s">
        <v>152</v>
      </c>
      <c r="J296" s="5"/>
      <c r="K296" s="5"/>
      <c r="L296" s="91"/>
      <c r="O296" s="5">
        <f t="shared" si="4"/>
        <v>0</v>
      </c>
      <c r="T296" s="50"/>
      <c r="V296" s="5"/>
      <c r="X296" s="48"/>
      <c r="Y296" s="51"/>
      <c r="AA296" s="5"/>
      <c r="AD296" s="51"/>
      <c r="AH296" s="48"/>
      <c r="AI296" s="51"/>
      <c r="AM296" s="48"/>
    </row>
    <row r="297" spans="1:39" s="87" customFormat="1" ht="15.75" x14ac:dyDescent="0.25">
      <c r="A297" s="87" t="s">
        <v>1253</v>
      </c>
      <c r="B297" s="92" t="s">
        <v>508</v>
      </c>
      <c r="C297" s="9"/>
      <c r="D297" s="92" t="s">
        <v>896</v>
      </c>
      <c r="G297" s="92" t="s">
        <v>561</v>
      </c>
      <c r="H297" s="92" t="s">
        <v>152</v>
      </c>
      <c r="J297" s="5"/>
      <c r="K297" s="5"/>
      <c r="L297" s="91"/>
      <c r="O297" s="5">
        <f t="shared" si="4"/>
        <v>0</v>
      </c>
      <c r="T297" s="50"/>
      <c r="V297" s="5"/>
      <c r="X297" s="48"/>
      <c r="Y297" s="51"/>
      <c r="AA297" s="5"/>
      <c r="AD297" s="51"/>
      <c r="AH297" s="48"/>
      <c r="AI297" s="51"/>
      <c r="AM297" s="48"/>
    </row>
    <row r="298" spans="1:39" s="87" customFormat="1" ht="15.75" x14ac:dyDescent="0.25">
      <c r="A298" s="87" t="s">
        <v>1254</v>
      </c>
      <c r="B298" s="92" t="s">
        <v>508</v>
      </c>
      <c r="C298" s="9"/>
      <c r="D298" s="92" t="s">
        <v>897</v>
      </c>
      <c r="G298" s="92" t="s">
        <v>562</v>
      </c>
      <c r="H298" s="92" t="s">
        <v>152</v>
      </c>
      <c r="J298" s="5"/>
      <c r="K298" s="5"/>
      <c r="L298" s="91"/>
      <c r="O298" s="5">
        <f t="shared" si="4"/>
        <v>0</v>
      </c>
      <c r="T298" s="50"/>
      <c r="V298" s="5"/>
      <c r="X298" s="48"/>
      <c r="Y298" s="51"/>
      <c r="AA298" s="5"/>
      <c r="AD298" s="51"/>
      <c r="AH298" s="48"/>
      <c r="AI298" s="51"/>
      <c r="AM298" s="48"/>
    </row>
    <row r="299" spans="1:39" s="87" customFormat="1" ht="15.75" x14ac:dyDescent="0.25">
      <c r="A299" s="87" t="s">
        <v>1255</v>
      </c>
      <c r="B299" s="92" t="s">
        <v>508</v>
      </c>
      <c r="C299" s="9"/>
      <c r="D299" s="92">
        <v>43642008</v>
      </c>
      <c r="G299" s="92" t="s">
        <v>563</v>
      </c>
      <c r="H299" s="92" t="s">
        <v>152</v>
      </c>
      <c r="J299" s="5"/>
      <c r="K299" s="5"/>
      <c r="L299" s="91"/>
      <c r="O299" s="5">
        <f t="shared" si="4"/>
        <v>0</v>
      </c>
      <c r="T299" s="50"/>
      <c r="V299" s="5"/>
      <c r="X299" s="48"/>
      <c r="Y299" s="51"/>
      <c r="AA299" s="5"/>
      <c r="AD299" s="51"/>
      <c r="AH299" s="48"/>
      <c r="AI299" s="51"/>
      <c r="AM299" s="48"/>
    </row>
    <row r="300" spans="1:39" s="87" customFormat="1" ht="15.75" x14ac:dyDescent="0.25">
      <c r="A300" s="87" t="s">
        <v>1256</v>
      </c>
      <c r="B300" s="92" t="s">
        <v>508</v>
      </c>
      <c r="C300" s="9"/>
      <c r="D300" s="92" t="s">
        <v>894</v>
      </c>
      <c r="G300" s="92" t="s">
        <v>564</v>
      </c>
      <c r="H300" s="92" t="s">
        <v>152</v>
      </c>
      <c r="J300" s="5"/>
      <c r="K300" s="5"/>
      <c r="L300" s="91"/>
      <c r="O300" s="5">
        <f t="shared" si="4"/>
        <v>0</v>
      </c>
      <c r="T300" s="50"/>
      <c r="V300" s="5"/>
      <c r="X300" s="48"/>
      <c r="Y300" s="51"/>
      <c r="AA300" s="5"/>
      <c r="AD300" s="51"/>
      <c r="AH300" s="48"/>
      <c r="AI300" s="51"/>
      <c r="AM300" s="48"/>
    </row>
    <row r="301" spans="1:39" s="87" customFormat="1" ht="15.75" x14ac:dyDescent="0.25">
      <c r="A301" s="87" t="s">
        <v>1257</v>
      </c>
      <c r="B301" s="92" t="s">
        <v>508</v>
      </c>
      <c r="C301" s="9"/>
      <c r="D301" s="92" t="s">
        <v>898</v>
      </c>
      <c r="G301" s="92" t="s">
        <v>565</v>
      </c>
      <c r="H301" s="92" t="s">
        <v>152</v>
      </c>
      <c r="J301" s="5"/>
      <c r="K301" s="5"/>
      <c r="L301" s="91"/>
      <c r="O301" s="5">
        <f t="shared" si="4"/>
        <v>0</v>
      </c>
      <c r="T301" s="50"/>
      <c r="V301" s="5"/>
      <c r="X301" s="48"/>
      <c r="Y301" s="51"/>
      <c r="AA301" s="5"/>
      <c r="AD301" s="51"/>
      <c r="AH301" s="48"/>
      <c r="AI301" s="51"/>
      <c r="AM301" s="48"/>
    </row>
    <row r="302" spans="1:39" s="87" customFormat="1" ht="15.75" x14ac:dyDescent="0.25">
      <c r="A302" s="87" t="s">
        <v>1258</v>
      </c>
      <c r="B302" s="92" t="s">
        <v>508</v>
      </c>
      <c r="C302" s="9"/>
      <c r="D302" s="92" t="s">
        <v>899</v>
      </c>
      <c r="G302" s="92" t="s">
        <v>566</v>
      </c>
      <c r="H302" s="92" t="s">
        <v>152</v>
      </c>
      <c r="J302" s="5"/>
      <c r="K302" s="5"/>
      <c r="L302" s="91"/>
      <c r="O302" s="5">
        <f t="shared" si="4"/>
        <v>0</v>
      </c>
      <c r="T302" s="50"/>
      <c r="V302" s="5"/>
      <c r="X302" s="48"/>
      <c r="Y302" s="51"/>
      <c r="AA302" s="5"/>
      <c r="AD302" s="51"/>
      <c r="AH302" s="48"/>
      <c r="AI302" s="51"/>
      <c r="AM302" s="48"/>
    </row>
    <row r="303" spans="1:39" s="87" customFormat="1" ht="15.75" x14ac:dyDescent="0.25">
      <c r="A303" s="87" t="s">
        <v>1259</v>
      </c>
      <c r="B303" s="92" t="s">
        <v>508</v>
      </c>
      <c r="C303" s="9"/>
      <c r="D303" s="92" t="s">
        <v>900</v>
      </c>
      <c r="G303" s="92" t="s">
        <v>567</v>
      </c>
      <c r="H303" s="92" t="s">
        <v>152</v>
      </c>
      <c r="J303" s="5"/>
      <c r="K303" s="5"/>
      <c r="L303" s="91"/>
      <c r="O303" s="5">
        <f t="shared" si="4"/>
        <v>0</v>
      </c>
      <c r="T303" s="50"/>
      <c r="V303" s="5"/>
      <c r="X303" s="48"/>
      <c r="Y303" s="51"/>
      <c r="AA303" s="5"/>
      <c r="AD303" s="51"/>
      <c r="AH303" s="48"/>
      <c r="AI303" s="51"/>
      <c r="AM303" s="48"/>
    </row>
    <row r="304" spans="1:39" s="87" customFormat="1" ht="15.75" x14ac:dyDescent="0.25">
      <c r="A304" s="87" t="s">
        <v>1260</v>
      </c>
      <c r="B304" s="92" t="s">
        <v>508</v>
      </c>
      <c r="C304" s="9"/>
      <c r="D304" s="92" t="s">
        <v>901</v>
      </c>
      <c r="G304" s="92" t="s">
        <v>568</v>
      </c>
      <c r="H304" s="92" t="s">
        <v>152</v>
      </c>
      <c r="J304" s="5"/>
      <c r="K304" s="5"/>
      <c r="L304" s="91"/>
      <c r="O304" s="5">
        <f t="shared" si="4"/>
        <v>0</v>
      </c>
      <c r="T304" s="50"/>
      <c r="V304" s="5"/>
      <c r="X304" s="48"/>
      <c r="Y304" s="51"/>
      <c r="AA304" s="5"/>
      <c r="AD304" s="51"/>
      <c r="AH304" s="48"/>
      <c r="AI304" s="51"/>
      <c r="AM304" s="48"/>
    </row>
    <row r="305" spans="1:39" s="87" customFormat="1" ht="15.75" x14ac:dyDescent="0.25">
      <c r="A305" s="87" t="s">
        <v>1261</v>
      </c>
      <c r="B305" s="92" t="s">
        <v>508</v>
      </c>
      <c r="C305" s="9"/>
      <c r="D305" s="92">
        <v>19859019</v>
      </c>
      <c r="G305" s="92" t="s">
        <v>568</v>
      </c>
      <c r="H305" s="92" t="s">
        <v>152</v>
      </c>
      <c r="J305" s="5"/>
      <c r="K305" s="5"/>
      <c r="L305" s="91"/>
      <c r="O305" s="5">
        <f t="shared" si="4"/>
        <v>0</v>
      </c>
      <c r="T305" s="50"/>
      <c r="V305" s="5"/>
      <c r="X305" s="48"/>
      <c r="Y305" s="51"/>
      <c r="AA305" s="5"/>
      <c r="AD305" s="51"/>
      <c r="AH305" s="48"/>
      <c r="AI305" s="51"/>
      <c r="AM305" s="48"/>
    </row>
    <row r="306" spans="1:39" s="87" customFormat="1" ht="15.75" x14ac:dyDescent="0.25">
      <c r="A306" s="87" t="s">
        <v>1262</v>
      </c>
      <c r="B306" s="92" t="s">
        <v>508</v>
      </c>
      <c r="C306" s="9"/>
      <c r="D306" s="92" t="s">
        <v>902</v>
      </c>
      <c r="G306" s="92" t="s">
        <v>569</v>
      </c>
      <c r="H306" s="92" t="s">
        <v>152</v>
      </c>
      <c r="J306" s="5"/>
      <c r="K306" s="5"/>
      <c r="L306" s="91"/>
      <c r="O306" s="5">
        <f t="shared" si="4"/>
        <v>0</v>
      </c>
      <c r="T306" s="50"/>
      <c r="V306" s="5"/>
      <c r="X306" s="48"/>
      <c r="Y306" s="51"/>
      <c r="AA306" s="5"/>
      <c r="AD306" s="51"/>
      <c r="AH306" s="48"/>
      <c r="AI306" s="51"/>
      <c r="AM306" s="48"/>
    </row>
    <row r="307" spans="1:39" s="87" customFormat="1" ht="15.75" x14ac:dyDescent="0.25">
      <c r="A307" s="87" t="s">
        <v>1263</v>
      </c>
      <c r="B307" s="92" t="s">
        <v>508</v>
      </c>
      <c r="C307" s="9"/>
      <c r="D307" s="92" t="s">
        <v>903</v>
      </c>
      <c r="G307" s="92" t="s">
        <v>570</v>
      </c>
      <c r="H307" s="92" t="s">
        <v>152</v>
      </c>
      <c r="J307" s="5"/>
      <c r="K307" s="5"/>
      <c r="L307" s="91"/>
      <c r="O307" s="5">
        <f t="shared" si="4"/>
        <v>0</v>
      </c>
      <c r="T307" s="50"/>
      <c r="V307" s="5"/>
      <c r="X307" s="48"/>
      <c r="Y307" s="51"/>
      <c r="AA307" s="5"/>
      <c r="AD307" s="51"/>
      <c r="AH307" s="48"/>
      <c r="AI307" s="51"/>
      <c r="AM307" s="48"/>
    </row>
    <row r="308" spans="1:39" s="87" customFormat="1" ht="15.75" x14ac:dyDescent="0.25">
      <c r="A308" s="87" t="s">
        <v>1264</v>
      </c>
      <c r="B308" s="92" t="s">
        <v>508</v>
      </c>
      <c r="C308" s="9"/>
      <c r="D308" s="92" t="s">
        <v>904</v>
      </c>
      <c r="G308" s="92" t="s">
        <v>571</v>
      </c>
      <c r="H308" s="92" t="s">
        <v>152</v>
      </c>
      <c r="J308" s="5"/>
      <c r="K308" s="5"/>
      <c r="L308" s="91"/>
      <c r="O308" s="5">
        <f t="shared" si="4"/>
        <v>0</v>
      </c>
      <c r="T308" s="50"/>
      <c r="V308" s="5"/>
      <c r="X308" s="48"/>
      <c r="Y308" s="51"/>
      <c r="AA308" s="5"/>
      <c r="AD308" s="51"/>
      <c r="AH308" s="48"/>
      <c r="AI308" s="51"/>
      <c r="AM308" s="48"/>
    </row>
    <row r="309" spans="1:39" s="87" customFormat="1" ht="15.75" x14ac:dyDescent="0.25">
      <c r="A309" s="87" t="s">
        <v>1265</v>
      </c>
      <c r="B309" s="92" t="s">
        <v>508</v>
      </c>
      <c r="C309" s="9"/>
      <c r="D309" s="92" t="s">
        <v>905</v>
      </c>
      <c r="G309" s="92" t="s">
        <v>572</v>
      </c>
      <c r="H309" s="92" t="s">
        <v>152</v>
      </c>
      <c r="J309" s="5"/>
      <c r="K309" s="5"/>
      <c r="L309" s="91"/>
      <c r="O309" s="5">
        <f t="shared" si="4"/>
        <v>0</v>
      </c>
      <c r="T309" s="50"/>
      <c r="V309" s="5"/>
      <c r="X309" s="48"/>
      <c r="Y309" s="51"/>
      <c r="AA309" s="5"/>
      <c r="AD309" s="51"/>
      <c r="AH309" s="48"/>
      <c r="AI309" s="51"/>
      <c r="AM309" s="48"/>
    </row>
    <row r="310" spans="1:39" s="87" customFormat="1" ht="15.75" x14ac:dyDescent="0.25">
      <c r="A310" s="87" t="s">
        <v>1266</v>
      </c>
      <c r="B310" s="92" t="s">
        <v>508</v>
      </c>
      <c r="C310" s="9"/>
      <c r="D310" s="92" t="s">
        <v>906</v>
      </c>
      <c r="G310" s="92" t="s">
        <v>573</v>
      </c>
      <c r="H310" s="92" t="s">
        <v>152</v>
      </c>
      <c r="J310" s="5"/>
      <c r="K310" s="5"/>
      <c r="L310" s="91"/>
      <c r="O310" s="5">
        <f t="shared" si="4"/>
        <v>0</v>
      </c>
      <c r="T310" s="50"/>
      <c r="V310" s="5"/>
      <c r="X310" s="48"/>
      <c r="Y310" s="51"/>
      <c r="AA310" s="5"/>
      <c r="AD310" s="51"/>
      <c r="AH310" s="48"/>
      <c r="AI310" s="51"/>
      <c r="AM310" s="48"/>
    </row>
    <row r="311" spans="1:39" s="87" customFormat="1" ht="15.75" x14ac:dyDescent="0.25">
      <c r="A311" s="87" t="s">
        <v>1267</v>
      </c>
      <c r="B311" s="92" t="s">
        <v>508</v>
      </c>
      <c r="C311" s="9"/>
      <c r="D311" s="92" t="s">
        <v>907</v>
      </c>
      <c r="G311" s="92" t="s">
        <v>574</v>
      </c>
      <c r="H311" s="92" t="s">
        <v>152</v>
      </c>
      <c r="J311" s="5"/>
      <c r="K311" s="5"/>
      <c r="L311" s="91"/>
      <c r="O311" s="5">
        <f t="shared" si="4"/>
        <v>0</v>
      </c>
      <c r="T311" s="50"/>
      <c r="V311" s="5"/>
      <c r="X311" s="48"/>
      <c r="Y311" s="51"/>
      <c r="AA311" s="5"/>
      <c r="AD311" s="51"/>
      <c r="AH311" s="48"/>
      <c r="AI311" s="51"/>
      <c r="AM311" s="48"/>
    </row>
    <row r="312" spans="1:39" s="87" customFormat="1" ht="15.75" x14ac:dyDescent="0.25">
      <c r="A312" s="87" t="s">
        <v>1268</v>
      </c>
      <c r="B312" s="92" t="s">
        <v>508</v>
      </c>
      <c r="C312" s="9"/>
      <c r="D312" s="92"/>
      <c r="G312" s="92" t="s">
        <v>575</v>
      </c>
      <c r="H312" s="92" t="s">
        <v>152</v>
      </c>
      <c r="J312" s="5"/>
      <c r="K312" s="5"/>
      <c r="L312" s="91"/>
      <c r="O312" s="5">
        <f t="shared" si="4"/>
        <v>0</v>
      </c>
      <c r="T312" s="50"/>
      <c r="V312" s="5"/>
      <c r="X312" s="48"/>
      <c r="Y312" s="51"/>
      <c r="AA312" s="5"/>
      <c r="AD312" s="51"/>
      <c r="AH312" s="48"/>
      <c r="AI312" s="51"/>
      <c r="AM312" s="48"/>
    </row>
    <row r="313" spans="1:39" s="87" customFormat="1" ht="15.75" x14ac:dyDescent="0.25">
      <c r="A313" s="87" t="s">
        <v>1269</v>
      </c>
      <c r="B313" s="92" t="s">
        <v>508</v>
      </c>
      <c r="C313" s="9"/>
      <c r="D313" s="92" t="s">
        <v>908</v>
      </c>
      <c r="G313" s="92" t="s">
        <v>576</v>
      </c>
      <c r="H313" s="92" t="s">
        <v>152</v>
      </c>
      <c r="J313" s="5"/>
      <c r="K313" s="5"/>
      <c r="L313" s="91"/>
      <c r="O313" s="5">
        <f t="shared" si="4"/>
        <v>0</v>
      </c>
      <c r="T313" s="50"/>
      <c r="V313" s="5"/>
      <c r="X313" s="48"/>
      <c r="Y313" s="51"/>
      <c r="AA313" s="5"/>
      <c r="AD313" s="51"/>
      <c r="AH313" s="48"/>
      <c r="AI313" s="51"/>
      <c r="AM313" s="48"/>
    </row>
    <row r="314" spans="1:39" s="87" customFormat="1" ht="15.75" x14ac:dyDescent="0.25">
      <c r="A314" s="87" t="s">
        <v>1270</v>
      </c>
      <c r="B314" s="92" t="s">
        <v>508</v>
      </c>
      <c r="C314" s="9"/>
      <c r="D314" s="92"/>
      <c r="G314" s="92" t="s">
        <v>577</v>
      </c>
      <c r="H314" s="92" t="s">
        <v>152</v>
      </c>
      <c r="J314" s="5"/>
      <c r="K314" s="5"/>
      <c r="L314" s="91"/>
      <c r="O314" s="5">
        <f t="shared" si="4"/>
        <v>0</v>
      </c>
      <c r="T314" s="50"/>
      <c r="V314" s="5"/>
      <c r="X314" s="48"/>
      <c r="Y314" s="51"/>
      <c r="AA314" s="5"/>
      <c r="AD314" s="51"/>
      <c r="AH314" s="48"/>
      <c r="AI314" s="51"/>
      <c r="AM314" s="48"/>
    </row>
    <row r="315" spans="1:39" s="87" customFormat="1" ht="15.75" x14ac:dyDescent="0.25">
      <c r="A315" s="87" t="s">
        <v>1271</v>
      </c>
      <c r="B315" s="92" t="s">
        <v>508</v>
      </c>
      <c r="C315" s="9"/>
      <c r="D315" s="92" t="s">
        <v>909</v>
      </c>
      <c r="G315" s="92" t="s">
        <v>820</v>
      </c>
      <c r="H315" s="92" t="s">
        <v>152</v>
      </c>
      <c r="J315" s="5"/>
      <c r="K315" s="5"/>
      <c r="L315" s="91"/>
      <c r="O315" s="5">
        <f t="shared" si="4"/>
        <v>0</v>
      </c>
      <c r="T315" s="50"/>
      <c r="V315" s="5"/>
      <c r="X315" s="48"/>
      <c r="Y315" s="51"/>
      <c r="AA315" s="5"/>
      <c r="AD315" s="51"/>
      <c r="AH315" s="48"/>
      <c r="AI315" s="51"/>
      <c r="AM315" s="48"/>
    </row>
    <row r="316" spans="1:39" s="87" customFormat="1" ht="15.75" x14ac:dyDescent="0.25">
      <c r="A316" s="87" t="s">
        <v>1272</v>
      </c>
      <c r="B316" s="92" t="s">
        <v>508</v>
      </c>
      <c r="C316" s="9"/>
      <c r="D316" s="92" t="s">
        <v>910</v>
      </c>
      <c r="G316" s="92" t="s">
        <v>578</v>
      </c>
      <c r="H316" s="92" t="s">
        <v>152</v>
      </c>
      <c r="J316" s="5"/>
      <c r="K316" s="5"/>
      <c r="L316" s="91"/>
      <c r="O316" s="5">
        <f t="shared" si="4"/>
        <v>0</v>
      </c>
      <c r="T316" s="50"/>
      <c r="V316" s="5"/>
      <c r="X316" s="48"/>
      <c r="Y316" s="51"/>
      <c r="AA316" s="5"/>
      <c r="AD316" s="51"/>
      <c r="AH316" s="48"/>
      <c r="AI316" s="51"/>
      <c r="AM316" s="48"/>
    </row>
    <row r="317" spans="1:39" s="87" customFormat="1" ht="15.75" x14ac:dyDescent="0.25">
      <c r="A317" s="87" t="s">
        <v>1273</v>
      </c>
      <c r="B317" s="92" t="s">
        <v>508</v>
      </c>
      <c r="C317" s="9"/>
      <c r="D317" s="92" t="s">
        <v>911</v>
      </c>
      <c r="G317" s="92" t="s">
        <v>579</v>
      </c>
      <c r="H317" s="92" t="s">
        <v>152</v>
      </c>
      <c r="J317" s="5"/>
      <c r="K317" s="5"/>
      <c r="L317" s="91"/>
      <c r="O317" s="5">
        <f t="shared" si="4"/>
        <v>0</v>
      </c>
      <c r="T317" s="50"/>
      <c r="V317" s="5"/>
      <c r="X317" s="48"/>
      <c r="Y317" s="51"/>
      <c r="AA317" s="5"/>
      <c r="AD317" s="51"/>
      <c r="AH317" s="48"/>
      <c r="AI317" s="51"/>
      <c r="AM317" s="48"/>
    </row>
    <row r="318" spans="1:39" s="87" customFormat="1" ht="15.75" x14ac:dyDescent="0.25">
      <c r="A318" s="87" t="s">
        <v>1274</v>
      </c>
      <c r="B318" s="92" t="s">
        <v>508</v>
      </c>
      <c r="C318" s="9"/>
      <c r="D318" s="92" t="s">
        <v>912</v>
      </c>
      <c r="G318" s="92" t="s">
        <v>580</v>
      </c>
      <c r="H318" s="92" t="s">
        <v>152</v>
      </c>
      <c r="J318" s="5"/>
      <c r="K318" s="5"/>
      <c r="L318" s="91"/>
      <c r="O318" s="5">
        <f t="shared" si="4"/>
        <v>0</v>
      </c>
      <c r="T318" s="50"/>
      <c r="V318" s="5"/>
      <c r="X318" s="48"/>
      <c r="Y318" s="51"/>
      <c r="AA318" s="5"/>
      <c r="AD318" s="51"/>
      <c r="AH318" s="48"/>
      <c r="AI318" s="51"/>
      <c r="AM318" s="48"/>
    </row>
    <row r="319" spans="1:39" s="87" customFormat="1" ht="15.75" x14ac:dyDescent="0.25">
      <c r="A319" s="87" t="s">
        <v>1275</v>
      </c>
      <c r="B319" s="92" t="s">
        <v>508</v>
      </c>
      <c r="C319" s="9"/>
      <c r="D319" s="92">
        <v>39631143</v>
      </c>
      <c r="G319" s="92" t="s">
        <v>581</v>
      </c>
      <c r="H319" s="92" t="s">
        <v>152</v>
      </c>
      <c r="J319" s="5"/>
      <c r="K319" s="5"/>
      <c r="L319" s="91"/>
      <c r="O319" s="5">
        <f t="shared" si="4"/>
        <v>0</v>
      </c>
      <c r="T319" s="50"/>
      <c r="V319" s="5"/>
      <c r="X319" s="48"/>
      <c r="Y319" s="51"/>
      <c r="AA319" s="5"/>
      <c r="AD319" s="51"/>
      <c r="AH319" s="48"/>
      <c r="AI319" s="51"/>
      <c r="AM319" s="48"/>
    </row>
    <row r="320" spans="1:39" s="87" customFormat="1" ht="15.75" x14ac:dyDescent="0.25">
      <c r="A320" s="87" t="s">
        <v>1276</v>
      </c>
      <c r="B320" s="92" t="s">
        <v>508</v>
      </c>
      <c r="C320" s="9"/>
      <c r="D320" s="92">
        <v>33679058</v>
      </c>
      <c r="G320" s="92" t="s">
        <v>582</v>
      </c>
      <c r="H320" s="92" t="s">
        <v>152</v>
      </c>
      <c r="J320" s="5"/>
      <c r="K320" s="5"/>
      <c r="L320" s="91"/>
      <c r="O320" s="5">
        <f t="shared" si="4"/>
        <v>0</v>
      </c>
      <c r="T320" s="50"/>
      <c r="V320" s="5"/>
      <c r="X320" s="48"/>
      <c r="Y320" s="51"/>
      <c r="AA320" s="5"/>
      <c r="AD320" s="51"/>
      <c r="AH320" s="48"/>
      <c r="AI320" s="51"/>
      <c r="AM320" s="48"/>
    </row>
    <row r="321" spans="1:39" s="87" customFormat="1" ht="15.75" x14ac:dyDescent="0.25">
      <c r="A321" s="98" t="s">
        <v>1277</v>
      </c>
      <c r="B321" s="92" t="s">
        <v>508</v>
      </c>
      <c r="C321" s="9"/>
      <c r="D321" s="92">
        <v>38834095</v>
      </c>
      <c r="G321" s="92" t="s">
        <v>583</v>
      </c>
      <c r="H321" s="92" t="s">
        <v>152</v>
      </c>
      <c r="J321" s="5"/>
      <c r="K321" s="5"/>
      <c r="L321" s="91"/>
      <c r="O321" s="5">
        <f t="shared" si="4"/>
        <v>0</v>
      </c>
      <c r="T321" s="50"/>
      <c r="V321" s="5"/>
      <c r="X321" s="48"/>
      <c r="Y321" s="51"/>
      <c r="AA321" s="5"/>
      <c r="AD321" s="51"/>
      <c r="AH321" s="48"/>
      <c r="AI321" s="51"/>
      <c r="AM321" s="48"/>
    </row>
    <row r="322" spans="1:39" s="87" customFormat="1" ht="15.75" x14ac:dyDescent="0.25">
      <c r="A322" s="98" t="s">
        <v>1278</v>
      </c>
      <c r="B322" s="92" t="s">
        <v>508</v>
      </c>
      <c r="C322" s="9"/>
      <c r="D322" s="92">
        <v>44017017</v>
      </c>
      <c r="G322" s="92" t="s">
        <v>583</v>
      </c>
      <c r="H322" s="92" t="s">
        <v>152</v>
      </c>
      <c r="J322" s="5"/>
      <c r="K322" s="5"/>
      <c r="L322" s="91"/>
      <c r="O322" s="5">
        <f t="shared" ref="O322:O385" si="5">EDATE(K322,M322)</f>
        <v>0</v>
      </c>
      <c r="T322" s="50"/>
      <c r="V322" s="5"/>
      <c r="X322" s="48"/>
      <c r="Y322" s="51"/>
      <c r="AA322" s="5"/>
      <c r="AD322" s="51"/>
      <c r="AH322" s="48"/>
      <c r="AI322" s="51"/>
      <c r="AM322" s="48"/>
    </row>
    <row r="323" spans="1:39" s="87" customFormat="1" ht="15.75" x14ac:dyDescent="0.25">
      <c r="A323" s="98" t="s">
        <v>1279</v>
      </c>
      <c r="B323" s="92" t="s">
        <v>508</v>
      </c>
      <c r="C323" s="9"/>
      <c r="D323" s="92">
        <v>5104633</v>
      </c>
      <c r="G323" s="92" t="s">
        <v>584</v>
      </c>
      <c r="H323" s="92" t="s">
        <v>152</v>
      </c>
      <c r="J323" s="5"/>
      <c r="K323" s="5"/>
      <c r="L323" s="91"/>
      <c r="O323" s="5">
        <f t="shared" si="5"/>
        <v>0</v>
      </c>
      <c r="T323" s="50"/>
      <c r="V323" s="5"/>
      <c r="X323" s="48"/>
      <c r="Y323" s="51"/>
      <c r="AA323" s="5"/>
      <c r="AD323" s="51"/>
      <c r="AH323" s="48"/>
      <c r="AI323" s="51"/>
      <c r="AM323" s="48"/>
    </row>
    <row r="324" spans="1:39" s="87" customFormat="1" ht="15.75" x14ac:dyDescent="0.25">
      <c r="A324" s="98"/>
      <c r="B324" s="92" t="s">
        <v>508</v>
      </c>
      <c r="C324" s="9"/>
      <c r="D324" s="92"/>
      <c r="G324" s="92" t="s">
        <v>878</v>
      </c>
      <c r="H324" s="92" t="s">
        <v>152</v>
      </c>
      <c r="J324" s="5"/>
      <c r="K324" s="5"/>
      <c r="L324" s="91"/>
      <c r="O324" s="5">
        <f t="shared" si="5"/>
        <v>0</v>
      </c>
      <c r="T324" s="50"/>
      <c r="V324" s="5"/>
      <c r="X324" s="48"/>
      <c r="Y324" s="51"/>
      <c r="AA324" s="5"/>
      <c r="AD324" s="51"/>
      <c r="AH324" s="48"/>
      <c r="AI324" s="51"/>
      <c r="AM324" s="48"/>
    </row>
    <row r="325" spans="1:39" s="87" customFormat="1" ht="15.75" x14ac:dyDescent="0.25">
      <c r="A325" s="98"/>
      <c r="B325" s="92" t="s">
        <v>508</v>
      </c>
      <c r="C325" s="9"/>
      <c r="D325" s="92"/>
      <c r="G325" s="92" t="s">
        <v>879</v>
      </c>
      <c r="H325" s="92"/>
      <c r="J325" s="5"/>
      <c r="K325" s="5"/>
      <c r="L325" s="91"/>
      <c r="O325" s="5">
        <f t="shared" si="5"/>
        <v>0</v>
      </c>
      <c r="T325" s="50"/>
      <c r="V325" s="5"/>
      <c r="X325" s="48"/>
      <c r="Y325" s="51"/>
      <c r="AA325" s="5"/>
      <c r="AD325" s="51"/>
      <c r="AH325" s="48"/>
      <c r="AI325" s="51"/>
      <c r="AM325" s="48"/>
    </row>
    <row r="326" spans="1:39" s="87" customFormat="1" ht="15.75" x14ac:dyDescent="0.25">
      <c r="A326" s="86" t="s">
        <v>1280</v>
      </c>
      <c r="B326" s="92" t="s">
        <v>512</v>
      </c>
      <c r="C326" s="9"/>
      <c r="D326" s="92" t="s">
        <v>945</v>
      </c>
      <c r="G326" s="92" t="s">
        <v>370</v>
      </c>
      <c r="H326" s="92" t="s">
        <v>152</v>
      </c>
      <c r="J326" s="5"/>
      <c r="K326" s="5"/>
      <c r="L326" s="91"/>
      <c r="O326" s="5">
        <f t="shared" si="5"/>
        <v>0</v>
      </c>
      <c r="T326" s="50"/>
      <c r="V326" s="5"/>
      <c r="X326" s="48"/>
      <c r="Y326" s="51"/>
      <c r="AA326" s="5"/>
      <c r="AD326" s="51"/>
      <c r="AH326" s="48"/>
      <c r="AI326" s="51"/>
      <c r="AM326" s="48"/>
    </row>
    <row r="327" spans="1:39" s="87" customFormat="1" ht="15.75" x14ac:dyDescent="0.25">
      <c r="A327" s="86" t="s">
        <v>1281</v>
      </c>
      <c r="B327" s="92" t="s">
        <v>512</v>
      </c>
      <c r="C327" s="9"/>
      <c r="D327" s="92" t="s">
        <v>946</v>
      </c>
      <c r="G327" s="92" t="s">
        <v>628</v>
      </c>
      <c r="H327" s="92" t="s">
        <v>152</v>
      </c>
      <c r="J327" s="5"/>
      <c r="K327" s="5"/>
      <c r="L327" s="91"/>
      <c r="O327" s="5">
        <f t="shared" si="5"/>
        <v>0</v>
      </c>
      <c r="T327" s="50"/>
      <c r="V327" s="5"/>
      <c r="X327" s="48"/>
      <c r="Y327" s="51"/>
      <c r="AA327" s="5"/>
      <c r="AD327" s="51"/>
      <c r="AH327" s="48"/>
      <c r="AI327" s="51"/>
      <c r="AM327" s="48"/>
    </row>
    <row r="328" spans="1:39" s="87" customFormat="1" ht="15.75" x14ac:dyDescent="0.25">
      <c r="A328" s="86" t="s">
        <v>1282</v>
      </c>
      <c r="B328" s="92" t="s">
        <v>512</v>
      </c>
      <c r="C328" s="9"/>
      <c r="D328" s="92" t="s">
        <v>947</v>
      </c>
      <c r="G328" s="92" t="s">
        <v>629</v>
      </c>
      <c r="H328" s="92" t="s">
        <v>152</v>
      </c>
      <c r="J328" s="5"/>
      <c r="K328" s="5"/>
      <c r="L328" s="91"/>
      <c r="O328" s="5">
        <f t="shared" si="5"/>
        <v>0</v>
      </c>
      <c r="T328" s="50"/>
      <c r="V328" s="5"/>
      <c r="X328" s="48"/>
      <c r="Y328" s="51"/>
      <c r="AA328" s="5"/>
      <c r="AD328" s="51"/>
      <c r="AH328" s="48"/>
      <c r="AI328" s="51"/>
      <c r="AM328" s="48"/>
    </row>
    <row r="329" spans="1:39" s="87" customFormat="1" ht="15.75" x14ac:dyDescent="0.25">
      <c r="A329" s="86" t="s">
        <v>1283</v>
      </c>
      <c r="B329" s="92" t="s">
        <v>512</v>
      </c>
      <c r="C329" s="9"/>
      <c r="D329" s="92" t="s">
        <v>948</v>
      </c>
      <c r="G329" s="92" t="s">
        <v>630</v>
      </c>
      <c r="H329" s="92" t="s">
        <v>152</v>
      </c>
      <c r="J329" s="5"/>
      <c r="K329" s="5"/>
      <c r="L329" s="91"/>
      <c r="O329" s="5">
        <f t="shared" si="5"/>
        <v>0</v>
      </c>
      <c r="T329" s="50"/>
      <c r="V329" s="5"/>
      <c r="X329" s="48"/>
      <c r="Y329" s="51"/>
      <c r="AA329" s="5"/>
      <c r="AD329" s="51"/>
      <c r="AH329" s="48"/>
      <c r="AI329" s="51"/>
      <c r="AM329" s="48"/>
    </row>
    <row r="330" spans="1:39" s="87" customFormat="1" ht="15.75" x14ac:dyDescent="0.25">
      <c r="A330" s="86" t="s">
        <v>1284</v>
      </c>
      <c r="B330" s="92" t="s">
        <v>512</v>
      </c>
      <c r="C330" s="9"/>
      <c r="D330" s="92" t="s">
        <v>949</v>
      </c>
      <c r="G330" s="92" t="s">
        <v>631</v>
      </c>
      <c r="H330" s="92" t="s">
        <v>152</v>
      </c>
      <c r="J330" s="5"/>
      <c r="K330" s="5"/>
      <c r="L330" s="91"/>
      <c r="O330" s="5">
        <f t="shared" si="5"/>
        <v>0</v>
      </c>
      <c r="T330" s="50"/>
      <c r="V330" s="5"/>
      <c r="X330" s="48"/>
      <c r="Y330" s="51"/>
      <c r="AA330" s="5"/>
      <c r="AD330" s="51"/>
      <c r="AH330" s="48"/>
      <c r="AI330" s="51"/>
      <c r="AM330" s="48"/>
    </row>
    <row r="331" spans="1:39" s="87" customFormat="1" ht="15.75" x14ac:dyDescent="0.25">
      <c r="A331" s="86" t="s">
        <v>1285</v>
      </c>
      <c r="B331" s="92" t="s">
        <v>512</v>
      </c>
      <c r="C331" s="9"/>
      <c r="D331" s="92" t="s">
        <v>950</v>
      </c>
      <c r="G331" s="92" t="s">
        <v>369</v>
      </c>
      <c r="H331" s="92" t="s">
        <v>152</v>
      </c>
      <c r="J331" s="5"/>
      <c r="K331" s="5"/>
      <c r="L331" s="91"/>
      <c r="O331" s="5">
        <f t="shared" si="5"/>
        <v>0</v>
      </c>
      <c r="T331" s="50"/>
      <c r="V331" s="5"/>
      <c r="X331" s="48"/>
      <c r="Y331" s="51"/>
      <c r="AA331" s="5"/>
      <c r="AD331" s="51"/>
      <c r="AH331" s="48"/>
      <c r="AI331" s="51"/>
      <c r="AM331" s="48"/>
    </row>
    <row r="332" spans="1:39" s="87" customFormat="1" ht="15.75" x14ac:dyDescent="0.25">
      <c r="A332" s="86" t="s">
        <v>1286</v>
      </c>
      <c r="B332" s="92" t="s">
        <v>512</v>
      </c>
      <c r="C332" s="9"/>
      <c r="D332" s="92" t="s">
        <v>951</v>
      </c>
      <c r="G332" s="92" t="s">
        <v>632</v>
      </c>
      <c r="H332" s="92" t="s">
        <v>152</v>
      </c>
      <c r="J332" s="5"/>
      <c r="K332" s="5"/>
      <c r="L332" s="91"/>
      <c r="O332" s="5">
        <f t="shared" si="5"/>
        <v>0</v>
      </c>
      <c r="T332" s="50"/>
      <c r="V332" s="5"/>
      <c r="X332" s="48"/>
      <c r="Y332" s="51"/>
      <c r="AA332" s="5"/>
      <c r="AD332" s="51"/>
      <c r="AH332" s="48"/>
      <c r="AI332" s="51"/>
      <c r="AM332" s="48"/>
    </row>
    <row r="333" spans="1:39" s="87" customFormat="1" ht="15.75" x14ac:dyDescent="0.25">
      <c r="A333" s="86" t="s">
        <v>1287</v>
      </c>
      <c r="B333" s="92" t="s">
        <v>512</v>
      </c>
      <c r="C333" s="9"/>
      <c r="D333" s="92" t="s">
        <v>952</v>
      </c>
      <c r="G333" s="92" t="s">
        <v>633</v>
      </c>
      <c r="H333" s="92" t="s">
        <v>152</v>
      </c>
      <c r="J333" s="5"/>
      <c r="K333" s="5"/>
      <c r="L333" s="91"/>
      <c r="O333" s="5">
        <f t="shared" si="5"/>
        <v>0</v>
      </c>
      <c r="T333" s="50"/>
      <c r="V333" s="5"/>
      <c r="X333" s="48"/>
      <c r="Y333" s="51"/>
      <c r="AA333" s="5"/>
      <c r="AD333" s="51"/>
      <c r="AH333" s="48"/>
      <c r="AI333" s="51"/>
      <c r="AM333" s="48"/>
    </row>
    <row r="334" spans="1:39" s="87" customFormat="1" ht="15.75" x14ac:dyDescent="0.25">
      <c r="A334" s="86" t="s">
        <v>1288</v>
      </c>
      <c r="B334" s="92" t="s">
        <v>512</v>
      </c>
      <c r="C334" s="9"/>
      <c r="D334" s="92" t="s">
        <v>953</v>
      </c>
      <c r="G334" s="92" t="s">
        <v>634</v>
      </c>
      <c r="H334" s="92" t="s">
        <v>152</v>
      </c>
      <c r="J334" s="5"/>
      <c r="K334" s="5"/>
      <c r="L334" s="91"/>
      <c r="O334" s="5">
        <f t="shared" si="5"/>
        <v>0</v>
      </c>
      <c r="T334" s="50"/>
      <c r="V334" s="5"/>
      <c r="X334" s="48"/>
      <c r="Y334" s="51"/>
      <c r="AA334" s="5"/>
      <c r="AD334" s="51"/>
      <c r="AH334" s="48"/>
      <c r="AI334" s="51"/>
      <c r="AM334" s="48"/>
    </row>
    <row r="335" spans="1:39" s="87" customFormat="1" ht="15.75" x14ac:dyDescent="0.25">
      <c r="A335" s="86" t="s">
        <v>1289</v>
      </c>
      <c r="B335" s="92" t="s">
        <v>512</v>
      </c>
      <c r="C335" s="9"/>
      <c r="D335" s="92" t="s">
        <v>954</v>
      </c>
      <c r="G335" s="92" t="s">
        <v>635</v>
      </c>
      <c r="H335" s="92" t="s">
        <v>152</v>
      </c>
      <c r="J335" s="5"/>
      <c r="K335" s="5"/>
      <c r="L335" s="91"/>
      <c r="O335" s="5">
        <f t="shared" si="5"/>
        <v>0</v>
      </c>
      <c r="T335" s="50"/>
      <c r="V335" s="5"/>
      <c r="X335" s="48"/>
      <c r="Y335" s="51"/>
      <c r="AA335" s="5"/>
      <c r="AD335" s="51"/>
      <c r="AH335" s="48"/>
      <c r="AI335" s="51"/>
      <c r="AM335" s="48"/>
    </row>
    <row r="336" spans="1:39" s="87" customFormat="1" ht="15.75" x14ac:dyDescent="0.25">
      <c r="A336" s="86" t="s">
        <v>1290</v>
      </c>
      <c r="B336" s="92" t="s">
        <v>512</v>
      </c>
      <c r="C336" s="9"/>
      <c r="D336" s="92" t="s">
        <v>955</v>
      </c>
      <c r="G336" s="92" t="s">
        <v>636</v>
      </c>
      <c r="H336" s="92" t="s">
        <v>152</v>
      </c>
      <c r="J336" s="5"/>
      <c r="K336" s="5"/>
      <c r="L336" s="91"/>
      <c r="O336" s="5">
        <f t="shared" si="5"/>
        <v>0</v>
      </c>
      <c r="T336" s="50"/>
      <c r="V336" s="5"/>
      <c r="X336" s="48"/>
      <c r="Y336" s="51"/>
      <c r="AA336" s="5"/>
      <c r="AD336" s="51"/>
      <c r="AH336" s="48"/>
      <c r="AI336" s="51"/>
      <c r="AM336" s="48"/>
    </row>
    <row r="337" spans="1:39" s="87" customFormat="1" ht="15.75" x14ac:dyDescent="0.25">
      <c r="A337" s="86" t="s">
        <v>1291</v>
      </c>
      <c r="B337" s="92" t="s">
        <v>512</v>
      </c>
      <c r="C337" s="9"/>
      <c r="D337" s="92" t="s">
        <v>956</v>
      </c>
      <c r="G337" s="92" t="s">
        <v>637</v>
      </c>
      <c r="H337" s="92" t="s">
        <v>152</v>
      </c>
      <c r="J337" s="5"/>
      <c r="K337" s="5"/>
      <c r="L337" s="91"/>
      <c r="O337" s="5">
        <f t="shared" si="5"/>
        <v>0</v>
      </c>
      <c r="T337" s="50"/>
      <c r="V337" s="5"/>
      <c r="X337" s="48"/>
      <c r="Y337" s="51"/>
      <c r="AA337" s="5"/>
      <c r="AD337" s="51"/>
      <c r="AH337" s="48"/>
      <c r="AI337" s="51"/>
      <c r="AM337" s="48"/>
    </row>
    <row r="338" spans="1:39" s="87" customFormat="1" ht="15.75" x14ac:dyDescent="0.25">
      <c r="A338" s="86" t="s">
        <v>1292</v>
      </c>
      <c r="B338" s="92" t="s">
        <v>512</v>
      </c>
      <c r="C338" s="9"/>
      <c r="D338" s="92" t="s">
        <v>957</v>
      </c>
      <c r="G338" s="92" t="s">
        <v>360</v>
      </c>
      <c r="H338" s="92" t="s">
        <v>152</v>
      </c>
      <c r="J338" s="5"/>
      <c r="K338" s="5"/>
      <c r="L338" s="91"/>
      <c r="O338" s="5">
        <f t="shared" si="5"/>
        <v>0</v>
      </c>
      <c r="T338" s="50"/>
      <c r="V338" s="5"/>
      <c r="X338" s="48"/>
      <c r="Y338" s="51"/>
      <c r="AA338" s="5"/>
      <c r="AD338" s="51"/>
      <c r="AH338" s="48"/>
      <c r="AI338" s="51"/>
      <c r="AM338" s="48"/>
    </row>
    <row r="339" spans="1:39" s="87" customFormat="1" ht="15.75" x14ac:dyDescent="0.25">
      <c r="A339" s="86" t="s">
        <v>1293</v>
      </c>
      <c r="B339" s="92" t="s">
        <v>512</v>
      </c>
      <c r="C339" s="9"/>
      <c r="D339" s="92" t="s">
        <v>958</v>
      </c>
      <c r="G339" s="93" t="s">
        <v>638</v>
      </c>
      <c r="H339" s="92" t="s">
        <v>152</v>
      </c>
      <c r="J339" s="5"/>
      <c r="K339" s="5"/>
      <c r="L339" s="91"/>
      <c r="O339" s="5">
        <f t="shared" si="5"/>
        <v>0</v>
      </c>
      <c r="T339" s="50"/>
      <c r="V339" s="5"/>
      <c r="X339" s="48"/>
      <c r="Y339" s="51"/>
      <c r="AA339" s="5"/>
      <c r="AD339" s="51"/>
      <c r="AH339" s="48"/>
      <c r="AI339" s="51"/>
      <c r="AM339" s="48"/>
    </row>
    <row r="340" spans="1:39" s="87" customFormat="1" ht="15.75" x14ac:dyDescent="0.25">
      <c r="A340" s="86" t="s">
        <v>1294</v>
      </c>
      <c r="B340" s="92" t="s">
        <v>512</v>
      </c>
      <c r="C340" s="9"/>
      <c r="D340" s="92" t="s">
        <v>959</v>
      </c>
      <c r="G340" s="92" t="s">
        <v>639</v>
      </c>
      <c r="H340" s="92" t="s">
        <v>152</v>
      </c>
      <c r="J340" s="5"/>
      <c r="K340" s="5"/>
      <c r="L340" s="91"/>
      <c r="O340" s="5">
        <f t="shared" si="5"/>
        <v>0</v>
      </c>
      <c r="T340" s="50"/>
      <c r="V340" s="5"/>
      <c r="X340" s="48"/>
      <c r="Y340" s="51"/>
      <c r="AA340" s="5"/>
      <c r="AD340" s="51"/>
      <c r="AH340" s="48"/>
      <c r="AI340" s="51"/>
      <c r="AM340" s="48"/>
    </row>
    <row r="341" spans="1:39" s="87" customFormat="1" ht="15.75" x14ac:dyDescent="0.25">
      <c r="A341" s="86" t="s">
        <v>1295</v>
      </c>
      <c r="B341" s="92" t="s">
        <v>512</v>
      </c>
      <c r="C341" s="9"/>
      <c r="D341" s="92" t="s">
        <v>960</v>
      </c>
      <c r="G341" s="92" t="s">
        <v>361</v>
      </c>
      <c r="H341" s="92" t="s">
        <v>152</v>
      </c>
      <c r="J341" s="5"/>
      <c r="K341" s="5"/>
      <c r="L341" s="91"/>
      <c r="O341" s="5">
        <f t="shared" si="5"/>
        <v>0</v>
      </c>
      <c r="T341" s="50"/>
      <c r="V341" s="5"/>
      <c r="X341" s="48"/>
      <c r="Y341" s="51"/>
      <c r="AA341" s="5"/>
      <c r="AD341" s="51"/>
      <c r="AH341" s="48"/>
      <c r="AI341" s="51"/>
      <c r="AM341" s="48"/>
    </row>
    <row r="342" spans="1:39" s="87" customFormat="1" ht="15.75" x14ac:dyDescent="0.25">
      <c r="A342" s="86" t="s">
        <v>1296</v>
      </c>
      <c r="B342" s="92" t="s">
        <v>512</v>
      </c>
      <c r="C342" s="9"/>
      <c r="D342" s="92" t="s">
        <v>961</v>
      </c>
      <c r="G342" s="92" t="s">
        <v>362</v>
      </c>
      <c r="H342" s="92" t="s">
        <v>152</v>
      </c>
      <c r="J342" s="5"/>
      <c r="K342" s="5"/>
      <c r="L342" s="91"/>
      <c r="O342" s="5">
        <f t="shared" si="5"/>
        <v>0</v>
      </c>
      <c r="T342" s="50"/>
      <c r="V342" s="5"/>
      <c r="X342" s="48"/>
      <c r="Y342" s="51"/>
      <c r="AA342" s="5"/>
      <c r="AD342" s="51"/>
      <c r="AH342" s="48"/>
      <c r="AI342" s="51"/>
      <c r="AM342" s="48"/>
    </row>
    <row r="343" spans="1:39" s="87" customFormat="1" ht="15.75" x14ac:dyDescent="0.25">
      <c r="A343" s="86" t="s">
        <v>1297</v>
      </c>
      <c r="B343" s="92" t="s">
        <v>512</v>
      </c>
      <c r="C343" s="9"/>
      <c r="D343" s="92" t="s">
        <v>962</v>
      </c>
      <c r="G343" s="92" t="s">
        <v>637</v>
      </c>
      <c r="H343" s="92" t="s">
        <v>152</v>
      </c>
      <c r="J343" s="5"/>
      <c r="K343" s="5"/>
      <c r="L343" s="91"/>
      <c r="O343" s="5">
        <f t="shared" si="5"/>
        <v>0</v>
      </c>
      <c r="T343" s="50"/>
      <c r="V343" s="5"/>
      <c r="X343" s="48"/>
      <c r="Y343" s="51"/>
      <c r="AA343" s="5"/>
      <c r="AD343" s="51"/>
      <c r="AH343" s="48"/>
      <c r="AI343" s="51"/>
      <c r="AM343" s="48"/>
    </row>
    <row r="344" spans="1:39" s="87" customFormat="1" ht="15.75" x14ac:dyDescent="0.25">
      <c r="A344" s="86" t="s">
        <v>1298</v>
      </c>
      <c r="B344" s="92" t="s">
        <v>512</v>
      </c>
      <c r="C344" s="9"/>
      <c r="D344" s="92" t="s">
        <v>963</v>
      </c>
      <c r="G344" s="92" t="s">
        <v>349</v>
      </c>
      <c r="H344" s="92" t="s">
        <v>152</v>
      </c>
      <c r="J344" s="5"/>
      <c r="K344" s="5"/>
      <c r="L344" s="91"/>
      <c r="O344" s="5">
        <f t="shared" si="5"/>
        <v>0</v>
      </c>
      <c r="T344" s="50"/>
      <c r="V344" s="5"/>
      <c r="X344" s="48"/>
      <c r="Y344" s="51"/>
      <c r="AA344" s="5"/>
      <c r="AD344" s="51"/>
      <c r="AH344" s="48"/>
      <c r="AI344" s="51"/>
      <c r="AM344" s="48"/>
    </row>
    <row r="345" spans="1:39" s="87" customFormat="1" ht="15.75" x14ac:dyDescent="0.25">
      <c r="A345" s="86" t="s">
        <v>1299</v>
      </c>
      <c r="B345" s="92" t="s">
        <v>512</v>
      </c>
      <c r="C345" s="9"/>
      <c r="D345" s="92" t="s">
        <v>964</v>
      </c>
      <c r="G345" s="92" t="s">
        <v>640</v>
      </c>
      <c r="H345" s="92" t="s">
        <v>152</v>
      </c>
      <c r="J345" s="5"/>
      <c r="K345" s="5"/>
      <c r="L345" s="91"/>
      <c r="O345" s="5">
        <f t="shared" si="5"/>
        <v>0</v>
      </c>
      <c r="T345" s="50"/>
      <c r="V345" s="5"/>
      <c r="X345" s="48"/>
      <c r="Y345" s="51"/>
      <c r="AA345" s="5"/>
      <c r="AD345" s="51"/>
      <c r="AH345" s="48"/>
      <c r="AI345" s="51"/>
      <c r="AM345" s="48"/>
    </row>
    <row r="346" spans="1:39" s="87" customFormat="1" ht="15.75" x14ac:dyDescent="0.25">
      <c r="A346" s="86" t="s">
        <v>1300</v>
      </c>
      <c r="B346" s="92" t="s">
        <v>512</v>
      </c>
      <c r="C346" s="9"/>
      <c r="D346" s="92" t="s">
        <v>965</v>
      </c>
      <c r="G346" s="92" t="s">
        <v>641</v>
      </c>
      <c r="H346" s="92" t="s">
        <v>152</v>
      </c>
      <c r="J346" s="5"/>
      <c r="K346" s="5"/>
      <c r="L346" s="91"/>
      <c r="O346" s="5">
        <f t="shared" si="5"/>
        <v>0</v>
      </c>
      <c r="T346" s="50"/>
      <c r="V346" s="5"/>
      <c r="X346" s="48"/>
      <c r="Y346" s="51"/>
      <c r="AA346" s="5"/>
      <c r="AD346" s="51"/>
      <c r="AH346" s="48"/>
      <c r="AI346" s="51"/>
      <c r="AM346" s="48"/>
    </row>
    <row r="347" spans="1:39" s="87" customFormat="1" ht="15.75" x14ac:dyDescent="0.25">
      <c r="A347" s="86" t="s">
        <v>1301</v>
      </c>
      <c r="B347" s="92" t="s">
        <v>512</v>
      </c>
      <c r="C347" s="9"/>
      <c r="D347" s="92" t="s">
        <v>966</v>
      </c>
      <c r="G347" s="92" t="s">
        <v>642</v>
      </c>
      <c r="H347" s="92" t="s">
        <v>152</v>
      </c>
      <c r="J347" s="5"/>
      <c r="K347" s="5"/>
      <c r="L347" s="91"/>
      <c r="O347" s="5">
        <f t="shared" si="5"/>
        <v>0</v>
      </c>
      <c r="T347" s="50"/>
      <c r="V347" s="5"/>
      <c r="X347" s="48"/>
      <c r="Y347" s="51"/>
      <c r="AA347" s="5"/>
      <c r="AD347" s="51"/>
      <c r="AH347" s="48"/>
      <c r="AI347" s="51"/>
      <c r="AM347" s="48"/>
    </row>
    <row r="348" spans="1:39" s="87" customFormat="1" ht="15.75" x14ac:dyDescent="0.25">
      <c r="A348" s="86" t="s">
        <v>1302</v>
      </c>
      <c r="B348" s="92" t="s">
        <v>512</v>
      </c>
      <c r="C348" s="9"/>
      <c r="D348" s="92" t="s">
        <v>967</v>
      </c>
      <c r="G348" s="92" t="s">
        <v>342</v>
      </c>
      <c r="H348" s="92" t="s">
        <v>152</v>
      </c>
      <c r="J348" s="5"/>
      <c r="K348" s="5"/>
      <c r="L348" s="91"/>
      <c r="O348" s="5">
        <f t="shared" si="5"/>
        <v>0</v>
      </c>
      <c r="T348" s="50"/>
      <c r="V348" s="5"/>
      <c r="X348" s="48"/>
      <c r="Y348" s="51"/>
      <c r="AA348" s="5"/>
      <c r="AD348" s="51"/>
      <c r="AH348" s="48"/>
      <c r="AI348" s="51"/>
      <c r="AM348" s="48"/>
    </row>
    <row r="349" spans="1:39" s="87" customFormat="1" ht="15.75" x14ac:dyDescent="0.25">
      <c r="A349" s="86" t="s">
        <v>1303</v>
      </c>
      <c r="B349" s="92" t="s">
        <v>512</v>
      </c>
      <c r="C349" s="9"/>
      <c r="D349" s="92"/>
      <c r="G349" s="92" t="s">
        <v>347</v>
      </c>
      <c r="H349" s="92" t="s">
        <v>152</v>
      </c>
      <c r="J349" s="5"/>
      <c r="K349" s="5"/>
      <c r="L349" s="91"/>
      <c r="O349" s="5">
        <f t="shared" si="5"/>
        <v>0</v>
      </c>
      <c r="T349" s="50"/>
      <c r="V349" s="5"/>
      <c r="X349" s="48"/>
      <c r="Y349" s="51"/>
      <c r="AA349" s="5"/>
      <c r="AD349" s="51"/>
      <c r="AH349" s="48"/>
      <c r="AI349" s="51"/>
      <c r="AM349" s="48"/>
    </row>
    <row r="350" spans="1:39" s="87" customFormat="1" ht="15.75" x14ac:dyDescent="0.25">
      <c r="A350" s="86" t="s">
        <v>1304</v>
      </c>
      <c r="B350" s="92" t="s">
        <v>512</v>
      </c>
      <c r="C350" s="9"/>
      <c r="D350" s="92" t="s">
        <v>968</v>
      </c>
      <c r="G350" s="92" t="s">
        <v>626</v>
      </c>
      <c r="H350" s="92" t="s">
        <v>152</v>
      </c>
      <c r="J350" s="5"/>
      <c r="K350" s="5"/>
      <c r="L350" s="91"/>
      <c r="O350" s="5">
        <f t="shared" si="5"/>
        <v>0</v>
      </c>
      <c r="T350" s="50"/>
      <c r="V350" s="5"/>
      <c r="X350" s="48"/>
      <c r="Y350" s="51"/>
      <c r="AA350" s="5"/>
      <c r="AD350" s="51"/>
      <c r="AH350" s="48"/>
      <c r="AI350" s="51"/>
      <c r="AM350" s="48"/>
    </row>
    <row r="351" spans="1:39" s="87" customFormat="1" ht="15.75" x14ac:dyDescent="0.25">
      <c r="A351" s="86" t="s">
        <v>1305</v>
      </c>
      <c r="B351" s="92" t="s">
        <v>512</v>
      </c>
      <c r="C351" s="9"/>
      <c r="D351" s="92"/>
      <c r="G351" s="92" t="s">
        <v>346</v>
      </c>
      <c r="H351" s="92" t="s">
        <v>152</v>
      </c>
      <c r="J351" s="5"/>
      <c r="K351" s="5"/>
      <c r="L351" s="91"/>
      <c r="O351" s="5">
        <f t="shared" si="5"/>
        <v>0</v>
      </c>
      <c r="T351" s="50"/>
      <c r="V351" s="5"/>
      <c r="X351" s="48"/>
      <c r="Y351" s="51"/>
      <c r="AA351" s="5"/>
      <c r="AD351" s="51"/>
      <c r="AH351" s="48"/>
      <c r="AI351" s="51"/>
      <c r="AM351" s="48"/>
    </row>
    <row r="352" spans="1:39" s="87" customFormat="1" ht="15.75" x14ac:dyDescent="0.25">
      <c r="A352" s="86" t="s">
        <v>1306</v>
      </c>
      <c r="B352" s="92" t="s">
        <v>512</v>
      </c>
      <c r="C352" s="9"/>
      <c r="D352" s="92"/>
      <c r="G352" s="93" t="s">
        <v>643</v>
      </c>
      <c r="H352" s="92" t="s">
        <v>152</v>
      </c>
      <c r="J352" s="5"/>
      <c r="K352" s="5"/>
      <c r="L352" s="91"/>
      <c r="O352" s="5">
        <f t="shared" si="5"/>
        <v>0</v>
      </c>
      <c r="T352" s="50"/>
      <c r="V352" s="5"/>
      <c r="X352" s="48"/>
      <c r="Y352" s="51"/>
      <c r="AA352" s="5"/>
      <c r="AD352" s="51"/>
      <c r="AH352" s="48"/>
      <c r="AI352" s="51"/>
      <c r="AM352" s="48"/>
    </row>
    <row r="353" spans="1:39" s="87" customFormat="1" ht="15.75" x14ac:dyDescent="0.25">
      <c r="A353" s="101" t="s">
        <v>1307</v>
      </c>
      <c r="B353" s="92" t="s">
        <v>512</v>
      </c>
      <c r="C353" s="9"/>
      <c r="D353" s="92" t="s">
        <v>901</v>
      </c>
      <c r="G353" s="92" t="s">
        <v>644</v>
      </c>
      <c r="H353" s="92" t="s">
        <v>152</v>
      </c>
      <c r="J353" s="5"/>
      <c r="K353" s="5"/>
      <c r="L353" s="91"/>
      <c r="O353" s="5">
        <f t="shared" si="5"/>
        <v>0</v>
      </c>
      <c r="T353" s="50"/>
      <c r="V353" s="5"/>
      <c r="X353" s="48"/>
      <c r="Y353" s="51"/>
      <c r="AA353" s="5"/>
      <c r="AD353" s="51"/>
      <c r="AH353" s="48"/>
      <c r="AI353" s="51"/>
      <c r="AM353" s="48"/>
    </row>
    <row r="354" spans="1:39" s="87" customFormat="1" ht="15.75" x14ac:dyDescent="0.25">
      <c r="A354" s="101" t="s">
        <v>1308</v>
      </c>
      <c r="B354" s="92" t="s">
        <v>512</v>
      </c>
      <c r="C354" s="9"/>
      <c r="D354" s="92" t="s">
        <v>969</v>
      </c>
      <c r="G354" s="92" t="s">
        <v>645</v>
      </c>
      <c r="H354" s="92" t="s">
        <v>152</v>
      </c>
      <c r="J354" s="5"/>
      <c r="K354" s="5"/>
      <c r="L354" s="91"/>
      <c r="O354" s="5">
        <f t="shared" si="5"/>
        <v>0</v>
      </c>
      <c r="T354" s="50"/>
      <c r="V354" s="5"/>
      <c r="X354" s="48"/>
      <c r="Y354" s="51"/>
      <c r="AA354" s="5"/>
      <c r="AD354" s="51"/>
      <c r="AH354" s="48"/>
      <c r="AI354" s="51"/>
      <c r="AM354" s="48"/>
    </row>
    <row r="355" spans="1:39" s="87" customFormat="1" ht="15.75" x14ac:dyDescent="0.25">
      <c r="A355" s="101" t="s">
        <v>1309</v>
      </c>
      <c r="B355" s="92" t="s">
        <v>512</v>
      </c>
      <c r="C355" s="9"/>
      <c r="D355" s="92" t="s">
        <v>970</v>
      </c>
      <c r="G355" s="92"/>
      <c r="H355" s="92" t="s">
        <v>152</v>
      </c>
      <c r="J355" s="5"/>
      <c r="K355" s="5"/>
      <c r="L355" s="91"/>
      <c r="O355" s="5">
        <f t="shared" si="5"/>
        <v>0</v>
      </c>
      <c r="T355" s="50"/>
      <c r="V355" s="5"/>
      <c r="X355" s="48"/>
      <c r="Y355" s="51"/>
      <c r="AA355" s="5"/>
      <c r="AD355" s="51"/>
      <c r="AH355" s="48"/>
      <c r="AI355" s="51"/>
      <c r="AM355" s="48"/>
    </row>
    <row r="356" spans="1:39" s="87" customFormat="1" ht="15.75" x14ac:dyDescent="0.25">
      <c r="A356" s="101" t="s">
        <v>1310</v>
      </c>
      <c r="B356" s="92" t="s">
        <v>512</v>
      </c>
      <c r="C356" s="9"/>
      <c r="D356" s="92" t="s">
        <v>971</v>
      </c>
      <c r="G356" s="92"/>
      <c r="H356" s="92" t="s">
        <v>152</v>
      </c>
      <c r="J356" s="5"/>
      <c r="K356" s="5"/>
      <c r="L356" s="91"/>
      <c r="O356" s="5">
        <f t="shared" si="5"/>
        <v>0</v>
      </c>
      <c r="T356" s="50"/>
      <c r="V356" s="5"/>
      <c r="X356" s="48"/>
      <c r="Y356" s="51"/>
      <c r="AA356" s="5"/>
      <c r="AD356" s="51"/>
      <c r="AH356" s="48"/>
      <c r="AI356" s="51"/>
      <c r="AM356" s="48"/>
    </row>
    <row r="357" spans="1:39" s="87" customFormat="1" ht="15.75" x14ac:dyDescent="0.25">
      <c r="A357" s="101" t="s">
        <v>1311</v>
      </c>
      <c r="B357" s="92" t="s">
        <v>512</v>
      </c>
      <c r="C357" s="9"/>
      <c r="D357" s="92" t="s">
        <v>972</v>
      </c>
      <c r="G357" s="92"/>
      <c r="H357" s="92" t="s">
        <v>152</v>
      </c>
      <c r="J357" s="5"/>
      <c r="K357" s="5"/>
      <c r="L357" s="91"/>
      <c r="O357" s="5">
        <f t="shared" si="5"/>
        <v>0</v>
      </c>
      <c r="T357" s="50"/>
      <c r="V357" s="5"/>
      <c r="X357" s="48"/>
      <c r="Y357" s="51"/>
      <c r="AA357" s="5"/>
      <c r="AD357" s="51"/>
      <c r="AH357" s="48"/>
      <c r="AI357" s="51"/>
      <c r="AM357" s="48"/>
    </row>
    <row r="358" spans="1:39" s="87" customFormat="1" ht="15.75" x14ac:dyDescent="0.25">
      <c r="A358" s="87" t="s">
        <v>1312</v>
      </c>
      <c r="B358" s="92" t="s">
        <v>531</v>
      </c>
      <c r="C358" s="9"/>
      <c r="D358" s="92">
        <v>77488353</v>
      </c>
      <c r="G358" s="92" t="s">
        <v>749</v>
      </c>
      <c r="H358" s="92" t="s">
        <v>500</v>
      </c>
      <c r="J358" s="5"/>
      <c r="K358" s="5"/>
      <c r="L358" s="91"/>
      <c r="O358" s="5">
        <f t="shared" si="5"/>
        <v>0</v>
      </c>
      <c r="T358" s="50"/>
      <c r="V358" s="5"/>
      <c r="X358" s="48"/>
      <c r="Y358" s="51"/>
      <c r="AA358" s="5"/>
      <c r="AD358" s="51"/>
      <c r="AH358" s="48"/>
      <c r="AI358" s="51"/>
      <c r="AM358" s="48"/>
    </row>
    <row r="359" spans="1:39" s="87" customFormat="1" ht="15.75" x14ac:dyDescent="0.25">
      <c r="A359" s="87" t="s">
        <v>1168</v>
      </c>
      <c r="B359" s="92" t="s">
        <v>509</v>
      </c>
      <c r="C359" s="9"/>
      <c r="D359" s="92"/>
      <c r="G359" s="92" t="s">
        <v>585</v>
      </c>
      <c r="H359" s="92" t="s">
        <v>152</v>
      </c>
      <c r="J359" s="5"/>
      <c r="K359" s="5"/>
      <c r="L359" s="91"/>
      <c r="O359" s="5">
        <f t="shared" si="5"/>
        <v>0</v>
      </c>
      <c r="T359" s="50"/>
      <c r="V359" s="5"/>
      <c r="X359" s="48"/>
      <c r="Y359" s="51"/>
      <c r="AA359" s="5"/>
      <c r="AD359" s="51"/>
      <c r="AH359" s="48"/>
      <c r="AI359" s="51"/>
      <c r="AM359" s="48"/>
    </row>
    <row r="360" spans="1:39" s="87" customFormat="1" ht="15.75" x14ac:dyDescent="0.25">
      <c r="A360" s="87" t="s">
        <v>1169</v>
      </c>
      <c r="B360" s="92" t="s">
        <v>509</v>
      </c>
      <c r="C360" s="9"/>
      <c r="D360" s="92"/>
      <c r="G360" s="92" t="s">
        <v>586</v>
      </c>
      <c r="H360" s="92" t="s">
        <v>152</v>
      </c>
      <c r="J360" s="5"/>
      <c r="K360" s="5"/>
      <c r="L360" s="91"/>
      <c r="O360" s="5">
        <f t="shared" si="5"/>
        <v>0</v>
      </c>
      <c r="T360" s="50"/>
      <c r="V360" s="5"/>
      <c r="X360" s="48"/>
      <c r="Y360" s="51"/>
      <c r="AA360" s="5"/>
      <c r="AD360" s="51"/>
      <c r="AH360" s="48"/>
      <c r="AI360" s="51"/>
      <c r="AM360" s="48"/>
    </row>
    <row r="361" spans="1:39" s="87" customFormat="1" ht="15.75" x14ac:dyDescent="0.25">
      <c r="A361" s="87" t="s">
        <v>1170</v>
      </c>
      <c r="B361" s="92" t="s">
        <v>509</v>
      </c>
      <c r="C361" s="9"/>
      <c r="D361" s="92"/>
      <c r="G361" s="92" t="s">
        <v>587</v>
      </c>
      <c r="H361" s="92" t="s">
        <v>152</v>
      </c>
      <c r="J361" s="5"/>
      <c r="K361" s="5"/>
      <c r="L361" s="91"/>
      <c r="O361" s="5">
        <f t="shared" si="5"/>
        <v>0</v>
      </c>
      <c r="T361" s="50"/>
      <c r="V361" s="5"/>
      <c r="X361" s="48"/>
      <c r="Y361" s="51"/>
      <c r="AA361" s="5"/>
      <c r="AD361" s="51"/>
      <c r="AH361" s="48"/>
      <c r="AI361" s="51"/>
      <c r="AM361" s="48"/>
    </row>
    <row r="362" spans="1:39" s="87" customFormat="1" ht="15.75" x14ac:dyDescent="0.25">
      <c r="A362" s="87" t="s">
        <v>1171</v>
      </c>
      <c r="B362" s="92" t="s">
        <v>509</v>
      </c>
      <c r="C362" s="9"/>
      <c r="D362" s="92"/>
      <c r="G362" s="92" t="s">
        <v>588</v>
      </c>
      <c r="H362" s="92" t="s">
        <v>152</v>
      </c>
      <c r="J362" s="5"/>
      <c r="K362" s="5"/>
      <c r="L362" s="91"/>
      <c r="O362" s="5">
        <f t="shared" si="5"/>
        <v>0</v>
      </c>
      <c r="T362" s="50"/>
      <c r="V362" s="5"/>
      <c r="X362" s="48"/>
      <c r="Y362" s="51"/>
      <c r="AA362" s="5"/>
      <c r="AD362" s="51"/>
      <c r="AH362" s="48"/>
      <c r="AI362" s="51"/>
      <c r="AM362" s="48"/>
    </row>
    <row r="363" spans="1:39" s="87" customFormat="1" ht="15.75" x14ac:dyDescent="0.25">
      <c r="A363" s="87" t="s">
        <v>1172</v>
      </c>
      <c r="B363" s="92" t="s">
        <v>509</v>
      </c>
      <c r="C363" s="9"/>
      <c r="D363" s="92"/>
      <c r="G363" s="92" t="s">
        <v>589</v>
      </c>
      <c r="H363" s="92" t="s">
        <v>152</v>
      </c>
      <c r="J363" s="5"/>
      <c r="K363" s="5"/>
      <c r="L363" s="91"/>
      <c r="O363" s="5">
        <f t="shared" si="5"/>
        <v>0</v>
      </c>
      <c r="T363" s="50"/>
      <c r="V363" s="5"/>
      <c r="X363" s="48"/>
      <c r="Y363" s="51"/>
      <c r="AA363" s="5"/>
      <c r="AD363" s="51"/>
      <c r="AH363" s="48"/>
      <c r="AI363" s="51"/>
      <c r="AM363" s="48"/>
    </row>
    <row r="364" spans="1:39" s="87" customFormat="1" ht="15.75" x14ac:dyDescent="0.25">
      <c r="A364" s="87" t="s">
        <v>1173</v>
      </c>
      <c r="B364" s="92" t="s">
        <v>509</v>
      </c>
      <c r="C364" s="9"/>
      <c r="D364" s="92"/>
      <c r="G364" s="92" t="s">
        <v>590</v>
      </c>
      <c r="H364" s="92" t="s">
        <v>152</v>
      </c>
      <c r="J364" s="5"/>
      <c r="K364" s="5"/>
      <c r="L364" s="91"/>
      <c r="O364" s="5">
        <f t="shared" si="5"/>
        <v>0</v>
      </c>
      <c r="T364" s="50"/>
      <c r="V364" s="5"/>
      <c r="X364" s="48"/>
      <c r="Y364" s="51"/>
      <c r="AA364" s="5"/>
      <c r="AD364" s="51"/>
      <c r="AH364" s="48"/>
      <c r="AI364" s="51"/>
      <c r="AM364" s="48"/>
    </row>
    <row r="365" spans="1:39" s="87" customFormat="1" ht="15.75" x14ac:dyDescent="0.25">
      <c r="A365" s="87" t="s">
        <v>1174</v>
      </c>
      <c r="B365" s="92" t="s">
        <v>509</v>
      </c>
      <c r="C365" s="9"/>
      <c r="D365" s="92"/>
      <c r="G365" s="92" t="s">
        <v>591</v>
      </c>
      <c r="H365" s="92" t="s">
        <v>152</v>
      </c>
      <c r="J365" s="5"/>
      <c r="K365" s="5"/>
      <c r="L365" s="91"/>
      <c r="O365" s="5">
        <f t="shared" si="5"/>
        <v>0</v>
      </c>
      <c r="T365" s="50"/>
      <c r="V365" s="5"/>
      <c r="X365" s="48"/>
      <c r="Y365" s="51"/>
      <c r="AA365" s="5"/>
      <c r="AD365" s="51"/>
      <c r="AH365" s="48"/>
      <c r="AI365" s="51"/>
      <c r="AM365" s="48"/>
    </row>
    <row r="366" spans="1:39" s="87" customFormat="1" ht="15.75" x14ac:dyDescent="0.25">
      <c r="A366" s="87" t="s">
        <v>1175</v>
      </c>
      <c r="B366" s="92" t="s">
        <v>509</v>
      </c>
      <c r="C366" s="9"/>
      <c r="D366" s="92"/>
      <c r="G366" s="92" t="s">
        <v>592</v>
      </c>
      <c r="H366" s="92" t="s">
        <v>152</v>
      </c>
      <c r="J366" s="5"/>
      <c r="K366" s="5"/>
      <c r="L366" s="91"/>
      <c r="O366" s="5">
        <f t="shared" si="5"/>
        <v>0</v>
      </c>
      <c r="T366" s="50"/>
      <c r="V366" s="5"/>
      <c r="X366" s="48"/>
      <c r="Y366" s="51"/>
      <c r="AA366" s="5"/>
      <c r="AD366" s="51"/>
      <c r="AH366" s="48"/>
      <c r="AI366" s="51"/>
      <c r="AM366" s="48"/>
    </row>
    <row r="367" spans="1:39" s="87" customFormat="1" ht="15.75" x14ac:dyDescent="0.25">
      <c r="A367" s="87" t="s">
        <v>1176</v>
      </c>
      <c r="B367" s="92" t="s">
        <v>509</v>
      </c>
      <c r="C367" s="9"/>
      <c r="D367" s="92"/>
      <c r="G367" s="92" t="s">
        <v>593</v>
      </c>
      <c r="H367" s="92" t="s">
        <v>152</v>
      </c>
      <c r="J367" s="5"/>
      <c r="K367" s="5"/>
      <c r="L367" s="91"/>
      <c r="O367" s="5">
        <f t="shared" si="5"/>
        <v>0</v>
      </c>
      <c r="T367" s="50"/>
      <c r="V367" s="5"/>
      <c r="X367" s="48"/>
      <c r="Y367" s="51"/>
      <c r="AA367" s="5"/>
      <c r="AD367" s="51"/>
      <c r="AH367" s="48"/>
      <c r="AI367" s="51"/>
      <c r="AM367" s="48"/>
    </row>
    <row r="368" spans="1:39" s="87" customFormat="1" ht="15.75" x14ac:dyDescent="0.25">
      <c r="A368" s="87" t="s">
        <v>1177</v>
      </c>
      <c r="B368" s="92" t="s">
        <v>509</v>
      </c>
      <c r="C368" s="9"/>
      <c r="D368" s="92"/>
      <c r="G368" s="92" t="s">
        <v>594</v>
      </c>
      <c r="H368" s="92" t="s">
        <v>152</v>
      </c>
      <c r="J368" s="5"/>
      <c r="K368" s="5"/>
      <c r="L368" s="91"/>
      <c r="O368" s="5">
        <f t="shared" si="5"/>
        <v>0</v>
      </c>
      <c r="T368" s="50"/>
      <c r="V368" s="5"/>
      <c r="X368" s="48"/>
      <c r="Y368" s="51"/>
      <c r="AA368" s="5"/>
      <c r="AD368" s="51"/>
      <c r="AH368" s="48"/>
      <c r="AI368" s="51"/>
      <c r="AM368" s="48"/>
    </row>
    <row r="369" spans="1:39" s="87" customFormat="1" ht="15.75" x14ac:dyDescent="0.25">
      <c r="A369" s="87" t="s">
        <v>1178</v>
      </c>
      <c r="B369" s="92" t="s">
        <v>509</v>
      </c>
      <c r="C369" s="9"/>
      <c r="D369" s="92"/>
      <c r="G369" s="92" t="s">
        <v>595</v>
      </c>
      <c r="H369" s="92" t="s">
        <v>152</v>
      </c>
      <c r="J369" s="5"/>
      <c r="K369" s="5"/>
      <c r="L369" s="91"/>
      <c r="O369" s="5">
        <f t="shared" si="5"/>
        <v>0</v>
      </c>
      <c r="T369" s="50"/>
      <c r="V369" s="5"/>
      <c r="X369" s="48"/>
      <c r="Y369" s="51"/>
      <c r="AA369" s="5"/>
      <c r="AD369" s="51"/>
      <c r="AH369" s="48"/>
      <c r="AI369" s="51"/>
      <c r="AM369" s="48"/>
    </row>
    <row r="370" spans="1:39" s="87" customFormat="1" ht="15.75" x14ac:dyDescent="0.25">
      <c r="A370" s="87" t="s">
        <v>1179</v>
      </c>
      <c r="B370" s="92" t="s">
        <v>509</v>
      </c>
      <c r="C370" s="9"/>
      <c r="D370" s="92"/>
      <c r="G370" s="92" t="s">
        <v>596</v>
      </c>
      <c r="H370" s="92" t="s">
        <v>152</v>
      </c>
      <c r="J370" s="5"/>
      <c r="K370" s="5"/>
      <c r="L370" s="91"/>
      <c r="O370" s="5">
        <f t="shared" si="5"/>
        <v>0</v>
      </c>
      <c r="T370" s="50"/>
      <c r="V370" s="5"/>
      <c r="X370" s="48"/>
      <c r="Y370" s="51"/>
      <c r="AA370" s="5"/>
      <c r="AD370" s="51"/>
      <c r="AH370" s="48"/>
      <c r="AI370" s="51"/>
      <c r="AM370" s="48"/>
    </row>
    <row r="371" spans="1:39" s="87" customFormat="1" ht="15.75" x14ac:dyDescent="0.25">
      <c r="A371" s="87" t="s">
        <v>1180</v>
      </c>
      <c r="B371" s="92" t="s">
        <v>509</v>
      </c>
      <c r="C371" s="9"/>
      <c r="D371" s="92"/>
      <c r="G371" s="92" t="s">
        <v>597</v>
      </c>
      <c r="H371" s="92" t="s">
        <v>152</v>
      </c>
      <c r="J371" s="5"/>
      <c r="K371" s="5"/>
      <c r="L371" s="91"/>
      <c r="O371" s="5">
        <f t="shared" si="5"/>
        <v>0</v>
      </c>
      <c r="T371" s="50"/>
      <c r="V371" s="5"/>
      <c r="X371" s="48"/>
      <c r="Y371" s="51"/>
      <c r="AA371" s="5"/>
      <c r="AD371" s="51"/>
      <c r="AH371" s="48"/>
      <c r="AI371" s="51"/>
      <c r="AM371" s="48"/>
    </row>
    <row r="372" spans="1:39" s="87" customFormat="1" ht="15.75" x14ac:dyDescent="0.25">
      <c r="A372" s="87" t="s">
        <v>1181</v>
      </c>
      <c r="B372" s="92" t="s">
        <v>509</v>
      </c>
      <c r="C372" s="9"/>
      <c r="D372" s="92"/>
      <c r="G372" s="92" t="s">
        <v>598</v>
      </c>
      <c r="H372" s="92" t="s">
        <v>152</v>
      </c>
      <c r="J372" s="5"/>
      <c r="K372" s="5"/>
      <c r="L372" s="91"/>
      <c r="O372" s="5">
        <f t="shared" si="5"/>
        <v>0</v>
      </c>
      <c r="T372" s="50"/>
      <c r="V372" s="5"/>
      <c r="X372" s="48"/>
      <c r="Y372" s="51"/>
      <c r="AA372" s="5"/>
      <c r="AD372" s="51"/>
      <c r="AH372" s="48"/>
      <c r="AI372" s="51"/>
      <c r="AM372" s="48"/>
    </row>
    <row r="373" spans="1:39" s="87" customFormat="1" ht="15.75" x14ac:dyDescent="0.25">
      <c r="A373" s="87" t="s">
        <v>1182</v>
      </c>
      <c r="B373" s="92" t="s">
        <v>509</v>
      </c>
      <c r="C373" s="9"/>
      <c r="D373" s="92"/>
      <c r="G373" s="92" t="s">
        <v>599</v>
      </c>
      <c r="H373" s="92" t="s">
        <v>152</v>
      </c>
      <c r="J373" s="5"/>
      <c r="K373" s="5"/>
      <c r="L373" s="91"/>
      <c r="O373" s="5">
        <f t="shared" si="5"/>
        <v>0</v>
      </c>
      <c r="T373" s="50"/>
      <c r="V373" s="5"/>
      <c r="X373" s="48"/>
      <c r="Y373" s="51"/>
      <c r="AA373" s="5"/>
      <c r="AD373" s="51"/>
      <c r="AH373" s="48"/>
      <c r="AI373" s="51"/>
      <c r="AM373" s="48"/>
    </row>
    <row r="374" spans="1:39" s="87" customFormat="1" ht="15.75" x14ac:dyDescent="0.25">
      <c r="A374" s="87" t="s">
        <v>1183</v>
      </c>
      <c r="B374" s="92" t="s">
        <v>509</v>
      </c>
      <c r="C374" s="9"/>
      <c r="D374" s="92"/>
      <c r="G374" s="92" t="s">
        <v>600</v>
      </c>
      <c r="H374" s="92" t="s">
        <v>152</v>
      </c>
      <c r="J374" s="5"/>
      <c r="K374" s="5"/>
      <c r="L374" s="91"/>
      <c r="O374" s="5">
        <f t="shared" si="5"/>
        <v>0</v>
      </c>
      <c r="T374" s="50"/>
      <c r="V374" s="5"/>
      <c r="X374" s="48"/>
      <c r="Y374" s="51"/>
      <c r="AA374" s="5"/>
      <c r="AD374" s="51"/>
      <c r="AH374" s="48"/>
      <c r="AI374" s="51"/>
      <c r="AM374" s="48"/>
    </row>
    <row r="375" spans="1:39" s="87" customFormat="1" ht="15.75" x14ac:dyDescent="0.25">
      <c r="A375" s="87" t="s">
        <v>1184</v>
      </c>
      <c r="B375" s="92" t="s">
        <v>509</v>
      </c>
      <c r="C375" s="9"/>
      <c r="D375" s="92"/>
      <c r="G375" s="92" t="s">
        <v>601</v>
      </c>
      <c r="H375" s="92" t="s">
        <v>152</v>
      </c>
      <c r="J375" s="5"/>
      <c r="K375" s="5"/>
      <c r="L375" s="91"/>
      <c r="O375" s="5">
        <f t="shared" si="5"/>
        <v>0</v>
      </c>
      <c r="T375" s="50"/>
      <c r="V375" s="5"/>
      <c r="X375" s="48"/>
      <c r="Y375" s="51"/>
      <c r="AA375" s="5"/>
      <c r="AD375" s="51"/>
      <c r="AH375" s="48"/>
      <c r="AI375" s="51"/>
      <c r="AM375" s="48"/>
    </row>
    <row r="376" spans="1:39" s="87" customFormat="1" ht="15.75" x14ac:dyDescent="0.25">
      <c r="A376" s="87" t="s">
        <v>1185</v>
      </c>
      <c r="B376" s="92" t="s">
        <v>509</v>
      </c>
      <c r="C376" s="9"/>
      <c r="D376" s="92"/>
      <c r="G376" s="92" t="s">
        <v>602</v>
      </c>
      <c r="H376" s="92" t="s">
        <v>152</v>
      </c>
      <c r="J376" s="5"/>
      <c r="K376" s="5"/>
      <c r="L376" s="91"/>
      <c r="O376" s="5">
        <f t="shared" si="5"/>
        <v>0</v>
      </c>
      <c r="T376" s="50"/>
      <c r="V376" s="5"/>
      <c r="X376" s="48"/>
      <c r="Y376" s="51"/>
      <c r="AA376" s="5"/>
      <c r="AD376" s="51"/>
      <c r="AH376" s="48"/>
      <c r="AI376" s="51"/>
      <c r="AM376" s="48"/>
    </row>
    <row r="377" spans="1:39" s="87" customFormat="1" ht="15.75" x14ac:dyDescent="0.25">
      <c r="A377" s="87" t="s">
        <v>1186</v>
      </c>
      <c r="B377" s="92" t="s">
        <v>509</v>
      </c>
      <c r="C377" s="9"/>
      <c r="D377" s="92"/>
      <c r="G377" s="92" t="s">
        <v>603</v>
      </c>
      <c r="H377" s="92" t="s">
        <v>152</v>
      </c>
      <c r="J377" s="5"/>
      <c r="K377" s="5"/>
      <c r="L377" s="91"/>
      <c r="O377" s="5">
        <f t="shared" si="5"/>
        <v>0</v>
      </c>
      <c r="T377" s="50"/>
      <c r="V377" s="5"/>
      <c r="X377" s="48"/>
      <c r="Y377" s="51"/>
      <c r="AA377" s="5"/>
      <c r="AD377" s="51"/>
      <c r="AH377" s="48"/>
      <c r="AI377" s="51"/>
      <c r="AM377" s="48"/>
    </row>
    <row r="378" spans="1:39" s="87" customFormat="1" ht="15.75" x14ac:dyDescent="0.25">
      <c r="A378" s="87" t="s">
        <v>1187</v>
      </c>
      <c r="B378" s="92" t="s">
        <v>509</v>
      </c>
      <c r="C378" s="9"/>
      <c r="D378" s="92"/>
      <c r="G378" s="92" t="s">
        <v>604</v>
      </c>
      <c r="H378" s="92" t="s">
        <v>152</v>
      </c>
      <c r="J378" s="5"/>
      <c r="K378" s="5"/>
      <c r="L378" s="91"/>
      <c r="O378" s="5">
        <f t="shared" si="5"/>
        <v>0</v>
      </c>
      <c r="T378" s="50"/>
      <c r="V378" s="5"/>
      <c r="X378" s="48"/>
      <c r="Y378" s="51"/>
      <c r="AA378" s="5"/>
      <c r="AD378" s="51"/>
      <c r="AH378" s="48"/>
      <c r="AI378" s="51"/>
      <c r="AM378" s="48"/>
    </row>
    <row r="379" spans="1:39" s="87" customFormat="1" ht="15.75" x14ac:dyDescent="0.25">
      <c r="A379" s="87" t="s">
        <v>1188</v>
      </c>
      <c r="B379" s="92" t="s">
        <v>509</v>
      </c>
      <c r="C379" s="9"/>
      <c r="D379" s="92"/>
      <c r="G379" s="92" t="s">
        <v>605</v>
      </c>
      <c r="H379" s="92" t="s">
        <v>152</v>
      </c>
      <c r="J379" s="5"/>
      <c r="K379" s="5"/>
      <c r="L379" s="91"/>
      <c r="O379" s="5">
        <f t="shared" si="5"/>
        <v>0</v>
      </c>
      <c r="T379" s="50"/>
      <c r="V379" s="5"/>
      <c r="X379" s="48"/>
      <c r="Y379" s="51"/>
      <c r="AA379" s="5"/>
      <c r="AD379" s="51"/>
      <c r="AH379" s="48"/>
      <c r="AI379" s="51"/>
      <c r="AM379" s="48"/>
    </row>
    <row r="380" spans="1:39" s="87" customFormat="1" ht="15.75" x14ac:dyDescent="0.25">
      <c r="A380" s="87" t="s">
        <v>1189</v>
      </c>
      <c r="B380" s="92" t="s">
        <v>509</v>
      </c>
      <c r="C380" s="9"/>
      <c r="D380" s="92" t="s">
        <v>913</v>
      </c>
      <c r="G380" s="92" t="s">
        <v>606</v>
      </c>
      <c r="H380" s="92" t="s">
        <v>152</v>
      </c>
      <c r="J380" s="5"/>
      <c r="K380" s="5"/>
      <c r="L380" s="91"/>
      <c r="O380" s="5">
        <f t="shared" si="5"/>
        <v>0</v>
      </c>
      <c r="T380" s="50"/>
      <c r="V380" s="5"/>
      <c r="X380" s="48"/>
      <c r="Y380" s="51"/>
      <c r="AA380" s="5"/>
      <c r="AD380" s="51"/>
      <c r="AH380" s="48"/>
      <c r="AI380" s="51"/>
      <c r="AM380" s="48"/>
    </row>
    <row r="381" spans="1:39" s="87" customFormat="1" ht="15.75" x14ac:dyDescent="0.25">
      <c r="A381" s="87" t="s">
        <v>1190</v>
      </c>
      <c r="B381" s="92" t="s">
        <v>509</v>
      </c>
      <c r="C381" s="9"/>
      <c r="D381" s="92" t="s">
        <v>914</v>
      </c>
      <c r="G381" s="92"/>
      <c r="H381" s="92" t="s">
        <v>152</v>
      </c>
      <c r="J381" s="5"/>
      <c r="K381" s="5"/>
      <c r="L381" s="91"/>
      <c r="O381" s="5">
        <f t="shared" si="5"/>
        <v>0</v>
      </c>
      <c r="T381" s="50"/>
      <c r="V381" s="5"/>
      <c r="X381" s="48"/>
      <c r="Y381" s="51"/>
      <c r="AA381" s="5"/>
      <c r="AD381" s="51"/>
      <c r="AH381" s="48"/>
      <c r="AI381" s="51"/>
      <c r="AM381" s="48"/>
    </row>
    <row r="382" spans="1:39" s="87" customFormat="1" ht="15.75" x14ac:dyDescent="0.25">
      <c r="A382" s="87" t="s">
        <v>1191</v>
      </c>
      <c r="B382" s="92" t="s">
        <v>509</v>
      </c>
      <c r="C382" s="9"/>
      <c r="D382" s="92" t="s">
        <v>915</v>
      </c>
      <c r="G382" s="92"/>
      <c r="H382" s="92" t="s">
        <v>152</v>
      </c>
      <c r="J382" s="5"/>
      <c r="K382" s="5"/>
      <c r="L382" s="91"/>
      <c r="O382" s="5">
        <f t="shared" si="5"/>
        <v>0</v>
      </c>
      <c r="T382" s="50"/>
      <c r="V382" s="5"/>
      <c r="X382" s="48"/>
      <c r="Y382" s="51"/>
      <c r="AA382" s="5"/>
      <c r="AD382" s="51"/>
      <c r="AH382" s="48"/>
      <c r="AI382" s="51"/>
      <c r="AM382" s="48"/>
    </row>
    <row r="383" spans="1:39" s="87" customFormat="1" ht="15.75" x14ac:dyDescent="0.25">
      <c r="A383" s="87" t="s">
        <v>1192</v>
      </c>
      <c r="B383" s="92" t="s">
        <v>509</v>
      </c>
      <c r="C383" s="9"/>
      <c r="D383" s="92" t="s">
        <v>916</v>
      </c>
      <c r="G383" s="92"/>
      <c r="H383" s="92" t="s">
        <v>152</v>
      </c>
      <c r="J383" s="5"/>
      <c r="K383" s="5"/>
      <c r="L383" s="91"/>
      <c r="O383" s="5">
        <f t="shared" si="5"/>
        <v>0</v>
      </c>
      <c r="T383" s="50"/>
      <c r="V383" s="5"/>
      <c r="X383" s="48"/>
      <c r="Y383" s="51"/>
      <c r="AA383" s="5"/>
      <c r="AD383" s="51"/>
      <c r="AH383" s="48"/>
      <c r="AI383" s="51"/>
      <c r="AM383" s="48"/>
    </row>
    <row r="384" spans="1:39" s="87" customFormat="1" ht="15.75" x14ac:dyDescent="0.25">
      <c r="A384" s="87" t="s">
        <v>1193</v>
      </c>
      <c r="B384" s="92" t="s">
        <v>509</v>
      </c>
      <c r="C384" s="9"/>
      <c r="D384" s="92"/>
      <c r="G384" s="92" t="s">
        <v>607</v>
      </c>
      <c r="H384" s="92" t="s">
        <v>152</v>
      </c>
      <c r="J384" s="5"/>
      <c r="K384" s="5"/>
      <c r="L384" s="91"/>
      <c r="O384" s="5">
        <f t="shared" si="5"/>
        <v>0</v>
      </c>
      <c r="T384" s="50"/>
      <c r="V384" s="5"/>
      <c r="X384" s="48"/>
      <c r="Y384" s="51"/>
      <c r="AA384" s="5"/>
      <c r="AD384" s="51"/>
      <c r="AH384" s="48"/>
      <c r="AI384" s="51"/>
      <c r="AM384" s="48"/>
    </row>
    <row r="385" spans="1:39" s="87" customFormat="1" ht="15.75" x14ac:dyDescent="0.25">
      <c r="A385" s="87" t="s">
        <v>1194</v>
      </c>
      <c r="B385" s="92" t="s">
        <v>509</v>
      </c>
      <c r="C385" s="9"/>
      <c r="D385" s="92" t="s">
        <v>917</v>
      </c>
      <c r="G385" s="92" t="s">
        <v>608</v>
      </c>
      <c r="H385" s="92" t="s">
        <v>152</v>
      </c>
      <c r="J385" s="5"/>
      <c r="K385" s="5"/>
      <c r="L385" s="91"/>
      <c r="O385" s="5">
        <f t="shared" si="5"/>
        <v>0</v>
      </c>
      <c r="T385" s="50"/>
      <c r="V385" s="5"/>
      <c r="X385" s="48"/>
      <c r="Y385" s="51"/>
      <c r="AA385" s="5"/>
      <c r="AD385" s="51"/>
      <c r="AH385" s="48"/>
      <c r="AI385" s="51"/>
      <c r="AM385" s="48"/>
    </row>
    <row r="386" spans="1:39" s="87" customFormat="1" ht="15.75" x14ac:dyDescent="0.25">
      <c r="A386" s="87" t="s">
        <v>1195</v>
      </c>
      <c r="B386" s="92" t="s">
        <v>509</v>
      </c>
      <c r="C386" s="9"/>
      <c r="D386" s="92" t="s">
        <v>918</v>
      </c>
      <c r="G386" s="92" t="s">
        <v>609</v>
      </c>
      <c r="H386" s="92" t="s">
        <v>152</v>
      </c>
      <c r="J386" s="5"/>
      <c r="K386" s="5"/>
      <c r="L386" s="91"/>
      <c r="O386" s="5">
        <f t="shared" ref="O386:O449" si="6">EDATE(K386,M386)</f>
        <v>0</v>
      </c>
      <c r="T386" s="50"/>
      <c r="V386" s="5"/>
      <c r="X386" s="48"/>
      <c r="Y386" s="51"/>
      <c r="AA386" s="5"/>
      <c r="AD386" s="51"/>
      <c r="AH386" s="48"/>
      <c r="AI386" s="51"/>
      <c r="AM386" s="48"/>
    </row>
    <row r="387" spans="1:39" s="87" customFormat="1" ht="15.75" x14ac:dyDescent="0.25">
      <c r="A387" s="98" t="s">
        <v>1196</v>
      </c>
      <c r="B387" s="92" t="s">
        <v>509</v>
      </c>
      <c r="C387" s="9"/>
      <c r="D387" s="92" t="s">
        <v>919</v>
      </c>
      <c r="G387" s="92" t="s">
        <v>610</v>
      </c>
      <c r="H387" s="92" t="s">
        <v>152</v>
      </c>
      <c r="J387" s="5"/>
      <c r="K387" s="5"/>
      <c r="L387" s="91"/>
      <c r="O387" s="5">
        <f t="shared" si="6"/>
        <v>0</v>
      </c>
      <c r="T387" s="50"/>
      <c r="V387" s="5"/>
      <c r="X387" s="48"/>
      <c r="Y387" s="51"/>
      <c r="AA387" s="5"/>
      <c r="AD387" s="51"/>
      <c r="AH387" s="48"/>
      <c r="AI387" s="51"/>
      <c r="AM387" s="48"/>
    </row>
    <row r="388" spans="1:39" s="87" customFormat="1" ht="15.75" x14ac:dyDescent="0.25">
      <c r="A388" s="98" t="s">
        <v>1197</v>
      </c>
      <c r="B388" s="92" t="s">
        <v>509</v>
      </c>
      <c r="C388" s="9"/>
      <c r="D388" s="92" t="s">
        <v>920</v>
      </c>
      <c r="G388" s="92"/>
      <c r="H388" s="92" t="s">
        <v>152</v>
      </c>
      <c r="J388" s="5"/>
      <c r="K388" s="5"/>
      <c r="L388" s="91"/>
      <c r="O388" s="5">
        <f t="shared" si="6"/>
        <v>0</v>
      </c>
      <c r="T388" s="50"/>
      <c r="V388" s="5"/>
      <c r="X388" s="48"/>
      <c r="Y388" s="51"/>
      <c r="AA388" s="5"/>
      <c r="AD388" s="51"/>
      <c r="AH388" s="48"/>
      <c r="AI388" s="51"/>
      <c r="AM388" s="48"/>
    </row>
    <row r="389" spans="1:39" s="87" customFormat="1" ht="15.75" x14ac:dyDescent="0.25">
      <c r="A389" s="98" t="s">
        <v>1198</v>
      </c>
      <c r="B389" s="92" t="s">
        <v>509</v>
      </c>
      <c r="C389" s="9"/>
      <c r="D389" s="92" t="s">
        <v>921</v>
      </c>
      <c r="G389" s="92" t="s">
        <v>611</v>
      </c>
      <c r="H389" s="92" t="s">
        <v>152</v>
      </c>
      <c r="J389" s="5"/>
      <c r="K389" s="5"/>
      <c r="L389" s="91"/>
      <c r="O389" s="5">
        <f t="shared" si="6"/>
        <v>0</v>
      </c>
      <c r="T389" s="50"/>
      <c r="V389" s="5"/>
      <c r="X389" s="48"/>
      <c r="Y389" s="51"/>
      <c r="AA389" s="5"/>
      <c r="AD389" s="51"/>
      <c r="AH389" s="48"/>
      <c r="AI389" s="51"/>
      <c r="AM389" s="48"/>
    </row>
    <row r="390" spans="1:39" s="87" customFormat="1" ht="15.75" x14ac:dyDescent="0.25">
      <c r="A390" s="98" t="s">
        <v>1199</v>
      </c>
      <c r="B390" s="92" t="s">
        <v>509</v>
      </c>
      <c r="C390" s="9"/>
      <c r="D390" s="92">
        <v>8011850875</v>
      </c>
      <c r="G390" s="92" t="s">
        <v>752</v>
      </c>
      <c r="H390" s="92" t="s">
        <v>500</v>
      </c>
      <c r="J390" s="5"/>
      <c r="K390" s="5"/>
      <c r="L390" s="91"/>
      <c r="O390" s="5">
        <f t="shared" si="6"/>
        <v>0</v>
      </c>
      <c r="T390" s="50"/>
      <c r="V390" s="5"/>
      <c r="X390" s="48"/>
      <c r="Y390" s="51"/>
      <c r="AA390" s="5"/>
      <c r="AD390" s="51"/>
      <c r="AH390" s="48"/>
      <c r="AI390" s="51"/>
      <c r="AM390" s="48"/>
    </row>
    <row r="391" spans="1:39" s="87" customFormat="1" ht="15.75" x14ac:dyDescent="0.25">
      <c r="A391" s="98" t="s">
        <v>1313</v>
      </c>
      <c r="B391" s="92" t="s">
        <v>511</v>
      </c>
      <c r="C391" s="9"/>
      <c r="D391" s="92" t="s">
        <v>936</v>
      </c>
      <c r="G391" s="92" t="s">
        <v>624</v>
      </c>
      <c r="H391" s="92" t="s">
        <v>152</v>
      </c>
      <c r="J391" s="5"/>
      <c r="K391" s="5"/>
      <c r="L391" s="91"/>
      <c r="O391" s="5">
        <f t="shared" si="6"/>
        <v>0</v>
      </c>
      <c r="T391" s="50"/>
      <c r="V391" s="5"/>
      <c r="X391" s="48"/>
      <c r="Y391" s="51"/>
      <c r="AA391" s="5"/>
      <c r="AD391" s="51"/>
      <c r="AH391" s="48"/>
      <c r="AI391" s="51"/>
      <c r="AM391" s="48"/>
    </row>
    <row r="392" spans="1:39" s="87" customFormat="1" ht="15.75" x14ac:dyDescent="0.25">
      <c r="A392" s="86" t="s">
        <v>1314</v>
      </c>
      <c r="B392" s="92" t="s">
        <v>510</v>
      </c>
      <c r="C392" s="9"/>
      <c r="D392" s="92" t="s">
        <v>922</v>
      </c>
      <c r="G392" s="92" t="s">
        <v>356</v>
      </c>
      <c r="H392" s="92" t="s">
        <v>152</v>
      </c>
      <c r="J392" s="5"/>
      <c r="K392" s="5"/>
      <c r="L392" s="91"/>
      <c r="O392" s="5">
        <f t="shared" si="6"/>
        <v>0</v>
      </c>
      <c r="T392" s="50"/>
      <c r="V392" s="5"/>
      <c r="X392" s="48"/>
      <c r="Y392" s="51"/>
      <c r="AA392" s="5"/>
      <c r="AD392" s="51"/>
      <c r="AH392" s="48"/>
      <c r="AI392" s="51"/>
      <c r="AM392" s="48"/>
    </row>
    <row r="393" spans="1:39" s="87" customFormat="1" ht="15.75" x14ac:dyDescent="0.25">
      <c r="A393" s="86" t="s">
        <v>1315</v>
      </c>
      <c r="B393" s="92" t="s">
        <v>510</v>
      </c>
      <c r="C393" s="9"/>
      <c r="D393" s="92" t="s">
        <v>923</v>
      </c>
      <c r="G393" s="92" t="s">
        <v>612</v>
      </c>
      <c r="H393" s="92" t="s">
        <v>152</v>
      </c>
      <c r="J393" s="5"/>
      <c r="K393" s="5"/>
      <c r="L393" s="91"/>
      <c r="O393" s="5">
        <f t="shared" si="6"/>
        <v>0</v>
      </c>
      <c r="T393" s="50"/>
      <c r="V393" s="5"/>
      <c r="X393" s="48"/>
      <c r="Y393" s="51"/>
      <c r="AA393" s="5"/>
      <c r="AD393" s="51"/>
      <c r="AH393" s="48"/>
      <c r="AI393" s="51"/>
      <c r="AM393" s="48"/>
    </row>
    <row r="394" spans="1:39" s="87" customFormat="1" ht="15.75" x14ac:dyDescent="0.25">
      <c r="A394" s="86" t="s">
        <v>1316</v>
      </c>
      <c r="B394" s="92" t="s">
        <v>510</v>
      </c>
      <c r="C394" s="9"/>
      <c r="D394" s="92" t="s">
        <v>924</v>
      </c>
      <c r="G394" s="92" t="s">
        <v>357</v>
      </c>
      <c r="H394" s="92" t="s">
        <v>152</v>
      </c>
      <c r="J394" s="5"/>
      <c r="K394" s="5"/>
      <c r="L394" s="91"/>
      <c r="O394" s="5">
        <f t="shared" si="6"/>
        <v>0</v>
      </c>
      <c r="T394" s="50"/>
      <c r="V394" s="5"/>
      <c r="X394" s="48"/>
      <c r="Y394" s="51"/>
      <c r="AA394" s="5"/>
      <c r="AD394" s="51"/>
      <c r="AH394" s="48"/>
      <c r="AI394" s="51"/>
      <c r="AM394" s="48"/>
    </row>
    <row r="395" spans="1:39" s="87" customFormat="1" ht="15.75" x14ac:dyDescent="0.25">
      <c r="A395" s="86" t="s">
        <v>1317</v>
      </c>
      <c r="B395" s="92" t="s">
        <v>510</v>
      </c>
      <c r="C395" s="9"/>
      <c r="D395" s="92" t="s">
        <v>925</v>
      </c>
      <c r="G395" s="92" t="s">
        <v>613</v>
      </c>
      <c r="H395" s="92" t="s">
        <v>152</v>
      </c>
      <c r="J395" s="5"/>
      <c r="K395" s="5"/>
      <c r="L395" s="91"/>
      <c r="O395" s="5">
        <f t="shared" si="6"/>
        <v>0</v>
      </c>
      <c r="T395" s="50"/>
      <c r="V395" s="5"/>
      <c r="X395" s="48"/>
      <c r="Y395" s="51"/>
      <c r="AA395" s="5"/>
      <c r="AD395" s="51"/>
      <c r="AH395" s="48"/>
      <c r="AI395" s="51"/>
      <c r="AM395" s="48"/>
    </row>
    <row r="396" spans="1:39" s="87" customFormat="1" ht="15.75" x14ac:dyDescent="0.25">
      <c r="A396" s="86" t="s">
        <v>1318</v>
      </c>
      <c r="B396" s="92" t="s">
        <v>510</v>
      </c>
      <c r="C396" s="9"/>
      <c r="D396" s="92">
        <v>71810097</v>
      </c>
      <c r="G396" s="93" t="s">
        <v>614</v>
      </c>
      <c r="H396" s="92" t="s">
        <v>152</v>
      </c>
      <c r="J396" s="5"/>
      <c r="K396" s="5"/>
      <c r="L396" s="91"/>
      <c r="O396" s="5">
        <f t="shared" si="6"/>
        <v>0</v>
      </c>
      <c r="T396" s="50"/>
      <c r="V396" s="5"/>
      <c r="X396" s="48"/>
      <c r="Y396" s="51"/>
      <c r="AA396" s="5"/>
      <c r="AD396" s="51"/>
      <c r="AH396" s="48"/>
      <c r="AI396" s="51"/>
      <c r="AM396" s="48"/>
    </row>
    <row r="397" spans="1:39" s="87" customFormat="1" ht="15.75" x14ac:dyDescent="0.25">
      <c r="A397" s="86" t="s">
        <v>1319</v>
      </c>
      <c r="B397" s="92" t="s">
        <v>510</v>
      </c>
      <c r="C397" s="9"/>
      <c r="D397" s="92">
        <v>37147195</v>
      </c>
      <c r="G397" s="93" t="s">
        <v>615</v>
      </c>
      <c r="H397" s="92" t="s">
        <v>152</v>
      </c>
      <c r="J397" s="5"/>
      <c r="K397" s="5"/>
      <c r="L397" s="91"/>
      <c r="O397" s="5">
        <f t="shared" si="6"/>
        <v>0</v>
      </c>
      <c r="T397" s="50"/>
      <c r="V397" s="5"/>
      <c r="X397" s="48"/>
      <c r="Y397" s="51"/>
      <c r="AA397" s="5"/>
      <c r="AD397" s="51"/>
      <c r="AH397" s="48"/>
      <c r="AI397" s="51"/>
      <c r="AM397" s="48"/>
    </row>
    <row r="398" spans="1:39" s="87" customFormat="1" ht="15.75" x14ac:dyDescent="0.25">
      <c r="A398" s="86" t="s">
        <v>1320</v>
      </c>
      <c r="B398" s="92" t="s">
        <v>510</v>
      </c>
      <c r="C398" s="9"/>
      <c r="D398" s="92" t="s">
        <v>926</v>
      </c>
      <c r="G398" s="92" t="s">
        <v>614</v>
      </c>
      <c r="H398" s="92" t="s">
        <v>152</v>
      </c>
      <c r="J398" s="5"/>
      <c r="K398" s="5"/>
      <c r="L398" s="91"/>
      <c r="O398" s="5">
        <f t="shared" si="6"/>
        <v>0</v>
      </c>
      <c r="T398" s="50"/>
      <c r="V398" s="5"/>
      <c r="X398" s="48"/>
      <c r="Y398" s="51"/>
      <c r="AA398" s="5"/>
      <c r="AD398" s="51"/>
      <c r="AH398" s="48"/>
      <c r="AI398" s="51"/>
      <c r="AM398" s="48"/>
    </row>
    <row r="399" spans="1:39" s="87" customFormat="1" ht="15.75" x14ac:dyDescent="0.25">
      <c r="A399" s="86" t="s">
        <v>1321</v>
      </c>
      <c r="B399" s="92" t="s">
        <v>510</v>
      </c>
      <c r="C399" s="9"/>
      <c r="D399" s="92">
        <v>74974071</v>
      </c>
      <c r="G399" s="93" t="s">
        <v>616</v>
      </c>
      <c r="H399" s="92" t="s">
        <v>152</v>
      </c>
      <c r="J399" s="5"/>
      <c r="K399" s="5"/>
      <c r="L399" s="91"/>
      <c r="O399" s="5">
        <f t="shared" si="6"/>
        <v>0</v>
      </c>
      <c r="T399" s="50"/>
      <c r="V399" s="5"/>
      <c r="X399" s="48"/>
      <c r="Y399" s="51"/>
      <c r="AA399" s="5"/>
      <c r="AD399" s="51"/>
      <c r="AH399" s="48"/>
      <c r="AI399" s="51"/>
      <c r="AM399" s="48"/>
    </row>
    <row r="400" spans="1:39" s="87" customFormat="1" ht="15.75" x14ac:dyDescent="0.25">
      <c r="A400" s="86" t="s">
        <v>1322</v>
      </c>
      <c r="B400" s="92" t="s">
        <v>510</v>
      </c>
      <c r="C400" s="9"/>
      <c r="D400" s="92" t="s">
        <v>927</v>
      </c>
      <c r="G400" s="94" t="s">
        <v>617</v>
      </c>
      <c r="H400" s="92" t="s">
        <v>152</v>
      </c>
      <c r="J400" s="5"/>
      <c r="K400" s="5"/>
      <c r="L400" s="91"/>
      <c r="O400" s="5">
        <f t="shared" si="6"/>
        <v>0</v>
      </c>
      <c r="T400" s="50"/>
      <c r="V400" s="5"/>
      <c r="X400" s="48"/>
      <c r="Y400" s="51"/>
      <c r="AA400" s="5"/>
      <c r="AD400" s="51"/>
      <c r="AH400" s="48"/>
      <c r="AI400" s="51"/>
      <c r="AM400" s="48"/>
    </row>
    <row r="401" spans="1:39" s="87" customFormat="1" ht="15.75" x14ac:dyDescent="0.25">
      <c r="A401" s="86" t="s">
        <v>1323</v>
      </c>
      <c r="B401" s="92" t="s">
        <v>510</v>
      </c>
      <c r="C401" s="9"/>
      <c r="D401" s="92">
        <v>79385090</v>
      </c>
      <c r="G401" s="92" t="s">
        <v>618</v>
      </c>
      <c r="H401" s="92" t="s">
        <v>152</v>
      </c>
      <c r="J401" s="5"/>
      <c r="K401" s="5"/>
      <c r="L401" s="91"/>
      <c r="O401" s="5">
        <f t="shared" si="6"/>
        <v>0</v>
      </c>
      <c r="T401" s="50"/>
      <c r="V401" s="5"/>
      <c r="X401" s="48"/>
      <c r="Y401" s="51"/>
      <c r="AA401" s="5"/>
      <c r="AD401" s="51"/>
      <c r="AH401" s="48"/>
      <c r="AI401" s="51"/>
      <c r="AM401" s="48"/>
    </row>
    <row r="402" spans="1:39" s="87" customFormat="1" ht="15.75" x14ac:dyDescent="0.25">
      <c r="A402" s="86" t="s">
        <v>1324</v>
      </c>
      <c r="B402" s="92" t="s">
        <v>510</v>
      </c>
      <c r="C402" s="9"/>
      <c r="D402" s="92"/>
      <c r="G402" s="92" t="s">
        <v>346</v>
      </c>
      <c r="H402" s="92" t="s">
        <v>152</v>
      </c>
      <c r="J402" s="5"/>
      <c r="K402" s="5"/>
      <c r="L402" s="91"/>
      <c r="O402" s="5">
        <f t="shared" si="6"/>
        <v>0</v>
      </c>
      <c r="T402" s="50"/>
      <c r="V402" s="5"/>
      <c r="X402" s="48"/>
      <c r="Y402" s="51"/>
      <c r="AA402" s="5"/>
      <c r="AD402" s="51"/>
      <c r="AH402" s="48"/>
      <c r="AI402" s="51"/>
      <c r="AM402" s="48"/>
    </row>
    <row r="403" spans="1:39" s="87" customFormat="1" ht="15.75" x14ac:dyDescent="0.25">
      <c r="A403" s="86" t="s">
        <v>1325</v>
      </c>
      <c r="B403" s="92" t="s">
        <v>510</v>
      </c>
      <c r="C403" s="9"/>
      <c r="D403" s="92"/>
      <c r="G403" s="92" t="s">
        <v>616</v>
      </c>
      <c r="H403" s="92" t="s">
        <v>152</v>
      </c>
      <c r="J403" s="5"/>
      <c r="K403" s="5"/>
      <c r="L403" s="91"/>
      <c r="O403" s="5">
        <f t="shared" si="6"/>
        <v>0</v>
      </c>
      <c r="T403" s="50"/>
      <c r="V403" s="5"/>
      <c r="X403" s="48"/>
      <c r="Y403" s="51"/>
      <c r="AA403" s="5"/>
      <c r="AD403" s="51"/>
      <c r="AH403" s="48"/>
      <c r="AI403" s="51"/>
      <c r="AM403" s="48"/>
    </row>
    <row r="404" spans="1:39" s="87" customFormat="1" ht="15.75" x14ac:dyDescent="0.25">
      <c r="A404" s="86" t="s">
        <v>1326</v>
      </c>
      <c r="B404" s="92" t="s">
        <v>510</v>
      </c>
      <c r="C404" s="9"/>
      <c r="D404" s="92" t="s">
        <v>928</v>
      </c>
      <c r="G404" s="92" t="s">
        <v>348</v>
      </c>
      <c r="H404" s="92" t="s">
        <v>152</v>
      </c>
      <c r="J404" s="5"/>
      <c r="K404" s="5"/>
      <c r="L404" s="91"/>
      <c r="O404" s="5">
        <f t="shared" si="6"/>
        <v>0</v>
      </c>
      <c r="T404" s="50"/>
      <c r="V404" s="5"/>
      <c r="X404" s="48"/>
      <c r="Y404" s="51"/>
      <c r="AA404" s="5"/>
      <c r="AD404" s="51"/>
      <c r="AH404" s="48"/>
      <c r="AI404" s="51"/>
      <c r="AM404" s="48"/>
    </row>
    <row r="405" spans="1:39" s="87" customFormat="1" ht="15.75" x14ac:dyDescent="0.25">
      <c r="A405" s="86" t="s">
        <v>1327</v>
      </c>
      <c r="B405" s="92" t="s">
        <v>510</v>
      </c>
      <c r="C405" s="9"/>
      <c r="D405" s="92" t="s">
        <v>929</v>
      </c>
      <c r="G405" s="92" t="s">
        <v>346</v>
      </c>
      <c r="H405" s="92" t="s">
        <v>152</v>
      </c>
      <c r="J405" s="5"/>
      <c r="K405" s="5"/>
      <c r="L405" s="91"/>
      <c r="O405" s="5">
        <f t="shared" si="6"/>
        <v>0</v>
      </c>
      <c r="T405" s="50"/>
      <c r="V405" s="5"/>
      <c r="X405" s="48"/>
      <c r="Y405" s="51"/>
      <c r="AA405" s="5"/>
      <c r="AD405" s="51"/>
      <c r="AH405" s="48"/>
      <c r="AI405" s="51"/>
      <c r="AM405" s="48"/>
    </row>
    <row r="406" spans="1:39" s="87" customFormat="1" ht="15.75" x14ac:dyDescent="0.25">
      <c r="A406" s="86" t="s">
        <v>1328</v>
      </c>
      <c r="B406" s="92" t="s">
        <v>510</v>
      </c>
      <c r="C406" s="9"/>
      <c r="D406" s="92" t="s">
        <v>930</v>
      </c>
      <c r="G406" s="92" t="s">
        <v>619</v>
      </c>
      <c r="H406" s="92" t="s">
        <v>152</v>
      </c>
      <c r="J406" s="5"/>
      <c r="K406" s="5"/>
      <c r="L406" s="91"/>
      <c r="O406" s="5">
        <f t="shared" si="6"/>
        <v>0</v>
      </c>
      <c r="T406" s="50"/>
      <c r="V406" s="5"/>
      <c r="X406" s="48"/>
      <c r="Y406" s="51"/>
      <c r="AA406" s="5"/>
      <c r="AD406" s="51"/>
      <c r="AH406" s="48"/>
      <c r="AI406" s="51"/>
      <c r="AM406" s="48"/>
    </row>
    <row r="407" spans="1:39" s="87" customFormat="1" ht="15.75" x14ac:dyDescent="0.25">
      <c r="A407" s="86" t="s">
        <v>1329</v>
      </c>
      <c r="B407" s="92" t="s">
        <v>510</v>
      </c>
      <c r="C407" s="9"/>
      <c r="D407" s="92" t="s">
        <v>931</v>
      </c>
      <c r="G407" s="92" t="s">
        <v>620</v>
      </c>
      <c r="H407" s="92" t="s">
        <v>152</v>
      </c>
      <c r="J407" s="5"/>
      <c r="K407" s="5"/>
      <c r="L407" s="91"/>
      <c r="O407" s="5">
        <f t="shared" si="6"/>
        <v>0</v>
      </c>
      <c r="T407" s="50"/>
      <c r="V407" s="5"/>
      <c r="X407" s="48"/>
      <c r="Y407" s="51"/>
      <c r="AA407" s="5"/>
      <c r="AD407" s="51"/>
      <c r="AH407" s="48"/>
      <c r="AI407" s="51"/>
      <c r="AM407" s="48"/>
    </row>
    <row r="408" spans="1:39" s="87" customFormat="1" ht="15.75" x14ac:dyDescent="0.25">
      <c r="A408" s="86" t="s">
        <v>1330</v>
      </c>
      <c r="B408" s="92" t="s">
        <v>510</v>
      </c>
      <c r="C408" s="9"/>
      <c r="D408" s="92" t="s">
        <v>932</v>
      </c>
      <c r="G408" s="92" t="s">
        <v>349</v>
      </c>
      <c r="H408" s="92" t="s">
        <v>152</v>
      </c>
      <c r="J408" s="5"/>
      <c r="K408" s="5"/>
      <c r="L408" s="91"/>
      <c r="O408" s="5">
        <f t="shared" si="6"/>
        <v>0</v>
      </c>
      <c r="T408" s="50"/>
      <c r="V408" s="5"/>
      <c r="X408" s="48"/>
      <c r="Y408" s="51"/>
      <c r="AA408" s="5"/>
      <c r="AD408" s="51"/>
      <c r="AH408" s="48"/>
      <c r="AI408" s="51"/>
      <c r="AM408" s="48"/>
    </row>
    <row r="409" spans="1:39" s="87" customFormat="1" ht="15.75" x14ac:dyDescent="0.25">
      <c r="A409" s="86" t="s">
        <v>1331</v>
      </c>
      <c r="B409" s="92" t="s">
        <v>510</v>
      </c>
      <c r="C409" s="9"/>
      <c r="D409" s="92" t="s">
        <v>933</v>
      </c>
      <c r="G409" s="92" t="s">
        <v>616</v>
      </c>
      <c r="H409" s="92" t="s">
        <v>152</v>
      </c>
      <c r="J409" s="5"/>
      <c r="K409" s="5"/>
      <c r="L409" s="91"/>
      <c r="O409" s="5">
        <f t="shared" si="6"/>
        <v>0</v>
      </c>
      <c r="T409" s="50"/>
      <c r="V409" s="5"/>
      <c r="X409" s="48"/>
      <c r="Y409" s="51"/>
      <c r="AA409" s="5"/>
      <c r="AD409" s="51"/>
      <c r="AH409" s="48"/>
      <c r="AI409" s="51"/>
      <c r="AM409" s="48"/>
    </row>
    <row r="410" spans="1:39" s="87" customFormat="1" ht="15.75" x14ac:dyDescent="0.25">
      <c r="A410" s="86" t="s">
        <v>1332</v>
      </c>
      <c r="B410" s="92" t="s">
        <v>510</v>
      </c>
      <c r="C410" s="9"/>
      <c r="D410" s="92" t="s">
        <v>934</v>
      </c>
      <c r="G410" s="92" t="s">
        <v>348</v>
      </c>
      <c r="H410" s="92" t="s">
        <v>152</v>
      </c>
      <c r="J410" s="5"/>
      <c r="K410" s="5"/>
      <c r="L410" s="91"/>
      <c r="O410" s="5">
        <f t="shared" si="6"/>
        <v>0</v>
      </c>
      <c r="T410" s="50"/>
      <c r="V410" s="5"/>
      <c r="X410" s="48"/>
      <c r="Y410" s="51"/>
      <c r="AA410" s="5"/>
      <c r="AD410" s="51"/>
      <c r="AH410" s="48"/>
      <c r="AI410" s="51"/>
      <c r="AM410" s="48"/>
    </row>
    <row r="411" spans="1:39" s="87" customFormat="1" ht="15.75" x14ac:dyDescent="0.25">
      <c r="A411" s="86" t="s">
        <v>1333</v>
      </c>
      <c r="B411" s="92" t="s">
        <v>510</v>
      </c>
      <c r="C411" s="9"/>
      <c r="D411" s="92"/>
      <c r="G411" s="92" t="s">
        <v>621</v>
      </c>
      <c r="H411" s="92" t="s">
        <v>152</v>
      </c>
      <c r="J411" s="5"/>
      <c r="K411" s="5"/>
      <c r="L411" s="91"/>
      <c r="O411" s="5">
        <f t="shared" si="6"/>
        <v>0</v>
      </c>
      <c r="T411" s="50"/>
      <c r="V411" s="5"/>
      <c r="X411" s="48"/>
      <c r="Y411" s="51"/>
      <c r="AA411" s="5"/>
      <c r="AD411" s="51"/>
      <c r="AH411" s="48"/>
      <c r="AI411" s="51"/>
      <c r="AM411" s="48"/>
    </row>
    <row r="412" spans="1:39" s="87" customFormat="1" ht="15.75" x14ac:dyDescent="0.25">
      <c r="A412" s="86" t="s">
        <v>1334</v>
      </c>
      <c r="B412" s="92" t="s">
        <v>510</v>
      </c>
      <c r="C412" s="9"/>
      <c r="D412" s="92">
        <v>96899139</v>
      </c>
      <c r="G412" s="92" t="s">
        <v>622</v>
      </c>
      <c r="H412" s="92" t="s">
        <v>152</v>
      </c>
      <c r="J412" s="5"/>
      <c r="K412" s="5"/>
      <c r="L412" s="91"/>
      <c r="O412" s="5">
        <f t="shared" si="6"/>
        <v>0</v>
      </c>
      <c r="T412" s="50"/>
      <c r="V412" s="5"/>
      <c r="X412" s="48"/>
      <c r="Y412" s="51"/>
      <c r="AA412" s="5"/>
      <c r="AD412" s="51"/>
      <c r="AH412" s="48"/>
      <c r="AI412" s="51"/>
      <c r="AM412" s="48"/>
    </row>
    <row r="413" spans="1:39" s="87" customFormat="1" ht="15.75" x14ac:dyDescent="0.25">
      <c r="A413" s="86" t="s">
        <v>1335</v>
      </c>
      <c r="B413" s="92" t="s">
        <v>510</v>
      </c>
      <c r="C413" s="9"/>
      <c r="D413" s="92" t="s">
        <v>935</v>
      </c>
      <c r="G413" s="92" t="s">
        <v>623</v>
      </c>
      <c r="H413" s="92" t="s">
        <v>152</v>
      </c>
      <c r="J413" s="5"/>
      <c r="K413" s="5"/>
      <c r="L413" s="91"/>
      <c r="O413" s="5">
        <f t="shared" si="6"/>
        <v>0</v>
      </c>
      <c r="T413" s="50"/>
      <c r="V413" s="5"/>
      <c r="X413" s="48"/>
      <c r="Y413" s="51"/>
      <c r="AA413" s="5"/>
      <c r="AD413" s="51"/>
      <c r="AH413" s="48"/>
      <c r="AI413" s="51"/>
      <c r="AM413" s="48"/>
    </row>
    <row r="414" spans="1:39" s="87" customFormat="1" ht="15.75" x14ac:dyDescent="0.25">
      <c r="A414" s="86" t="s">
        <v>1336</v>
      </c>
      <c r="B414" s="92" t="s">
        <v>510</v>
      </c>
      <c r="C414" s="9"/>
      <c r="D414" s="92" t="s">
        <v>937</v>
      </c>
      <c r="G414" s="92" t="s">
        <v>613</v>
      </c>
      <c r="H414" s="92" t="s">
        <v>152</v>
      </c>
      <c r="J414" s="5"/>
      <c r="K414" s="5"/>
      <c r="L414" s="91"/>
      <c r="O414" s="5">
        <f t="shared" si="6"/>
        <v>0</v>
      </c>
      <c r="T414" s="50"/>
      <c r="V414" s="5"/>
      <c r="X414" s="48"/>
      <c r="Y414" s="51"/>
      <c r="AA414" s="5"/>
      <c r="AD414" s="51"/>
      <c r="AH414" s="48"/>
      <c r="AI414" s="51"/>
      <c r="AM414" s="48"/>
    </row>
    <row r="415" spans="1:39" s="87" customFormat="1" ht="15.75" x14ac:dyDescent="0.25">
      <c r="A415" s="86" t="s">
        <v>1337</v>
      </c>
      <c r="B415" s="92" t="s">
        <v>510</v>
      </c>
      <c r="C415" s="9"/>
      <c r="D415" s="92" t="s">
        <v>938</v>
      </c>
      <c r="G415" s="92" t="s">
        <v>625</v>
      </c>
      <c r="H415" s="92" t="s">
        <v>152</v>
      </c>
      <c r="J415" s="5"/>
      <c r="K415" s="5"/>
      <c r="L415" s="91"/>
      <c r="O415" s="5">
        <f t="shared" si="6"/>
        <v>0</v>
      </c>
      <c r="T415" s="50"/>
      <c r="V415" s="5"/>
      <c r="X415" s="48"/>
      <c r="Y415" s="51"/>
      <c r="AA415" s="5"/>
      <c r="AD415" s="51"/>
      <c r="AH415" s="48"/>
      <c r="AI415" s="51"/>
      <c r="AM415" s="48"/>
    </row>
    <row r="416" spans="1:39" s="87" customFormat="1" ht="15.75" x14ac:dyDescent="0.25">
      <c r="A416" s="86" t="s">
        <v>1338</v>
      </c>
      <c r="B416" s="92" t="s">
        <v>510</v>
      </c>
      <c r="C416" s="9"/>
      <c r="D416" s="92" t="s">
        <v>939</v>
      </c>
      <c r="G416" s="92" t="s">
        <v>347</v>
      </c>
      <c r="H416" s="92" t="s">
        <v>152</v>
      </c>
      <c r="J416" s="5"/>
      <c r="K416" s="5"/>
      <c r="L416" s="91"/>
      <c r="O416" s="5">
        <f t="shared" si="6"/>
        <v>0</v>
      </c>
      <c r="T416" s="50"/>
      <c r="V416" s="5"/>
      <c r="X416" s="48"/>
      <c r="Y416" s="51"/>
      <c r="AA416" s="5"/>
      <c r="AD416" s="51"/>
      <c r="AH416" s="48"/>
      <c r="AI416" s="51"/>
      <c r="AM416" s="48"/>
    </row>
    <row r="417" spans="1:39" s="87" customFormat="1" ht="15.75" x14ac:dyDescent="0.25">
      <c r="A417" s="86" t="s">
        <v>1339</v>
      </c>
      <c r="B417" s="92" t="s">
        <v>510</v>
      </c>
      <c r="C417" s="9"/>
      <c r="D417" s="92" t="s">
        <v>940</v>
      </c>
      <c r="G417" s="92" t="s">
        <v>626</v>
      </c>
      <c r="H417" s="92" t="s">
        <v>152</v>
      </c>
      <c r="J417" s="5"/>
      <c r="K417" s="5"/>
      <c r="L417" s="91"/>
      <c r="O417" s="5">
        <f t="shared" si="6"/>
        <v>0</v>
      </c>
      <c r="T417" s="50"/>
      <c r="V417" s="5"/>
      <c r="X417" s="48"/>
      <c r="Y417" s="51"/>
      <c r="AA417" s="5"/>
      <c r="AD417" s="51"/>
      <c r="AH417" s="48"/>
      <c r="AI417" s="51"/>
      <c r="AM417" s="48"/>
    </row>
    <row r="418" spans="1:39" s="87" customFormat="1" ht="15.75" x14ac:dyDescent="0.25">
      <c r="A418" s="86" t="s">
        <v>1340</v>
      </c>
      <c r="B418" s="92" t="s">
        <v>510</v>
      </c>
      <c r="C418" s="9"/>
      <c r="D418" s="92" t="s">
        <v>941</v>
      </c>
      <c r="G418" s="95" t="s">
        <v>627</v>
      </c>
      <c r="H418" s="92" t="s">
        <v>152</v>
      </c>
      <c r="J418" s="5"/>
      <c r="K418" s="5"/>
      <c r="L418" s="91"/>
      <c r="O418" s="5">
        <f t="shared" si="6"/>
        <v>0</v>
      </c>
      <c r="T418" s="50"/>
      <c r="V418" s="5"/>
      <c r="X418" s="48"/>
      <c r="Y418" s="51"/>
      <c r="AA418" s="5"/>
      <c r="AD418" s="51"/>
      <c r="AH418" s="48"/>
      <c r="AI418" s="51"/>
      <c r="AM418" s="48"/>
    </row>
    <row r="419" spans="1:39" s="87" customFormat="1" ht="15.75" x14ac:dyDescent="0.25">
      <c r="A419" s="101" t="s">
        <v>1341</v>
      </c>
      <c r="B419" s="92" t="s">
        <v>510</v>
      </c>
      <c r="C419" s="9"/>
      <c r="D419" s="92" t="s">
        <v>942</v>
      </c>
      <c r="G419" s="92" t="s">
        <v>354</v>
      </c>
      <c r="H419" s="92" t="s">
        <v>152</v>
      </c>
      <c r="J419" s="5"/>
      <c r="K419" s="5"/>
      <c r="L419" s="91"/>
      <c r="O419" s="5">
        <f t="shared" si="6"/>
        <v>0</v>
      </c>
      <c r="T419" s="50"/>
      <c r="V419" s="5"/>
      <c r="X419" s="48"/>
      <c r="Y419" s="51"/>
      <c r="AA419" s="5"/>
      <c r="AD419" s="51"/>
      <c r="AH419" s="48"/>
      <c r="AI419" s="51"/>
      <c r="AM419" s="48"/>
    </row>
    <row r="420" spans="1:39" s="87" customFormat="1" ht="15.75" x14ac:dyDescent="0.25">
      <c r="A420" s="101" t="s">
        <v>1342</v>
      </c>
      <c r="B420" s="92" t="s">
        <v>510</v>
      </c>
      <c r="C420" s="9"/>
      <c r="D420" s="92"/>
      <c r="G420" s="92" t="s">
        <v>348</v>
      </c>
      <c r="H420" s="92" t="s">
        <v>152</v>
      </c>
      <c r="J420" s="5"/>
      <c r="K420" s="5"/>
      <c r="L420" s="91"/>
      <c r="O420" s="5">
        <f t="shared" si="6"/>
        <v>0</v>
      </c>
      <c r="T420" s="50"/>
      <c r="V420" s="5"/>
      <c r="X420" s="48"/>
      <c r="Y420" s="51"/>
      <c r="AA420" s="5"/>
      <c r="AD420" s="51"/>
      <c r="AH420" s="48"/>
      <c r="AI420" s="51"/>
      <c r="AM420" s="48"/>
    </row>
    <row r="421" spans="1:39" s="87" customFormat="1" ht="15.75" x14ac:dyDescent="0.25">
      <c r="A421" s="101" t="s">
        <v>1343</v>
      </c>
      <c r="B421" s="92" t="s">
        <v>510</v>
      </c>
      <c r="C421" s="9"/>
      <c r="D421" s="92" t="s">
        <v>943</v>
      </c>
      <c r="G421" s="92" t="s">
        <v>350</v>
      </c>
      <c r="H421" s="92" t="s">
        <v>152</v>
      </c>
      <c r="J421" s="5"/>
      <c r="K421" s="5"/>
      <c r="L421" s="91"/>
      <c r="O421" s="5">
        <f t="shared" si="6"/>
        <v>0</v>
      </c>
      <c r="T421" s="50"/>
      <c r="V421" s="5"/>
      <c r="X421" s="48"/>
      <c r="Y421" s="51"/>
      <c r="AA421" s="5"/>
      <c r="AD421" s="51"/>
      <c r="AH421" s="48"/>
      <c r="AI421" s="51"/>
      <c r="AM421" s="48"/>
    </row>
    <row r="422" spans="1:39" s="87" customFormat="1" ht="15.75" x14ac:dyDescent="0.25">
      <c r="A422" s="101" t="s">
        <v>1344</v>
      </c>
      <c r="B422" s="92" t="s">
        <v>510</v>
      </c>
      <c r="C422" s="9"/>
      <c r="D422" s="92" t="s">
        <v>944</v>
      </c>
      <c r="G422" s="92" t="s">
        <v>355</v>
      </c>
      <c r="H422" s="92" t="s">
        <v>152</v>
      </c>
      <c r="J422" s="5"/>
      <c r="K422" s="5"/>
      <c r="L422" s="91"/>
      <c r="O422" s="5">
        <f t="shared" si="6"/>
        <v>0</v>
      </c>
      <c r="T422" s="50"/>
      <c r="V422" s="5"/>
      <c r="X422" s="48"/>
      <c r="Y422" s="51"/>
      <c r="AA422" s="5"/>
      <c r="AD422" s="51"/>
      <c r="AH422" s="48"/>
      <c r="AI422" s="51"/>
      <c r="AM422" s="48"/>
    </row>
    <row r="423" spans="1:39" s="87" customFormat="1" ht="15.75" x14ac:dyDescent="0.25">
      <c r="A423" s="101" t="s">
        <v>1345</v>
      </c>
      <c r="B423" s="92" t="s">
        <v>510</v>
      </c>
      <c r="C423" s="9"/>
      <c r="D423" s="92" t="s">
        <v>1059</v>
      </c>
      <c r="G423" s="92" t="s">
        <v>736</v>
      </c>
      <c r="H423" s="92" t="s">
        <v>152</v>
      </c>
      <c r="J423" s="5"/>
      <c r="K423" s="5"/>
      <c r="L423" s="91"/>
      <c r="O423" s="5">
        <f t="shared" si="6"/>
        <v>0</v>
      </c>
      <c r="T423" s="50"/>
      <c r="V423" s="5"/>
      <c r="X423" s="48"/>
      <c r="Y423" s="51"/>
      <c r="AA423" s="5"/>
      <c r="AD423" s="51"/>
      <c r="AH423" s="48"/>
      <c r="AI423" s="51"/>
      <c r="AM423" s="48"/>
    </row>
    <row r="424" spans="1:39" s="87" customFormat="1" ht="15.75" x14ac:dyDescent="0.25">
      <c r="B424" s="92" t="s">
        <v>515</v>
      </c>
      <c r="C424" s="9"/>
      <c r="D424" s="92"/>
      <c r="G424" s="92" t="s">
        <v>718</v>
      </c>
      <c r="H424" s="92" t="s">
        <v>152</v>
      </c>
      <c r="J424" s="5"/>
      <c r="K424" s="5"/>
      <c r="L424" s="91"/>
      <c r="O424" s="5">
        <f t="shared" si="6"/>
        <v>0</v>
      </c>
      <c r="T424" s="50"/>
      <c r="V424" s="5"/>
      <c r="X424" s="48"/>
      <c r="Y424" s="51"/>
      <c r="AA424" s="5"/>
      <c r="AD424" s="51"/>
      <c r="AH424" s="48"/>
      <c r="AI424" s="51"/>
      <c r="AM424" s="48"/>
    </row>
    <row r="425" spans="1:39" s="87" customFormat="1" ht="15.75" x14ac:dyDescent="0.25">
      <c r="B425" s="92" t="s">
        <v>515</v>
      </c>
      <c r="C425" s="9"/>
      <c r="D425" s="92"/>
      <c r="G425" s="92" t="s">
        <v>719</v>
      </c>
      <c r="H425" s="92" t="s">
        <v>152</v>
      </c>
      <c r="J425" s="5"/>
      <c r="K425" s="5"/>
      <c r="L425" s="91"/>
      <c r="O425" s="5">
        <f t="shared" si="6"/>
        <v>0</v>
      </c>
      <c r="T425" s="50"/>
      <c r="V425" s="5"/>
      <c r="X425" s="48"/>
      <c r="Y425" s="51"/>
      <c r="AA425" s="5"/>
      <c r="AD425" s="51"/>
      <c r="AH425" s="48"/>
      <c r="AI425" s="51"/>
      <c r="AM425" s="48"/>
    </row>
    <row r="426" spans="1:39" s="87" customFormat="1" ht="15.75" x14ac:dyDescent="0.25">
      <c r="B426" s="92" t="s">
        <v>515</v>
      </c>
      <c r="C426" s="9"/>
      <c r="D426" s="92"/>
      <c r="G426" s="92" t="s">
        <v>720</v>
      </c>
      <c r="H426" s="92" t="s">
        <v>152</v>
      </c>
      <c r="J426" s="5"/>
      <c r="K426" s="5"/>
      <c r="L426" s="91"/>
      <c r="O426" s="5">
        <f t="shared" si="6"/>
        <v>0</v>
      </c>
      <c r="T426" s="50"/>
      <c r="V426" s="5"/>
      <c r="X426" s="48"/>
      <c r="Y426" s="51"/>
      <c r="AA426" s="5"/>
      <c r="AD426" s="51"/>
      <c r="AH426" s="48"/>
      <c r="AI426" s="51"/>
      <c r="AM426" s="48"/>
    </row>
    <row r="427" spans="1:39" s="87" customFormat="1" ht="15.75" x14ac:dyDescent="0.25">
      <c r="B427" s="92" t="s">
        <v>515</v>
      </c>
      <c r="C427" s="9"/>
      <c r="D427" s="92"/>
      <c r="G427" s="92" t="s">
        <v>721</v>
      </c>
      <c r="H427" s="92" t="s">
        <v>152</v>
      </c>
      <c r="J427" s="5"/>
      <c r="K427" s="5"/>
      <c r="L427" s="91"/>
      <c r="O427" s="5">
        <f t="shared" si="6"/>
        <v>0</v>
      </c>
      <c r="T427" s="50"/>
      <c r="V427" s="5"/>
      <c r="X427" s="48"/>
      <c r="Y427" s="51"/>
      <c r="AA427" s="5"/>
      <c r="AD427" s="51"/>
      <c r="AH427" s="48"/>
      <c r="AI427" s="51"/>
      <c r="AM427" s="48"/>
    </row>
    <row r="428" spans="1:39" s="87" customFormat="1" ht="15.75" x14ac:dyDescent="0.25">
      <c r="B428" s="92" t="s">
        <v>515</v>
      </c>
      <c r="C428" s="9"/>
      <c r="D428" s="92"/>
      <c r="G428" s="92" t="s">
        <v>722</v>
      </c>
      <c r="H428" s="92" t="s">
        <v>152</v>
      </c>
      <c r="J428" s="5"/>
      <c r="K428" s="5"/>
      <c r="L428" s="91"/>
      <c r="O428" s="5">
        <f t="shared" si="6"/>
        <v>0</v>
      </c>
      <c r="T428" s="50"/>
      <c r="V428" s="5"/>
      <c r="X428" s="48"/>
      <c r="Y428" s="51"/>
      <c r="AA428" s="5"/>
      <c r="AD428" s="51"/>
      <c r="AH428" s="48"/>
      <c r="AI428" s="51"/>
      <c r="AM428" s="48"/>
    </row>
    <row r="429" spans="1:39" s="87" customFormat="1" ht="15.75" x14ac:dyDescent="0.25">
      <c r="B429" s="92" t="s">
        <v>515</v>
      </c>
      <c r="C429" s="9"/>
      <c r="D429" s="92"/>
      <c r="G429" s="92">
        <v>31</v>
      </c>
      <c r="H429" s="92" t="s">
        <v>152</v>
      </c>
      <c r="J429" s="5"/>
      <c r="K429" s="5"/>
      <c r="L429" s="91"/>
      <c r="O429" s="5">
        <f t="shared" si="6"/>
        <v>0</v>
      </c>
      <c r="T429" s="50"/>
      <c r="V429" s="5"/>
      <c r="X429" s="48"/>
      <c r="Y429" s="51"/>
      <c r="AA429" s="5"/>
      <c r="AD429" s="51"/>
      <c r="AH429" s="48"/>
      <c r="AI429" s="51"/>
      <c r="AM429" s="48"/>
    </row>
    <row r="430" spans="1:39" s="87" customFormat="1" ht="15.75" x14ac:dyDescent="0.25">
      <c r="B430" s="92" t="s">
        <v>515</v>
      </c>
      <c r="C430" s="9"/>
      <c r="D430" s="92"/>
      <c r="G430" s="92" t="s">
        <v>723</v>
      </c>
      <c r="H430" s="92" t="s">
        <v>152</v>
      </c>
      <c r="J430" s="5"/>
      <c r="K430" s="5"/>
      <c r="L430" s="91"/>
      <c r="O430" s="5">
        <f t="shared" si="6"/>
        <v>0</v>
      </c>
      <c r="T430" s="50"/>
      <c r="V430" s="5"/>
      <c r="X430" s="48"/>
      <c r="Y430" s="51"/>
      <c r="AA430" s="5"/>
      <c r="AD430" s="51"/>
      <c r="AH430" s="48"/>
      <c r="AI430" s="51"/>
      <c r="AM430" s="48"/>
    </row>
    <row r="431" spans="1:39" s="87" customFormat="1" ht="15.75" x14ac:dyDescent="0.25">
      <c r="B431" s="92" t="s">
        <v>515</v>
      </c>
      <c r="C431" s="9"/>
      <c r="D431" s="92"/>
      <c r="G431" s="92" t="s">
        <v>724</v>
      </c>
      <c r="H431" s="92" t="s">
        <v>152</v>
      </c>
      <c r="J431" s="5"/>
      <c r="K431" s="5"/>
      <c r="L431" s="91"/>
      <c r="O431" s="5">
        <f t="shared" si="6"/>
        <v>0</v>
      </c>
      <c r="T431" s="50"/>
      <c r="V431" s="5"/>
      <c r="X431" s="48"/>
      <c r="Y431" s="51"/>
      <c r="AA431" s="5"/>
      <c r="AD431" s="51"/>
      <c r="AH431" s="48"/>
      <c r="AI431" s="51"/>
      <c r="AM431" s="48"/>
    </row>
    <row r="432" spans="1:39" s="87" customFormat="1" ht="15.75" x14ac:dyDescent="0.25">
      <c r="B432" s="92" t="s">
        <v>515</v>
      </c>
      <c r="C432" s="9"/>
      <c r="D432" s="92"/>
      <c r="G432" s="92" t="s">
        <v>725</v>
      </c>
      <c r="H432" s="92" t="s">
        <v>152</v>
      </c>
      <c r="J432" s="5"/>
      <c r="K432" s="5"/>
      <c r="L432" s="91"/>
      <c r="O432" s="5">
        <f t="shared" si="6"/>
        <v>0</v>
      </c>
      <c r="T432" s="50"/>
      <c r="V432" s="5"/>
      <c r="X432" s="48"/>
      <c r="Y432" s="51"/>
      <c r="AA432" s="5"/>
      <c r="AD432" s="51"/>
      <c r="AH432" s="48"/>
      <c r="AI432" s="51"/>
      <c r="AM432" s="48"/>
    </row>
    <row r="433" spans="1:39" s="87" customFormat="1" ht="15.75" x14ac:dyDescent="0.25">
      <c r="B433" s="92" t="s">
        <v>515</v>
      </c>
      <c r="C433" s="9"/>
      <c r="D433" s="92"/>
      <c r="G433" s="92" t="s">
        <v>726</v>
      </c>
      <c r="H433" s="92" t="s">
        <v>152</v>
      </c>
      <c r="J433" s="5"/>
      <c r="K433" s="5"/>
      <c r="L433" s="91"/>
      <c r="O433" s="5">
        <f t="shared" si="6"/>
        <v>0</v>
      </c>
      <c r="T433" s="50"/>
      <c r="V433" s="5"/>
      <c r="X433" s="48"/>
      <c r="Y433" s="51"/>
      <c r="AA433" s="5"/>
      <c r="AD433" s="51"/>
      <c r="AH433" s="48"/>
      <c r="AI433" s="51"/>
      <c r="AM433" s="48"/>
    </row>
    <row r="434" spans="1:39" s="87" customFormat="1" ht="15.75" x14ac:dyDescent="0.25">
      <c r="B434" s="92" t="s">
        <v>515</v>
      </c>
      <c r="C434" s="9"/>
      <c r="D434" s="92"/>
      <c r="G434" s="92" t="s">
        <v>727</v>
      </c>
      <c r="H434" s="92" t="s">
        <v>152</v>
      </c>
      <c r="J434" s="5"/>
      <c r="K434" s="5"/>
      <c r="L434" s="91"/>
      <c r="O434" s="5">
        <f t="shared" si="6"/>
        <v>0</v>
      </c>
      <c r="T434" s="50"/>
      <c r="V434" s="5"/>
      <c r="X434" s="48"/>
      <c r="Y434" s="51"/>
      <c r="AA434" s="5"/>
      <c r="AD434" s="51"/>
      <c r="AH434" s="48"/>
      <c r="AI434" s="51"/>
      <c r="AM434" s="48"/>
    </row>
    <row r="435" spans="1:39" s="87" customFormat="1" ht="15.75" x14ac:dyDescent="0.25">
      <c r="B435" s="92" t="s">
        <v>515</v>
      </c>
      <c r="C435" s="9"/>
      <c r="D435" s="92" t="s">
        <v>1057</v>
      </c>
      <c r="G435" s="92" t="s">
        <v>728</v>
      </c>
      <c r="H435" s="92" t="s">
        <v>152</v>
      </c>
      <c r="J435" s="5"/>
      <c r="K435" s="5"/>
      <c r="L435" s="91"/>
      <c r="O435" s="5">
        <f t="shared" si="6"/>
        <v>0</v>
      </c>
      <c r="T435" s="50"/>
      <c r="V435" s="5"/>
      <c r="X435" s="48"/>
      <c r="Y435" s="51"/>
      <c r="AA435" s="5"/>
      <c r="AD435" s="51"/>
      <c r="AH435" s="48"/>
      <c r="AI435" s="51"/>
      <c r="AM435" s="48"/>
    </row>
    <row r="436" spans="1:39" s="87" customFormat="1" ht="15.75" x14ac:dyDescent="0.25">
      <c r="B436" s="92" t="s">
        <v>515</v>
      </c>
      <c r="C436" s="9"/>
      <c r="D436" s="92"/>
      <c r="G436" s="92" t="s">
        <v>729</v>
      </c>
      <c r="H436" s="92" t="s">
        <v>152</v>
      </c>
      <c r="J436" s="5"/>
      <c r="K436" s="5"/>
      <c r="L436" s="91"/>
      <c r="O436" s="5">
        <f t="shared" si="6"/>
        <v>0</v>
      </c>
      <c r="T436" s="50"/>
      <c r="V436" s="5"/>
      <c r="X436" s="48"/>
      <c r="Y436" s="51"/>
      <c r="AA436" s="5"/>
      <c r="AD436" s="51"/>
      <c r="AH436" s="48"/>
      <c r="AI436" s="51"/>
      <c r="AM436" s="48"/>
    </row>
    <row r="437" spans="1:39" s="87" customFormat="1" ht="15.75" x14ac:dyDescent="0.25">
      <c r="B437" s="92" t="s">
        <v>515</v>
      </c>
      <c r="C437" s="9"/>
      <c r="D437" s="92"/>
      <c r="G437" s="92" t="s">
        <v>730</v>
      </c>
      <c r="H437" s="92" t="s">
        <v>152</v>
      </c>
      <c r="J437" s="5"/>
      <c r="K437" s="5"/>
      <c r="L437" s="91"/>
      <c r="O437" s="5">
        <f t="shared" si="6"/>
        <v>0</v>
      </c>
      <c r="T437" s="50"/>
      <c r="V437" s="5"/>
      <c r="X437" s="48"/>
      <c r="Y437" s="51"/>
      <c r="AA437" s="5"/>
      <c r="AD437" s="51"/>
      <c r="AH437" s="48"/>
      <c r="AI437" s="51"/>
      <c r="AM437" s="48"/>
    </row>
    <row r="438" spans="1:39" s="87" customFormat="1" ht="15.75" x14ac:dyDescent="0.25">
      <c r="B438" s="92" t="s">
        <v>515</v>
      </c>
      <c r="C438" s="9"/>
      <c r="D438" s="92"/>
      <c r="G438" s="92">
        <v>4.0199999999999996</v>
      </c>
      <c r="H438" s="92" t="s">
        <v>152</v>
      </c>
      <c r="J438" s="5"/>
      <c r="K438" s="5"/>
      <c r="L438" s="91"/>
      <c r="O438" s="5">
        <f t="shared" si="6"/>
        <v>0</v>
      </c>
      <c r="T438" s="50"/>
      <c r="V438" s="5"/>
      <c r="X438" s="48"/>
      <c r="Y438" s="51"/>
      <c r="AA438" s="5"/>
      <c r="AD438" s="51"/>
      <c r="AH438" s="48"/>
      <c r="AI438" s="51"/>
      <c r="AM438" s="48"/>
    </row>
    <row r="439" spans="1:39" s="87" customFormat="1" ht="15.75" x14ac:dyDescent="0.25">
      <c r="B439" s="92" t="s">
        <v>515</v>
      </c>
      <c r="C439" s="9"/>
      <c r="D439" s="92" t="s">
        <v>1058</v>
      </c>
      <c r="G439" s="92" t="s">
        <v>731</v>
      </c>
      <c r="H439" s="92" t="s">
        <v>152</v>
      </c>
      <c r="J439" s="5"/>
      <c r="K439" s="5"/>
      <c r="L439" s="91"/>
      <c r="O439" s="5">
        <f t="shared" si="6"/>
        <v>0</v>
      </c>
      <c r="T439" s="50"/>
      <c r="V439" s="5"/>
      <c r="X439" s="48"/>
      <c r="Y439" s="51"/>
      <c r="AA439" s="5"/>
      <c r="AD439" s="51"/>
      <c r="AH439" s="48"/>
      <c r="AI439" s="51"/>
      <c r="AM439" s="48"/>
    </row>
    <row r="440" spans="1:39" s="87" customFormat="1" ht="15.75" x14ac:dyDescent="0.25">
      <c r="B440" s="92" t="s">
        <v>515</v>
      </c>
      <c r="C440" s="9"/>
      <c r="D440" s="92"/>
      <c r="G440" s="92" t="s">
        <v>732</v>
      </c>
      <c r="H440" s="92" t="s">
        <v>152</v>
      </c>
      <c r="J440" s="5"/>
      <c r="K440" s="5"/>
      <c r="L440" s="91"/>
      <c r="O440" s="5">
        <f t="shared" si="6"/>
        <v>0</v>
      </c>
      <c r="T440" s="50"/>
      <c r="V440" s="5"/>
      <c r="X440" s="48"/>
      <c r="Y440" s="51"/>
      <c r="AA440" s="5"/>
      <c r="AD440" s="51"/>
      <c r="AH440" s="48"/>
      <c r="AI440" s="51"/>
      <c r="AM440" s="48"/>
    </row>
    <row r="441" spans="1:39" s="87" customFormat="1" ht="15.75" x14ac:dyDescent="0.25">
      <c r="B441" s="92" t="s">
        <v>515</v>
      </c>
      <c r="C441" s="9"/>
      <c r="D441" s="92"/>
      <c r="G441" s="92">
        <v>4.9400000000000004</v>
      </c>
      <c r="H441" s="92" t="s">
        <v>152</v>
      </c>
      <c r="J441" s="5"/>
      <c r="K441" s="5"/>
      <c r="L441" s="91"/>
      <c r="O441" s="5">
        <f t="shared" si="6"/>
        <v>0</v>
      </c>
      <c r="T441" s="50"/>
      <c r="V441" s="5"/>
      <c r="X441" s="48"/>
      <c r="Y441" s="51"/>
      <c r="AA441" s="5"/>
      <c r="AD441" s="51"/>
      <c r="AH441" s="48"/>
      <c r="AI441" s="51"/>
      <c r="AM441" s="48"/>
    </row>
    <row r="442" spans="1:39" s="87" customFormat="1" ht="15.75" x14ac:dyDescent="0.25">
      <c r="B442" s="92" t="s">
        <v>515</v>
      </c>
      <c r="C442" s="9"/>
      <c r="D442" s="92"/>
      <c r="G442" s="92" t="s">
        <v>733</v>
      </c>
      <c r="H442" s="92" t="s">
        <v>152</v>
      </c>
      <c r="J442" s="5"/>
      <c r="K442" s="5"/>
      <c r="L442" s="91"/>
      <c r="O442" s="5">
        <f t="shared" si="6"/>
        <v>0</v>
      </c>
      <c r="T442" s="50"/>
      <c r="V442" s="5"/>
      <c r="X442" s="48"/>
      <c r="Y442" s="51"/>
      <c r="AA442" s="5"/>
      <c r="AD442" s="51"/>
      <c r="AH442" s="48"/>
      <c r="AI442" s="51"/>
      <c r="AM442" s="48"/>
    </row>
    <row r="443" spans="1:39" s="87" customFormat="1" ht="15.75" x14ac:dyDescent="0.25">
      <c r="B443" s="92" t="s">
        <v>515</v>
      </c>
      <c r="C443" s="9"/>
      <c r="D443" s="92"/>
      <c r="G443" s="92" t="s">
        <v>734</v>
      </c>
      <c r="H443" s="92" t="s">
        <v>152</v>
      </c>
      <c r="J443" s="5"/>
      <c r="K443" s="5"/>
      <c r="L443" s="91"/>
      <c r="O443" s="5">
        <f t="shared" si="6"/>
        <v>0</v>
      </c>
      <c r="T443" s="50"/>
      <c r="V443" s="5"/>
      <c r="X443" s="48"/>
      <c r="Y443" s="51"/>
      <c r="AA443" s="5"/>
      <c r="AD443" s="51"/>
      <c r="AH443" s="48"/>
      <c r="AI443" s="51"/>
      <c r="AM443" s="48"/>
    </row>
    <row r="444" spans="1:39" s="87" customFormat="1" ht="15.75" x14ac:dyDescent="0.25">
      <c r="B444" s="92" t="s">
        <v>515</v>
      </c>
      <c r="C444" s="9"/>
      <c r="D444" s="92"/>
      <c r="G444" s="92" t="s">
        <v>735</v>
      </c>
      <c r="H444" s="92" t="s">
        <v>152</v>
      </c>
      <c r="J444" s="5"/>
      <c r="K444" s="5"/>
      <c r="L444" s="91"/>
      <c r="O444" s="5">
        <f t="shared" si="6"/>
        <v>0</v>
      </c>
      <c r="T444" s="50"/>
      <c r="V444" s="5"/>
      <c r="X444" s="48"/>
      <c r="Y444" s="51"/>
      <c r="AA444" s="5"/>
      <c r="AD444" s="51"/>
      <c r="AH444" s="48"/>
      <c r="AI444" s="51"/>
      <c r="AM444" s="48"/>
    </row>
    <row r="445" spans="1:39" s="87" customFormat="1" ht="15.75" x14ac:dyDescent="0.25">
      <c r="A445" s="87" t="s">
        <v>1348</v>
      </c>
      <c r="B445" s="92" t="s">
        <v>514</v>
      </c>
      <c r="C445" s="9"/>
      <c r="D445" s="92" t="s">
        <v>982</v>
      </c>
      <c r="G445" s="92" t="s">
        <v>654</v>
      </c>
      <c r="H445" s="92" t="s">
        <v>152</v>
      </c>
      <c r="J445" s="5"/>
      <c r="K445" s="5"/>
      <c r="L445" s="91"/>
      <c r="O445" s="5">
        <f t="shared" si="6"/>
        <v>0</v>
      </c>
      <c r="T445" s="50"/>
      <c r="V445" s="5"/>
      <c r="X445" s="48"/>
      <c r="Y445" s="51"/>
      <c r="AA445" s="5"/>
      <c r="AD445" s="51"/>
      <c r="AH445" s="48"/>
      <c r="AI445" s="51"/>
      <c r="AM445" s="48"/>
    </row>
    <row r="446" spans="1:39" s="87" customFormat="1" ht="15.75" x14ac:dyDescent="0.25">
      <c r="A446" s="87" t="s">
        <v>1349</v>
      </c>
      <c r="B446" s="92" t="s">
        <v>514</v>
      </c>
      <c r="C446" s="9"/>
      <c r="D446" s="92" t="s">
        <v>983</v>
      </c>
      <c r="G446" s="92" t="s">
        <v>655</v>
      </c>
      <c r="H446" s="92" t="s">
        <v>152</v>
      </c>
      <c r="J446" s="5"/>
      <c r="K446" s="5"/>
      <c r="L446" s="91"/>
      <c r="O446" s="5">
        <f t="shared" si="6"/>
        <v>0</v>
      </c>
      <c r="T446" s="50"/>
      <c r="V446" s="5"/>
      <c r="X446" s="48"/>
      <c r="Y446" s="51"/>
      <c r="AA446" s="5"/>
      <c r="AD446" s="51"/>
      <c r="AH446" s="48"/>
      <c r="AI446" s="51"/>
      <c r="AM446" s="48"/>
    </row>
    <row r="447" spans="1:39" s="87" customFormat="1" ht="15.75" x14ac:dyDescent="0.25">
      <c r="A447" s="87" t="s">
        <v>1350</v>
      </c>
      <c r="B447" s="92" t="s">
        <v>514</v>
      </c>
      <c r="C447" s="9"/>
      <c r="D447" s="92" t="s">
        <v>984</v>
      </c>
      <c r="G447" s="92" t="s">
        <v>656</v>
      </c>
      <c r="H447" s="92" t="s">
        <v>152</v>
      </c>
      <c r="J447" s="5"/>
      <c r="K447" s="5"/>
      <c r="L447" s="91"/>
      <c r="O447" s="5">
        <f t="shared" si="6"/>
        <v>0</v>
      </c>
      <c r="T447" s="50"/>
      <c r="V447" s="5"/>
      <c r="X447" s="48"/>
      <c r="Y447" s="51"/>
      <c r="AA447" s="5"/>
      <c r="AD447" s="51"/>
      <c r="AH447" s="48"/>
      <c r="AI447" s="51"/>
      <c r="AM447" s="48"/>
    </row>
    <row r="448" spans="1:39" s="87" customFormat="1" ht="15.75" x14ac:dyDescent="0.25">
      <c r="A448" s="87" t="s">
        <v>1351</v>
      </c>
      <c r="B448" s="92" t="s">
        <v>514</v>
      </c>
      <c r="C448" s="9"/>
      <c r="D448" s="92" t="s">
        <v>985</v>
      </c>
      <c r="G448" s="92" t="s">
        <v>657</v>
      </c>
      <c r="H448" s="92" t="s">
        <v>152</v>
      </c>
      <c r="J448" s="5"/>
      <c r="K448" s="5"/>
      <c r="L448" s="91"/>
      <c r="O448" s="5">
        <f t="shared" si="6"/>
        <v>0</v>
      </c>
      <c r="T448" s="50"/>
      <c r="V448" s="5"/>
      <c r="X448" s="48"/>
      <c r="Y448" s="51"/>
      <c r="AA448" s="5"/>
      <c r="AD448" s="51"/>
      <c r="AH448" s="48"/>
      <c r="AI448" s="51"/>
      <c r="AM448" s="48"/>
    </row>
    <row r="449" spans="1:39" s="87" customFormat="1" ht="15.75" x14ac:dyDescent="0.25">
      <c r="A449" s="87" t="s">
        <v>1352</v>
      </c>
      <c r="B449" s="92" t="s">
        <v>514</v>
      </c>
      <c r="C449" s="9"/>
      <c r="D449" s="92" t="s">
        <v>986</v>
      </c>
      <c r="G449" s="92" t="s">
        <v>658</v>
      </c>
      <c r="H449" s="92" t="s">
        <v>152</v>
      </c>
      <c r="J449" s="5"/>
      <c r="K449" s="5"/>
      <c r="L449" s="91"/>
      <c r="O449" s="5">
        <f t="shared" si="6"/>
        <v>0</v>
      </c>
      <c r="T449" s="50"/>
      <c r="V449" s="5"/>
      <c r="X449" s="48"/>
      <c r="Y449" s="51"/>
      <c r="AA449" s="5"/>
      <c r="AD449" s="51"/>
      <c r="AH449" s="48"/>
      <c r="AI449" s="51"/>
      <c r="AM449" s="48"/>
    </row>
    <row r="450" spans="1:39" s="87" customFormat="1" ht="15.75" x14ac:dyDescent="0.25">
      <c r="A450" s="87" t="s">
        <v>1353</v>
      </c>
      <c r="B450" s="92" t="s">
        <v>514</v>
      </c>
      <c r="C450" s="9"/>
      <c r="D450" s="92" t="s">
        <v>987</v>
      </c>
      <c r="G450" s="92" t="s">
        <v>659</v>
      </c>
      <c r="H450" s="92" t="s">
        <v>152</v>
      </c>
      <c r="J450" s="5"/>
      <c r="K450" s="5"/>
      <c r="L450" s="91"/>
      <c r="O450" s="5">
        <f t="shared" ref="O450:O513" si="7">EDATE(K450,M450)</f>
        <v>0</v>
      </c>
      <c r="T450" s="50"/>
      <c r="V450" s="5"/>
      <c r="X450" s="48"/>
      <c r="Y450" s="51"/>
      <c r="AA450" s="5"/>
      <c r="AD450" s="51"/>
      <c r="AH450" s="48"/>
      <c r="AI450" s="51"/>
      <c r="AM450" s="48"/>
    </row>
    <row r="451" spans="1:39" s="87" customFormat="1" ht="15.75" x14ac:dyDescent="0.25">
      <c r="A451" s="87" t="s">
        <v>1354</v>
      </c>
      <c r="B451" s="92" t="s">
        <v>514</v>
      </c>
      <c r="C451" s="9"/>
      <c r="D451" s="92" t="s">
        <v>988</v>
      </c>
      <c r="G451" s="92" t="s">
        <v>660</v>
      </c>
      <c r="H451" s="92" t="s">
        <v>152</v>
      </c>
      <c r="J451" s="5"/>
      <c r="K451" s="5"/>
      <c r="L451" s="91"/>
      <c r="O451" s="5">
        <f t="shared" si="7"/>
        <v>0</v>
      </c>
      <c r="T451" s="50"/>
      <c r="V451" s="5"/>
      <c r="X451" s="48"/>
      <c r="Y451" s="51"/>
      <c r="AA451" s="5"/>
      <c r="AD451" s="51"/>
      <c r="AH451" s="48"/>
      <c r="AI451" s="51"/>
      <c r="AM451" s="48"/>
    </row>
    <row r="452" spans="1:39" s="87" customFormat="1" ht="15.75" x14ac:dyDescent="0.25">
      <c r="A452" s="87" t="s">
        <v>1355</v>
      </c>
      <c r="B452" s="92" t="s">
        <v>514</v>
      </c>
      <c r="C452" s="9"/>
      <c r="D452" s="92" t="s">
        <v>989</v>
      </c>
      <c r="G452" s="92" t="s">
        <v>661</v>
      </c>
      <c r="H452" s="92" t="s">
        <v>152</v>
      </c>
      <c r="J452" s="5"/>
      <c r="K452" s="5"/>
      <c r="L452" s="91"/>
      <c r="O452" s="5">
        <f t="shared" si="7"/>
        <v>0</v>
      </c>
      <c r="T452" s="50"/>
      <c r="V452" s="5"/>
      <c r="X452" s="48"/>
      <c r="Y452" s="51"/>
      <c r="AA452" s="5"/>
      <c r="AD452" s="51"/>
      <c r="AH452" s="48"/>
      <c r="AI452" s="51"/>
      <c r="AM452" s="48"/>
    </row>
    <row r="453" spans="1:39" s="87" customFormat="1" ht="15.75" x14ac:dyDescent="0.25">
      <c r="A453" s="87" t="s">
        <v>1356</v>
      </c>
      <c r="B453" s="92" t="s">
        <v>514</v>
      </c>
      <c r="C453" s="9"/>
      <c r="D453" s="92" t="s">
        <v>990</v>
      </c>
      <c r="G453" s="92" t="s">
        <v>662</v>
      </c>
      <c r="H453" s="92" t="s">
        <v>152</v>
      </c>
      <c r="J453" s="5"/>
      <c r="K453" s="5"/>
      <c r="L453" s="91"/>
      <c r="O453" s="5">
        <f t="shared" si="7"/>
        <v>0</v>
      </c>
      <c r="T453" s="50"/>
      <c r="V453" s="5"/>
      <c r="X453" s="48"/>
      <c r="Y453" s="51"/>
      <c r="AA453" s="5"/>
      <c r="AD453" s="51"/>
      <c r="AH453" s="48"/>
      <c r="AI453" s="51"/>
      <c r="AM453" s="48"/>
    </row>
    <row r="454" spans="1:39" s="87" customFormat="1" ht="15.75" x14ac:dyDescent="0.25">
      <c r="A454" s="87" t="s">
        <v>1357</v>
      </c>
      <c r="B454" s="92" t="s">
        <v>514</v>
      </c>
      <c r="C454" s="9"/>
      <c r="D454" s="92" t="s">
        <v>991</v>
      </c>
      <c r="G454" s="92" t="s">
        <v>663</v>
      </c>
      <c r="H454" s="92" t="s">
        <v>152</v>
      </c>
      <c r="J454" s="5"/>
      <c r="K454" s="5"/>
      <c r="L454" s="91"/>
      <c r="O454" s="5">
        <f t="shared" si="7"/>
        <v>0</v>
      </c>
      <c r="T454" s="50"/>
      <c r="V454" s="5"/>
      <c r="X454" s="48"/>
      <c r="Y454" s="51"/>
      <c r="AA454" s="5"/>
      <c r="AD454" s="51"/>
      <c r="AH454" s="48"/>
      <c r="AI454" s="51"/>
      <c r="AM454" s="48"/>
    </row>
    <row r="455" spans="1:39" s="87" customFormat="1" ht="15.75" x14ac:dyDescent="0.25">
      <c r="A455" s="87" t="s">
        <v>1358</v>
      </c>
      <c r="B455" s="92" t="s">
        <v>514</v>
      </c>
      <c r="C455" s="9"/>
      <c r="D455" s="92" t="s">
        <v>992</v>
      </c>
      <c r="G455" s="92" t="s">
        <v>664</v>
      </c>
      <c r="H455" s="92" t="s">
        <v>152</v>
      </c>
      <c r="J455" s="5"/>
      <c r="K455" s="5"/>
      <c r="L455" s="91"/>
      <c r="O455" s="5">
        <f t="shared" si="7"/>
        <v>0</v>
      </c>
      <c r="T455" s="50"/>
      <c r="V455" s="5"/>
      <c r="X455" s="48"/>
      <c r="Y455" s="51"/>
      <c r="AA455" s="5"/>
      <c r="AD455" s="51"/>
      <c r="AH455" s="48"/>
      <c r="AI455" s="51"/>
      <c r="AM455" s="48"/>
    </row>
    <row r="456" spans="1:39" s="87" customFormat="1" ht="15.75" x14ac:dyDescent="0.25">
      <c r="A456" s="87" t="s">
        <v>1359</v>
      </c>
      <c r="B456" s="92" t="s">
        <v>514</v>
      </c>
      <c r="C456" s="9"/>
      <c r="D456" s="92" t="s">
        <v>993</v>
      </c>
      <c r="G456" s="92" t="s">
        <v>665</v>
      </c>
      <c r="H456" s="92" t="s">
        <v>152</v>
      </c>
      <c r="J456" s="5"/>
      <c r="K456" s="5"/>
      <c r="L456" s="91"/>
      <c r="O456" s="5">
        <f t="shared" si="7"/>
        <v>0</v>
      </c>
      <c r="T456" s="50"/>
      <c r="V456" s="5"/>
      <c r="X456" s="48"/>
      <c r="Y456" s="51"/>
      <c r="AA456" s="5"/>
      <c r="AD456" s="51"/>
      <c r="AH456" s="48"/>
      <c r="AI456" s="51"/>
      <c r="AM456" s="48"/>
    </row>
    <row r="457" spans="1:39" s="87" customFormat="1" ht="15.75" x14ac:dyDescent="0.25">
      <c r="A457" s="87" t="s">
        <v>1360</v>
      </c>
      <c r="B457" s="92" t="s">
        <v>514</v>
      </c>
      <c r="C457" s="9"/>
      <c r="D457" s="92" t="s">
        <v>994</v>
      </c>
      <c r="G457" s="92" t="s">
        <v>666</v>
      </c>
      <c r="H457" s="92" t="s">
        <v>152</v>
      </c>
      <c r="J457" s="5"/>
      <c r="K457" s="5"/>
      <c r="L457" s="91"/>
      <c r="O457" s="5">
        <f t="shared" si="7"/>
        <v>0</v>
      </c>
      <c r="T457" s="50"/>
      <c r="V457" s="5"/>
      <c r="X457" s="48"/>
      <c r="Y457" s="51"/>
      <c r="AA457" s="5"/>
      <c r="AD457" s="51"/>
      <c r="AH457" s="48"/>
      <c r="AI457" s="51"/>
      <c r="AM457" s="48"/>
    </row>
    <row r="458" spans="1:39" s="87" customFormat="1" ht="15.75" x14ac:dyDescent="0.25">
      <c r="A458" s="87" t="s">
        <v>1361</v>
      </c>
      <c r="B458" s="92" t="s">
        <v>514</v>
      </c>
      <c r="C458" s="9"/>
      <c r="D458" s="92" t="s">
        <v>995</v>
      </c>
      <c r="G458" s="92" t="s">
        <v>667</v>
      </c>
      <c r="H458" s="92" t="s">
        <v>152</v>
      </c>
      <c r="J458" s="5"/>
      <c r="K458" s="5"/>
      <c r="L458" s="91"/>
      <c r="O458" s="5">
        <f t="shared" si="7"/>
        <v>0</v>
      </c>
      <c r="T458" s="50"/>
      <c r="V458" s="5"/>
      <c r="X458" s="48"/>
      <c r="Y458" s="51"/>
      <c r="AA458" s="5"/>
      <c r="AD458" s="51"/>
      <c r="AH458" s="48"/>
      <c r="AI458" s="51"/>
      <c r="AM458" s="48"/>
    </row>
    <row r="459" spans="1:39" s="87" customFormat="1" ht="15.75" x14ac:dyDescent="0.25">
      <c r="A459" s="87" t="s">
        <v>1362</v>
      </c>
      <c r="B459" s="92" t="s">
        <v>514</v>
      </c>
      <c r="C459" s="9"/>
      <c r="D459" s="92" t="s">
        <v>996</v>
      </c>
      <c r="G459" s="92" t="s">
        <v>362</v>
      </c>
      <c r="H459" s="92" t="s">
        <v>152</v>
      </c>
      <c r="J459" s="5"/>
      <c r="K459" s="5"/>
      <c r="L459" s="91"/>
      <c r="O459" s="5">
        <f t="shared" si="7"/>
        <v>0</v>
      </c>
      <c r="T459" s="50"/>
      <c r="V459" s="5"/>
      <c r="X459" s="48"/>
      <c r="Y459" s="51"/>
      <c r="AA459" s="5"/>
      <c r="AD459" s="51"/>
      <c r="AH459" s="48"/>
      <c r="AI459" s="51"/>
      <c r="AM459" s="48"/>
    </row>
    <row r="460" spans="1:39" s="87" customFormat="1" ht="15.75" x14ac:dyDescent="0.25">
      <c r="A460" s="87" t="s">
        <v>1363</v>
      </c>
      <c r="B460" s="92" t="s">
        <v>514</v>
      </c>
      <c r="C460" s="9"/>
      <c r="D460" s="92" t="s">
        <v>997</v>
      </c>
      <c r="G460" s="92" t="s">
        <v>668</v>
      </c>
      <c r="H460" s="92" t="s">
        <v>152</v>
      </c>
      <c r="J460" s="5"/>
      <c r="K460" s="5"/>
      <c r="L460" s="91"/>
      <c r="O460" s="5">
        <f t="shared" si="7"/>
        <v>0</v>
      </c>
      <c r="T460" s="50"/>
      <c r="V460" s="5"/>
      <c r="X460" s="48"/>
      <c r="Y460" s="51"/>
      <c r="AA460" s="5"/>
      <c r="AD460" s="51"/>
      <c r="AH460" s="48"/>
      <c r="AI460" s="51"/>
      <c r="AM460" s="48"/>
    </row>
    <row r="461" spans="1:39" s="87" customFormat="1" ht="15.75" x14ac:dyDescent="0.25">
      <c r="A461" s="87" t="s">
        <v>1364</v>
      </c>
      <c r="B461" s="92" t="s">
        <v>514</v>
      </c>
      <c r="C461" s="9"/>
      <c r="D461" s="92" t="s">
        <v>998</v>
      </c>
      <c r="G461" s="92" t="s">
        <v>669</v>
      </c>
      <c r="H461" s="92" t="s">
        <v>152</v>
      </c>
      <c r="J461" s="5"/>
      <c r="K461" s="5"/>
      <c r="L461" s="91"/>
      <c r="O461" s="5">
        <f t="shared" si="7"/>
        <v>0</v>
      </c>
      <c r="T461" s="50"/>
      <c r="V461" s="5"/>
      <c r="X461" s="48"/>
      <c r="Y461" s="51"/>
      <c r="AA461" s="5"/>
      <c r="AD461" s="51"/>
      <c r="AH461" s="48"/>
      <c r="AI461" s="51"/>
      <c r="AM461" s="48"/>
    </row>
    <row r="462" spans="1:39" s="87" customFormat="1" ht="15.75" x14ac:dyDescent="0.25">
      <c r="A462" s="87" t="s">
        <v>1365</v>
      </c>
      <c r="B462" s="92" t="s">
        <v>514</v>
      </c>
      <c r="C462" s="9"/>
      <c r="D462" s="92" t="s">
        <v>999</v>
      </c>
      <c r="G462" s="92" t="s">
        <v>670</v>
      </c>
      <c r="H462" s="92" t="s">
        <v>152</v>
      </c>
      <c r="J462" s="5"/>
      <c r="K462" s="5"/>
      <c r="L462" s="91"/>
      <c r="O462" s="5">
        <f t="shared" si="7"/>
        <v>0</v>
      </c>
      <c r="T462" s="50"/>
      <c r="V462" s="5"/>
      <c r="X462" s="48"/>
      <c r="Y462" s="51"/>
      <c r="AA462" s="5"/>
      <c r="AD462" s="51"/>
      <c r="AH462" s="48"/>
      <c r="AI462" s="51"/>
      <c r="AM462" s="48"/>
    </row>
    <row r="463" spans="1:39" s="87" customFormat="1" ht="15.75" x14ac:dyDescent="0.25">
      <c r="A463" s="87" t="s">
        <v>1366</v>
      </c>
      <c r="B463" s="92" t="s">
        <v>514</v>
      </c>
      <c r="C463" s="9"/>
      <c r="D463" s="92" t="s">
        <v>1000</v>
      </c>
      <c r="G463" s="92" t="s">
        <v>671</v>
      </c>
      <c r="H463" s="92" t="s">
        <v>152</v>
      </c>
      <c r="J463" s="5"/>
      <c r="K463" s="5"/>
      <c r="L463" s="91"/>
      <c r="O463" s="5">
        <f t="shared" si="7"/>
        <v>0</v>
      </c>
      <c r="T463" s="50"/>
      <c r="V463" s="5"/>
      <c r="X463" s="48"/>
      <c r="Y463" s="51"/>
      <c r="AA463" s="5"/>
      <c r="AD463" s="51"/>
      <c r="AH463" s="48"/>
      <c r="AI463" s="51"/>
      <c r="AM463" s="48"/>
    </row>
    <row r="464" spans="1:39" s="87" customFormat="1" ht="15.75" x14ac:dyDescent="0.25">
      <c r="A464" s="87" t="s">
        <v>1367</v>
      </c>
      <c r="B464" s="92" t="s">
        <v>514</v>
      </c>
      <c r="C464" s="9"/>
      <c r="D464" s="92" t="s">
        <v>1001</v>
      </c>
      <c r="G464" s="92" t="s">
        <v>672</v>
      </c>
      <c r="H464" s="92" t="s">
        <v>152</v>
      </c>
      <c r="J464" s="5"/>
      <c r="K464" s="5"/>
      <c r="L464" s="91"/>
      <c r="O464" s="5">
        <f t="shared" si="7"/>
        <v>0</v>
      </c>
      <c r="T464" s="50"/>
      <c r="V464" s="5"/>
      <c r="X464" s="48"/>
      <c r="Y464" s="51"/>
      <c r="AA464" s="5"/>
      <c r="AD464" s="51"/>
      <c r="AH464" s="48"/>
      <c r="AI464" s="51"/>
      <c r="AM464" s="48"/>
    </row>
    <row r="465" spans="1:39" s="87" customFormat="1" ht="15.75" x14ac:dyDescent="0.25">
      <c r="A465" s="87" t="s">
        <v>1368</v>
      </c>
      <c r="B465" s="92" t="s">
        <v>514</v>
      </c>
      <c r="C465" s="9"/>
      <c r="D465" s="92" t="s">
        <v>1002</v>
      </c>
      <c r="G465" s="92" t="s">
        <v>673</v>
      </c>
      <c r="H465" s="92" t="s">
        <v>152</v>
      </c>
      <c r="J465" s="5"/>
      <c r="K465" s="5"/>
      <c r="L465" s="91"/>
      <c r="O465" s="5">
        <f t="shared" si="7"/>
        <v>0</v>
      </c>
      <c r="T465" s="50"/>
      <c r="V465" s="5"/>
      <c r="X465" s="48"/>
      <c r="Y465" s="51"/>
      <c r="AA465" s="5"/>
      <c r="AD465" s="51"/>
      <c r="AH465" s="48"/>
      <c r="AI465" s="51"/>
      <c r="AM465" s="48"/>
    </row>
    <row r="466" spans="1:39" s="87" customFormat="1" ht="15.75" x14ac:dyDescent="0.25">
      <c r="A466" s="87" t="s">
        <v>1369</v>
      </c>
      <c r="B466" s="92" t="s">
        <v>514</v>
      </c>
      <c r="C466" s="9"/>
      <c r="D466" s="92" t="s">
        <v>1003</v>
      </c>
      <c r="G466" s="92" t="s">
        <v>674</v>
      </c>
      <c r="H466" s="92" t="s">
        <v>152</v>
      </c>
      <c r="J466" s="5"/>
      <c r="K466" s="5"/>
      <c r="L466" s="91"/>
      <c r="O466" s="5">
        <f t="shared" si="7"/>
        <v>0</v>
      </c>
      <c r="T466" s="50"/>
      <c r="V466" s="5"/>
      <c r="X466" s="48"/>
      <c r="Y466" s="51"/>
      <c r="AA466" s="5"/>
      <c r="AD466" s="51"/>
      <c r="AH466" s="48"/>
      <c r="AI466" s="51"/>
      <c r="AM466" s="48"/>
    </row>
    <row r="467" spans="1:39" s="87" customFormat="1" ht="15.75" x14ac:dyDescent="0.25">
      <c r="A467" s="87" t="s">
        <v>1370</v>
      </c>
      <c r="B467" s="92" t="s">
        <v>514</v>
      </c>
      <c r="C467" s="9"/>
      <c r="D467" s="92" t="s">
        <v>1004</v>
      </c>
      <c r="G467" s="92" t="s">
        <v>675</v>
      </c>
      <c r="H467" s="92" t="s">
        <v>152</v>
      </c>
      <c r="J467" s="5"/>
      <c r="K467" s="5"/>
      <c r="L467" s="91"/>
      <c r="O467" s="5">
        <f t="shared" si="7"/>
        <v>0</v>
      </c>
      <c r="T467" s="50"/>
      <c r="V467" s="5"/>
      <c r="X467" s="48"/>
      <c r="Y467" s="51"/>
      <c r="AA467" s="5"/>
      <c r="AD467" s="51"/>
      <c r="AH467" s="48"/>
      <c r="AI467" s="51"/>
      <c r="AM467" s="48"/>
    </row>
    <row r="468" spans="1:39" s="87" customFormat="1" ht="15.75" x14ac:dyDescent="0.25">
      <c r="A468" s="87" t="s">
        <v>1371</v>
      </c>
      <c r="B468" s="92" t="s">
        <v>514</v>
      </c>
      <c r="C468" s="9"/>
      <c r="D468" s="92" t="s">
        <v>1005</v>
      </c>
      <c r="G468" s="92" t="s">
        <v>676</v>
      </c>
      <c r="H468" s="92" t="s">
        <v>152</v>
      </c>
      <c r="J468" s="5"/>
      <c r="K468" s="5"/>
      <c r="L468" s="91"/>
      <c r="O468" s="5">
        <f t="shared" si="7"/>
        <v>0</v>
      </c>
      <c r="T468" s="50"/>
      <c r="V468" s="5"/>
      <c r="X468" s="48"/>
      <c r="Y468" s="51"/>
      <c r="AA468" s="5"/>
      <c r="AD468" s="51"/>
      <c r="AH468" s="48"/>
      <c r="AI468" s="51"/>
      <c r="AM468" s="48"/>
    </row>
    <row r="469" spans="1:39" s="87" customFormat="1" ht="15.75" x14ac:dyDescent="0.25">
      <c r="A469" s="87" t="s">
        <v>1372</v>
      </c>
      <c r="B469" s="92" t="s">
        <v>514</v>
      </c>
      <c r="C469" s="9"/>
      <c r="D469" s="92" t="s">
        <v>1006</v>
      </c>
      <c r="G469" s="92" t="s">
        <v>677</v>
      </c>
      <c r="H469" s="92" t="s">
        <v>152</v>
      </c>
      <c r="J469" s="5"/>
      <c r="K469" s="5"/>
      <c r="L469" s="91"/>
      <c r="O469" s="5">
        <f t="shared" si="7"/>
        <v>0</v>
      </c>
      <c r="T469" s="50"/>
      <c r="V469" s="5"/>
      <c r="X469" s="48"/>
      <c r="Y469" s="51"/>
      <c r="AA469" s="5"/>
      <c r="AD469" s="51"/>
      <c r="AH469" s="48"/>
      <c r="AI469" s="51"/>
      <c r="AM469" s="48"/>
    </row>
    <row r="470" spans="1:39" s="87" customFormat="1" ht="15.75" x14ac:dyDescent="0.25">
      <c r="A470" s="87" t="s">
        <v>1373</v>
      </c>
      <c r="B470" s="92" t="s">
        <v>514</v>
      </c>
      <c r="C470" s="9"/>
      <c r="D470" s="92" t="s">
        <v>1007</v>
      </c>
      <c r="G470" s="92" t="s">
        <v>678</v>
      </c>
      <c r="H470" s="92" t="s">
        <v>152</v>
      </c>
      <c r="J470" s="5"/>
      <c r="K470" s="5"/>
      <c r="L470" s="91"/>
      <c r="O470" s="5">
        <f t="shared" si="7"/>
        <v>0</v>
      </c>
      <c r="T470" s="50"/>
      <c r="V470" s="5"/>
      <c r="X470" s="48"/>
      <c r="Y470" s="51"/>
      <c r="AA470" s="5"/>
      <c r="AD470" s="51"/>
      <c r="AH470" s="48"/>
      <c r="AI470" s="51"/>
      <c r="AM470" s="48"/>
    </row>
    <row r="471" spans="1:39" s="87" customFormat="1" ht="15.75" x14ac:dyDescent="0.25">
      <c r="A471" s="87" t="s">
        <v>1374</v>
      </c>
      <c r="B471" s="92" t="s">
        <v>514</v>
      </c>
      <c r="C471" s="9"/>
      <c r="D471" s="92" t="s">
        <v>1008</v>
      </c>
      <c r="G471" s="92" t="s">
        <v>679</v>
      </c>
      <c r="H471" s="92" t="s">
        <v>152</v>
      </c>
      <c r="J471" s="5"/>
      <c r="K471" s="5"/>
      <c r="L471" s="91"/>
      <c r="O471" s="5">
        <f t="shared" si="7"/>
        <v>0</v>
      </c>
      <c r="T471" s="50"/>
      <c r="V471" s="5"/>
      <c r="X471" s="48"/>
      <c r="Y471" s="51"/>
      <c r="AA471" s="5"/>
      <c r="AD471" s="51"/>
      <c r="AH471" s="48"/>
      <c r="AI471" s="51"/>
      <c r="AM471" s="48"/>
    </row>
    <row r="472" spans="1:39" s="87" customFormat="1" ht="15.75" x14ac:dyDescent="0.25">
      <c r="A472" s="87" t="s">
        <v>1375</v>
      </c>
      <c r="B472" s="92" t="s">
        <v>514</v>
      </c>
      <c r="C472" s="9"/>
      <c r="D472" s="92" t="s">
        <v>1009</v>
      </c>
      <c r="G472" s="92" t="s">
        <v>680</v>
      </c>
      <c r="H472" s="92" t="s">
        <v>152</v>
      </c>
      <c r="J472" s="5"/>
      <c r="K472" s="5"/>
      <c r="L472" s="91"/>
      <c r="O472" s="5">
        <f t="shared" si="7"/>
        <v>0</v>
      </c>
      <c r="T472" s="50"/>
      <c r="V472" s="5"/>
      <c r="X472" s="48"/>
      <c r="Y472" s="51"/>
      <c r="AA472" s="5"/>
      <c r="AD472" s="51"/>
      <c r="AH472" s="48"/>
      <c r="AI472" s="51"/>
      <c r="AM472" s="48"/>
    </row>
    <row r="473" spans="1:39" s="87" customFormat="1" ht="15.75" x14ac:dyDescent="0.25">
      <c r="A473" s="87" t="s">
        <v>1376</v>
      </c>
      <c r="B473" s="92" t="s">
        <v>514</v>
      </c>
      <c r="C473" s="9"/>
      <c r="D473" s="92" t="s">
        <v>1010</v>
      </c>
      <c r="G473" s="92" t="s">
        <v>681</v>
      </c>
      <c r="H473" s="92" t="s">
        <v>152</v>
      </c>
      <c r="J473" s="5"/>
      <c r="K473" s="5"/>
      <c r="L473" s="91"/>
      <c r="O473" s="5">
        <f t="shared" si="7"/>
        <v>0</v>
      </c>
      <c r="T473" s="50"/>
      <c r="V473" s="5"/>
      <c r="X473" s="48"/>
      <c r="Y473" s="51"/>
      <c r="AA473" s="5"/>
      <c r="AD473" s="51"/>
      <c r="AH473" s="48"/>
      <c r="AI473" s="51"/>
      <c r="AM473" s="48"/>
    </row>
    <row r="474" spans="1:39" s="87" customFormat="1" ht="15.75" x14ac:dyDescent="0.25">
      <c r="A474" s="87" t="s">
        <v>1377</v>
      </c>
      <c r="B474" s="92" t="s">
        <v>514</v>
      </c>
      <c r="C474" s="9"/>
      <c r="D474" s="92" t="s">
        <v>1011</v>
      </c>
      <c r="G474" s="92" t="s">
        <v>682</v>
      </c>
      <c r="H474" s="92" t="s">
        <v>152</v>
      </c>
      <c r="J474" s="5"/>
      <c r="K474" s="5"/>
      <c r="L474" s="91"/>
      <c r="O474" s="5">
        <f t="shared" si="7"/>
        <v>0</v>
      </c>
      <c r="T474" s="50"/>
      <c r="V474" s="5"/>
      <c r="X474" s="48"/>
      <c r="Y474" s="51"/>
      <c r="AA474" s="5"/>
      <c r="AD474" s="51"/>
      <c r="AH474" s="48"/>
      <c r="AI474" s="51"/>
      <c r="AM474" s="48"/>
    </row>
    <row r="475" spans="1:39" s="87" customFormat="1" ht="15.75" x14ac:dyDescent="0.25">
      <c r="A475" s="87" t="s">
        <v>1378</v>
      </c>
      <c r="B475" s="92" t="s">
        <v>514</v>
      </c>
      <c r="C475" s="9"/>
      <c r="D475" s="92" t="s">
        <v>1012</v>
      </c>
      <c r="G475" s="92" t="s">
        <v>683</v>
      </c>
      <c r="H475" s="92" t="s">
        <v>152</v>
      </c>
      <c r="J475" s="5"/>
      <c r="K475" s="5"/>
      <c r="L475" s="91"/>
      <c r="O475" s="5">
        <f t="shared" si="7"/>
        <v>0</v>
      </c>
      <c r="T475" s="50"/>
      <c r="V475" s="5"/>
      <c r="X475" s="48"/>
      <c r="Y475" s="51"/>
      <c r="AA475" s="5"/>
      <c r="AD475" s="51"/>
      <c r="AH475" s="48"/>
      <c r="AI475" s="51"/>
      <c r="AM475" s="48"/>
    </row>
    <row r="476" spans="1:39" s="87" customFormat="1" ht="15.75" x14ac:dyDescent="0.25">
      <c r="A476" s="87" t="s">
        <v>1379</v>
      </c>
      <c r="B476" s="92" t="s">
        <v>514</v>
      </c>
      <c r="C476" s="9"/>
      <c r="D476" s="92" t="s">
        <v>1013</v>
      </c>
      <c r="G476" s="92" t="s">
        <v>684</v>
      </c>
      <c r="H476" s="92" t="s">
        <v>152</v>
      </c>
      <c r="J476" s="5"/>
      <c r="K476" s="5"/>
      <c r="L476" s="91"/>
      <c r="O476" s="5">
        <f t="shared" si="7"/>
        <v>0</v>
      </c>
      <c r="T476" s="50"/>
      <c r="V476" s="5"/>
      <c r="X476" s="48"/>
      <c r="Y476" s="51"/>
      <c r="AA476" s="5"/>
      <c r="AD476" s="51"/>
      <c r="AH476" s="48"/>
      <c r="AI476" s="51"/>
      <c r="AM476" s="48"/>
    </row>
    <row r="477" spans="1:39" s="87" customFormat="1" ht="15.75" x14ac:dyDescent="0.25">
      <c r="A477" s="87" t="s">
        <v>1380</v>
      </c>
      <c r="B477" s="92" t="s">
        <v>514</v>
      </c>
      <c r="C477" s="9"/>
      <c r="D477" s="92" t="s">
        <v>1014</v>
      </c>
      <c r="G477" s="92" t="s">
        <v>669</v>
      </c>
      <c r="H477" s="92" t="s">
        <v>152</v>
      </c>
      <c r="J477" s="5"/>
      <c r="K477" s="5"/>
      <c r="L477" s="91"/>
      <c r="O477" s="5">
        <f t="shared" si="7"/>
        <v>0</v>
      </c>
      <c r="T477" s="50"/>
      <c r="V477" s="5"/>
      <c r="X477" s="48"/>
      <c r="Y477" s="51"/>
      <c r="AA477" s="5"/>
      <c r="AD477" s="51"/>
      <c r="AH477" s="48"/>
      <c r="AI477" s="51"/>
      <c r="AM477" s="48"/>
    </row>
    <row r="478" spans="1:39" s="87" customFormat="1" ht="15.75" x14ac:dyDescent="0.25">
      <c r="A478" s="87" t="s">
        <v>1381</v>
      </c>
      <c r="B478" s="92" t="s">
        <v>514</v>
      </c>
      <c r="C478" s="9"/>
      <c r="D478" s="92" t="s">
        <v>1015</v>
      </c>
      <c r="G478" s="92" t="s">
        <v>674</v>
      </c>
      <c r="H478" s="92" t="s">
        <v>152</v>
      </c>
      <c r="J478" s="5"/>
      <c r="K478" s="5"/>
      <c r="L478" s="91"/>
      <c r="O478" s="5">
        <f t="shared" si="7"/>
        <v>0</v>
      </c>
      <c r="T478" s="50"/>
      <c r="V478" s="5"/>
      <c r="X478" s="48"/>
      <c r="Y478" s="51"/>
      <c r="AA478" s="5"/>
      <c r="AD478" s="51"/>
      <c r="AH478" s="48"/>
      <c r="AI478" s="51"/>
      <c r="AM478" s="48"/>
    </row>
    <row r="479" spans="1:39" s="87" customFormat="1" ht="15.75" x14ac:dyDescent="0.25">
      <c r="A479" s="87" t="s">
        <v>1382</v>
      </c>
      <c r="B479" s="92" t="s">
        <v>514</v>
      </c>
      <c r="C479" s="9"/>
      <c r="D479" s="92" t="s">
        <v>1016</v>
      </c>
      <c r="G479" s="92" t="s">
        <v>675</v>
      </c>
      <c r="H479" s="92" t="s">
        <v>152</v>
      </c>
      <c r="J479" s="5"/>
      <c r="K479" s="5"/>
      <c r="L479" s="91"/>
      <c r="O479" s="5">
        <f t="shared" si="7"/>
        <v>0</v>
      </c>
      <c r="T479" s="50"/>
      <c r="V479" s="5"/>
      <c r="X479" s="48"/>
      <c r="Y479" s="51"/>
      <c r="AA479" s="5"/>
      <c r="AD479" s="51"/>
      <c r="AH479" s="48"/>
      <c r="AI479" s="51"/>
      <c r="AM479" s="48"/>
    </row>
    <row r="480" spans="1:39" s="87" customFormat="1" ht="15.75" x14ac:dyDescent="0.25">
      <c r="A480" s="87" t="s">
        <v>1383</v>
      </c>
      <c r="B480" s="92" t="s">
        <v>514</v>
      </c>
      <c r="C480" s="9"/>
      <c r="D480" s="92" t="s">
        <v>1017</v>
      </c>
      <c r="G480" s="92" t="s">
        <v>637</v>
      </c>
      <c r="H480" s="92" t="s">
        <v>152</v>
      </c>
      <c r="J480" s="5"/>
      <c r="K480" s="5"/>
      <c r="L480" s="91"/>
      <c r="O480" s="5">
        <f t="shared" si="7"/>
        <v>0</v>
      </c>
      <c r="T480" s="50"/>
      <c r="V480" s="5"/>
      <c r="X480" s="48"/>
      <c r="Y480" s="51"/>
      <c r="AA480" s="5"/>
      <c r="AD480" s="51"/>
      <c r="AH480" s="48"/>
      <c r="AI480" s="51"/>
      <c r="AM480" s="48"/>
    </row>
    <row r="481" spans="1:39" s="87" customFormat="1" ht="15.75" x14ac:dyDescent="0.25">
      <c r="A481" s="87" t="s">
        <v>1384</v>
      </c>
      <c r="B481" s="92" t="s">
        <v>514</v>
      </c>
      <c r="C481" s="9"/>
      <c r="D481" s="92" t="s">
        <v>1018</v>
      </c>
      <c r="G481" s="92" t="s">
        <v>685</v>
      </c>
      <c r="H481" s="92" t="s">
        <v>152</v>
      </c>
      <c r="J481" s="5"/>
      <c r="K481" s="5"/>
      <c r="L481" s="91"/>
      <c r="O481" s="5">
        <f t="shared" si="7"/>
        <v>0</v>
      </c>
      <c r="T481" s="50"/>
      <c r="V481" s="5"/>
      <c r="X481" s="48"/>
      <c r="Y481" s="51"/>
      <c r="AA481" s="5"/>
      <c r="AD481" s="51"/>
      <c r="AH481" s="48"/>
      <c r="AI481" s="51"/>
      <c r="AM481" s="48"/>
    </row>
    <row r="482" spans="1:39" s="87" customFormat="1" ht="15.75" x14ac:dyDescent="0.25">
      <c r="A482" s="87" t="s">
        <v>1385</v>
      </c>
      <c r="B482" s="92" t="s">
        <v>514</v>
      </c>
      <c r="C482" s="9"/>
      <c r="D482" s="92" t="s">
        <v>1019</v>
      </c>
      <c r="G482" s="92" t="s">
        <v>686</v>
      </c>
      <c r="H482" s="92" t="s">
        <v>152</v>
      </c>
      <c r="J482" s="5"/>
      <c r="K482" s="5"/>
      <c r="L482" s="91"/>
      <c r="O482" s="5">
        <f t="shared" si="7"/>
        <v>0</v>
      </c>
      <c r="T482" s="50"/>
      <c r="V482" s="5"/>
      <c r="X482" s="48"/>
      <c r="Y482" s="51"/>
      <c r="AA482" s="5"/>
      <c r="AD482" s="51"/>
      <c r="AH482" s="48"/>
      <c r="AI482" s="51"/>
      <c r="AM482" s="48"/>
    </row>
    <row r="483" spans="1:39" s="87" customFormat="1" ht="15.75" x14ac:dyDescent="0.25">
      <c r="A483" s="87" t="s">
        <v>1386</v>
      </c>
      <c r="B483" s="92" t="s">
        <v>514</v>
      </c>
      <c r="C483" s="9"/>
      <c r="D483" s="92" t="s">
        <v>1020</v>
      </c>
      <c r="G483" s="92" t="s">
        <v>687</v>
      </c>
      <c r="H483" s="92" t="s">
        <v>152</v>
      </c>
      <c r="J483" s="5"/>
      <c r="K483" s="5"/>
      <c r="L483" s="91"/>
      <c r="O483" s="5">
        <f t="shared" si="7"/>
        <v>0</v>
      </c>
      <c r="T483" s="50"/>
      <c r="V483" s="5"/>
      <c r="X483" s="48"/>
      <c r="Y483" s="51"/>
      <c r="AA483" s="5"/>
      <c r="AD483" s="51"/>
      <c r="AH483" s="48"/>
      <c r="AI483" s="51"/>
      <c r="AM483" s="48"/>
    </row>
    <row r="484" spans="1:39" s="87" customFormat="1" ht="15.75" x14ac:dyDescent="0.25">
      <c r="A484" s="87" t="s">
        <v>1387</v>
      </c>
      <c r="B484" s="92" t="s">
        <v>514</v>
      </c>
      <c r="C484" s="9"/>
      <c r="D484" s="92" t="s">
        <v>1021</v>
      </c>
      <c r="G484" s="92" t="s">
        <v>688</v>
      </c>
      <c r="H484" s="92" t="s">
        <v>152</v>
      </c>
      <c r="J484" s="5"/>
      <c r="K484" s="5"/>
      <c r="L484" s="91"/>
      <c r="O484" s="5">
        <f t="shared" si="7"/>
        <v>0</v>
      </c>
      <c r="T484" s="50"/>
      <c r="V484" s="5"/>
      <c r="X484" s="48"/>
      <c r="Y484" s="51"/>
      <c r="AA484" s="5"/>
      <c r="AD484" s="51"/>
      <c r="AH484" s="48"/>
      <c r="AI484" s="51"/>
      <c r="AM484" s="48"/>
    </row>
    <row r="485" spans="1:39" s="87" customFormat="1" ht="15.75" x14ac:dyDescent="0.25">
      <c r="A485" s="87" t="s">
        <v>1388</v>
      </c>
      <c r="B485" s="92" t="s">
        <v>514</v>
      </c>
      <c r="C485" s="9"/>
      <c r="D485" s="92" t="s">
        <v>1022</v>
      </c>
      <c r="G485" s="92" t="s">
        <v>689</v>
      </c>
      <c r="H485" s="92" t="s">
        <v>152</v>
      </c>
      <c r="J485" s="5"/>
      <c r="K485" s="5"/>
      <c r="L485" s="91"/>
      <c r="O485" s="5">
        <f t="shared" si="7"/>
        <v>0</v>
      </c>
      <c r="T485" s="50"/>
      <c r="V485" s="5"/>
      <c r="X485" s="48"/>
      <c r="Y485" s="51"/>
      <c r="AA485" s="5"/>
      <c r="AD485" s="51"/>
      <c r="AH485" s="48"/>
      <c r="AI485" s="51"/>
      <c r="AM485" s="48"/>
    </row>
    <row r="486" spans="1:39" s="87" customFormat="1" ht="15.75" x14ac:dyDescent="0.25">
      <c r="A486" s="87" t="s">
        <v>1389</v>
      </c>
      <c r="B486" s="92" t="s">
        <v>514</v>
      </c>
      <c r="C486" s="9"/>
      <c r="D486" s="92" t="s">
        <v>1023</v>
      </c>
      <c r="G486" s="92" t="s">
        <v>690</v>
      </c>
      <c r="H486" s="92" t="s">
        <v>152</v>
      </c>
      <c r="J486" s="5"/>
      <c r="K486" s="5"/>
      <c r="L486" s="91"/>
      <c r="O486" s="5">
        <f t="shared" si="7"/>
        <v>0</v>
      </c>
      <c r="T486" s="50"/>
      <c r="V486" s="5"/>
      <c r="X486" s="48"/>
      <c r="Y486" s="51"/>
      <c r="AA486" s="5"/>
      <c r="AD486" s="51"/>
      <c r="AH486" s="48"/>
      <c r="AI486" s="51"/>
      <c r="AM486" s="48"/>
    </row>
    <row r="487" spans="1:39" s="87" customFormat="1" ht="15.75" x14ac:dyDescent="0.25">
      <c r="A487" s="87" t="s">
        <v>1390</v>
      </c>
      <c r="B487" s="92" t="s">
        <v>514</v>
      </c>
      <c r="C487" s="9"/>
      <c r="D487" s="92" t="s">
        <v>1024</v>
      </c>
      <c r="G487" s="92" t="s">
        <v>691</v>
      </c>
      <c r="H487" s="92" t="s">
        <v>152</v>
      </c>
      <c r="J487" s="5"/>
      <c r="K487" s="5"/>
      <c r="L487" s="91"/>
      <c r="O487" s="5">
        <f t="shared" si="7"/>
        <v>0</v>
      </c>
      <c r="T487" s="50"/>
      <c r="V487" s="5"/>
      <c r="X487" s="48"/>
      <c r="Y487" s="51"/>
      <c r="AA487" s="5"/>
      <c r="AD487" s="51"/>
      <c r="AH487" s="48"/>
      <c r="AI487" s="51"/>
      <c r="AM487" s="48"/>
    </row>
    <row r="488" spans="1:39" s="87" customFormat="1" ht="15.75" x14ac:dyDescent="0.25">
      <c r="A488" s="87" t="s">
        <v>1391</v>
      </c>
      <c r="B488" s="92" t="s">
        <v>514</v>
      </c>
      <c r="C488" s="9"/>
      <c r="D488" s="92" t="s">
        <v>1025</v>
      </c>
      <c r="G488" s="92" t="s">
        <v>692</v>
      </c>
      <c r="H488" s="92" t="s">
        <v>152</v>
      </c>
      <c r="J488" s="5"/>
      <c r="K488" s="5"/>
      <c r="L488" s="91"/>
      <c r="O488" s="5">
        <f t="shared" si="7"/>
        <v>0</v>
      </c>
      <c r="T488" s="50"/>
      <c r="V488" s="5"/>
      <c r="X488" s="48"/>
      <c r="Y488" s="51"/>
      <c r="AA488" s="5"/>
      <c r="AD488" s="51"/>
      <c r="AH488" s="48"/>
      <c r="AI488" s="51"/>
      <c r="AM488" s="48"/>
    </row>
    <row r="489" spans="1:39" s="87" customFormat="1" ht="15.75" x14ac:dyDescent="0.25">
      <c r="A489" s="87" t="s">
        <v>1392</v>
      </c>
      <c r="B489" s="92" t="s">
        <v>514</v>
      </c>
      <c r="C489" s="9"/>
      <c r="D489" s="92" t="s">
        <v>1026</v>
      </c>
      <c r="G489" s="92" t="s">
        <v>693</v>
      </c>
      <c r="H489" s="92" t="s">
        <v>152</v>
      </c>
      <c r="J489" s="5"/>
      <c r="K489" s="5"/>
      <c r="L489" s="91"/>
      <c r="O489" s="5">
        <f t="shared" si="7"/>
        <v>0</v>
      </c>
      <c r="T489" s="50"/>
      <c r="V489" s="5"/>
      <c r="X489" s="48"/>
      <c r="Y489" s="51"/>
      <c r="AA489" s="5"/>
      <c r="AD489" s="51"/>
      <c r="AH489" s="48"/>
      <c r="AI489" s="51"/>
      <c r="AM489" s="48"/>
    </row>
    <row r="490" spans="1:39" s="87" customFormat="1" ht="15.75" x14ac:dyDescent="0.25">
      <c r="A490" s="87" t="s">
        <v>1393</v>
      </c>
      <c r="B490" s="92" t="s">
        <v>514</v>
      </c>
      <c r="C490" s="9"/>
      <c r="D490" s="92" t="s">
        <v>1027</v>
      </c>
      <c r="G490" s="92" t="s">
        <v>637</v>
      </c>
      <c r="H490" s="92" t="s">
        <v>152</v>
      </c>
      <c r="J490" s="5"/>
      <c r="K490" s="5"/>
      <c r="L490" s="91"/>
      <c r="O490" s="5">
        <f t="shared" si="7"/>
        <v>0</v>
      </c>
      <c r="T490" s="50"/>
      <c r="V490" s="5"/>
      <c r="X490" s="48"/>
      <c r="Y490" s="51"/>
      <c r="AA490" s="5"/>
      <c r="AD490" s="51"/>
      <c r="AH490" s="48"/>
      <c r="AI490" s="51"/>
      <c r="AM490" s="48"/>
    </row>
    <row r="491" spans="1:39" s="87" customFormat="1" ht="15.75" x14ac:dyDescent="0.25">
      <c r="A491" s="87" t="s">
        <v>1394</v>
      </c>
      <c r="B491" s="92" t="s">
        <v>514</v>
      </c>
      <c r="C491" s="9"/>
      <c r="D491" s="92" t="s">
        <v>1028</v>
      </c>
      <c r="G491" s="92" t="s">
        <v>694</v>
      </c>
      <c r="H491" s="92" t="s">
        <v>152</v>
      </c>
      <c r="J491" s="5"/>
      <c r="K491" s="5"/>
      <c r="L491" s="91"/>
      <c r="O491" s="5">
        <f t="shared" si="7"/>
        <v>0</v>
      </c>
      <c r="T491" s="50"/>
      <c r="V491" s="5"/>
      <c r="X491" s="48"/>
      <c r="Y491" s="51"/>
      <c r="AA491" s="5"/>
      <c r="AD491" s="51"/>
      <c r="AH491" s="48"/>
      <c r="AI491" s="51"/>
      <c r="AM491" s="48"/>
    </row>
    <row r="492" spans="1:39" s="87" customFormat="1" ht="15.75" x14ac:dyDescent="0.25">
      <c r="A492" s="87" t="s">
        <v>1395</v>
      </c>
      <c r="B492" s="92" t="s">
        <v>514</v>
      </c>
      <c r="C492" s="9"/>
      <c r="D492" s="92" t="s">
        <v>1029</v>
      </c>
      <c r="G492" s="95" t="s">
        <v>639</v>
      </c>
      <c r="H492" s="92" t="s">
        <v>152</v>
      </c>
      <c r="J492" s="5"/>
      <c r="K492" s="5"/>
      <c r="L492" s="91"/>
      <c r="O492" s="5">
        <f t="shared" si="7"/>
        <v>0</v>
      </c>
      <c r="T492" s="50"/>
      <c r="V492" s="5"/>
      <c r="X492" s="48"/>
      <c r="Y492" s="51"/>
      <c r="AA492" s="5"/>
      <c r="AD492" s="51"/>
      <c r="AH492" s="48"/>
      <c r="AI492" s="51"/>
      <c r="AM492" s="48"/>
    </row>
    <row r="493" spans="1:39" s="87" customFormat="1" ht="15.75" x14ac:dyDescent="0.25">
      <c r="A493" s="87" t="s">
        <v>1396</v>
      </c>
      <c r="B493" s="92" t="s">
        <v>514</v>
      </c>
      <c r="C493" s="9"/>
      <c r="D493" s="92" t="s">
        <v>1030</v>
      </c>
      <c r="G493" s="92" t="s">
        <v>695</v>
      </c>
      <c r="H493" s="92" t="s">
        <v>152</v>
      </c>
      <c r="J493" s="5"/>
      <c r="K493" s="5"/>
      <c r="L493" s="91"/>
      <c r="O493" s="5">
        <f t="shared" si="7"/>
        <v>0</v>
      </c>
      <c r="T493" s="50"/>
      <c r="V493" s="5"/>
      <c r="X493" s="48"/>
      <c r="Y493" s="51"/>
      <c r="AA493" s="5"/>
      <c r="AD493" s="51"/>
      <c r="AH493" s="48"/>
      <c r="AI493" s="51"/>
      <c r="AM493" s="48"/>
    </row>
    <row r="494" spans="1:39" s="87" customFormat="1" ht="15.75" x14ac:dyDescent="0.25">
      <c r="A494" s="87" t="s">
        <v>1397</v>
      </c>
      <c r="B494" s="92" t="s">
        <v>514</v>
      </c>
      <c r="C494" s="9"/>
      <c r="D494" s="92" t="s">
        <v>1031</v>
      </c>
      <c r="G494" s="92" t="s">
        <v>696</v>
      </c>
      <c r="H494" s="92" t="s">
        <v>152</v>
      </c>
      <c r="J494" s="5"/>
      <c r="K494" s="5"/>
      <c r="L494" s="91"/>
      <c r="O494" s="5">
        <f t="shared" si="7"/>
        <v>0</v>
      </c>
      <c r="T494" s="50"/>
      <c r="V494" s="5"/>
      <c r="X494" s="48"/>
      <c r="Y494" s="51"/>
      <c r="AA494" s="5"/>
      <c r="AD494" s="51"/>
      <c r="AH494" s="48"/>
      <c r="AI494" s="51"/>
      <c r="AM494" s="48"/>
    </row>
    <row r="495" spans="1:39" s="87" customFormat="1" ht="15.75" x14ac:dyDescent="0.25">
      <c r="A495" s="87" t="s">
        <v>1398</v>
      </c>
      <c r="B495" s="92" t="s">
        <v>514</v>
      </c>
      <c r="C495" s="9"/>
      <c r="D495" s="92" t="s">
        <v>1032</v>
      </c>
      <c r="G495" s="92" t="s">
        <v>697</v>
      </c>
      <c r="H495" s="92" t="s">
        <v>152</v>
      </c>
      <c r="J495" s="5"/>
      <c r="K495" s="5"/>
      <c r="L495" s="91"/>
      <c r="O495" s="5">
        <f t="shared" si="7"/>
        <v>0</v>
      </c>
      <c r="T495" s="50"/>
      <c r="V495" s="5"/>
      <c r="X495" s="48"/>
      <c r="Y495" s="51"/>
      <c r="AA495" s="5"/>
      <c r="AD495" s="51"/>
      <c r="AH495" s="48"/>
      <c r="AI495" s="51"/>
      <c r="AM495" s="48"/>
    </row>
    <row r="496" spans="1:39" s="87" customFormat="1" ht="15.75" x14ac:dyDescent="0.25">
      <c r="A496" s="87" t="s">
        <v>1399</v>
      </c>
      <c r="B496" s="92" t="s">
        <v>514</v>
      </c>
      <c r="C496" s="9"/>
      <c r="D496" s="92" t="s">
        <v>1033</v>
      </c>
      <c r="G496" s="92" t="s">
        <v>692</v>
      </c>
      <c r="H496" s="92" t="s">
        <v>152</v>
      </c>
      <c r="J496" s="5"/>
      <c r="K496" s="5"/>
      <c r="L496" s="91"/>
      <c r="O496" s="5">
        <f t="shared" si="7"/>
        <v>0</v>
      </c>
      <c r="T496" s="50"/>
      <c r="V496" s="5"/>
      <c r="X496" s="48"/>
      <c r="Y496" s="51"/>
      <c r="AA496" s="5"/>
      <c r="AD496" s="51"/>
      <c r="AH496" s="48"/>
      <c r="AI496" s="51"/>
      <c r="AM496" s="48"/>
    </row>
    <row r="497" spans="1:39" s="87" customFormat="1" ht="15.75" x14ac:dyDescent="0.25">
      <c r="A497" s="87" t="s">
        <v>1400</v>
      </c>
      <c r="B497" s="92" t="s">
        <v>514</v>
      </c>
      <c r="C497" s="9"/>
      <c r="D497" s="92" t="s">
        <v>1034</v>
      </c>
      <c r="G497" s="92">
        <v>190</v>
      </c>
      <c r="H497" s="92" t="s">
        <v>152</v>
      </c>
      <c r="J497" s="5"/>
      <c r="K497" s="5"/>
      <c r="L497" s="91"/>
      <c r="O497" s="5">
        <f t="shared" si="7"/>
        <v>0</v>
      </c>
      <c r="T497" s="50"/>
      <c r="V497" s="5"/>
      <c r="X497" s="48"/>
      <c r="Y497" s="51"/>
      <c r="AA497" s="5"/>
      <c r="AD497" s="51"/>
      <c r="AH497" s="48"/>
      <c r="AI497" s="51"/>
      <c r="AM497" s="48"/>
    </row>
    <row r="498" spans="1:39" s="87" customFormat="1" ht="15.75" x14ac:dyDescent="0.25">
      <c r="A498" s="87" t="s">
        <v>1401</v>
      </c>
      <c r="B498" s="92" t="s">
        <v>514</v>
      </c>
      <c r="C498" s="9"/>
      <c r="D498" s="92" t="s">
        <v>1035</v>
      </c>
      <c r="G498" s="92" t="s">
        <v>698</v>
      </c>
      <c r="H498" s="92" t="s">
        <v>152</v>
      </c>
      <c r="J498" s="5"/>
      <c r="K498" s="5"/>
      <c r="L498" s="91"/>
      <c r="O498" s="5">
        <f t="shared" si="7"/>
        <v>0</v>
      </c>
      <c r="T498" s="50"/>
      <c r="V498" s="5"/>
      <c r="X498" s="48"/>
      <c r="Y498" s="51"/>
      <c r="AA498" s="5"/>
      <c r="AD498" s="51"/>
      <c r="AH498" s="48"/>
      <c r="AI498" s="51"/>
      <c r="AM498" s="48"/>
    </row>
    <row r="499" spans="1:39" s="87" customFormat="1" ht="15.75" x14ac:dyDescent="0.25">
      <c r="A499" s="87" t="s">
        <v>1402</v>
      </c>
      <c r="B499" s="92" t="s">
        <v>514</v>
      </c>
      <c r="C499" s="9"/>
      <c r="D499" s="92" t="s">
        <v>1036</v>
      </c>
      <c r="G499" s="92" t="s">
        <v>699</v>
      </c>
      <c r="H499" s="92" t="s">
        <v>152</v>
      </c>
      <c r="J499" s="5"/>
      <c r="K499" s="5"/>
      <c r="L499" s="91"/>
      <c r="O499" s="5">
        <f t="shared" si="7"/>
        <v>0</v>
      </c>
      <c r="T499" s="50"/>
      <c r="V499" s="5"/>
      <c r="X499" s="48"/>
      <c r="Y499" s="51"/>
      <c r="AA499" s="5"/>
      <c r="AD499" s="51"/>
      <c r="AH499" s="48"/>
      <c r="AI499" s="51"/>
      <c r="AM499" s="48"/>
    </row>
    <row r="500" spans="1:39" s="87" customFormat="1" ht="15.75" x14ac:dyDescent="0.25">
      <c r="A500" s="87" t="s">
        <v>1403</v>
      </c>
      <c r="B500" s="92" t="s">
        <v>514</v>
      </c>
      <c r="C500" s="9"/>
      <c r="D500" s="92" t="s">
        <v>1037</v>
      </c>
      <c r="G500" s="92" t="s">
        <v>700</v>
      </c>
      <c r="H500" s="92" t="s">
        <v>152</v>
      </c>
      <c r="J500" s="5"/>
      <c r="K500" s="5"/>
      <c r="L500" s="91"/>
      <c r="O500" s="5">
        <f t="shared" si="7"/>
        <v>0</v>
      </c>
      <c r="T500" s="50"/>
      <c r="V500" s="5"/>
      <c r="X500" s="48"/>
      <c r="Y500" s="51"/>
      <c r="AA500" s="5"/>
      <c r="AD500" s="51"/>
      <c r="AH500" s="48"/>
      <c r="AI500" s="51"/>
      <c r="AM500" s="48"/>
    </row>
    <row r="501" spans="1:39" s="87" customFormat="1" ht="15.75" x14ac:dyDescent="0.25">
      <c r="A501" s="87" t="s">
        <v>1404</v>
      </c>
      <c r="B501" s="92" t="s">
        <v>514</v>
      </c>
      <c r="C501" s="9"/>
      <c r="D501" s="92" t="s">
        <v>1038</v>
      </c>
      <c r="G501" s="92">
        <v>250</v>
      </c>
      <c r="H501" s="92" t="s">
        <v>152</v>
      </c>
      <c r="J501" s="5"/>
      <c r="K501" s="5"/>
      <c r="L501" s="91"/>
      <c r="O501" s="5">
        <f t="shared" si="7"/>
        <v>0</v>
      </c>
      <c r="T501" s="50"/>
      <c r="V501" s="5"/>
      <c r="X501" s="48"/>
      <c r="Y501" s="51"/>
      <c r="AA501" s="5"/>
      <c r="AD501" s="51"/>
      <c r="AH501" s="48"/>
      <c r="AI501" s="51"/>
      <c r="AM501" s="48"/>
    </row>
    <row r="502" spans="1:39" s="87" customFormat="1" ht="15.75" x14ac:dyDescent="0.25">
      <c r="A502" s="87" t="s">
        <v>1405</v>
      </c>
      <c r="B502" s="92" t="s">
        <v>514</v>
      </c>
      <c r="C502" s="9"/>
      <c r="D502" s="92" t="s">
        <v>1039</v>
      </c>
      <c r="G502" s="92" t="s">
        <v>701</v>
      </c>
      <c r="H502" s="92" t="s">
        <v>152</v>
      </c>
      <c r="J502" s="5"/>
      <c r="K502" s="5"/>
      <c r="L502" s="91"/>
      <c r="O502" s="5">
        <f t="shared" si="7"/>
        <v>0</v>
      </c>
      <c r="T502" s="50"/>
      <c r="V502" s="5"/>
      <c r="X502" s="48"/>
      <c r="Y502" s="51"/>
      <c r="AA502" s="5"/>
      <c r="AD502" s="51"/>
      <c r="AH502" s="48"/>
      <c r="AI502" s="51"/>
      <c r="AM502" s="48"/>
    </row>
    <row r="503" spans="1:39" s="87" customFormat="1" ht="15.75" x14ac:dyDescent="0.25">
      <c r="A503" s="87" t="s">
        <v>1406</v>
      </c>
      <c r="B503" s="92" t="s">
        <v>514</v>
      </c>
      <c r="C503" s="9"/>
      <c r="D503" s="92" t="s">
        <v>1040</v>
      </c>
      <c r="G503" s="92" t="s">
        <v>702</v>
      </c>
      <c r="H503" s="92" t="s">
        <v>152</v>
      </c>
      <c r="J503" s="5"/>
      <c r="K503" s="5"/>
      <c r="L503" s="91"/>
      <c r="O503" s="5">
        <f t="shared" si="7"/>
        <v>0</v>
      </c>
      <c r="T503" s="50"/>
      <c r="V503" s="5"/>
      <c r="X503" s="48"/>
      <c r="Y503" s="51"/>
      <c r="AA503" s="5"/>
      <c r="AD503" s="51"/>
      <c r="AH503" s="48"/>
      <c r="AI503" s="51"/>
      <c r="AM503" s="48"/>
    </row>
    <row r="504" spans="1:39" s="87" customFormat="1" ht="15.75" x14ac:dyDescent="0.25">
      <c r="A504" s="87" t="s">
        <v>1407</v>
      </c>
      <c r="B504" s="92" t="s">
        <v>514</v>
      </c>
      <c r="C504" s="9"/>
      <c r="D504" s="92" t="s">
        <v>1041</v>
      </c>
      <c r="G504" s="92" t="s">
        <v>703</v>
      </c>
      <c r="H504" s="92" t="s">
        <v>152</v>
      </c>
      <c r="J504" s="5"/>
      <c r="K504" s="5"/>
      <c r="L504" s="91"/>
      <c r="O504" s="5">
        <f t="shared" si="7"/>
        <v>0</v>
      </c>
      <c r="T504" s="50"/>
      <c r="V504" s="5"/>
      <c r="X504" s="48"/>
      <c r="Y504" s="51"/>
      <c r="AA504" s="5"/>
      <c r="AD504" s="51"/>
      <c r="AH504" s="48"/>
      <c r="AI504" s="51"/>
      <c r="AM504" s="48"/>
    </row>
    <row r="505" spans="1:39" s="87" customFormat="1" ht="15.75" x14ac:dyDescent="0.25">
      <c r="A505" s="87" t="s">
        <v>1408</v>
      </c>
      <c r="B505" s="92" t="s">
        <v>514</v>
      </c>
      <c r="C505" s="9"/>
      <c r="D505" s="92" t="s">
        <v>1042</v>
      </c>
      <c r="G505" s="96">
        <v>812.8125</v>
      </c>
      <c r="H505" s="92" t="s">
        <v>152</v>
      </c>
      <c r="J505" s="5"/>
      <c r="K505" s="5"/>
      <c r="L505" s="91"/>
      <c r="O505" s="5">
        <f t="shared" si="7"/>
        <v>0</v>
      </c>
      <c r="T505" s="50"/>
      <c r="V505" s="5"/>
      <c r="X505" s="48"/>
      <c r="Y505" s="51"/>
      <c r="AA505" s="5"/>
      <c r="AD505" s="51"/>
      <c r="AH505" s="48"/>
      <c r="AI505" s="51"/>
      <c r="AM505" s="48"/>
    </row>
    <row r="506" spans="1:39" s="87" customFormat="1" ht="15.75" x14ac:dyDescent="0.25">
      <c r="A506" s="87" t="s">
        <v>1409</v>
      </c>
      <c r="B506" s="92" t="s">
        <v>514</v>
      </c>
      <c r="C506" s="9"/>
      <c r="D506" s="92" t="s">
        <v>1043</v>
      </c>
      <c r="G506" s="92" t="s">
        <v>704</v>
      </c>
      <c r="H506" s="92" t="s">
        <v>152</v>
      </c>
      <c r="J506" s="5"/>
      <c r="K506" s="5"/>
      <c r="L506" s="91"/>
      <c r="O506" s="5">
        <f t="shared" si="7"/>
        <v>0</v>
      </c>
      <c r="T506" s="50"/>
      <c r="V506" s="5"/>
      <c r="X506" s="48"/>
      <c r="Y506" s="51"/>
      <c r="AA506" s="5"/>
      <c r="AD506" s="51"/>
      <c r="AH506" s="48"/>
      <c r="AI506" s="51"/>
      <c r="AM506" s="48"/>
    </row>
    <row r="507" spans="1:39" s="87" customFormat="1" ht="15.75" x14ac:dyDescent="0.25">
      <c r="A507" s="87" t="s">
        <v>1410</v>
      </c>
      <c r="B507" s="92" t="s">
        <v>514</v>
      </c>
      <c r="C507" s="9"/>
      <c r="D507" s="92" t="s">
        <v>1044</v>
      </c>
      <c r="G507" s="92" t="s">
        <v>705</v>
      </c>
      <c r="H507" s="92" t="s">
        <v>152</v>
      </c>
      <c r="J507" s="5"/>
      <c r="K507" s="5"/>
      <c r="L507" s="91"/>
      <c r="O507" s="5">
        <f t="shared" si="7"/>
        <v>0</v>
      </c>
      <c r="T507" s="50"/>
      <c r="V507" s="5"/>
      <c r="X507" s="48"/>
      <c r="Y507" s="51"/>
      <c r="AA507" s="5"/>
      <c r="AD507" s="51"/>
      <c r="AH507" s="48"/>
      <c r="AI507" s="51"/>
      <c r="AM507" s="48"/>
    </row>
    <row r="508" spans="1:39" s="87" customFormat="1" ht="15.75" x14ac:dyDescent="0.25">
      <c r="A508" s="87" t="s">
        <v>1411</v>
      </c>
      <c r="B508" s="92" t="s">
        <v>514</v>
      </c>
      <c r="C508" s="9"/>
      <c r="D508" s="92" t="s">
        <v>1045</v>
      </c>
      <c r="G508" s="92" t="s">
        <v>706</v>
      </c>
      <c r="H508" s="92" t="s">
        <v>152</v>
      </c>
      <c r="J508" s="5"/>
      <c r="K508" s="5"/>
      <c r="L508" s="91"/>
      <c r="O508" s="5">
        <f t="shared" si="7"/>
        <v>0</v>
      </c>
      <c r="T508" s="50"/>
      <c r="V508" s="5"/>
      <c r="X508" s="48"/>
      <c r="Y508" s="51"/>
      <c r="AA508" s="5"/>
      <c r="AD508" s="51"/>
      <c r="AH508" s="48"/>
      <c r="AI508" s="51"/>
      <c r="AM508" s="48"/>
    </row>
    <row r="509" spans="1:39" s="87" customFormat="1" ht="15.75" x14ac:dyDescent="0.25">
      <c r="A509" s="87" t="s">
        <v>1412</v>
      </c>
      <c r="B509" s="92" t="s">
        <v>514</v>
      </c>
      <c r="C509" s="9"/>
      <c r="D509" s="92" t="s">
        <v>1046</v>
      </c>
      <c r="G509" s="92" t="s">
        <v>707</v>
      </c>
      <c r="H509" s="92" t="s">
        <v>152</v>
      </c>
      <c r="J509" s="5"/>
      <c r="K509" s="5"/>
      <c r="L509" s="91"/>
      <c r="O509" s="5">
        <f t="shared" si="7"/>
        <v>0</v>
      </c>
      <c r="T509" s="50"/>
      <c r="V509" s="5"/>
      <c r="X509" s="48"/>
      <c r="Y509" s="51"/>
      <c r="AA509" s="5"/>
      <c r="AD509" s="51"/>
      <c r="AH509" s="48"/>
      <c r="AI509" s="51"/>
      <c r="AM509" s="48"/>
    </row>
    <row r="510" spans="1:39" s="87" customFormat="1" ht="15.75" x14ac:dyDescent="0.25">
      <c r="A510" s="87" t="s">
        <v>1413</v>
      </c>
      <c r="B510" s="92" t="s">
        <v>514</v>
      </c>
      <c r="C510" s="9"/>
      <c r="D510" s="92" t="s">
        <v>1047</v>
      </c>
      <c r="G510" s="92" t="s">
        <v>708</v>
      </c>
      <c r="H510" s="92" t="s">
        <v>152</v>
      </c>
      <c r="J510" s="5"/>
      <c r="K510" s="5"/>
      <c r="L510" s="91"/>
      <c r="O510" s="5">
        <f t="shared" si="7"/>
        <v>0</v>
      </c>
      <c r="T510" s="50"/>
      <c r="V510" s="5"/>
      <c r="X510" s="48"/>
      <c r="Y510" s="51"/>
      <c r="AA510" s="5"/>
      <c r="AD510" s="51"/>
      <c r="AH510" s="48"/>
      <c r="AI510" s="51"/>
      <c r="AM510" s="48"/>
    </row>
    <row r="511" spans="1:39" s="87" customFormat="1" ht="15.75" x14ac:dyDescent="0.25">
      <c r="A511" s="87" t="s">
        <v>1414</v>
      </c>
      <c r="B511" s="92" t="s">
        <v>514</v>
      </c>
      <c r="C511" s="9"/>
      <c r="D511" s="92" t="s">
        <v>1048</v>
      </c>
      <c r="G511" s="92" t="s">
        <v>709</v>
      </c>
      <c r="H511" s="92" t="s">
        <v>152</v>
      </c>
      <c r="J511" s="5"/>
      <c r="K511" s="5"/>
      <c r="L511" s="91"/>
      <c r="O511" s="5">
        <f t="shared" si="7"/>
        <v>0</v>
      </c>
      <c r="T511" s="50"/>
      <c r="V511" s="5"/>
      <c r="X511" s="48"/>
      <c r="Y511" s="51"/>
      <c r="AA511" s="5"/>
      <c r="AD511" s="51"/>
      <c r="AH511" s="48"/>
      <c r="AI511" s="51"/>
      <c r="AM511" s="48"/>
    </row>
    <row r="512" spans="1:39" s="87" customFormat="1" ht="15.75" x14ac:dyDescent="0.25">
      <c r="A512" s="87" t="s">
        <v>1415</v>
      </c>
      <c r="B512" s="92" t="s">
        <v>514</v>
      </c>
      <c r="C512" s="9"/>
      <c r="D512" s="92" t="s">
        <v>1049</v>
      </c>
      <c r="G512" s="92" t="s">
        <v>710</v>
      </c>
      <c r="H512" s="92" t="s">
        <v>152</v>
      </c>
      <c r="J512" s="5"/>
      <c r="K512" s="5"/>
      <c r="L512" s="91"/>
      <c r="O512" s="5">
        <f t="shared" si="7"/>
        <v>0</v>
      </c>
      <c r="T512" s="50"/>
      <c r="V512" s="5"/>
      <c r="X512" s="48"/>
      <c r="Y512" s="51"/>
      <c r="AA512" s="5"/>
      <c r="AD512" s="51"/>
      <c r="AH512" s="48"/>
      <c r="AI512" s="51"/>
      <c r="AM512" s="48"/>
    </row>
    <row r="513" spans="1:39" s="87" customFormat="1" ht="15.75" x14ac:dyDescent="0.25">
      <c r="A513" s="87" t="s">
        <v>1416</v>
      </c>
      <c r="B513" s="92" t="s">
        <v>514</v>
      </c>
      <c r="C513" s="9"/>
      <c r="D513" s="92" t="s">
        <v>1050</v>
      </c>
      <c r="G513" s="92" t="s">
        <v>711</v>
      </c>
      <c r="H513" s="92" t="s">
        <v>152</v>
      </c>
      <c r="J513" s="5"/>
      <c r="K513" s="5"/>
      <c r="L513" s="91"/>
      <c r="O513" s="5">
        <f t="shared" si="7"/>
        <v>0</v>
      </c>
      <c r="T513" s="50"/>
      <c r="V513" s="5"/>
      <c r="X513" s="48"/>
      <c r="Y513" s="51"/>
      <c r="AA513" s="5"/>
      <c r="AD513" s="51"/>
      <c r="AH513" s="48"/>
      <c r="AI513" s="51"/>
      <c r="AM513" s="48"/>
    </row>
    <row r="514" spans="1:39" s="87" customFormat="1" ht="15.75" x14ac:dyDescent="0.25">
      <c r="A514" s="87" t="s">
        <v>1417</v>
      </c>
      <c r="B514" s="92" t="s">
        <v>514</v>
      </c>
      <c r="C514" s="9"/>
      <c r="D514" s="92" t="s">
        <v>1051</v>
      </c>
      <c r="G514" s="92" t="s">
        <v>712</v>
      </c>
      <c r="H514" s="92" t="s">
        <v>152</v>
      </c>
      <c r="J514" s="5"/>
      <c r="K514" s="5"/>
      <c r="L514" s="91"/>
      <c r="O514" s="5">
        <f t="shared" ref="O514:O577" si="8">EDATE(K514,M514)</f>
        <v>0</v>
      </c>
      <c r="T514" s="50"/>
      <c r="V514" s="5"/>
      <c r="X514" s="48"/>
      <c r="Y514" s="51"/>
      <c r="AA514" s="5"/>
      <c r="AD514" s="51"/>
      <c r="AH514" s="48"/>
      <c r="AI514" s="51"/>
      <c r="AM514" s="48"/>
    </row>
    <row r="515" spans="1:39" s="87" customFormat="1" ht="15.75" x14ac:dyDescent="0.25">
      <c r="A515" s="87" t="s">
        <v>1418</v>
      </c>
      <c r="B515" s="92" t="s">
        <v>514</v>
      </c>
      <c r="C515" s="9"/>
      <c r="D515" s="92" t="s">
        <v>1052</v>
      </c>
      <c r="G515" s="92" t="s">
        <v>713</v>
      </c>
      <c r="H515" s="92" t="s">
        <v>152</v>
      </c>
      <c r="J515" s="5"/>
      <c r="K515" s="5"/>
      <c r="L515" s="91"/>
      <c r="O515" s="5">
        <f t="shared" si="8"/>
        <v>0</v>
      </c>
      <c r="T515" s="50"/>
      <c r="V515" s="5"/>
      <c r="X515" s="48"/>
      <c r="Y515" s="51"/>
      <c r="AA515" s="5"/>
      <c r="AD515" s="51"/>
      <c r="AH515" s="48"/>
      <c r="AI515" s="51"/>
      <c r="AM515" s="48"/>
    </row>
    <row r="516" spans="1:39" s="87" customFormat="1" ht="15.75" x14ac:dyDescent="0.25">
      <c r="A516" s="87" t="s">
        <v>1419</v>
      </c>
      <c r="B516" s="92" t="s">
        <v>514</v>
      </c>
      <c r="C516" s="9"/>
      <c r="D516" s="92" t="s">
        <v>1053</v>
      </c>
      <c r="G516" s="92" t="s">
        <v>714</v>
      </c>
      <c r="H516" s="92" t="s">
        <v>152</v>
      </c>
      <c r="J516" s="5"/>
      <c r="K516" s="5"/>
      <c r="L516" s="91"/>
      <c r="O516" s="5">
        <f t="shared" si="8"/>
        <v>0</v>
      </c>
      <c r="T516" s="50"/>
      <c r="V516" s="5"/>
      <c r="X516" s="48"/>
      <c r="Y516" s="51"/>
      <c r="AA516" s="5"/>
      <c r="AD516" s="51"/>
      <c r="AH516" s="48"/>
      <c r="AI516" s="51"/>
      <c r="AM516" s="48"/>
    </row>
    <row r="517" spans="1:39" s="87" customFormat="1" ht="15.75" x14ac:dyDescent="0.25">
      <c r="A517" s="87" t="s">
        <v>1420</v>
      </c>
      <c r="B517" s="92" t="s">
        <v>514</v>
      </c>
      <c r="C517" s="9"/>
      <c r="D517" s="92" t="s">
        <v>1054</v>
      </c>
      <c r="G517" s="92" t="s">
        <v>715</v>
      </c>
      <c r="H517" s="92" t="s">
        <v>152</v>
      </c>
      <c r="J517" s="5"/>
      <c r="K517" s="5"/>
      <c r="L517" s="91"/>
      <c r="O517" s="5">
        <f t="shared" si="8"/>
        <v>0</v>
      </c>
      <c r="T517" s="50"/>
      <c r="V517" s="5"/>
      <c r="X517" s="48"/>
      <c r="Y517" s="51"/>
      <c r="AA517" s="5"/>
      <c r="AD517" s="51"/>
      <c r="AH517" s="48"/>
      <c r="AI517" s="51"/>
      <c r="AM517" s="48"/>
    </row>
    <row r="518" spans="1:39" s="87" customFormat="1" ht="15.75" x14ac:dyDescent="0.25">
      <c r="A518" s="87" t="s">
        <v>1421</v>
      </c>
      <c r="B518" s="92" t="s">
        <v>514</v>
      </c>
      <c r="C518" s="9"/>
      <c r="D518" s="92" t="s">
        <v>1055</v>
      </c>
      <c r="G518" s="92" t="s">
        <v>716</v>
      </c>
      <c r="H518" s="92" t="s">
        <v>152</v>
      </c>
      <c r="J518" s="5"/>
      <c r="K518" s="5"/>
      <c r="L518" s="91"/>
      <c r="O518" s="5">
        <f t="shared" si="8"/>
        <v>0</v>
      </c>
      <c r="T518" s="50"/>
      <c r="V518" s="5"/>
      <c r="X518" s="48"/>
      <c r="Y518" s="51"/>
      <c r="AA518" s="5"/>
      <c r="AD518" s="51"/>
      <c r="AH518" s="48"/>
      <c r="AI518" s="51"/>
      <c r="AM518" s="48"/>
    </row>
    <row r="519" spans="1:39" s="87" customFormat="1" ht="15.75" x14ac:dyDescent="0.25">
      <c r="A519" s="87" t="s">
        <v>1422</v>
      </c>
      <c r="B519" s="92" t="s">
        <v>514</v>
      </c>
      <c r="C519" s="9"/>
      <c r="D519" s="92" t="s">
        <v>1056</v>
      </c>
      <c r="G519" s="92" t="s">
        <v>717</v>
      </c>
      <c r="H519" s="92" t="s">
        <v>152</v>
      </c>
      <c r="J519" s="5"/>
      <c r="K519" s="5"/>
      <c r="L519" s="91"/>
      <c r="O519" s="5">
        <f t="shared" si="8"/>
        <v>0</v>
      </c>
      <c r="T519" s="50"/>
      <c r="V519" s="5"/>
      <c r="X519" s="48"/>
      <c r="Y519" s="51"/>
      <c r="AA519" s="5"/>
      <c r="AD519" s="51"/>
      <c r="AH519" s="48"/>
      <c r="AI519" s="51"/>
      <c r="AM519" s="48"/>
    </row>
    <row r="520" spans="1:39" s="87" customFormat="1" ht="15.75" x14ac:dyDescent="0.25">
      <c r="B520" s="92"/>
      <c r="C520" s="9"/>
      <c r="D520" s="92"/>
      <c r="G520" s="92" t="s">
        <v>282</v>
      </c>
      <c r="H520" s="92"/>
      <c r="J520" s="5"/>
      <c r="K520" s="5"/>
      <c r="L520" s="91"/>
      <c r="O520" s="5">
        <f t="shared" si="8"/>
        <v>0</v>
      </c>
      <c r="T520" s="50"/>
      <c r="V520" s="5"/>
      <c r="X520" s="48"/>
      <c r="Y520" s="51"/>
      <c r="AA520" s="5"/>
      <c r="AD520" s="51"/>
      <c r="AH520" s="48"/>
      <c r="AI520" s="51"/>
      <c r="AM520" s="48"/>
    </row>
    <row r="521" spans="1:39" s="87" customFormat="1" ht="15.75" x14ac:dyDescent="0.25">
      <c r="B521" s="92"/>
      <c r="C521" s="9"/>
      <c r="D521" s="92"/>
      <c r="G521" s="92" t="s">
        <v>287</v>
      </c>
      <c r="H521" s="92"/>
      <c r="J521" s="5"/>
      <c r="K521" s="5"/>
      <c r="L521" s="91"/>
      <c r="O521" s="5">
        <f t="shared" si="8"/>
        <v>0</v>
      </c>
      <c r="T521" s="50"/>
      <c r="V521" s="5"/>
      <c r="X521" s="48"/>
      <c r="Y521" s="51"/>
      <c r="AA521" s="5"/>
      <c r="AD521" s="51"/>
      <c r="AH521" s="48"/>
      <c r="AI521" s="51"/>
      <c r="AM521" s="48"/>
    </row>
    <row r="522" spans="1:39" s="87" customFormat="1" ht="15.75" x14ac:dyDescent="0.25">
      <c r="B522" s="92"/>
      <c r="C522" s="9"/>
      <c r="D522" s="92"/>
      <c r="G522" s="92" t="s">
        <v>287</v>
      </c>
      <c r="H522" s="92"/>
      <c r="J522" s="5"/>
      <c r="K522" s="5"/>
      <c r="L522" s="91"/>
      <c r="O522" s="5">
        <f t="shared" si="8"/>
        <v>0</v>
      </c>
      <c r="T522" s="50"/>
      <c r="V522" s="5"/>
      <c r="X522" s="48"/>
      <c r="Y522" s="51"/>
      <c r="AA522" s="5"/>
      <c r="AD522" s="51"/>
      <c r="AH522" s="48"/>
      <c r="AI522" s="51"/>
      <c r="AM522" s="48"/>
    </row>
    <row r="523" spans="1:39" s="87" customFormat="1" ht="15.75" x14ac:dyDescent="0.25">
      <c r="B523" s="92"/>
      <c r="C523" s="9"/>
      <c r="D523" s="92"/>
      <c r="G523" s="92" t="s">
        <v>318</v>
      </c>
      <c r="H523" s="92"/>
      <c r="J523" s="5"/>
      <c r="K523" s="5"/>
      <c r="L523" s="91"/>
      <c r="O523" s="5">
        <f t="shared" si="8"/>
        <v>0</v>
      </c>
      <c r="T523" s="50"/>
      <c r="V523" s="5"/>
      <c r="X523" s="48"/>
      <c r="Y523" s="51"/>
      <c r="AA523" s="5"/>
      <c r="AD523" s="51"/>
      <c r="AH523" s="48"/>
      <c r="AI523" s="51"/>
      <c r="AM523" s="48"/>
    </row>
    <row r="524" spans="1:39" s="87" customFormat="1" ht="15.75" x14ac:dyDescent="0.25">
      <c r="B524" s="92"/>
      <c r="C524" s="9"/>
      <c r="D524" s="92">
        <v>83069200</v>
      </c>
      <c r="G524" s="92" t="s">
        <v>285</v>
      </c>
      <c r="H524" s="92"/>
      <c r="J524" s="5"/>
      <c r="K524" s="5"/>
      <c r="L524" s="91"/>
      <c r="O524" s="5">
        <f t="shared" si="8"/>
        <v>0</v>
      </c>
      <c r="T524" s="50"/>
      <c r="V524" s="5"/>
      <c r="X524" s="48"/>
      <c r="Y524" s="51"/>
      <c r="AA524" s="5"/>
      <c r="AD524" s="51"/>
      <c r="AH524" s="48"/>
      <c r="AI524" s="51"/>
      <c r="AM524" s="48"/>
    </row>
    <row r="525" spans="1:39" s="87" customFormat="1" ht="15.75" x14ac:dyDescent="0.25">
      <c r="B525" s="92"/>
      <c r="C525" s="9"/>
      <c r="D525" s="92">
        <v>82246164</v>
      </c>
      <c r="G525" s="92" t="s">
        <v>290</v>
      </c>
      <c r="H525" s="92"/>
      <c r="J525" s="5"/>
      <c r="K525" s="5"/>
      <c r="L525" s="91"/>
      <c r="O525" s="5">
        <f t="shared" si="8"/>
        <v>0</v>
      </c>
      <c r="T525" s="50"/>
      <c r="V525" s="5"/>
      <c r="X525" s="48"/>
      <c r="Y525" s="51"/>
      <c r="AA525" s="5"/>
      <c r="AD525" s="51"/>
      <c r="AH525" s="48"/>
      <c r="AI525" s="51"/>
      <c r="AM525" s="48"/>
    </row>
    <row r="526" spans="1:39" s="87" customFormat="1" ht="15.75" x14ac:dyDescent="0.25">
      <c r="B526" s="92"/>
      <c r="C526" s="9"/>
      <c r="D526" s="92"/>
      <c r="G526" s="92" t="s">
        <v>291</v>
      </c>
      <c r="H526" s="92"/>
      <c r="J526" s="5"/>
      <c r="K526" s="5"/>
      <c r="L526" s="91"/>
      <c r="O526" s="5">
        <f t="shared" si="8"/>
        <v>0</v>
      </c>
      <c r="T526" s="50"/>
      <c r="V526" s="5"/>
      <c r="X526" s="48"/>
      <c r="Y526" s="51"/>
      <c r="AA526" s="5"/>
      <c r="AD526" s="51"/>
      <c r="AH526" s="48"/>
      <c r="AI526" s="51"/>
      <c r="AM526" s="48"/>
    </row>
    <row r="527" spans="1:39" s="87" customFormat="1" ht="15.75" x14ac:dyDescent="0.25">
      <c r="B527" s="92"/>
      <c r="C527" s="9"/>
      <c r="D527" s="92"/>
      <c r="G527" s="92" t="s">
        <v>753</v>
      </c>
      <c r="H527" s="92"/>
      <c r="J527" s="5"/>
      <c r="K527" s="5"/>
      <c r="L527" s="91"/>
      <c r="O527" s="5">
        <f t="shared" si="8"/>
        <v>0</v>
      </c>
      <c r="T527" s="50"/>
      <c r="V527" s="5"/>
      <c r="X527" s="48"/>
      <c r="Y527" s="51"/>
      <c r="AA527" s="5"/>
      <c r="AD527" s="51"/>
      <c r="AH527" s="48"/>
      <c r="AI527" s="51"/>
      <c r="AM527" s="48"/>
    </row>
    <row r="528" spans="1:39" s="87" customFormat="1" ht="15.75" x14ac:dyDescent="0.25">
      <c r="B528" s="92"/>
      <c r="C528" s="9"/>
      <c r="D528" s="92">
        <v>72240161</v>
      </c>
      <c r="G528" s="92" t="s">
        <v>320</v>
      </c>
      <c r="H528" s="92"/>
      <c r="J528" s="5"/>
      <c r="K528" s="5"/>
      <c r="L528" s="91"/>
      <c r="O528" s="5">
        <f t="shared" si="8"/>
        <v>0</v>
      </c>
      <c r="T528" s="50"/>
      <c r="V528" s="5"/>
      <c r="X528" s="48"/>
      <c r="Y528" s="51"/>
      <c r="AA528" s="5"/>
      <c r="AD528" s="51"/>
      <c r="AH528" s="48"/>
      <c r="AI528" s="51"/>
      <c r="AM528" s="48"/>
    </row>
    <row r="529" spans="2:39" s="87" customFormat="1" ht="15.75" x14ac:dyDescent="0.25">
      <c r="B529" s="92"/>
      <c r="C529" s="9"/>
      <c r="D529" s="92" t="s">
        <v>1080</v>
      </c>
      <c r="G529" s="92" t="s">
        <v>754</v>
      </c>
      <c r="H529" s="92"/>
      <c r="J529" s="5"/>
      <c r="K529" s="5"/>
      <c r="L529" s="91"/>
      <c r="O529" s="5">
        <f t="shared" si="8"/>
        <v>0</v>
      </c>
      <c r="T529" s="50"/>
      <c r="V529" s="5"/>
      <c r="X529" s="48"/>
      <c r="Y529" s="51"/>
      <c r="AA529" s="5"/>
      <c r="AD529" s="51"/>
      <c r="AH529" s="48"/>
      <c r="AI529" s="51"/>
      <c r="AM529" s="48"/>
    </row>
    <row r="530" spans="2:39" s="87" customFormat="1" ht="15.75" x14ac:dyDescent="0.25">
      <c r="B530" s="92"/>
      <c r="C530" s="9"/>
      <c r="D530" s="92">
        <v>104350174</v>
      </c>
      <c r="G530" s="92" t="s">
        <v>755</v>
      </c>
      <c r="H530" s="92"/>
      <c r="J530" s="5"/>
      <c r="K530" s="5"/>
      <c r="L530" s="91"/>
      <c r="O530" s="5">
        <f t="shared" si="8"/>
        <v>0</v>
      </c>
      <c r="T530" s="50"/>
      <c r="V530" s="5"/>
      <c r="X530" s="48"/>
      <c r="Y530" s="51"/>
      <c r="AA530" s="5"/>
      <c r="AD530" s="51"/>
      <c r="AH530" s="48"/>
      <c r="AI530" s="51"/>
      <c r="AM530" s="48"/>
    </row>
    <row r="531" spans="2:39" s="87" customFormat="1" ht="15.75" x14ac:dyDescent="0.25">
      <c r="B531" s="92"/>
      <c r="C531" s="9"/>
      <c r="D531" s="92" t="s">
        <v>1081</v>
      </c>
      <c r="G531" s="92" t="s">
        <v>756</v>
      </c>
      <c r="H531" s="92"/>
      <c r="J531" s="5"/>
      <c r="K531" s="5"/>
      <c r="L531" s="91"/>
      <c r="O531" s="5">
        <f t="shared" si="8"/>
        <v>0</v>
      </c>
      <c r="T531" s="50"/>
      <c r="V531" s="5"/>
      <c r="X531" s="48"/>
      <c r="Y531" s="51"/>
      <c r="AA531" s="5"/>
      <c r="AD531" s="51"/>
      <c r="AH531" s="48"/>
      <c r="AI531" s="51"/>
      <c r="AM531" s="48"/>
    </row>
    <row r="532" spans="2:39" s="87" customFormat="1" ht="15.75" x14ac:dyDescent="0.25">
      <c r="B532" s="92"/>
      <c r="C532" s="9"/>
      <c r="D532" s="92">
        <v>104375162</v>
      </c>
      <c r="G532" s="92" t="s">
        <v>316</v>
      </c>
      <c r="H532" s="92"/>
      <c r="J532" s="5"/>
      <c r="K532" s="5"/>
      <c r="L532" s="91"/>
      <c r="O532" s="5">
        <f t="shared" si="8"/>
        <v>0</v>
      </c>
      <c r="T532" s="50"/>
      <c r="V532" s="5"/>
      <c r="X532" s="48"/>
      <c r="Y532" s="51"/>
      <c r="AA532" s="5"/>
      <c r="AD532" s="51"/>
      <c r="AH532" s="48"/>
      <c r="AI532" s="51"/>
      <c r="AM532" s="48"/>
    </row>
    <row r="533" spans="2:39" s="87" customFormat="1" ht="15.75" x14ac:dyDescent="0.25">
      <c r="B533" s="92"/>
      <c r="C533" s="9"/>
      <c r="D533" s="92"/>
      <c r="G533" s="92" t="s">
        <v>757</v>
      </c>
      <c r="H533" s="92"/>
      <c r="J533" s="5"/>
      <c r="K533" s="5"/>
      <c r="L533" s="91"/>
      <c r="O533" s="5">
        <f t="shared" si="8"/>
        <v>0</v>
      </c>
      <c r="T533" s="50"/>
      <c r="V533" s="5"/>
      <c r="X533" s="48"/>
      <c r="Y533" s="51"/>
      <c r="AA533" s="5"/>
      <c r="AD533" s="51"/>
      <c r="AH533" s="48"/>
      <c r="AI533" s="51"/>
      <c r="AM533" s="48"/>
    </row>
    <row r="534" spans="2:39" s="87" customFormat="1" ht="15.75" x14ac:dyDescent="0.25">
      <c r="B534" s="92"/>
      <c r="C534" s="9"/>
      <c r="D534" s="92"/>
      <c r="G534" s="92" t="s">
        <v>295</v>
      </c>
      <c r="H534" s="92"/>
      <c r="J534" s="5"/>
      <c r="K534" s="5"/>
      <c r="L534" s="91"/>
      <c r="O534" s="5">
        <f t="shared" si="8"/>
        <v>0</v>
      </c>
      <c r="T534" s="50"/>
      <c r="V534" s="5"/>
      <c r="X534" s="48"/>
      <c r="Y534" s="51"/>
      <c r="AA534" s="5"/>
      <c r="AD534" s="51"/>
      <c r="AH534" s="48"/>
      <c r="AI534" s="51"/>
      <c r="AM534" s="48"/>
    </row>
    <row r="535" spans="2:39" s="87" customFormat="1" ht="15.75" x14ac:dyDescent="0.25">
      <c r="B535" s="92"/>
      <c r="C535" s="9"/>
      <c r="D535" s="92"/>
      <c r="G535" s="92" t="s">
        <v>758</v>
      </c>
      <c r="H535" s="92"/>
      <c r="J535" s="5"/>
      <c r="K535" s="5"/>
      <c r="L535" s="91"/>
      <c r="O535" s="5">
        <f t="shared" si="8"/>
        <v>0</v>
      </c>
      <c r="T535" s="50"/>
      <c r="V535" s="5"/>
      <c r="X535" s="48"/>
      <c r="Y535" s="51"/>
      <c r="AA535" s="5"/>
      <c r="AD535" s="51"/>
      <c r="AH535" s="48"/>
      <c r="AI535" s="51"/>
      <c r="AM535" s="48"/>
    </row>
    <row r="536" spans="2:39" s="87" customFormat="1" ht="15.75" x14ac:dyDescent="0.25">
      <c r="B536" s="92"/>
      <c r="C536" s="9"/>
      <c r="D536" s="92"/>
      <c r="G536" s="92" t="s">
        <v>302</v>
      </c>
      <c r="H536" s="92"/>
      <c r="J536" s="5"/>
      <c r="K536" s="5"/>
      <c r="L536" s="91"/>
      <c r="O536" s="5">
        <f t="shared" si="8"/>
        <v>0</v>
      </c>
      <c r="T536" s="50"/>
      <c r="V536" s="5"/>
      <c r="X536" s="48"/>
      <c r="Y536" s="51"/>
      <c r="AA536" s="5"/>
      <c r="AD536" s="51"/>
      <c r="AH536" s="48"/>
      <c r="AI536" s="51"/>
      <c r="AM536" s="48"/>
    </row>
    <row r="537" spans="2:39" s="87" customFormat="1" ht="15.75" x14ac:dyDescent="0.25">
      <c r="B537" s="92"/>
      <c r="C537" s="9"/>
      <c r="D537" s="92"/>
      <c r="G537" s="92" t="s">
        <v>759</v>
      </c>
      <c r="H537" s="92"/>
      <c r="J537" s="5"/>
      <c r="K537" s="5"/>
      <c r="L537" s="91"/>
      <c r="O537" s="5">
        <f t="shared" si="8"/>
        <v>0</v>
      </c>
      <c r="T537" s="50"/>
      <c r="V537" s="5"/>
      <c r="X537" s="48"/>
      <c r="Y537" s="51"/>
      <c r="AA537" s="5"/>
      <c r="AD537" s="51"/>
      <c r="AH537" s="48"/>
      <c r="AI537" s="51"/>
      <c r="AM537" s="48"/>
    </row>
    <row r="538" spans="2:39" s="87" customFormat="1" ht="15.75" x14ac:dyDescent="0.25">
      <c r="B538" s="92"/>
      <c r="C538" s="9"/>
      <c r="D538" s="92"/>
      <c r="G538" s="92" t="s">
        <v>760</v>
      </c>
      <c r="H538" s="92"/>
      <c r="J538" s="5"/>
      <c r="K538" s="5"/>
      <c r="L538" s="91"/>
      <c r="O538" s="5">
        <f t="shared" si="8"/>
        <v>0</v>
      </c>
      <c r="T538" s="50"/>
      <c r="V538" s="5"/>
      <c r="X538" s="48"/>
      <c r="Y538" s="51"/>
      <c r="AA538" s="5"/>
      <c r="AD538" s="51"/>
      <c r="AH538" s="48"/>
      <c r="AI538" s="51"/>
      <c r="AM538" s="48"/>
    </row>
    <row r="539" spans="2:39" s="87" customFormat="1" ht="15.75" x14ac:dyDescent="0.25">
      <c r="B539" s="92"/>
      <c r="C539" s="9"/>
      <c r="D539" s="92"/>
      <c r="G539" s="92" t="s">
        <v>300</v>
      </c>
      <c r="H539" s="92"/>
      <c r="J539" s="5"/>
      <c r="K539" s="5"/>
      <c r="L539" s="91"/>
      <c r="O539" s="5">
        <f t="shared" si="8"/>
        <v>0</v>
      </c>
      <c r="T539" s="50"/>
      <c r="V539" s="5"/>
      <c r="X539" s="48"/>
      <c r="Y539" s="51"/>
      <c r="AA539" s="5"/>
      <c r="AD539" s="51"/>
      <c r="AH539" s="48"/>
      <c r="AI539" s="51"/>
      <c r="AM539" s="48"/>
    </row>
    <row r="540" spans="2:39" s="87" customFormat="1" ht="15.75" x14ac:dyDescent="0.25">
      <c r="B540" s="92"/>
      <c r="C540" s="9"/>
      <c r="D540" s="92"/>
      <c r="G540" s="92" t="s">
        <v>296</v>
      </c>
      <c r="H540" s="92"/>
      <c r="J540" s="5"/>
      <c r="K540" s="5"/>
      <c r="L540" s="91"/>
      <c r="O540" s="5">
        <f t="shared" si="8"/>
        <v>0</v>
      </c>
      <c r="T540" s="50"/>
      <c r="V540" s="5"/>
      <c r="X540" s="48"/>
      <c r="Y540" s="51"/>
      <c r="AA540" s="5"/>
      <c r="AD540" s="51"/>
      <c r="AH540" s="48"/>
      <c r="AI540" s="51"/>
      <c r="AM540" s="48"/>
    </row>
    <row r="541" spans="2:39" s="87" customFormat="1" ht="15.75" x14ac:dyDescent="0.25">
      <c r="B541" s="92"/>
      <c r="C541" s="9"/>
      <c r="D541" s="92" t="s">
        <v>1082</v>
      </c>
      <c r="G541" s="92" t="s">
        <v>761</v>
      </c>
      <c r="H541" s="92"/>
      <c r="J541" s="5"/>
      <c r="K541" s="5"/>
      <c r="L541" s="91"/>
      <c r="O541" s="5">
        <f t="shared" si="8"/>
        <v>0</v>
      </c>
      <c r="T541" s="50"/>
      <c r="V541" s="5"/>
      <c r="X541" s="48"/>
      <c r="Y541" s="51"/>
      <c r="AA541" s="5"/>
      <c r="AD541" s="51"/>
      <c r="AH541" s="48"/>
      <c r="AI541" s="51"/>
      <c r="AM541" s="48"/>
    </row>
    <row r="542" spans="2:39" s="87" customFormat="1" ht="15.75" x14ac:dyDescent="0.25">
      <c r="B542" s="92"/>
      <c r="C542" s="9"/>
      <c r="D542" s="92"/>
      <c r="G542" s="92" t="s">
        <v>762</v>
      </c>
      <c r="H542" s="92"/>
      <c r="J542" s="5"/>
      <c r="K542" s="5"/>
      <c r="L542" s="91"/>
      <c r="O542" s="5">
        <f t="shared" si="8"/>
        <v>0</v>
      </c>
      <c r="T542" s="50"/>
      <c r="V542" s="5"/>
      <c r="X542" s="48"/>
      <c r="Y542" s="51"/>
      <c r="AA542" s="5"/>
      <c r="AD542" s="51"/>
      <c r="AH542" s="48"/>
      <c r="AI542" s="51"/>
      <c r="AM542" s="48"/>
    </row>
    <row r="543" spans="2:39" s="87" customFormat="1" ht="15.75" x14ac:dyDescent="0.25">
      <c r="B543" s="92"/>
      <c r="C543" s="9"/>
      <c r="D543" s="92" t="s">
        <v>1083</v>
      </c>
      <c r="G543" s="92" t="s">
        <v>763</v>
      </c>
      <c r="H543" s="92"/>
      <c r="J543" s="5"/>
      <c r="K543" s="5"/>
      <c r="L543" s="91"/>
      <c r="O543" s="5">
        <f t="shared" si="8"/>
        <v>0</v>
      </c>
      <c r="T543" s="50"/>
      <c r="V543" s="5"/>
      <c r="X543" s="48"/>
      <c r="Y543" s="51"/>
      <c r="AA543" s="5"/>
      <c r="AD543" s="51"/>
      <c r="AH543" s="48"/>
      <c r="AI543" s="51"/>
      <c r="AM543" s="48"/>
    </row>
    <row r="544" spans="2:39" s="87" customFormat="1" ht="15.75" x14ac:dyDescent="0.25">
      <c r="B544" s="92"/>
      <c r="C544" s="9"/>
      <c r="D544" s="92" t="s">
        <v>1084</v>
      </c>
      <c r="G544" s="92" t="s">
        <v>288</v>
      </c>
      <c r="H544" s="92"/>
      <c r="J544" s="5"/>
      <c r="K544" s="5"/>
      <c r="L544" s="91"/>
      <c r="O544" s="5">
        <f t="shared" si="8"/>
        <v>0</v>
      </c>
      <c r="T544" s="50"/>
      <c r="V544" s="5"/>
      <c r="X544" s="48"/>
      <c r="Y544" s="51"/>
      <c r="AA544" s="5"/>
      <c r="AD544" s="51"/>
      <c r="AH544" s="48"/>
      <c r="AI544" s="51"/>
      <c r="AM544" s="48"/>
    </row>
    <row r="545" spans="2:39" s="87" customFormat="1" ht="15.75" x14ac:dyDescent="0.25">
      <c r="B545" s="92"/>
      <c r="C545" s="9"/>
      <c r="D545" s="92"/>
      <c r="G545" s="92" t="s">
        <v>764</v>
      </c>
      <c r="H545" s="92"/>
      <c r="J545" s="5"/>
      <c r="K545" s="5"/>
      <c r="L545" s="91"/>
      <c r="O545" s="5">
        <f t="shared" si="8"/>
        <v>0</v>
      </c>
      <c r="T545" s="50"/>
      <c r="V545" s="5"/>
      <c r="X545" s="48"/>
      <c r="Y545" s="51"/>
      <c r="AA545" s="5"/>
      <c r="AD545" s="51"/>
      <c r="AH545" s="48"/>
      <c r="AI545" s="51"/>
      <c r="AM545" s="48"/>
    </row>
    <row r="546" spans="2:39" s="87" customFormat="1" ht="15.75" x14ac:dyDescent="0.25">
      <c r="B546" s="92"/>
      <c r="C546" s="9"/>
      <c r="D546" s="92" t="s">
        <v>1085</v>
      </c>
      <c r="G546" s="92" t="s">
        <v>294</v>
      </c>
      <c r="H546" s="92"/>
      <c r="J546" s="5"/>
      <c r="K546" s="5"/>
      <c r="L546" s="91"/>
      <c r="O546" s="5">
        <f t="shared" si="8"/>
        <v>0</v>
      </c>
      <c r="T546" s="50"/>
      <c r="V546" s="5"/>
      <c r="X546" s="48"/>
      <c r="Y546" s="51"/>
      <c r="AA546" s="5"/>
      <c r="AD546" s="51"/>
      <c r="AH546" s="48"/>
      <c r="AI546" s="51"/>
      <c r="AM546" s="48"/>
    </row>
    <row r="547" spans="2:39" s="87" customFormat="1" ht="15.75" x14ac:dyDescent="0.25">
      <c r="B547" s="92"/>
      <c r="C547" s="9"/>
      <c r="D547" s="92" t="s">
        <v>1086</v>
      </c>
      <c r="G547" s="92" t="s">
        <v>765</v>
      </c>
      <c r="H547" s="92"/>
      <c r="J547" s="5"/>
      <c r="K547" s="5"/>
      <c r="L547" s="91"/>
      <c r="O547" s="5">
        <f t="shared" si="8"/>
        <v>0</v>
      </c>
      <c r="T547" s="50"/>
      <c r="V547" s="5"/>
      <c r="X547" s="48"/>
      <c r="Y547" s="51"/>
      <c r="AA547" s="5"/>
      <c r="AD547" s="51"/>
      <c r="AH547" s="48"/>
      <c r="AI547" s="51"/>
      <c r="AM547" s="48"/>
    </row>
    <row r="548" spans="2:39" s="87" customFormat="1" ht="15.75" x14ac:dyDescent="0.25">
      <c r="B548" s="92"/>
      <c r="C548" s="9"/>
      <c r="D548" s="92">
        <v>84769022</v>
      </c>
      <c r="G548" s="92" t="s">
        <v>297</v>
      </c>
      <c r="H548" s="92"/>
      <c r="J548" s="5"/>
      <c r="K548" s="5"/>
      <c r="L548" s="91"/>
      <c r="O548" s="5">
        <f t="shared" si="8"/>
        <v>0</v>
      </c>
      <c r="T548" s="50"/>
      <c r="V548" s="5"/>
      <c r="X548" s="48"/>
      <c r="Y548" s="51"/>
      <c r="AA548" s="5"/>
      <c r="AD548" s="51"/>
      <c r="AH548" s="48"/>
      <c r="AI548" s="51"/>
      <c r="AM548" s="48"/>
    </row>
    <row r="549" spans="2:39" s="87" customFormat="1" ht="15.75" x14ac:dyDescent="0.25">
      <c r="B549" s="92"/>
      <c r="C549" s="9"/>
      <c r="D549" s="92"/>
      <c r="G549" s="92" t="s">
        <v>306</v>
      </c>
      <c r="H549" s="92"/>
      <c r="J549" s="5"/>
      <c r="K549" s="5"/>
      <c r="L549" s="91"/>
      <c r="O549" s="5">
        <f t="shared" si="8"/>
        <v>0</v>
      </c>
      <c r="T549" s="50"/>
      <c r="V549" s="5"/>
      <c r="X549" s="48"/>
      <c r="Y549" s="51"/>
      <c r="AA549" s="5"/>
      <c r="AD549" s="51"/>
      <c r="AH549" s="48"/>
      <c r="AI549" s="51"/>
      <c r="AM549" s="48"/>
    </row>
    <row r="550" spans="2:39" s="87" customFormat="1" ht="15.75" x14ac:dyDescent="0.25">
      <c r="B550" s="92"/>
      <c r="C550" s="9"/>
      <c r="D550" s="92" t="s">
        <v>1087</v>
      </c>
      <c r="G550" s="92" t="s">
        <v>306</v>
      </c>
      <c r="H550" s="92"/>
      <c r="J550" s="5"/>
      <c r="K550" s="5"/>
      <c r="L550" s="91"/>
      <c r="O550" s="5">
        <f t="shared" si="8"/>
        <v>0</v>
      </c>
      <c r="T550" s="50"/>
      <c r="V550" s="5"/>
      <c r="X550" s="48"/>
      <c r="Y550" s="51"/>
      <c r="AA550" s="5"/>
      <c r="AD550" s="51"/>
      <c r="AH550" s="48"/>
      <c r="AI550" s="51"/>
      <c r="AM550" s="48"/>
    </row>
    <row r="551" spans="2:39" s="87" customFormat="1" ht="15.75" x14ac:dyDescent="0.25">
      <c r="B551" s="92"/>
      <c r="C551" s="9"/>
      <c r="D551" s="92"/>
      <c r="G551" s="92" t="s">
        <v>307</v>
      </c>
      <c r="H551" s="92"/>
      <c r="J551" s="5"/>
      <c r="K551" s="5"/>
      <c r="L551" s="91"/>
      <c r="O551" s="5">
        <f t="shared" si="8"/>
        <v>0</v>
      </c>
      <c r="T551" s="50"/>
      <c r="V551" s="5"/>
      <c r="X551" s="48"/>
      <c r="Y551" s="51"/>
      <c r="AA551" s="5"/>
      <c r="AD551" s="51"/>
      <c r="AH551" s="48"/>
      <c r="AI551" s="51"/>
      <c r="AM551" s="48"/>
    </row>
    <row r="552" spans="2:39" s="87" customFormat="1" ht="15.75" x14ac:dyDescent="0.25">
      <c r="B552" s="92"/>
      <c r="C552" s="9"/>
      <c r="D552" s="92">
        <v>21936</v>
      </c>
      <c r="G552" s="92" t="s">
        <v>307</v>
      </c>
      <c r="H552" s="92"/>
      <c r="J552" s="5"/>
      <c r="K552" s="5"/>
      <c r="L552" s="91"/>
      <c r="O552" s="5">
        <f t="shared" si="8"/>
        <v>0</v>
      </c>
      <c r="T552" s="50"/>
      <c r="V552" s="5"/>
      <c r="X552" s="48"/>
      <c r="Y552" s="51"/>
      <c r="AA552" s="5"/>
      <c r="AD552" s="51"/>
      <c r="AH552" s="48"/>
      <c r="AI552" s="51"/>
      <c r="AM552" s="48"/>
    </row>
    <row r="553" spans="2:39" s="87" customFormat="1" ht="15.75" x14ac:dyDescent="0.25">
      <c r="B553" s="92"/>
      <c r="C553" s="9"/>
      <c r="D553" s="92" t="s">
        <v>1088</v>
      </c>
      <c r="G553" s="92" t="s">
        <v>286</v>
      </c>
      <c r="H553" s="92"/>
      <c r="J553" s="5"/>
      <c r="K553" s="5"/>
      <c r="L553" s="91"/>
      <c r="O553" s="5">
        <f t="shared" si="8"/>
        <v>0</v>
      </c>
      <c r="T553" s="50"/>
      <c r="V553" s="5"/>
      <c r="X553" s="48"/>
      <c r="Y553" s="51"/>
      <c r="AA553" s="5"/>
      <c r="AD553" s="51"/>
      <c r="AH553" s="48"/>
      <c r="AI553" s="51"/>
      <c r="AM553" s="48"/>
    </row>
    <row r="554" spans="2:39" s="87" customFormat="1" ht="15.75" x14ac:dyDescent="0.25">
      <c r="B554" s="92"/>
      <c r="C554" s="9"/>
      <c r="D554" s="92"/>
      <c r="G554" s="92" t="s">
        <v>766</v>
      </c>
      <c r="H554" s="92"/>
      <c r="J554" s="5"/>
      <c r="K554" s="5"/>
      <c r="L554" s="91"/>
      <c r="O554" s="5">
        <f t="shared" si="8"/>
        <v>0</v>
      </c>
      <c r="T554" s="50"/>
      <c r="V554" s="5"/>
      <c r="X554" s="48"/>
      <c r="Y554" s="51"/>
      <c r="AA554" s="5"/>
      <c r="AD554" s="51"/>
      <c r="AH554" s="48"/>
      <c r="AI554" s="51"/>
      <c r="AM554" s="48"/>
    </row>
    <row r="555" spans="2:39" s="87" customFormat="1" ht="15.75" x14ac:dyDescent="0.25">
      <c r="B555" s="92"/>
      <c r="C555" s="9"/>
      <c r="D555" s="92">
        <v>22137</v>
      </c>
      <c r="G555" s="92" t="s">
        <v>311</v>
      </c>
      <c r="H555" s="92"/>
      <c r="J555" s="5"/>
      <c r="K555" s="5"/>
      <c r="L555" s="91"/>
      <c r="O555" s="5">
        <f t="shared" si="8"/>
        <v>0</v>
      </c>
      <c r="T555" s="50"/>
      <c r="V555" s="5"/>
      <c r="X555" s="48"/>
      <c r="Y555" s="51"/>
      <c r="AA555" s="5"/>
      <c r="AD555" s="51"/>
      <c r="AH555" s="48"/>
      <c r="AI555" s="51"/>
      <c r="AM555" s="48"/>
    </row>
    <row r="556" spans="2:39" s="87" customFormat="1" ht="15.75" x14ac:dyDescent="0.25">
      <c r="B556" s="92"/>
      <c r="C556" s="9"/>
      <c r="D556" s="92"/>
      <c r="G556" s="92" t="s">
        <v>767</v>
      </c>
      <c r="H556" s="92"/>
      <c r="J556" s="5"/>
      <c r="K556" s="5"/>
      <c r="L556" s="91"/>
      <c r="O556" s="5">
        <f t="shared" si="8"/>
        <v>0</v>
      </c>
      <c r="T556" s="50"/>
      <c r="V556" s="5"/>
      <c r="X556" s="48"/>
      <c r="Y556" s="51"/>
      <c r="AA556" s="5"/>
      <c r="AD556" s="51"/>
      <c r="AH556" s="48"/>
      <c r="AI556" s="51"/>
      <c r="AM556" s="48"/>
    </row>
    <row r="557" spans="2:39" s="87" customFormat="1" ht="15.75" x14ac:dyDescent="0.25">
      <c r="B557" s="92"/>
      <c r="C557" s="9"/>
      <c r="D557" s="92"/>
      <c r="G557" s="92" t="s">
        <v>768</v>
      </c>
      <c r="H557" s="92"/>
      <c r="J557" s="5"/>
      <c r="K557" s="5"/>
      <c r="L557" s="91"/>
      <c r="O557" s="5">
        <f t="shared" si="8"/>
        <v>0</v>
      </c>
      <c r="T557" s="50"/>
      <c r="V557" s="5"/>
      <c r="X557" s="48"/>
      <c r="Y557" s="51"/>
      <c r="AA557" s="5"/>
      <c r="AD557" s="51"/>
      <c r="AH557" s="48"/>
      <c r="AI557" s="51"/>
      <c r="AM557" s="48"/>
    </row>
    <row r="558" spans="2:39" s="87" customFormat="1" ht="15.75" x14ac:dyDescent="0.25">
      <c r="B558" s="92"/>
      <c r="C558" s="9"/>
      <c r="D558" s="92" t="s">
        <v>1089</v>
      </c>
      <c r="G558" s="92" t="s">
        <v>769</v>
      </c>
      <c r="H558" s="92"/>
      <c r="J558" s="5"/>
      <c r="K558" s="5"/>
      <c r="L558" s="91"/>
      <c r="O558" s="5">
        <f t="shared" si="8"/>
        <v>0</v>
      </c>
      <c r="T558" s="50"/>
      <c r="V558" s="5"/>
      <c r="X558" s="48"/>
      <c r="Y558" s="51"/>
      <c r="AA558" s="5"/>
      <c r="AD558" s="51"/>
      <c r="AH558" s="48"/>
      <c r="AI558" s="51"/>
      <c r="AM558" s="48"/>
    </row>
    <row r="559" spans="2:39" s="87" customFormat="1" ht="15.75" x14ac:dyDescent="0.25">
      <c r="B559" s="92"/>
      <c r="C559" s="9"/>
      <c r="D559" s="92" t="s">
        <v>1090</v>
      </c>
      <c r="G559" s="92" t="s">
        <v>770</v>
      </c>
      <c r="H559" s="92"/>
      <c r="J559" s="5"/>
      <c r="K559" s="5"/>
      <c r="L559" s="91"/>
      <c r="O559" s="5">
        <f t="shared" si="8"/>
        <v>0</v>
      </c>
      <c r="T559" s="50"/>
      <c r="V559" s="5"/>
      <c r="X559" s="48"/>
      <c r="Y559" s="51"/>
      <c r="AA559" s="5"/>
      <c r="AD559" s="51"/>
      <c r="AH559" s="48"/>
      <c r="AI559" s="51"/>
      <c r="AM559" s="48"/>
    </row>
    <row r="560" spans="2:39" s="87" customFormat="1" ht="15.75" x14ac:dyDescent="0.25">
      <c r="B560" s="92"/>
      <c r="C560" s="9"/>
      <c r="D560" s="92"/>
      <c r="G560" s="92" t="s">
        <v>315</v>
      </c>
      <c r="H560" s="92"/>
      <c r="J560" s="5"/>
      <c r="K560" s="5"/>
      <c r="L560" s="91"/>
      <c r="O560" s="5">
        <f t="shared" si="8"/>
        <v>0</v>
      </c>
      <c r="T560" s="50"/>
      <c r="V560" s="5"/>
      <c r="X560" s="48"/>
      <c r="Y560" s="51"/>
      <c r="AA560" s="5"/>
      <c r="AD560" s="51"/>
      <c r="AH560" s="48"/>
      <c r="AI560" s="51"/>
      <c r="AM560" s="48"/>
    </row>
    <row r="561" spans="2:39" s="87" customFormat="1" ht="15.75" x14ac:dyDescent="0.25">
      <c r="B561" s="92"/>
      <c r="C561" s="9"/>
      <c r="D561" s="92"/>
      <c r="G561" s="92" t="s">
        <v>771</v>
      </c>
      <c r="H561" s="92"/>
      <c r="J561" s="5"/>
      <c r="K561" s="5"/>
      <c r="L561" s="91"/>
      <c r="O561" s="5">
        <f t="shared" si="8"/>
        <v>0</v>
      </c>
      <c r="T561" s="50"/>
      <c r="V561" s="5"/>
      <c r="X561" s="48"/>
      <c r="Y561" s="51"/>
      <c r="AA561" s="5"/>
      <c r="AD561" s="51"/>
      <c r="AH561" s="48"/>
      <c r="AI561" s="51"/>
      <c r="AM561" s="48"/>
    </row>
    <row r="562" spans="2:39" s="87" customFormat="1" ht="15.75" x14ac:dyDescent="0.25">
      <c r="B562" s="92"/>
      <c r="C562" s="9"/>
      <c r="D562" s="92"/>
      <c r="G562" s="92" t="s">
        <v>772</v>
      </c>
      <c r="H562" s="92"/>
      <c r="J562" s="5"/>
      <c r="K562" s="5"/>
      <c r="L562" s="91"/>
      <c r="O562" s="5">
        <f t="shared" si="8"/>
        <v>0</v>
      </c>
      <c r="T562" s="50"/>
      <c r="V562" s="5"/>
      <c r="X562" s="48"/>
      <c r="Y562" s="51"/>
      <c r="AA562" s="5"/>
      <c r="AD562" s="51"/>
      <c r="AH562" s="48"/>
      <c r="AI562" s="51"/>
      <c r="AM562" s="48"/>
    </row>
    <row r="563" spans="2:39" s="87" customFormat="1" ht="15.75" x14ac:dyDescent="0.25">
      <c r="B563" s="92"/>
      <c r="C563" s="9"/>
      <c r="D563" s="92"/>
      <c r="G563" s="92" t="s">
        <v>773</v>
      </c>
      <c r="H563" s="92"/>
      <c r="J563" s="5"/>
      <c r="K563" s="5"/>
      <c r="L563" s="91"/>
      <c r="O563" s="5">
        <f t="shared" si="8"/>
        <v>0</v>
      </c>
      <c r="T563" s="50"/>
      <c r="V563" s="5"/>
      <c r="X563" s="48"/>
      <c r="Y563" s="51"/>
      <c r="AA563" s="5"/>
      <c r="AD563" s="51"/>
      <c r="AH563" s="48"/>
      <c r="AI563" s="51"/>
      <c r="AM563" s="48"/>
    </row>
    <row r="564" spans="2:39" s="87" customFormat="1" ht="15.75" x14ac:dyDescent="0.25">
      <c r="B564" s="92"/>
      <c r="C564" s="9"/>
      <c r="D564" s="92"/>
      <c r="G564" s="92" t="s">
        <v>774</v>
      </c>
      <c r="H564" s="92"/>
      <c r="J564" s="5"/>
      <c r="K564" s="5"/>
      <c r="L564" s="91"/>
      <c r="O564" s="5">
        <f t="shared" si="8"/>
        <v>0</v>
      </c>
      <c r="T564" s="50"/>
      <c r="V564" s="5"/>
      <c r="X564" s="48"/>
      <c r="Y564" s="51"/>
      <c r="AA564" s="5"/>
      <c r="AD564" s="51"/>
      <c r="AH564" s="48"/>
      <c r="AI564" s="51"/>
      <c r="AM564" s="48"/>
    </row>
    <row r="565" spans="2:39" s="87" customFormat="1" ht="15.75" x14ac:dyDescent="0.25">
      <c r="B565" s="92"/>
      <c r="C565" s="9"/>
      <c r="D565" s="92"/>
      <c r="G565" s="92" t="s">
        <v>775</v>
      </c>
      <c r="H565" s="92"/>
      <c r="J565" s="5"/>
      <c r="K565" s="5"/>
      <c r="L565" s="91"/>
      <c r="O565" s="5">
        <f t="shared" si="8"/>
        <v>0</v>
      </c>
      <c r="T565" s="50"/>
      <c r="V565" s="5"/>
      <c r="X565" s="48"/>
      <c r="Y565" s="51"/>
      <c r="AA565" s="5"/>
      <c r="AD565" s="51"/>
      <c r="AH565" s="48"/>
      <c r="AI565" s="51"/>
      <c r="AM565" s="48"/>
    </row>
    <row r="566" spans="2:39" s="87" customFormat="1" ht="15.75" x14ac:dyDescent="0.25">
      <c r="B566" s="92"/>
      <c r="C566" s="9"/>
      <c r="D566" s="92"/>
      <c r="G566" s="92" t="s">
        <v>776</v>
      </c>
      <c r="H566" s="92"/>
      <c r="J566" s="5"/>
      <c r="K566" s="5"/>
      <c r="L566" s="91"/>
      <c r="O566" s="5">
        <f t="shared" si="8"/>
        <v>0</v>
      </c>
      <c r="T566" s="50"/>
      <c r="V566" s="5"/>
      <c r="X566" s="48"/>
      <c r="Y566" s="51"/>
      <c r="AA566" s="5"/>
      <c r="AD566" s="51"/>
      <c r="AH566" s="48"/>
      <c r="AI566" s="51"/>
      <c r="AM566" s="48"/>
    </row>
    <row r="567" spans="2:39" s="87" customFormat="1" ht="15.75" x14ac:dyDescent="0.25">
      <c r="B567" s="92"/>
      <c r="C567" s="9"/>
      <c r="D567" s="92"/>
      <c r="G567" s="93" t="s">
        <v>777</v>
      </c>
      <c r="H567" s="92"/>
      <c r="J567" s="5"/>
      <c r="K567" s="5"/>
      <c r="L567" s="91"/>
      <c r="O567" s="5">
        <f t="shared" si="8"/>
        <v>0</v>
      </c>
      <c r="T567" s="50"/>
      <c r="V567" s="5"/>
      <c r="X567" s="48"/>
      <c r="Y567" s="51"/>
      <c r="AA567" s="5"/>
      <c r="AD567" s="51"/>
      <c r="AH567" s="48"/>
      <c r="AI567" s="51"/>
      <c r="AM567" s="48"/>
    </row>
    <row r="568" spans="2:39" s="87" customFormat="1" ht="15.75" x14ac:dyDescent="0.25">
      <c r="B568" s="92"/>
      <c r="C568" s="9"/>
      <c r="D568" s="92"/>
      <c r="G568" s="92" t="s">
        <v>777</v>
      </c>
      <c r="H568" s="92"/>
      <c r="J568" s="5"/>
      <c r="K568" s="5"/>
      <c r="L568" s="91"/>
      <c r="O568" s="5">
        <f t="shared" si="8"/>
        <v>0</v>
      </c>
      <c r="T568" s="50"/>
      <c r="V568" s="5"/>
      <c r="X568" s="48"/>
      <c r="Y568" s="51"/>
      <c r="AA568" s="5"/>
      <c r="AD568" s="51"/>
      <c r="AH568" s="48"/>
      <c r="AI568" s="51"/>
      <c r="AM568" s="48"/>
    </row>
    <row r="569" spans="2:39" s="87" customFormat="1" ht="15.75" x14ac:dyDescent="0.25">
      <c r="B569" s="92"/>
      <c r="C569" s="9"/>
      <c r="D569" s="92" t="s">
        <v>1091</v>
      </c>
      <c r="G569" s="95" t="s">
        <v>778</v>
      </c>
      <c r="H569" s="92"/>
      <c r="J569" s="5"/>
      <c r="K569" s="5"/>
      <c r="L569" s="91"/>
      <c r="O569" s="5">
        <f t="shared" si="8"/>
        <v>0</v>
      </c>
      <c r="T569" s="50"/>
      <c r="V569" s="5"/>
      <c r="X569" s="48"/>
      <c r="Y569" s="51"/>
      <c r="AA569" s="5"/>
      <c r="AD569" s="51"/>
      <c r="AH569" s="48"/>
      <c r="AI569" s="51"/>
      <c r="AM569" s="48"/>
    </row>
    <row r="570" spans="2:39" s="87" customFormat="1" ht="15.75" x14ac:dyDescent="0.25">
      <c r="B570" s="92"/>
      <c r="C570" s="9"/>
      <c r="D570" s="92"/>
      <c r="G570" s="92" t="s">
        <v>779</v>
      </c>
      <c r="H570" s="92"/>
      <c r="J570" s="5"/>
      <c r="K570" s="5"/>
      <c r="L570" s="91"/>
      <c r="O570" s="5">
        <f t="shared" si="8"/>
        <v>0</v>
      </c>
      <c r="T570" s="50"/>
      <c r="V570" s="5"/>
      <c r="X570" s="48"/>
      <c r="Y570" s="51"/>
      <c r="AA570" s="5"/>
      <c r="AD570" s="51"/>
      <c r="AH570" s="48"/>
      <c r="AI570" s="51"/>
      <c r="AM570" s="48"/>
    </row>
    <row r="571" spans="2:39" s="87" customFormat="1" ht="15.75" x14ac:dyDescent="0.25">
      <c r="B571" s="92"/>
      <c r="C571" s="9"/>
      <c r="D571" s="92" t="s">
        <v>1092</v>
      </c>
      <c r="G571" s="92" t="s">
        <v>780</v>
      </c>
      <c r="H571" s="92"/>
      <c r="J571" s="5"/>
      <c r="K571" s="5"/>
      <c r="L571" s="91"/>
      <c r="O571" s="5">
        <f t="shared" si="8"/>
        <v>0</v>
      </c>
      <c r="T571" s="50"/>
      <c r="V571" s="5"/>
      <c r="X571" s="48"/>
      <c r="Y571" s="51"/>
      <c r="AA571" s="5"/>
      <c r="AD571" s="51"/>
      <c r="AH571" s="48"/>
      <c r="AI571" s="51"/>
      <c r="AM571" s="48"/>
    </row>
    <row r="572" spans="2:39" s="87" customFormat="1" ht="15.75" x14ac:dyDescent="0.25">
      <c r="B572" s="92"/>
      <c r="C572" s="9"/>
      <c r="D572" s="92" t="s">
        <v>1093</v>
      </c>
      <c r="G572" s="92" t="s">
        <v>781</v>
      </c>
      <c r="H572" s="92"/>
      <c r="J572" s="5"/>
      <c r="K572" s="5"/>
      <c r="L572" s="91"/>
      <c r="O572" s="5">
        <f t="shared" si="8"/>
        <v>0</v>
      </c>
      <c r="T572" s="50"/>
      <c r="V572" s="5"/>
      <c r="X572" s="48"/>
      <c r="Y572" s="51"/>
      <c r="AA572" s="5"/>
      <c r="AD572" s="51"/>
      <c r="AH572" s="48"/>
      <c r="AI572" s="51"/>
      <c r="AM572" s="48"/>
    </row>
    <row r="573" spans="2:39" s="87" customFormat="1" ht="15.75" x14ac:dyDescent="0.25">
      <c r="B573" s="92"/>
      <c r="C573" s="9"/>
      <c r="D573" s="92"/>
      <c r="G573" s="92" t="s">
        <v>782</v>
      </c>
      <c r="H573" s="92"/>
      <c r="J573" s="5"/>
      <c r="K573" s="5"/>
      <c r="L573" s="91"/>
      <c r="O573" s="5">
        <f t="shared" si="8"/>
        <v>0</v>
      </c>
      <c r="T573" s="50"/>
      <c r="V573" s="5"/>
      <c r="X573" s="48"/>
      <c r="Y573" s="51"/>
      <c r="AA573" s="5"/>
      <c r="AD573" s="51"/>
      <c r="AH573" s="48"/>
      <c r="AI573" s="51"/>
      <c r="AM573" s="48"/>
    </row>
    <row r="574" spans="2:39" s="87" customFormat="1" ht="15.75" x14ac:dyDescent="0.25">
      <c r="B574" s="92"/>
      <c r="C574" s="9"/>
      <c r="D574" s="92"/>
      <c r="G574" s="92" t="s">
        <v>783</v>
      </c>
      <c r="H574" s="92"/>
      <c r="J574" s="5"/>
      <c r="K574" s="5"/>
      <c r="L574" s="91"/>
      <c r="O574" s="5">
        <f t="shared" si="8"/>
        <v>0</v>
      </c>
      <c r="T574" s="50"/>
      <c r="V574" s="5"/>
      <c r="X574" s="48"/>
      <c r="Y574" s="51"/>
      <c r="AA574" s="5"/>
      <c r="AD574" s="51"/>
      <c r="AH574" s="48"/>
      <c r="AI574" s="51"/>
      <c r="AM574" s="48"/>
    </row>
    <row r="575" spans="2:39" s="87" customFormat="1" ht="15.75" x14ac:dyDescent="0.25">
      <c r="B575" s="92"/>
      <c r="C575" s="9"/>
      <c r="D575" s="92"/>
      <c r="G575" s="94" t="s">
        <v>784</v>
      </c>
      <c r="H575" s="92"/>
      <c r="J575" s="5"/>
      <c r="K575" s="5"/>
      <c r="L575" s="91"/>
      <c r="O575" s="5">
        <f t="shared" si="8"/>
        <v>0</v>
      </c>
      <c r="T575" s="50"/>
      <c r="V575" s="5"/>
      <c r="X575" s="48"/>
      <c r="Y575" s="51"/>
      <c r="AA575" s="5"/>
      <c r="AD575" s="51"/>
      <c r="AH575" s="48"/>
      <c r="AI575" s="51"/>
      <c r="AM575" s="48"/>
    </row>
    <row r="576" spans="2:39" s="87" customFormat="1" ht="15.75" x14ac:dyDescent="0.25">
      <c r="B576" s="92"/>
      <c r="C576" s="9"/>
      <c r="D576" s="92" t="s">
        <v>1094</v>
      </c>
      <c r="G576" s="92" t="s">
        <v>785</v>
      </c>
      <c r="H576" s="92"/>
      <c r="J576" s="5"/>
      <c r="K576" s="5"/>
      <c r="L576" s="91"/>
      <c r="O576" s="5">
        <f t="shared" si="8"/>
        <v>0</v>
      </c>
      <c r="T576" s="50"/>
      <c r="V576" s="5"/>
      <c r="X576" s="48"/>
      <c r="Y576" s="51"/>
      <c r="AA576" s="5"/>
      <c r="AD576" s="51"/>
      <c r="AH576" s="48"/>
      <c r="AI576" s="51"/>
      <c r="AM576" s="48"/>
    </row>
    <row r="577" spans="2:39" s="87" customFormat="1" ht="15.75" x14ac:dyDescent="0.25">
      <c r="B577" s="92"/>
      <c r="C577" s="9"/>
      <c r="D577" s="92"/>
      <c r="G577" s="94" t="s">
        <v>786</v>
      </c>
      <c r="H577" s="92"/>
      <c r="J577" s="5"/>
      <c r="K577" s="5"/>
      <c r="L577" s="91"/>
      <c r="O577" s="5">
        <f t="shared" si="8"/>
        <v>0</v>
      </c>
      <c r="T577" s="50"/>
      <c r="V577" s="5"/>
      <c r="X577" s="48"/>
      <c r="Y577" s="51"/>
      <c r="AA577" s="5"/>
      <c r="AD577" s="51"/>
      <c r="AH577" s="48"/>
      <c r="AI577" s="51"/>
      <c r="AM577" s="48"/>
    </row>
    <row r="578" spans="2:39" s="87" customFormat="1" ht="15.75" x14ac:dyDescent="0.25">
      <c r="B578" s="92"/>
      <c r="C578" s="9"/>
      <c r="D578" s="92"/>
      <c r="G578" s="92" t="s">
        <v>787</v>
      </c>
      <c r="H578" s="92"/>
      <c r="J578" s="5"/>
      <c r="K578" s="5"/>
      <c r="L578" s="91"/>
      <c r="O578" s="5">
        <f t="shared" ref="O578:O641" si="9">EDATE(K578,M578)</f>
        <v>0</v>
      </c>
      <c r="T578" s="50"/>
      <c r="V578" s="5"/>
      <c r="X578" s="48"/>
      <c r="Y578" s="51"/>
      <c r="AA578" s="5"/>
      <c r="AD578" s="51"/>
      <c r="AH578" s="48"/>
      <c r="AI578" s="51"/>
      <c r="AM578" s="48"/>
    </row>
    <row r="579" spans="2:39" s="87" customFormat="1" ht="15.75" x14ac:dyDescent="0.25">
      <c r="B579" s="92"/>
      <c r="C579" s="9"/>
      <c r="D579" s="92"/>
      <c r="G579" s="92" t="s">
        <v>357</v>
      </c>
      <c r="H579" s="92"/>
      <c r="J579" s="5"/>
      <c r="K579" s="5"/>
      <c r="L579" s="91"/>
      <c r="O579" s="5">
        <f t="shared" si="9"/>
        <v>0</v>
      </c>
      <c r="T579" s="50"/>
      <c r="V579" s="5"/>
      <c r="X579" s="48"/>
      <c r="Y579" s="51"/>
      <c r="AA579" s="5"/>
      <c r="AD579" s="51"/>
      <c r="AH579" s="48"/>
      <c r="AI579" s="51"/>
      <c r="AM579" s="48"/>
    </row>
    <row r="580" spans="2:39" s="87" customFormat="1" ht="15.75" x14ac:dyDescent="0.25">
      <c r="B580" s="92"/>
      <c r="C580" s="9"/>
      <c r="D580" s="92"/>
      <c r="G580" s="92" t="s">
        <v>788</v>
      </c>
      <c r="H580" s="92"/>
      <c r="J580" s="5"/>
      <c r="K580" s="5"/>
      <c r="L580" s="91"/>
      <c r="O580" s="5">
        <f t="shared" si="9"/>
        <v>0</v>
      </c>
      <c r="T580" s="50"/>
      <c r="V580" s="5"/>
      <c r="X580" s="48"/>
      <c r="Y580" s="51"/>
      <c r="AA580" s="5"/>
      <c r="AD580" s="51"/>
      <c r="AH580" s="48"/>
      <c r="AI580" s="51"/>
      <c r="AM580" s="48"/>
    </row>
    <row r="581" spans="2:39" s="87" customFormat="1" ht="15.75" x14ac:dyDescent="0.25">
      <c r="B581" s="92"/>
      <c r="C581" s="9"/>
      <c r="D581" s="92"/>
      <c r="G581" s="92" t="s">
        <v>789</v>
      </c>
      <c r="H581" s="92"/>
      <c r="J581" s="5"/>
      <c r="K581" s="5"/>
      <c r="L581" s="91"/>
      <c r="O581" s="5">
        <f t="shared" si="9"/>
        <v>0</v>
      </c>
      <c r="T581" s="50"/>
      <c r="V581" s="5"/>
      <c r="X581" s="48"/>
      <c r="Y581" s="51"/>
      <c r="AA581" s="5"/>
      <c r="AD581" s="51"/>
      <c r="AH581" s="48"/>
      <c r="AI581" s="51"/>
      <c r="AM581" s="48"/>
    </row>
    <row r="582" spans="2:39" s="87" customFormat="1" ht="15.75" x14ac:dyDescent="0.25">
      <c r="B582" s="92"/>
      <c r="C582" s="9"/>
      <c r="D582" s="92"/>
      <c r="G582" s="92" t="s">
        <v>790</v>
      </c>
      <c r="H582" s="92"/>
      <c r="J582" s="5"/>
      <c r="K582" s="5"/>
      <c r="L582" s="91"/>
      <c r="O582" s="5">
        <f t="shared" si="9"/>
        <v>0</v>
      </c>
      <c r="T582" s="50"/>
      <c r="V582" s="5"/>
      <c r="X582" s="48"/>
      <c r="Y582" s="51"/>
      <c r="AA582" s="5"/>
      <c r="AD582" s="51"/>
      <c r="AH582" s="48"/>
      <c r="AI582" s="51"/>
      <c r="AM582" s="48"/>
    </row>
    <row r="583" spans="2:39" s="87" customFormat="1" ht="15.75" x14ac:dyDescent="0.25">
      <c r="B583" s="92"/>
      <c r="C583" s="9"/>
      <c r="D583" s="92"/>
      <c r="G583" s="92" t="s">
        <v>354</v>
      </c>
      <c r="H583" s="92"/>
      <c r="J583" s="5"/>
      <c r="K583" s="5"/>
      <c r="L583" s="91"/>
      <c r="O583" s="5">
        <f t="shared" si="9"/>
        <v>0</v>
      </c>
      <c r="T583" s="50"/>
      <c r="V583" s="5"/>
      <c r="X583" s="48"/>
      <c r="Y583" s="51"/>
      <c r="AA583" s="5"/>
      <c r="AD583" s="51"/>
      <c r="AH583" s="48"/>
      <c r="AI583" s="51"/>
      <c r="AM583" s="48"/>
    </row>
    <row r="584" spans="2:39" s="87" customFormat="1" ht="15.75" x14ac:dyDescent="0.25">
      <c r="B584" s="92"/>
      <c r="C584" s="9"/>
      <c r="D584" s="92"/>
      <c r="G584" s="94" t="s">
        <v>791</v>
      </c>
      <c r="H584" s="92"/>
      <c r="J584" s="5"/>
      <c r="K584" s="5"/>
      <c r="L584" s="91"/>
      <c r="O584" s="5">
        <f t="shared" si="9"/>
        <v>0</v>
      </c>
      <c r="T584" s="50"/>
      <c r="V584" s="5"/>
      <c r="X584" s="48"/>
      <c r="Y584" s="51"/>
      <c r="AA584" s="5"/>
      <c r="AD584" s="51"/>
      <c r="AH584" s="48"/>
      <c r="AI584" s="51"/>
      <c r="AM584" s="48"/>
    </row>
    <row r="585" spans="2:39" s="87" customFormat="1" ht="15.75" x14ac:dyDescent="0.25">
      <c r="B585" s="92"/>
      <c r="C585" s="9"/>
      <c r="D585" s="92"/>
      <c r="G585" s="92" t="s">
        <v>792</v>
      </c>
      <c r="H585" s="92"/>
      <c r="J585" s="5"/>
      <c r="K585" s="5"/>
      <c r="L585" s="91"/>
      <c r="O585" s="5">
        <f t="shared" si="9"/>
        <v>0</v>
      </c>
      <c r="T585" s="50"/>
      <c r="V585" s="5"/>
      <c r="X585" s="48"/>
      <c r="Y585" s="51"/>
      <c r="AA585" s="5"/>
      <c r="AD585" s="51"/>
      <c r="AH585" s="48"/>
      <c r="AI585" s="51"/>
      <c r="AM585" s="48"/>
    </row>
    <row r="586" spans="2:39" s="87" customFormat="1" ht="15.75" x14ac:dyDescent="0.25">
      <c r="B586" s="92"/>
      <c r="C586" s="9"/>
      <c r="D586" s="92"/>
      <c r="G586" s="92" t="s">
        <v>793</v>
      </c>
      <c r="H586" s="92"/>
      <c r="J586" s="5"/>
      <c r="K586" s="5"/>
      <c r="L586" s="91"/>
      <c r="O586" s="5">
        <f t="shared" si="9"/>
        <v>0</v>
      </c>
      <c r="T586" s="50"/>
      <c r="V586" s="5"/>
      <c r="X586" s="48"/>
      <c r="Y586" s="51"/>
      <c r="AA586" s="5"/>
      <c r="AD586" s="51"/>
      <c r="AH586" s="48"/>
      <c r="AI586" s="51"/>
      <c r="AM586" s="48"/>
    </row>
    <row r="587" spans="2:39" s="87" customFormat="1" ht="15.75" x14ac:dyDescent="0.25">
      <c r="B587" s="92"/>
      <c r="C587" s="9"/>
      <c r="D587" s="92"/>
      <c r="G587" s="92" t="s">
        <v>794</v>
      </c>
      <c r="H587" s="92"/>
      <c r="J587" s="5"/>
      <c r="K587" s="5"/>
      <c r="L587" s="91"/>
      <c r="O587" s="5">
        <f t="shared" si="9"/>
        <v>0</v>
      </c>
      <c r="T587" s="50"/>
      <c r="V587" s="5"/>
      <c r="X587" s="48"/>
      <c r="Y587" s="51"/>
      <c r="AA587" s="5"/>
      <c r="AD587" s="51"/>
      <c r="AH587" s="48"/>
      <c r="AI587" s="51"/>
      <c r="AM587" s="48"/>
    </row>
    <row r="588" spans="2:39" s="87" customFormat="1" ht="15.75" x14ac:dyDescent="0.25">
      <c r="B588" s="92"/>
      <c r="C588" s="9"/>
      <c r="D588" s="92"/>
      <c r="G588" s="92" t="s">
        <v>795</v>
      </c>
      <c r="H588" s="92"/>
      <c r="J588" s="5"/>
      <c r="K588" s="5"/>
      <c r="L588" s="91"/>
      <c r="O588" s="5">
        <f t="shared" si="9"/>
        <v>0</v>
      </c>
      <c r="T588" s="50"/>
      <c r="V588" s="5"/>
      <c r="X588" s="48"/>
      <c r="Y588" s="51"/>
      <c r="AA588" s="5"/>
      <c r="AD588" s="51"/>
      <c r="AH588" s="48"/>
      <c r="AI588" s="51"/>
      <c r="AM588" s="48"/>
    </row>
    <row r="589" spans="2:39" s="87" customFormat="1" ht="15.75" x14ac:dyDescent="0.25">
      <c r="B589" s="92"/>
      <c r="C589" s="9"/>
      <c r="D589" s="92"/>
      <c r="G589" s="92" t="s">
        <v>796</v>
      </c>
      <c r="H589" s="92"/>
      <c r="J589" s="5"/>
      <c r="K589" s="5"/>
      <c r="L589" s="91"/>
      <c r="O589" s="5">
        <f t="shared" si="9"/>
        <v>0</v>
      </c>
      <c r="T589" s="50"/>
      <c r="V589" s="5"/>
      <c r="X589" s="48"/>
      <c r="Y589" s="51"/>
      <c r="AA589" s="5"/>
      <c r="AD589" s="51"/>
      <c r="AH589" s="48"/>
      <c r="AI589" s="51"/>
      <c r="AM589" s="48"/>
    </row>
    <row r="590" spans="2:39" s="87" customFormat="1" ht="15.75" x14ac:dyDescent="0.25">
      <c r="B590" s="92"/>
      <c r="C590" s="9"/>
      <c r="D590" s="92"/>
      <c r="G590" s="92" t="s">
        <v>797</v>
      </c>
      <c r="H590" s="92"/>
      <c r="J590" s="5"/>
      <c r="K590" s="5"/>
      <c r="L590" s="91"/>
      <c r="O590" s="5">
        <f t="shared" si="9"/>
        <v>0</v>
      </c>
      <c r="T590" s="50"/>
      <c r="V590" s="5"/>
      <c r="X590" s="48"/>
      <c r="Y590" s="51"/>
      <c r="AA590" s="5"/>
      <c r="AD590" s="51"/>
      <c r="AH590" s="48"/>
      <c r="AI590" s="51"/>
      <c r="AM590" s="48"/>
    </row>
    <row r="591" spans="2:39" s="87" customFormat="1" ht="15.75" x14ac:dyDescent="0.25">
      <c r="B591" s="92"/>
      <c r="C591" s="9"/>
      <c r="D591" s="92"/>
      <c r="G591" s="92" t="s">
        <v>798</v>
      </c>
      <c r="H591" s="92"/>
      <c r="J591" s="5"/>
      <c r="K591" s="5"/>
      <c r="L591" s="91"/>
      <c r="O591" s="5">
        <f t="shared" si="9"/>
        <v>0</v>
      </c>
      <c r="T591" s="50"/>
      <c r="V591" s="5"/>
      <c r="X591" s="48"/>
      <c r="Y591" s="51"/>
      <c r="AA591" s="5"/>
      <c r="AD591" s="51"/>
      <c r="AH591" s="48"/>
      <c r="AI591" s="51"/>
      <c r="AM591" s="48"/>
    </row>
    <row r="592" spans="2:39" s="87" customFormat="1" ht="15.75" x14ac:dyDescent="0.25">
      <c r="B592" s="92"/>
      <c r="C592" s="9"/>
      <c r="D592" s="92"/>
      <c r="G592" s="94" t="s">
        <v>799</v>
      </c>
      <c r="H592" s="92"/>
      <c r="J592" s="5"/>
      <c r="K592" s="5"/>
      <c r="L592" s="91"/>
      <c r="O592" s="5">
        <f t="shared" si="9"/>
        <v>0</v>
      </c>
      <c r="T592" s="50"/>
      <c r="V592" s="5"/>
      <c r="X592" s="48"/>
      <c r="Y592" s="51"/>
      <c r="AA592" s="5"/>
      <c r="AD592" s="51"/>
      <c r="AH592" s="48"/>
      <c r="AI592" s="51"/>
      <c r="AM592" s="48"/>
    </row>
    <row r="593" spans="2:39" s="87" customFormat="1" ht="15.75" x14ac:dyDescent="0.25">
      <c r="B593" s="92"/>
      <c r="C593" s="9"/>
      <c r="D593" s="92"/>
      <c r="G593" s="94" t="s">
        <v>800</v>
      </c>
      <c r="H593" s="92"/>
      <c r="J593" s="5"/>
      <c r="K593" s="5"/>
      <c r="L593" s="91"/>
      <c r="O593" s="5">
        <f t="shared" si="9"/>
        <v>0</v>
      </c>
      <c r="T593" s="50"/>
      <c r="V593" s="5"/>
      <c r="X593" s="48"/>
      <c r="Y593" s="51"/>
      <c r="AA593" s="5"/>
      <c r="AD593" s="51"/>
      <c r="AH593" s="48"/>
      <c r="AI593" s="51"/>
      <c r="AM593" s="48"/>
    </row>
    <row r="594" spans="2:39" s="87" customFormat="1" ht="15.75" x14ac:dyDescent="0.25">
      <c r="B594" s="92"/>
      <c r="C594" s="9"/>
      <c r="D594" s="92">
        <v>31073032</v>
      </c>
      <c r="G594" s="92" t="s">
        <v>801</v>
      </c>
      <c r="H594" s="92"/>
      <c r="J594" s="5"/>
      <c r="K594" s="5"/>
      <c r="L594" s="91"/>
      <c r="O594" s="5">
        <f t="shared" si="9"/>
        <v>0</v>
      </c>
      <c r="T594" s="50"/>
      <c r="V594" s="5"/>
      <c r="X594" s="48"/>
      <c r="Y594" s="51"/>
      <c r="AA594" s="5"/>
      <c r="AD594" s="51"/>
      <c r="AH594" s="48"/>
      <c r="AI594" s="51"/>
      <c r="AM594" s="48"/>
    </row>
    <row r="595" spans="2:39" s="87" customFormat="1" ht="15.75" x14ac:dyDescent="0.25">
      <c r="B595" s="92"/>
      <c r="C595" s="9"/>
      <c r="D595" s="92"/>
      <c r="G595" s="93" t="s">
        <v>802</v>
      </c>
      <c r="H595" s="92"/>
      <c r="J595" s="5"/>
      <c r="K595" s="5"/>
      <c r="L595" s="91"/>
      <c r="O595" s="5">
        <f t="shared" si="9"/>
        <v>0</v>
      </c>
      <c r="T595" s="50"/>
      <c r="V595" s="5"/>
      <c r="X595" s="48"/>
      <c r="Y595" s="51"/>
      <c r="AA595" s="5"/>
      <c r="AD595" s="51"/>
      <c r="AH595" s="48"/>
      <c r="AI595" s="51"/>
      <c r="AM595" s="48"/>
    </row>
    <row r="596" spans="2:39" s="87" customFormat="1" ht="15.75" x14ac:dyDescent="0.25">
      <c r="B596" s="92"/>
      <c r="C596" s="9"/>
      <c r="D596" s="92">
        <v>35691091</v>
      </c>
      <c r="G596" s="93" t="s">
        <v>803</v>
      </c>
      <c r="H596" s="92"/>
      <c r="J596" s="5"/>
      <c r="K596" s="5"/>
      <c r="L596" s="91"/>
      <c r="O596" s="5">
        <f t="shared" si="9"/>
        <v>0</v>
      </c>
      <c r="T596" s="50"/>
      <c r="V596" s="5"/>
      <c r="X596" s="48"/>
      <c r="Y596" s="51"/>
      <c r="AA596" s="5"/>
      <c r="AD596" s="51"/>
      <c r="AH596" s="48"/>
      <c r="AI596" s="51"/>
      <c r="AM596" s="48"/>
    </row>
    <row r="597" spans="2:39" s="87" customFormat="1" ht="15.75" x14ac:dyDescent="0.25">
      <c r="B597" s="92"/>
      <c r="C597" s="9"/>
      <c r="D597" s="92"/>
      <c r="G597" s="92" t="s">
        <v>804</v>
      </c>
      <c r="H597" s="92"/>
      <c r="J597" s="5"/>
      <c r="K597" s="5"/>
      <c r="L597" s="91"/>
      <c r="O597" s="5">
        <f t="shared" si="9"/>
        <v>0</v>
      </c>
      <c r="T597" s="50"/>
      <c r="V597" s="5"/>
      <c r="X597" s="48"/>
      <c r="Y597" s="51"/>
      <c r="AA597" s="5"/>
      <c r="AD597" s="51"/>
      <c r="AH597" s="48"/>
      <c r="AI597" s="51"/>
      <c r="AM597" s="48"/>
    </row>
    <row r="598" spans="2:39" s="87" customFormat="1" ht="15.75" x14ac:dyDescent="0.25">
      <c r="B598" s="92"/>
      <c r="C598" s="9"/>
      <c r="D598" s="92"/>
      <c r="G598" s="92" t="s">
        <v>805</v>
      </c>
      <c r="H598" s="92"/>
      <c r="J598" s="5"/>
      <c r="K598" s="5"/>
      <c r="L598" s="91"/>
      <c r="O598" s="5">
        <f t="shared" si="9"/>
        <v>0</v>
      </c>
      <c r="T598" s="50"/>
      <c r="V598" s="5"/>
      <c r="X598" s="48"/>
      <c r="Y598" s="51"/>
      <c r="AA598" s="5"/>
      <c r="AD598" s="51"/>
      <c r="AH598" s="48"/>
      <c r="AI598" s="51"/>
      <c r="AM598" s="48"/>
    </row>
    <row r="599" spans="2:39" s="87" customFormat="1" ht="15.75" x14ac:dyDescent="0.25">
      <c r="B599" s="92"/>
      <c r="C599" s="9"/>
      <c r="D599" s="92"/>
      <c r="G599" s="92" t="s">
        <v>806</v>
      </c>
      <c r="H599" s="92"/>
      <c r="J599" s="5"/>
      <c r="K599" s="5"/>
      <c r="L599" s="91"/>
      <c r="O599" s="5">
        <f t="shared" si="9"/>
        <v>0</v>
      </c>
      <c r="T599" s="50"/>
      <c r="V599" s="5"/>
      <c r="X599" s="48"/>
      <c r="Y599" s="51"/>
      <c r="AA599" s="5"/>
      <c r="AD599" s="51"/>
      <c r="AH599" s="48"/>
      <c r="AI599" s="51"/>
      <c r="AM599" s="48"/>
    </row>
    <row r="600" spans="2:39" s="87" customFormat="1" ht="15.75" x14ac:dyDescent="0.25">
      <c r="B600" s="92"/>
      <c r="C600" s="9"/>
      <c r="D600" s="92">
        <v>78343398</v>
      </c>
      <c r="G600" s="92" t="s">
        <v>545</v>
      </c>
      <c r="H600" s="92"/>
      <c r="J600" s="5"/>
      <c r="K600" s="5"/>
      <c r="L600" s="91"/>
      <c r="O600" s="5">
        <f t="shared" si="9"/>
        <v>0</v>
      </c>
      <c r="T600" s="50"/>
      <c r="V600" s="5"/>
      <c r="X600" s="48"/>
      <c r="Y600" s="51"/>
      <c r="AA600" s="5"/>
      <c r="AD600" s="51"/>
      <c r="AH600" s="48"/>
      <c r="AI600" s="51"/>
      <c r="AM600" s="48"/>
    </row>
    <row r="601" spans="2:39" s="87" customFormat="1" ht="15.75" x14ac:dyDescent="0.25">
      <c r="B601" s="92"/>
      <c r="C601" s="9"/>
      <c r="D601" s="92"/>
      <c r="G601" s="92" t="s">
        <v>807</v>
      </c>
      <c r="H601" s="92"/>
      <c r="J601" s="5"/>
      <c r="K601" s="5"/>
      <c r="L601" s="91"/>
      <c r="O601" s="5">
        <f t="shared" si="9"/>
        <v>0</v>
      </c>
      <c r="T601" s="50"/>
      <c r="V601" s="5"/>
      <c r="X601" s="48"/>
      <c r="Y601" s="51"/>
      <c r="AA601" s="5"/>
      <c r="AD601" s="51"/>
      <c r="AH601" s="48"/>
      <c r="AI601" s="51"/>
      <c r="AM601" s="48"/>
    </row>
    <row r="602" spans="2:39" s="87" customFormat="1" ht="15.75" x14ac:dyDescent="0.25">
      <c r="B602" s="92"/>
      <c r="C602" s="9"/>
      <c r="D602" s="92">
        <v>85900351</v>
      </c>
      <c r="G602" s="92" t="s">
        <v>548</v>
      </c>
      <c r="H602" s="92"/>
      <c r="J602" s="5"/>
      <c r="K602" s="5"/>
      <c r="L602" s="91"/>
      <c r="O602" s="5">
        <f t="shared" si="9"/>
        <v>0</v>
      </c>
      <c r="T602" s="50"/>
      <c r="V602" s="5"/>
      <c r="X602" s="48"/>
      <c r="Y602" s="51"/>
      <c r="AA602" s="5"/>
      <c r="AD602" s="51"/>
      <c r="AH602" s="48"/>
      <c r="AI602" s="51"/>
      <c r="AM602" s="48"/>
    </row>
    <row r="603" spans="2:39" s="87" customFormat="1" ht="15.75" x14ac:dyDescent="0.25">
      <c r="B603" s="92"/>
      <c r="C603" s="9"/>
      <c r="D603" s="92"/>
      <c r="G603" s="92" t="s">
        <v>551</v>
      </c>
      <c r="H603" s="92"/>
      <c r="J603" s="5"/>
      <c r="K603" s="5"/>
      <c r="L603" s="91"/>
      <c r="O603" s="5">
        <f t="shared" si="9"/>
        <v>0</v>
      </c>
      <c r="T603" s="50"/>
      <c r="V603" s="5"/>
      <c r="X603" s="48"/>
      <c r="Y603" s="51"/>
      <c r="AA603" s="5"/>
      <c r="AD603" s="51"/>
      <c r="AH603" s="48"/>
      <c r="AI603" s="51"/>
      <c r="AM603" s="48"/>
    </row>
    <row r="604" spans="2:39" s="87" customFormat="1" ht="15.75" x14ac:dyDescent="0.25">
      <c r="B604" s="92"/>
      <c r="C604" s="9"/>
      <c r="D604" s="92">
        <v>43763143</v>
      </c>
      <c r="G604" s="92" t="s">
        <v>808</v>
      </c>
      <c r="H604" s="92"/>
      <c r="J604" s="5"/>
      <c r="K604" s="5"/>
      <c r="L604" s="91"/>
      <c r="O604" s="5">
        <f t="shared" si="9"/>
        <v>0</v>
      </c>
      <c r="T604" s="50"/>
      <c r="V604" s="5"/>
      <c r="X604" s="48"/>
      <c r="Y604" s="51"/>
      <c r="AA604" s="5"/>
      <c r="AD604" s="51"/>
      <c r="AH604" s="48"/>
      <c r="AI604" s="51"/>
      <c r="AM604" s="48"/>
    </row>
    <row r="605" spans="2:39" s="87" customFormat="1" ht="15.75" x14ac:dyDescent="0.25">
      <c r="B605" s="92"/>
      <c r="C605" s="9"/>
      <c r="D605" s="92"/>
      <c r="G605" s="92" t="s">
        <v>544</v>
      </c>
      <c r="H605" s="92"/>
      <c r="J605" s="5"/>
      <c r="K605" s="5"/>
      <c r="L605" s="91"/>
      <c r="O605" s="5">
        <f t="shared" si="9"/>
        <v>0</v>
      </c>
      <c r="T605" s="50"/>
      <c r="V605" s="5"/>
      <c r="X605" s="48"/>
      <c r="Y605" s="51"/>
      <c r="AA605" s="5"/>
      <c r="AD605" s="51"/>
      <c r="AH605" s="48"/>
      <c r="AI605" s="51"/>
      <c r="AM605" s="48"/>
    </row>
    <row r="606" spans="2:39" s="87" customFormat="1" ht="15.75" x14ac:dyDescent="0.25">
      <c r="B606" s="92"/>
      <c r="C606" s="9"/>
      <c r="D606" s="92"/>
      <c r="G606" s="92" t="s">
        <v>809</v>
      </c>
      <c r="H606" s="92"/>
      <c r="J606" s="5"/>
      <c r="K606" s="5"/>
      <c r="L606" s="91"/>
      <c r="O606" s="5">
        <f t="shared" si="9"/>
        <v>0</v>
      </c>
      <c r="T606" s="50"/>
      <c r="V606" s="5"/>
      <c r="X606" s="48"/>
      <c r="Y606" s="51"/>
      <c r="AA606" s="5"/>
      <c r="AD606" s="51"/>
      <c r="AH606" s="48"/>
      <c r="AI606" s="51"/>
      <c r="AM606" s="48"/>
    </row>
    <row r="607" spans="2:39" s="87" customFormat="1" ht="15.75" x14ac:dyDescent="0.25">
      <c r="B607" s="92"/>
      <c r="C607" s="9"/>
      <c r="D607" s="92"/>
      <c r="G607" s="92" t="s">
        <v>549</v>
      </c>
      <c r="H607" s="92"/>
      <c r="J607" s="5"/>
      <c r="K607" s="5"/>
      <c r="L607" s="91"/>
      <c r="O607" s="5">
        <f t="shared" si="9"/>
        <v>0</v>
      </c>
      <c r="T607" s="50"/>
      <c r="V607" s="5"/>
      <c r="X607" s="48"/>
      <c r="Y607" s="51"/>
      <c r="AA607" s="5"/>
      <c r="AD607" s="51"/>
      <c r="AH607" s="48"/>
      <c r="AI607" s="51"/>
      <c r="AM607" s="48"/>
    </row>
    <row r="608" spans="2:39" s="87" customFormat="1" ht="15.75" x14ac:dyDescent="0.25">
      <c r="B608" s="92"/>
      <c r="C608" s="9"/>
      <c r="D608" s="92">
        <v>77488353</v>
      </c>
      <c r="G608" s="92" t="s">
        <v>810</v>
      </c>
      <c r="H608" s="92"/>
      <c r="J608" s="5"/>
      <c r="K608" s="5"/>
      <c r="L608" s="91"/>
      <c r="O608" s="5">
        <f t="shared" si="9"/>
        <v>0</v>
      </c>
      <c r="T608" s="50"/>
      <c r="V608" s="5"/>
      <c r="X608" s="48"/>
      <c r="Y608" s="51"/>
      <c r="AA608" s="5"/>
      <c r="AD608" s="51"/>
      <c r="AH608" s="48"/>
      <c r="AI608" s="51"/>
      <c r="AM608" s="48"/>
    </row>
    <row r="609" spans="2:39" s="87" customFormat="1" ht="15.75" x14ac:dyDescent="0.25">
      <c r="B609" s="92"/>
      <c r="C609" s="9"/>
      <c r="D609" s="92"/>
      <c r="G609" s="92" t="s">
        <v>811</v>
      </c>
      <c r="H609" s="92"/>
      <c r="J609" s="5"/>
      <c r="K609" s="5"/>
      <c r="L609" s="91"/>
      <c r="O609" s="5">
        <f t="shared" si="9"/>
        <v>0</v>
      </c>
      <c r="T609" s="50"/>
      <c r="V609" s="5"/>
      <c r="X609" s="48"/>
      <c r="Y609" s="51"/>
      <c r="AA609" s="5"/>
      <c r="AD609" s="51"/>
      <c r="AH609" s="48"/>
      <c r="AI609" s="51"/>
      <c r="AM609" s="48"/>
    </row>
    <row r="610" spans="2:39" s="87" customFormat="1" ht="15.75" x14ac:dyDescent="0.25">
      <c r="B610" s="92"/>
      <c r="C610" s="9"/>
      <c r="D610" s="92"/>
      <c r="G610" s="92" t="s">
        <v>560</v>
      </c>
      <c r="H610" s="92"/>
      <c r="J610" s="5"/>
      <c r="K610" s="5"/>
      <c r="L610" s="91"/>
      <c r="O610" s="5">
        <f t="shared" si="9"/>
        <v>0</v>
      </c>
      <c r="T610" s="50"/>
      <c r="V610" s="5"/>
      <c r="X610" s="48"/>
      <c r="Y610" s="51"/>
      <c r="AA610" s="5"/>
      <c r="AD610" s="51"/>
      <c r="AH610" s="48"/>
      <c r="AI610" s="51"/>
      <c r="AM610" s="48"/>
    </row>
    <row r="611" spans="2:39" s="87" customFormat="1" ht="15.75" x14ac:dyDescent="0.25">
      <c r="B611" s="92"/>
      <c r="C611" s="9"/>
      <c r="D611" s="92"/>
      <c r="G611" s="92" t="s">
        <v>547</v>
      </c>
      <c r="H611" s="92"/>
      <c r="J611" s="5"/>
      <c r="K611" s="5"/>
      <c r="L611" s="91"/>
      <c r="O611" s="5">
        <f t="shared" si="9"/>
        <v>0</v>
      </c>
      <c r="T611" s="50"/>
      <c r="V611" s="5"/>
      <c r="X611" s="48"/>
      <c r="Y611" s="51"/>
      <c r="AA611" s="5"/>
      <c r="AD611" s="51"/>
      <c r="AH611" s="48"/>
      <c r="AI611" s="51"/>
      <c r="AM611" s="48"/>
    </row>
    <row r="612" spans="2:39" s="87" customFormat="1" ht="15.75" x14ac:dyDescent="0.25">
      <c r="B612" s="92"/>
      <c r="C612" s="9"/>
      <c r="D612" s="92">
        <v>33679058</v>
      </c>
      <c r="G612" s="92" t="s">
        <v>812</v>
      </c>
      <c r="H612" s="92"/>
      <c r="J612" s="5"/>
      <c r="K612" s="5"/>
      <c r="L612" s="91"/>
      <c r="O612" s="5">
        <f t="shared" si="9"/>
        <v>0</v>
      </c>
      <c r="T612" s="50"/>
      <c r="V612" s="5"/>
      <c r="X612" s="48"/>
      <c r="Y612" s="51"/>
      <c r="AA612" s="5"/>
      <c r="AD612" s="51"/>
      <c r="AH612" s="48"/>
      <c r="AI612" s="51"/>
      <c r="AM612" s="48"/>
    </row>
    <row r="613" spans="2:39" s="87" customFormat="1" ht="15.75" x14ac:dyDescent="0.25">
      <c r="B613" s="92"/>
      <c r="C613" s="9"/>
      <c r="D613" s="92"/>
      <c r="G613" s="92" t="s">
        <v>546</v>
      </c>
      <c r="H613" s="92"/>
      <c r="J613" s="5"/>
      <c r="K613" s="5"/>
      <c r="L613" s="91"/>
      <c r="O613" s="5">
        <f t="shared" si="9"/>
        <v>0</v>
      </c>
      <c r="T613" s="50"/>
      <c r="V613" s="5"/>
      <c r="X613" s="48"/>
      <c r="Y613" s="51"/>
      <c r="AA613" s="5"/>
      <c r="AD613" s="51"/>
      <c r="AH613" s="48"/>
      <c r="AI613" s="51"/>
      <c r="AM613" s="48"/>
    </row>
    <row r="614" spans="2:39" s="87" customFormat="1" ht="15.75" x14ac:dyDescent="0.25">
      <c r="B614" s="92"/>
      <c r="C614" s="9"/>
      <c r="D614" s="92"/>
      <c r="G614" s="92" t="s">
        <v>561</v>
      </c>
      <c r="H614" s="92"/>
      <c r="J614" s="5"/>
      <c r="K614" s="5"/>
      <c r="L614" s="91"/>
      <c r="O614" s="5">
        <f t="shared" si="9"/>
        <v>0</v>
      </c>
      <c r="T614" s="50"/>
      <c r="V614" s="5"/>
      <c r="X614" s="48"/>
      <c r="Y614" s="51"/>
      <c r="AA614" s="5"/>
      <c r="AD614" s="51"/>
      <c r="AH614" s="48"/>
      <c r="AI614" s="51"/>
      <c r="AM614" s="48"/>
    </row>
    <row r="615" spans="2:39" s="87" customFormat="1" ht="15.75" x14ac:dyDescent="0.25">
      <c r="B615" s="92"/>
      <c r="C615" s="9"/>
      <c r="D615" s="92"/>
      <c r="G615" s="92" t="s">
        <v>560</v>
      </c>
      <c r="H615" s="92"/>
      <c r="J615" s="5"/>
      <c r="K615" s="5"/>
      <c r="L615" s="91"/>
      <c r="O615" s="5">
        <f t="shared" si="9"/>
        <v>0</v>
      </c>
      <c r="T615" s="50"/>
      <c r="V615" s="5"/>
      <c r="X615" s="48"/>
      <c r="Y615" s="51"/>
      <c r="AA615" s="5"/>
      <c r="AD615" s="51"/>
      <c r="AH615" s="48"/>
      <c r="AI615" s="51"/>
      <c r="AM615" s="48"/>
    </row>
    <row r="616" spans="2:39" s="87" customFormat="1" ht="15.75" x14ac:dyDescent="0.25">
      <c r="B616" s="92"/>
      <c r="C616" s="9"/>
      <c r="D616" s="92"/>
      <c r="G616" s="92" t="s">
        <v>813</v>
      </c>
      <c r="H616" s="92"/>
      <c r="J616" s="5"/>
      <c r="K616" s="5"/>
      <c r="L616" s="91"/>
      <c r="O616" s="5">
        <f t="shared" si="9"/>
        <v>0</v>
      </c>
      <c r="T616" s="50"/>
      <c r="V616" s="5"/>
      <c r="X616" s="48"/>
      <c r="Y616" s="51"/>
      <c r="AA616" s="5"/>
      <c r="AD616" s="51"/>
      <c r="AH616" s="48"/>
      <c r="AI616" s="51"/>
      <c r="AM616" s="48"/>
    </row>
    <row r="617" spans="2:39" s="87" customFormat="1" ht="15.75" x14ac:dyDescent="0.25">
      <c r="B617" s="92"/>
      <c r="C617" s="9"/>
      <c r="D617" s="92"/>
      <c r="G617" s="92" t="s">
        <v>554</v>
      </c>
      <c r="H617" s="92"/>
      <c r="J617" s="5"/>
      <c r="K617" s="5"/>
      <c r="L617" s="91"/>
      <c r="O617" s="5">
        <f t="shared" si="9"/>
        <v>0</v>
      </c>
      <c r="T617" s="50"/>
      <c r="V617" s="5"/>
      <c r="X617" s="48"/>
      <c r="Y617" s="51"/>
      <c r="AA617" s="5"/>
      <c r="AD617" s="51"/>
      <c r="AH617" s="48"/>
      <c r="AI617" s="51"/>
      <c r="AM617" s="48"/>
    </row>
    <row r="618" spans="2:39" s="87" customFormat="1" ht="15.75" x14ac:dyDescent="0.25">
      <c r="B618" s="92"/>
      <c r="C618" s="9"/>
      <c r="D618" s="92">
        <v>38834095</v>
      </c>
      <c r="G618" s="92" t="s">
        <v>814</v>
      </c>
      <c r="H618" s="92"/>
      <c r="J618" s="5"/>
      <c r="K618" s="5"/>
      <c r="L618" s="91"/>
      <c r="O618" s="5">
        <f t="shared" si="9"/>
        <v>0</v>
      </c>
      <c r="T618" s="50"/>
      <c r="V618" s="5"/>
      <c r="X618" s="48"/>
      <c r="Y618" s="51"/>
      <c r="AA618" s="5"/>
      <c r="AD618" s="51"/>
      <c r="AH618" s="48"/>
      <c r="AI618" s="51"/>
      <c r="AM618" s="48"/>
    </row>
    <row r="619" spans="2:39" s="87" customFormat="1" ht="15.75" x14ac:dyDescent="0.25">
      <c r="B619" s="92"/>
      <c r="C619" s="9"/>
      <c r="D619" s="92">
        <v>44017017</v>
      </c>
      <c r="G619" s="92" t="s">
        <v>814</v>
      </c>
      <c r="H619" s="92"/>
      <c r="J619" s="5"/>
      <c r="K619" s="5"/>
      <c r="L619" s="91"/>
      <c r="O619" s="5">
        <f t="shared" si="9"/>
        <v>0</v>
      </c>
      <c r="T619" s="50"/>
      <c r="V619" s="5"/>
      <c r="X619" s="48"/>
      <c r="Y619" s="51"/>
      <c r="AA619" s="5"/>
      <c r="AD619" s="51"/>
      <c r="AH619" s="48"/>
      <c r="AI619" s="51"/>
      <c r="AM619" s="48"/>
    </row>
    <row r="620" spans="2:39" s="87" customFormat="1" ht="15.75" x14ac:dyDescent="0.25">
      <c r="B620" s="92"/>
      <c r="C620" s="9"/>
      <c r="D620" s="92">
        <v>43642008</v>
      </c>
      <c r="G620" s="92" t="s">
        <v>815</v>
      </c>
      <c r="H620" s="92"/>
      <c r="J620" s="5"/>
      <c r="K620" s="5"/>
      <c r="L620" s="91"/>
      <c r="O620" s="5">
        <f t="shared" si="9"/>
        <v>0</v>
      </c>
      <c r="T620" s="50"/>
      <c r="V620" s="5"/>
      <c r="X620" s="48"/>
      <c r="Y620" s="51"/>
      <c r="AA620" s="5"/>
      <c r="AD620" s="51"/>
      <c r="AH620" s="48"/>
      <c r="AI620" s="51"/>
      <c r="AM620" s="48"/>
    </row>
    <row r="621" spans="2:39" s="87" customFormat="1" ht="15.75" x14ac:dyDescent="0.25">
      <c r="B621" s="92"/>
      <c r="C621" s="9"/>
      <c r="D621" s="92">
        <v>19859039</v>
      </c>
      <c r="G621" s="92" t="s">
        <v>568</v>
      </c>
      <c r="H621" s="92"/>
      <c r="J621" s="5"/>
      <c r="K621" s="5"/>
      <c r="L621" s="91"/>
      <c r="O621" s="5">
        <f t="shared" si="9"/>
        <v>0</v>
      </c>
      <c r="T621" s="50"/>
      <c r="V621" s="5"/>
      <c r="X621" s="48"/>
      <c r="Y621" s="51"/>
      <c r="AA621" s="5"/>
      <c r="AD621" s="51"/>
      <c r="AH621" s="48"/>
      <c r="AI621" s="51"/>
      <c r="AM621" s="48"/>
    </row>
    <row r="622" spans="2:39" s="87" customFormat="1" ht="15.75" x14ac:dyDescent="0.25">
      <c r="B622" s="92"/>
      <c r="C622" s="9"/>
      <c r="D622" s="92">
        <v>19859019</v>
      </c>
      <c r="G622" s="92" t="s">
        <v>568</v>
      </c>
      <c r="H622" s="92"/>
      <c r="J622" s="5"/>
      <c r="K622" s="5"/>
      <c r="L622" s="91"/>
      <c r="O622" s="5">
        <f t="shared" si="9"/>
        <v>0</v>
      </c>
      <c r="T622" s="50"/>
      <c r="V622" s="5"/>
      <c r="X622" s="48"/>
      <c r="Y622" s="51"/>
      <c r="AA622" s="5"/>
      <c r="AD622" s="51"/>
      <c r="AH622" s="48"/>
      <c r="AI622" s="51"/>
      <c r="AM622" s="48"/>
    </row>
    <row r="623" spans="2:39" s="87" customFormat="1" ht="15.75" x14ac:dyDescent="0.25">
      <c r="B623" s="92"/>
      <c r="C623" s="9"/>
      <c r="D623" s="92"/>
      <c r="G623" s="92" t="s">
        <v>816</v>
      </c>
      <c r="H623" s="92"/>
      <c r="J623" s="5"/>
      <c r="K623" s="5"/>
      <c r="L623" s="91"/>
      <c r="O623" s="5">
        <f t="shared" si="9"/>
        <v>0</v>
      </c>
      <c r="T623" s="50"/>
      <c r="V623" s="5"/>
      <c r="X623" s="48"/>
      <c r="Y623" s="51"/>
      <c r="AA623" s="5"/>
      <c r="AD623" s="51"/>
      <c r="AH623" s="48"/>
      <c r="AI623" s="51"/>
      <c r="AM623" s="48"/>
    </row>
    <row r="624" spans="2:39" s="87" customFormat="1" ht="15.75" x14ac:dyDescent="0.25">
      <c r="B624" s="92"/>
      <c r="C624" s="9"/>
      <c r="D624" s="92"/>
      <c r="G624" s="92" t="s">
        <v>566</v>
      </c>
      <c r="H624" s="92"/>
      <c r="J624" s="5"/>
      <c r="K624" s="5"/>
      <c r="L624" s="91"/>
      <c r="O624" s="5">
        <f t="shared" si="9"/>
        <v>0</v>
      </c>
      <c r="T624" s="50"/>
      <c r="V624" s="5"/>
      <c r="X624" s="48"/>
      <c r="Y624" s="51"/>
      <c r="AA624" s="5"/>
      <c r="AD624" s="51"/>
      <c r="AH624" s="48"/>
      <c r="AI624" s="51"/>
      <c r="AM624" s="48"/>
    </row>
    <row r="625" spans="2:39" s="87" customFormat="1" ht="15.75" x14ac:dyDescent="0.25">
      <c r="B625" s="92"/>
      <c r="C625" s="9"/>
      <c r="D625" s="92">
        <v>19844063</v>
      </c>
      <c r="G625" s="92" t="s">
        <v>565</v>
      </c>
      <c r="H625" s="92"/>
      <c r="J625" s="5"/>
      <c r="K625" s="5"/>
      <c r="L625" s="91"/>
      <c r="O625" s="5">
        <f t="shared" si="9"/>
        <v>0</v>
      </c>
      <c r="T625" s="50"/>
      <c r="V625" s="5"/>
      <c r="X625" s="48"/>
      <c r="Y625" s="51"/>
      <c r="AA625" s="5"/>
      <c r="AD625" s="51"/>
      <c r="AH625" s="48"/>
      <c r="AI625" s="51"/>
      <c r="AM625" s="48"/>
    </row>
    <row r="626" spans="2:39" s="87" customFormat="1" ht="15.75" x14ac:dyDescent="0.25">
      <c r="B626" s="92"/>
      <c r="C626" s="9"/>
      <c r="D626" s="92"/>
      <c r="G626" s="92" t="s">
        <v>817</v>
      </c>
      <c r="H626" s="92"/>
      <c r="J626" s="5"/>
      <c r="K626" s="5"/>
      <c r="L626" s="91"/>
      <c r="O626" s="5">
        <f t="shared" si="9"/>
        <v>0</v>
      </c>
      <c r="T626" s="50"/>
      <c r="V626" s="5"/>
      <c r="X626" s="48"/>
      <c r="Y626" s="51"/>
      <c r="AA626" s="5"/>
      <c r="AD626" s="51"/>
      <c r="AH626" s="48"/>
      <c r="AI626" s="51"/>
      <c r="AM626" s="48"/>
    </row>
    <row r="627" spans="2:39" s="87" customFormat="1" ht="15.75" x14ac:dyDescent="0.25">
      <c r="B627" s="92"/>
      <c r="C627" s="9"/>
      <c r="D627" s="92"/>
      <c r="G627" s="92" t="s">
        <v>576</v>
      </c>
      <c r="H627" s="92"/>
      <c r="J627" s="5"/>
      <c r="K627" s="5"/>
      <c r="L627" s="91"/>
      <c r="O627" s="5">
        <f t="shared" si="9"/>
        <v>0</v>
      </c>
      <c r="T627" s="50"/>
      <c r="V627" s="5"/>
      <c r="X627" s="48"/>
      <c r="Y627" s="51"/>
      <c r="AA627" s="5"/>
      <c r="AD627" s="51"/>
      <c r="AH627" s="48"/>
      <c r="AI627" s="51"/>
      <c r="AM627" s="48"/>
    </row>
    <row r="628" spans="2:39" s="87" customFormat="1" ht="15.75" x14ac:dyDescent="0.25">
      <c r="B628" s="92"/>
      <c r="C628" s="9"/>
      <c r="D628" s="92"/>
      <c r="G628" s="92" t="s">
        <v>569</v>
      </c>
      <c r="H628" s="92"/>
      <c r="J628" s="5"/>
      <c r="K628" s="5"/>
      <c r="L628" s="91"/>
      <c r="O628" s="5">
        <f t="shared" si="9"/>
        <v>0</v>
      </c>
      <c r="T628" s="50"/>
      <c r="V628" s="5"/>
      <c r="X628" s="48"/>
      <c r="Y628" s="51"/>
      <c r="AA628" s="5"/>
      <c r="AD628" s="51"/>
      <c r="AH628" s="48"/>
      <c r="AI628" s="51"/>
      <c r="AM628" s="48"/>
    </row>
    <row r="629" spans="2:39" s="87" customFormat="1" ht="15.75" x14ac:dyDescent="0.25">
      <c r="B629" s="92"/>
      <c r="C629" s="9"/>
      <c r="D629" s="92"/>
      <c r="G629" s="92" t="s">
        <v>818</v>
      </c>
      <c r="H629" s="92"/>
      <c r="J629" s="5"/>
      <c r="K629" s="5"/>
      <c r="L629" s="91"/>
      <c r="O629" s="5">
        <f t="shared" si="9"/>
        <v>0</v>
      </c>
      <c r="T629" s="50"/>
      <c r="V629" s="5"/>
      <c r="X629" s="48"/>
      <c r="Y629" s="51"/>
      <c r="AA629" s="5"/>
      <c r="AD629" s="51"/>
      <c r="AH629" s="48"/>
      <c r="AI629" s="51"/>
      <c r="AM629" s="48"/>
    </row>
    <row r="630" spans="2:39" s="87" customFormat="1" ht="15.75" x14ac:dyDescent="0.25">
      <c r="B630" s="92"/>
      <c r="C630" s="9"/>
      <c r="D630" s="92"/>
      <c r="G630" s="92" t="s">
        <v>575</v>
      </c>
      <c r="H630" s="92"/>
      <c r="J630" s="5"/>
      <c r="K630" s="5"/>
      <c r="L630" s="91"/>
      <c r="O630" s="5">
        <f t="shared" si="9"/>
        <v>0</v>
      </c>
      <c r="T630" s="50"/>
      <c r="V630" s="5"/>
      <c r="X630" s="48"/>
      <c r="Y630" s="51"/>
      <c r="AA630" s="5"/>
      <c r="AD630" s="51"/>
      <c r="AH630" s="48"/>
      <c r="AI630" s="51"/>
      <c r="AM630" s="48"/>
    </row>
    <row r="631" spans="2:39" s="87" customFormat="1" ht="15.75" x14ac:dyDescent="0.25">
      <c r="B631" s="92"/>
      <c r="C631" s="9"/>
      <c r="D631" s="92"/>
      <c r="G631" s="92" t="s">
        <v>580</v>
      </c>
      <c r="H631" s="92"/>
      <c r="J631" s="5"/>
      <c r="K631" s="5"/>
      <c r="L631" s="91"/>
      <c r="O631" s="5">
        <f t="shared" si="9"/>
        <v>0</v>
      </c>
      <c r="T631" s="50"/>
      <c r="V631" s="5"/>
      <c r="X631" s="48"/>
      <c r="Y631" s="51"/>
      <c r="AA631" s="5"/>
      <c r="AD631" s="51"/>
      <c r="AH631" s="48"/>
      <c r="AI631" s="51"/>
      <c r="AM631" s="48"/>
    </row>
    <row r="632" spans="2:39" s="87" customFormat="1" ht="15.75" x14ac:dyDescent="0.25">
      <c r="B632" s="92"/>
      <c r="C632" s="9"/>
      <c r="D632" s="92"/>
      <c r="G632" s="92" t="s">
        <v>819</v>
      </c>
      <c r="H632" s="92"/>
      <c r="J632" s="5"/>
      <c r="K632" s="5"/>
      <c r="L632" s="91"/>
      <c r="O632" s="5">
        <f t="shared" si="9"/>
        <v>0</v>
      </c>
      <c r="T632" s="50"/>
      <c r="V632" s="5"/>
      <c r="X632" s="48"/>
      <c r="Y632" s="51"/>
      <c r="AA632" s="5"/>
      <c r="AD632" s="51"/>
      <c r="AH632" s="48"/>
      <c r="AI632" s="51"/>
      <c r="AM632" s="48"/>
    </row>
    <row r="633" spans="2:39" s="87" customFormat="1" ht="15.75" x14ac:dyDescent="0.25">
      <c r="B633" s="92"/>
      <c r="C633" s="9"/>
      <c r="D633" s="92"/>
      <c r="G633" s="92" t="s">
        <v>573</v>
      </c>
      <c r="H633" s="92"/>
      <c r="J633" s="5"/>
      <c r="K633" s="5"/>
      <c r="L633" s="91"/>
      <c r="O633" s="5">
        <f t="shared" si="9"/>
        <v>0</v>
      </c>
      <c r="T633" s="50"/>
      <c r="V633" s="5"/>
      <c r="X633" s="48"/>
      <c r="Y633" s="51"/>
      <c r="AA633" s="5"/>
      <c r="AD633" s="51"/>
      <c r="AH633" s="48"/>
      <c r="AI633" s="51"/>
      <c r="AM633" s="48"/>
    </row>
    <row r="634" spans="2:39" s="87" customFormat="1" ht="15.75" x14ac:dyDescent="0.25">
      <c r="B634" s="92"/>
      <c r="C634" s="9"/>
      <c r="D634" s="92"/>
      <c r="G634" s="92" t="s">
        <v>820</v>
      </c>
      <c r="H634" s="92"/>
      <c r="J634" s="5"/>
      <c r="K634" s="5"/>
      <c r="L634" s="91"/>
      <c r="O634" s="5">
        <f t="shared" si="9"/>
        <v>0</v>
      </c>
      <c r="T634" s="50"/>
      <c r="V634" s="5"/>
      <c r="X634" s="48"/>
      <c r="Y634" s="51"/>
      <c r="AA634" s="5"/>
      <c r="AD634" s="51"/>
      <c r="AH634" s="48"/>
      <c r="AI634" s="51"/>
      <c r="AM634" s="48"/>
    </row>
    <row r="635" spans="2:39" s="87" customFormat="1" ht="15.75" x14ac:dyDescent="0.25">
      <c r="B635" s="92"/>
      <c r="C635" s="9"/>
      <c r="D635" s="92"/>
      <c r="G635" s="92" t="s">
        <v>821</v>
      </c>
      <c r="H635" s="92"/>
      <c r="J635" s="5"/>
      <c r="K635" s="5"/>
      <c r="L635" s="91"/>
      <c r="O635" s="5">
        <f t="shared" si="9"/>
        <v>0</v>
      </c>
      <c r="T635" s="50"/>
      <c r="V635" s="5"/>
      <c r="X635" s="48"/>
      <c r="Y635" s="51"/>
      <c r="AA635" s="5"/>
      <c r="AD635" s="51"/>
      <c r="AH635" s="48"/>
      <c r="AI635" s="51"/>
      <c r="AM635" s="48"/>
    </row>
    <row r="636" spans="2:39" s="87" customFormat="1" ht="15.75" x14ac:dyDescent="0.25">
      <c r="B636" s="92"/>
      <c r="C636" s="9"/>
      <c r="D636" s="92"/>
      <c r="G636" s="92" t="s">
        <v>570</v>
      </c>
      <c r="H636" s="92"/>
      <c r="J636" s="5"/>
      <c r="K636" s="5"/>
      <c r="L636" s="91"/>
      <c r="O636" s="5">
        <f t="shared" si="9"/>
        <v>0</v>
      </c>
      <c r="T636" s="50"/>
      <c r="V636" s="5"/>
      <c r="X636" s="48"/>
      <c r="Y636" s="51"/>
      <c r="AA636" s="5"/>
      <c r="AD636" s="51"/>
      <c r="AH636" s="48"/>
      <c r="AI636" s="51"/>
      <c r="AM636" s="48"/>
    </row>
    <row r="637" spans="2:39" s="87" customFormat="1" ht="15.75" x14ac:dyDescent="0.25">
      <c r="B637" s="92"/>
      <c r="C637" s="9"/>
      <c r="D637" s="92"/>
      <c r="G637" s="92" t="s">
        <v>822</v>
      </c>
      <c r="H637" s="92"/>
      <c r="J637" s="5"/>
      <c r="K637" s="5"/>
      <c r="L637" s="91"/>
      <c r="O637" s="5">
        <f t="shared" si="9"/>
        <v>0</v>
      </c>
      <c r="T637" s="50"/>
      <c r="V637" s="5"/>
      <c r="X637" s="48"/>
      <c r="Y637" s="51"/>
      <c r="AA637" s="5"/>
      <c r="AD637" s="51"/>
      <c r="AH637" s="48"/>
      <c r="AI637" s="51"/>
      <c r="AM637" s="48"/>
    </row>
    <row r="638" spans="2:39" s="87" customFormat="1" ht="15.75" x14ac:dyDescent="0.25">
      <c r="B638" s="92"/>
      <c r="C638" s="9"/>
      <c r="D638" s="92"/>
      <c r="G638" s="92" t="s">
        <v>823</v>
      </c>
      <c r="H638" s="92"/>
      <c r="J638" s="5"/>
      <c r="K638" s="5"/>
      <c r="L638" s="91"/>
      <c r="O638" s="5">
        <f t="shared" si="9"/>
        <v>0</v>
      </c>
      <c r="T638" s="50"/>
      <c r="V638" s="5"/>
      <c r="X638" s="48"/>
      <c r="Y638" s="51"/>
      <c r="AA638" s="5"/>
      <c r="AD638" s="51"/>
      <c r="AH638" s="48"/>
      <c r="AI638" s="51"/>
      <c r="AM638" s="48"/>
    </row>
    <row r="639" spans="2:39" s="87" customFormat="1" ht="15.75" x14ac:dyDescent="0.25">
      <c r="B639" s="92"/>
      <c r="C639" s="9"/>
      <c r="D639" s="92"/>
      <c r="G639" s="92" t="s">
        <v>570</v>
      </c>
      <c r="H639" s="92"/>
      <c r="J639" s="5"/>
      <c r="K639" s="5"/>
      <c r="L639" s="91"/>
      <c r="O639" s="5">
        <f t="shared" si="9"/>
        <v>0</v>
      </c>
      <c r="T639" s="50"/>
      <c r="V639" s="5"/>
      <c r="X639" s="48"/>
      <c r="Y639" s="51"/>
      <c r="AA639" s="5"/>
      <c r="AD639" s="51"/>
      <c r="AH639" s="48"/>
      <c r="AI639" s="51"/>
      <c r="AM639" s="48"/>
    </row>
    <row r="640" spans="2:39" s="87" customFormat="1" ht="15.75" x14ac:dyDescent="0.25">
      <c r="B640" s="92"/>
      <c r="C640" s="9"/>
      <c r="D640" s="92">
        <v>22177</v>
      </c>
      <c r="G640" s="92" t="s">
        <v>624</v>
      </c>
      <c r="H640" s="92"/>
      <c r="J640" s="5"/>
      <c r="K640" s="5"/>
      <c r="L640" s="91"/>
      <c r="O640" s="5">
        <f t="shared" si="9"/>
        <v>0</v>
      </c>
      <c r="T640" s="50"/>
      <c r="V640" s="5"/>
      <c r="X640" s="48"/>
      <c r="Y640" s="51"/>
      <c r="AA640" s="5"/>
      <c r="AD640" s="51"/>
      <c r="AH640" s="48"/>
      <c r="AI640" s="51"/>
      <c r="AM640" s="48"/>
    </row>
    <row r="641" spans="2:39" s="87" customFormat="1" ht="15.75" x14ac:dyDescent="0.25">
      <c r="B641" s="92"/>
      <c r="C641" s="9"/>
      <c r="D641" s="92">
        <v>39631143</v>
      </c>
      <c r="G641" s="92" t="s">
        <v>581</v>
      </c>
      <c r="H641" s="92"/>
      <c r="J641" s="5"/>
      <c r="K641" s="5"/>
      <c r="L641" s="91"/>
      <c r="O641" s="5">
        <f t="shared" si="9"/>
        <v>0</v>
      </c>
      <c r="T641" s="50"/>
      <c r="V641" s="5"/>
      <c r="X641" s="48"/>
      <c r="Y641" s="51"/>
      <c r="AA641" s="5"/>
      <c r="AD641" s="51"/>
      <c r="AH641" s="48"/>
      <c r="AI641" s="51"/>
      <c r="AM641" s="48"/>
    </row>
    <row r="642" spans="2:39" s="87" customFormat="1" ht="15.75" x14ac:dyDescent="0.25">
      <c r="B642" s="92"/>
      <c r="C642" s="9"/>
      <c r="D642" s="92">
        <v>21935</v>
      </c>
      <c r="G642" s="92" t="s">
        <v>574</v>
      </c>
      <c r="H642" s="92"/>
      <c r="J642" s="5"/>
      <c r="K642" s="5"/>
      <c r="L642" s="91"/>
      <c r="O642" s="5">
        <f t="shared" ref="O642:O708" si="10">EDATE(K642,M642)</f>
        <v>0</v>
      </c>
      <c r="T642" s="50"/>
      <c r="V642" s="5"/>
      <c r="X642" s="48"/>
      <c r="Y642" s="51"/>
      <c r="AA642" s="5"/>
      <c r="AD642" s="51"/>
      <c r="AH642" s="48"/>
      <c r="AI642" s="51"/>
      <c r="AM642" s="48"/>
    </row>
    <row r="643" spans="2:39" s="87" customFormat="1" ht="15.75" x14ac:dyDescent="0.25">
      <c r="B643" s="92"/>
      <c r="C643" s="9"/>
      <c r="D643" s="92">
        <v>96899139</v>
      </c>
      <c r="G643" s="92" t="s">
        <v>824</v>
      </c>
      <c r="H643" s="92"/>
      <c r="J643" s="5"/>
      <c r="K643" s="5"/>
      <c r="L643" s="91"/>
      <c r="O643" s="5">
        <f t="shared" si="10"/>
        <v>0</v>
      </c>
      <c r="T643" s="50"/>
      <c r="V643" s="5"/>
      <c r="X643" s="48"/>
      <c r="Y643" s="51"/>
      <c r="AA643" s="5"/>
      <c r="AD643" s="51"/>
      <c r="AH643" s="48"/>
      <c r="AI643" s="51"/>
      <c r="AM643" s="48"/>
    </row>
    <row r="644" spans="2:39" s="87" customFormat="1" ht="15.75" x14ac:dyDescent="0.25">
      <c r="B644" s="92"/>
      <c r="C644" s="9"/>
      <c r="D644" s="92"/>
      <c r="G644" s="92" t="s">
        <v>824</v>
      </c>
      <c r="H644" s="92"/>
      <c r="J644" s="5"/>
      <c r="K644" s="5"/>
      <c r="L644" s="91"/>
      <c r="O644" s="5">
        <f t="shared" si="10"/>
        <v>0</v>
      </c>
      <c r="T644" s="50"/>
      <c r="V644" s="5"/>
      <c r="X644" s="48"/>
      <c r="Y644" s="51"/>
      <c r="AA644" s="5"/>
      <c r="AD644" s="51"/>
      <c r="AH644" s="48"/>
      <c r="AI644" s="51"/>
      <c r="AM644" s="48"/>
    </row>
    <row r="645" spans="2:39" s="87" customFormat="1" ht="15.75" x14ac:dyDescent="0.25">
      <c r="B645" s="92"/>
      <c r="C645" s="9"/>
      <c r="D645" s="92"/>
      <c r="G645" s="92" t="s">
        <v>354</v>
      </c>
      <c r="H645" s="92"/>
      <c r="J645" s="5"/>
      <c r="K645" s="5"/>
      <c r="L645" s="91"/>
      <c r="O645" s="5">
        <f t="shared" si="10"/>
        <v>0</v>
      </c>
      <c r="T645" s="50"/>
      <c r="V645" s="5"/>
      <c r="X645" s="48"/>
      <c r="Y645" s="51"/>
      <c r="AA645" s="5"/>
      <c r="AD645" s="51"/>
      <c r="AH645" s="48"/>
      <c r="AI645" s="51"/>
      <c r="AM645" s="48"/>
    </row>
    <row r="646" spans="2:39" s="87" customFormat="1" ht="15.75" x14ac:dyDescent="0.25">
      <c r="B646" s="92"/>
      <c r="C646" s="9"/>
      <c r="D646" s="92"/>
      <c r="G646" s="92" t="s">
        <v>355</v>
      </c>
      <c r="H646" s="92"/>
      <c r="J646" s="5"/>
      <c r="K646" s="5"/>
      <c r="L646" s="91"/>
      <c r="O646" s="5">
        <f t="shared" si="10"/>
        <v>0</v>
      </c>
      <c r="T646" s="50"/>
      <c r="V646" s="5"/>
      <c r="X646" s="48"/>
      <c r="Y646" s="51"/>
      <c r="AA646" s="5"/>
      <c r="AD646" s="51"/>
      <c r="AH646" s="48"/>
      <c r="AI646" s="51"/>
      <c r="AM646" s="48"/>
    </row>
    <row r="647" spans="2:39" s="87" customFormat="1" ht="15.75" x14ac:dyDescent="0.25">
      <c r="B647" s="92"/>
      <c r="C647" s="9"/>
      <c r="D647" s="92"/>
      <c r="G647" s="92" t="s">
        <v>613</v>
      </c>
      <c r="H647" s="92"/>
      <c r="J647" s="5"/>
      <c r="K647" s="5"/>
      <c r="L647" s="91"/>
      <c r="O647" s="5">
        <f t="shared" si="10"/>
        <v>0</v>
      </c>
      <c r="T647" s="50"/>
      <c r="V647" s="5"/>
      <c r="X647" s="48"/>
      <c r="Y647" s="51"/>
      <c r="AA647" s="5"/>
      <c r="AD647" s="51"/>
      <c r="AH647" s="48"/>
      <c r="AI647" s="51"/>
      <c r="AM647" s="48"/>
    </row>
    <row r="648" spans="2:39" s="87" customFormat="1" ht="15.75" x14ac:dyDescent="0.25">
      <c r="B648" s="92"/>
      <c r="C648" s="9"/>
      <c r="D648" s="92"/>
      <c r="G648" s="92" t="s">
        <v>356</v>
      </c>
      <c r="H648" s="92"/>
      <c r="J648" s="5"/>
      <c r="K648" s="5"/>
      <c r="L648" s="91"/>
      <c r="O648" s="5">
        <f t="shared" si="10"/>
        <v>0</v>
      </c>
      <c r="T648" s="50"/>
      <c r="V648" s="5"/>
      <c r="X648" s="48"/>
      <c r="Y648" s="51"/>
      <c r="AA648" s="5"/>
      <c r="AD648" s="51"/>
      <c r="AH648" s="48"/>
      <c r="AI648" s="51"/>
      <c r="AM648" s="48"/>
    </row>
    <row r="649" spans="2:39" s="87" customFormat="1" ht="15.75" x14ac:dyDescent="0.25">
      <c r="B649" s="92"/>
      <c r="C649" s="9"/>
      <c r="D649" s="92"/>
      <c r="G649" s="92" t="s">
        <v>357</v>
      </c>
      <c r="H649" s="92"/>
      <c r="J649" s="5"/>
      <c r="K649" s="5"/>
      <c r="L649" s="91"/>
      <c r="O649" s="5">
        <f t="shared" si="10"/>
        <v>0</v>
      </c>
      <c r="T649" s="50"/>
      <c r="V649" s="5"/>
      <c r="X649" s="48"/>
      <c r="Y649" s="51"/>
      <c r="AA649" s="5"/>
      <c r="AD649" s="51"/>
      <c r="AH649" s="48"/>
      <c r="AI649" s="51"/>
      <c r="AM649" s="48"/>
    </row>
    <row r="650" spans="2:39" s="87" customFormat="1" ht="15.75" x14ac:dyDescent="0.25">
      <c r="B650" s="92"/>
      <c r="C650" s="9"/>
      <c r="D650" s="92"/>
      <c r="G650" s="92" t="s">
        <v>825</v>
      </c>
      <c r="H650" s="92"/>
      <c r="J650" s="5"/>
      <c r="K650" s="5"/>
      <c r="L650" s="91"/>
      <c r="O650" s="5">
        <f t="shared" si="10"/>
        <v>0</v>
      </c>
      <c r="T650" s="50"/>
      <c r="V650" s="5"/>
      <c r="X650" s="48"/>
      <c r="Y650" s="51"/>
      <c r="AA650" s="5"/>
      <c r="AD650" s="51"/>
      <c r="AH650" s="48"/>
      <c r="AI650" s="51"/>
      <c r="AM650" s="48"/>
    </row>
    <row r="651" spans="2:39" s="87" customFormat="1" ht="15.75" x14ac:dyDescent="0.25">
      <c r="B651" s="92"/>
      <c r="C651" s="9"/>
      <c r="D651" s="92"/>
      <c r="G651" s="92" t="s">
        <v>826</v>
      </c>
      <c r="H651" s="92"/>
      <c r="J651" s="5"/>
      <c r="K651" s="5"/>
      <c r="L651" s="91"/>
      <c r="O651" s="5">
        <f t="shared" si="10"/>
        <v>0</v>
      </c>
      <c r="T651" s="50"/>
      <c r="V651" s="5"/>
      <c r="X651" s="48"/>
      <c r="Y651" s="51"/>
      <c r="AA651" s="5"/>
      <c r="AD651" s="51"/>
      <c r="AH651" s="48"/>
      <c r="AI651" s="51"/>
      <c r="AM651" s="48"/>
    </row>
    <row r="652" spans="2:39" s="87" customFormat="1" ht="15.75" x14ac:dyDescent="0.25">
      <c r="B652" s="92"/>
      <c r="C652" s="9"/>
      <c r="D652" s="92"/>
      <c r="G652" s="92" t="s">
        <v>827</v>
      </c>
      <c r="H652" s="92"/>
      <c r="J652" s="5"/>
      <c r="K652" s="5"/>
      <c r="L652" s="91"/>
      <c r="O652" s="5">
        <f t="shared" si="10"/>
        <v>0</v>
      </c>
      <c r="T652" s="50"/>
      <c r="V652" s="5"/>
      <c r="X652" s="48"/>
      <c r="Y652" s="51"/>
      <c r="AA652" s="5"/>
      <c r="AD652" s="51"/>
      <c r="AH652" s="48"/>
      <c r="AI652" s="51"/>
      <c r="AM652" s="48"/>
    </row>
    <row r="653" spans="2:39" s="87" customFormat="1" ht="15.75" x14ac:dyDescent="0.25">
      <c r="B653" s="92"/>
      <c r="C653" s="9"/>
      <c r="D653" s="92"/>
      <c r="G653" s="92" t="s">
        <v>828</v>
      </c>
      <c r="H653" s="92"/>
      <c r="J653" s="5"/>
      <c r="K653" s="5"/>
      <c r="L653" s="91"/>
      <c r="O653" s="5">
        <f t="shared" si="10"/>
        <v>0</v>
      </c>
      <c r="T653" s="50"/>
      <c r="V653" s="5"/>
      <c r="X653" s="48"/>
      <c r="Y653" s="51"/>
      <c r="AA653" s="5"/>
      <c r="AD653" s="51"/>
      <c r="AH653" s="48"/>
      <c r="AI653" s="51"/>
      <c r="AM653" s="48"/>
    </row>
    <row r="654" spans="2:39" s="87" customFormat="1" ht="15.75" x14ac:dyDescent="0.25">
      <c r="B654" s="92"/>
      <c r="C654" s="9"/>
      <c r="D654" s="92"/>
      <c r="G654" s="92" t="s">
        <v>829</v>
      </c>
      <c r="H654" s="92"/>
      <c r="J654" s="5"/>
      <c r="K654" s="5"/>
      <c r="L654" s="91"/>
      <c r="O654" s="5">
        <f t="shared" si="10"/>
        <v>0</v>
      </c>
      <c r="T654" s="50"/>
      <c r="V654" s="5"/>
      <c r="X654" s="48"/>
      <c r="Y654" s="51"/>
      <c r="AA654" s="5"/>
      <c r="AD654" s="51"/>
      <c r="AH654" s="48"/>
      <c r="AI654" s="51"/>
      <c r="AM654" s="48"/>
    </row>
    <row r="655" spans="2:39" s="87" customFormat="1" ht="15.75" x14ac:dyDescent="0.25">
      <c r="B655" s="92"/>
      <c r="C655" s="9"/>
      <c r="D655" s="92"/>
      <c r="G655" s="94" t="s">
        <v>830</v>
      </c>
      <c r="H655" s="92"/>
      <c r="J655" s="5"/>
      <c r="K655" s="5"/>
      <c r="L655" s="91"/>
      <c r="O655" s="5">
        <f t="shared" si="10"/>
        <v>0</v>
      </c>
      <c r="T655" s="50"/>
      <c r="V655" s="5"/>
      <c r="X655" s="48"/>
      <c r="Y655" s="51"/>
      <c r="AA655" s="5"/>
      <c r="AD655" s="51"/>
      <c r="AH655" s="48"/>
      <c r="AI655" s="51"/>
      <c r="AM655" s="48"/>
    </row>
    <row r="656" spans="2:39" s="87" customFormat="1" ht="15.75" x14ac:dyDescent="0.25">
      <c r="B656" s="92"/>
      <c r="C656" s="9"/>
      <c r="D656" s="92"/>
      <c r="G656" s="92" t="s">
        <v>831</v>
      </c>
      <c r="H656" s="92"/>
      <c r="J656" s="5"/>
      <c r="K656" s="5"/>
      <c r="L656" s="91"/>
      <c r="O656" s="5">
        <f t="shared" si="10"/>
        <v>0</v>
      </c>
      <c r="T656" s="50"/>
      <c r="V656" s="5"/>
      <c r="X656" s="48"/>
      <c r="Y656" s="51"/>
      <c r="AA656" s="5"/>
      <c r="AD656" s="51"/>
      <c r="AH656" s="48"/>
      <c r="AI656" s="51"/>
      <c r="AM656" s="48"/>
    </row>
    <row r="657" spans="2:39" s="87" customFormat="1" ht="15.75" x14ac:dyDescent="0.25">
      <c r="B657" s="92"/>
      <c r="C657" s="9"/>
      <c r="D657" s="92"/>
      <c r="G657" s="92" t="s">
        <v>832</v>
      </c>
      <c r="H657" s="92"/>
      <c r="J657" s="5"/>
      <c r="K657" s="5"/>
      <c r="L657" s="91"/>
      <c r="O657" s="5">
        <f t="shared" si="10"/>
        <v>0</v>
      </c>
      <c r="T657" s="50"/>
      <c r="V657" s="5"/>
      <c r="X657" s="48"/>
      <c r="Y657" s="51"/>
      <c r="AA657" s="5"/>
      <c r="AD657" s="51"/>
      <c r="AH657" s="48"/>
      <c r="AI657" s="51"/>
      <c r="AM657" s="48"/>
    </row>
    <row r="658" spans="2:39" s="87" customFormat="1" ht="15.75" x14ac:dyDescent="0.25">
      <c r="B658" s="92"/>
      <c r="C658" s="9"/>
      <c r="D658" s="92"/>
      <c r="G658" s="94" t="s">
        <v>833</v>
      </c>
      <c r="H658" s="92"/>
      <c r="J658" s="5"/>
      <c r="K658" s="5"/>
      <c r="L658" s="91"/>
      <c r="O658" s="5">
        <f t="shared" si="10"/>
        <v>0</v>
      </c>
      <c r="T658" s="50"/>
      <c r="V658" s="5"/>
      <c r="X658" s="48"/>
      <c r="Y658" s="51"/>
      <c r="AA658" s="5"/>
      <c r="AD658" s="51"/>
      <c r="AH658" s="48"/>
      <c r="AI658" s="51"/>
      <c r="AM658" s="48"/>
    </row>
    <row r="659" spans="2:39" s="87" customFormat="1" ht="15.75" x14ac:dyDescent="0.25">
      <c r="B659" s="92"/>
      <c r="C659" s="9"/>
      <c r="D659" s="92"/>
      <c r="G659" s="92" t="s">
        <v>834</v>
      </c>
      <c r="H659" s="92"/>
      <c r="J659" s="5"/>
      <c r="K659" s="5"/>
      <c r="L659" s="91"/>
      <c r="O659" s="5">
        <f t="shared" si="10"/>
        <v>0</v>
      </c>
      <c r="T659" s="50"/>
      <c r="V659" s="5"/>
      <c r="X659" s="48"/>
      <c r="Y659" s="51"/>
      <c r="AA659" s="5"/>
      <c r="AD659" s="51"/>
      <c r="AH659" s="48"/>
      <c r="AI659" s="51"/>
      <c r="AM659" s="48"/>
    </row>
    <row r="660" spans="2:39" s="87" customFormat="1" ht="15.75" x14ac:dyDescent="0.25">
      <c r="B660" s="92"/>
      <c r="C660" s="9"/>
      <c r="D660" s="92"/>
      <c r="G660" s="92" t="s">
        <v>835</v>
      </c>
      <c r="H660" s="92"/>
      <c r="J660" s="5"/>
      <c r="K660" s="5"/>
      <c r="L660" s="91"/>
      <c r="O660" s="5">
        <f t="shared" si="10"/>
        <v>0</v>
      </c>
      <c r="T660" s="50"/>
      <c r="V660" s="5"/>
      <c r="X660" s="48"/>
      <c r="Y660" s="51"/>
      <c r="AA660" s="5"/>
      <c r="AD660" s="51"/>
      <c r="AH660" s="48"/>
      <c r="AI660" s="51"/>
      <c r="AM660" s="48"/>
    </row>
    <row r="661" spans="2:39" s="87" customFormat="1" ht="15.75" x14ac:dyDescent="0.25">
      <c r="B661" s="92"/>
      <c r="C661" s="9"/>
      <c r="D661" s="92"/>
      <c r="G661" s="92" t="s">
        <v>834</v>
      </c>
      <c r="H661" s="92"/>
      <c r="J661" s="5"/>
      <c r="K661" s="5"/>
      <c r="L661" s="91"/>
      <c r="O661" s="5">
        <f t="shared" si="10"/>
        <v>0</v>
      </c>
      <c r="T661" s="50"/>
      <c r="V661" s="5"/>
      <c r="X661" s="48"/>
      <c r="Y661" s="51"/>
      <c r="AA661" s="5"/>
      <c r="AD661" s="51"/>
      <c r="AH661" s="48"/>
      <c r="AI661" s="51"/>
      <c r="AM661" s="48"/>
    </row>
    <row r="662" spans="2:39" s="87" customFormat="1" ht="15.75" x14ac:dyDescent="0.25">
      <c r="B662" s="92"/>
      <c r="C662" s="9"/>
      <c r="D662" s="92"/>
      <c r="G662" s="92" t="s">
        <v>836</v>
      </c>
      <c r="H662" s="92"/>
      <c r="J662" s="5"/>
      <c r="K662" s="5"/>
      <c r="L662" s="91"/>
      <c r="O662" s="5">
        <f t="shared" si="10"/>
        <v>0</v>
      </c>
      <c r="T662" s="50"/>
      <c r="V662" s="5"/>
      <c r="X662" s="48"/>
      <c r="Y662" s="51"/>
      <c r="AA662" s="5"/>
      <c r="AD662" s="51"/>
      <c r="AH662" s="48"/>
      <c r="AI662" s="51"/>
      <c r="AM662" s="48"/>
    </row>
    <row r="663" spans="2:39" s="87" customFormat="1" ht="15.75" x14ac:dyDescent="0.25">
      <c r="B663" s="92"/>
      <c r="C663" s="9"/>
      <c r="D663" s="92"/>
      <c r="G663" s="93" t="s">
        <v>837</v>
      </c>
      <c r="H663" s="92"/>
      <c r="J663" s="5"/>
      <c r="K663" s="5"/>
      <c r="L663" s="91"/>
      <c r="O663" s="5">
        <f t="shared" si="10"/>
        <v>0</v>
      </c>
      <c r="T663" s="50"/>
      <c r="V663" s="5"/>
      <c r="X663" s="48"/>
      <c r="Y663" s="51"/>
      <c r="AA663" s="5"/>
      <c r="AD663" s="51"/>
      <c r="AH663" s="48"/>
      <c r="AI663" s="51"/>
      <c r="AM663" s="48"/>
    </row>
    <row r="664" spans="2:39" s="87" customFormat="1" ht="15.75" x14ac:dyDescent="0.25">
      <c r="B664" s="92"/>
      <c r="C664" s="9"/>
      <c r="D664" s="92"/>
      <c r="G664" s="93" t="s">
        <v>838</v>
      </c>
      <c r="H664" s="92"/>
      <c r="J664" s="5"/>
      <c r="K664" s="5"/>
      <c r="L664" s="91"/>
      <c r="O664" s="5">
        <f t="shared" si="10"/>
        <v>0</v>
      </c>
      <c r="T664" s="50"/>
      <c r="V664" s="5"/>
      <c r="X664" s="48"/>
      <c r="Y664" s="51"/>
      <c r="AA664" s="5"/>
      <c r="AD664" s="51"/>
      <c r="AH664" s="48"/>
      <c r="AI664" s="51"/>
      <c r="AM664" s="48"/>
    </row>
    <row r="665" spans="2:39" s="87" customFormat="1" ht="15.75" x14ac:dyDescent="0.25">
      <c r="B665" s="92"/>
      <c r="C665" s="9"/>
      <c r="D665" s="92"/>
      <c r="G665" s="92" t="s">
        <v>839</v>
      </c>
      <c r="H665" s="92"/>
      <c r="J665" s="5"/>
      <c r="K665" s="5"/>
      <c r="L665" s="91"/>
      <c r="O665" s="5">
        <f t="shared" si="10"/>
        <v>0</v>
      </c>
      <c r="T665" s="50"/>
      <c r="V665" s="5"/>
      <c r="X665" s="48"/>
      <c r="Y665" s="51"/>
      <c r="AA665" s="5"/>
      <c r="AD665" s="51"/>
      <c r="AH665" s="48"/>
      <c r="AI665" s="51"/>
      <c r="AM665" s="48"/>
    </row>
    <row r="666" spans="2:39" s="87" customFormat="1" ht="15.75" x14ac:dyDescent="0.25">
      <c r="B666" s="92"/>
      <c r="C666" s="9"/>
      <c r="D666" s="92"/>
      <c r="G666" s="92" t="s">
        <v>840</v>
      </c>
      <c r="H666" s="92"/>
      <c r="J666" s="5"/>
      <c r="K666" s="5"/>
      <c r="L666" s="91"/>
      <c r="O666" s="5">
        <f t="shared" si="10"/>
        <v>0</v>
      </c>
      <c r="T666" s="50"/>
      <c r="V666" s="5"/>
      <c r="X666" s="48"/>
      <c r="Y666" s="51"/>
      <c r="AA666" s="5"/>
      <c r="AD666" s="51"/>
      <c r="AH666" s="48"/>
      <c r="AI666" s="51"/>
      <c r="AM666" s="48"/>
    </row>
    <row r="667" spans="2:39" s="87" customFormat="1" ht="15.75" x14ac:dyDescent="0.25">
      <c r="B667" s="92"/>
      <c r="C667" s="9"/>
      <c r="D667" s="92"/>
      <c r="G667" s="92" t="s">
        <v>840</v>
      </c>
      <c r="H667" s="92"/>
      <c r="J667" s="5"/>
      <c r="K667" s="5"/>
      <c r="L667" s="91"/>
      <c r="O667" s="5">
        <f t="shared" si="10"/>
        <v>0</v>
      </c>
      <c r="T667" s="50"/>
      <c r="V667" s="5"/>
      <c r="X667" s="48"/>
      <c r="Y667" s="51"/>
      <c r="AA667" s="5"/>
      <c r="AD667" s="51"/>
      <c r="AH667" s="48"/>
      <c r="AI667" s="51"/>
      <c r="AM667" s="48"/>
    </row>
    <row r="668" spans="2:39" s="87" customFormat="1" ht="15.75" x14ac:dyDescent="0.25">
      <c r="B668" s="92"/>
      <c r="C668" s="9"/>
      <c r="D668" s="92"/>
      <c r="G668" s="92" t="s">
        <v>837</v>
      </c>
      <c r="H668" s="92"/>
      <c r="J668" s="5"/>
      <c r="K668" s="5"/>
      <c r="L668" s="91"/>
      <c r="O668" s="5">
        <f t="shared" si="10"/>
        <v>0</v>
      </c>
      <c r="T668" s="50"/>
      <c r="V668" s="5"/>
      <c r="X668" s="48"/>
      <c r="Y668" s="51"/>
      <c r="AA668" s="5"/>
      <c r="AD668" s="51"/>
      <c r="AH668" s="48"/>
      <c r="AI668" s="51"/>
      <c r="AM668" s="48"/>
    </row>
    <row r="669" spans="2:39" s="87" customFormat="1" ht="15.75" x14ac:dyDescent="0.25">
      <c r="B669" s="92"/>
      <c r="C669" s="9"/>
      <c r="D669" s="92"/>
      <c r="G669" s="92" t="s">
        <v>841</v>
      </c>
      <c r="H669" s="92"/>
      <c r="J669" s="5"/>
      <c r="K669" s="5"/>
      <c r="L669" s="91"/>
      <c r="O669" s="5">
        <f t="shared" si="10"/>
        <v>0</v>
      </c>
      <c r="T669" s="50"/>
      <c r="V669" s="5"/>
      <c r="X669" s="48"/>
      <c r="Y669" s="51"/>
      <c r="AA669" s="5"/>
      <c r="AD669" s="51"/>
      <c r="AH669" s="48"/>
      <c r="AI669" s="51"/>
      <c r="AM669" s="48"/>
    </row>
    <row r="670" spans="2:39" s="87" customFormat="1" ht="15.75" x14ac:dyDescent="0.25">
      <c r="B670" s="92"/>
      <c r="C670" s="9"/>
      <c r="D670" s="92"/>
      <c r="G670" s="92" t="s">
        <v>842</v>
      </c>
      <c r="H670" s="92"/>
      <c r="J670" s="5"/>
      <c r="K670" s="5"/>
      <c r="L670" s="91"/>
      <c r="O670" s="5">
        <f t="shared" si="10"/>
        <v>0</v>
      </c>
      <c r="T670" s="50"/>
      <c r="V670" s="5"/>
      <c r="X670" s="48"/>
      <c r="Y670" s="51"/>
      <c r="AA670" s="5"/>
      <c r="AD670" s="51"/>
      <c r="AH670" s="48"/>
      <c r="AI670" s="51"/>
      <c r="AM670" s="48"/>
    </row>
    <row r="671" spans="2:39" s="87" customFormat="1" ht="15.75" x14ac:dyDescent="0.25">
      <c r="B671" s="92"/>
      <c r="C671" s="9"/>
      <c r="D671" s="92"/>
      <c r="G671" s="92" t="s">
        <v>843</v>
      </c>
      <c r="H671" s="92"/>
      <c r="J671" s="5"/>
      <c r="K671" s="5"/>
      <c r="L671" s="91"/>
      <c r="O671" s="5">
        <f t="shared" si="10"/>
        <v>0</v>
      </c>
      <c r="T671" s="50"/>
      <c r="V671" s="5"/>
      <c r="X671" s="48"/>
      <c r="Y671" s="51"/>
      <c r="AA671" s="5"/>
      <c r="AD671" s="51"/>
      <c r="AH671" s="48"/>
      <c r="AI671" s="51"/>
      <c r="AM671" s="48"/>
    </row>
    <row r="672" spans="2:39" s="87" customFormat="1" ht="15.75" x14ac:dyDescent="0.25">
      <c r="B672" s="92"/>
      <c r="C672" s="9"/>
      <c r="D672" s="92"/>
      <c r="G672" s="92" t="s">
        <v>844</v>
      </c>
      <c r="H672" s="92"/>
      <c r="J672" s="5"/>
      <c r="K672" s="5"/>
      <c r="L672" s="91"/>
      <c r="O672" s="5">
        <f t="shared" si="10"/>
        <v>0</v>
      </c>
      <c r="T672" s="50"/>
      <c r="V672" s="5"/>
      <c r="X672" s="48"/>
      <c r="Y672" s="51"/>
      <c r="AA672" s="5"/>
      <c r="AD672" s="51"/>
      <c r="AH672" s="48"/>
      <c r="AI672" s="51"/>
      <c r="AM672" s="48"/>
    </row>
    <row r="673" spans="2:39" s="87" customFormat="1" ht="15.75" x14ac:dyDescent="0.25">
      <c r="B673" s="92"/>
      <c r="C673" s="9"/>
      <c r="D673" s="92"/>
      <c r="G673" s="92" t="s">
        <v>845</v>
      </c>
      <c r="H673" s="92"/>
      <c r="J673" s="5"/>
      <c r="K673" s="5"/>
      <c r="L673" s="91"/>
      <c r="O673" s="5">
        <f t="shared" si="10"/>
        <v>0</v>
      </c>
      <c r="T673" s="50"/>
      <c r="V673" s="5"/>
      <c r="X673" s="48"/>
      <c r="Y673" s="51"/>
      <c r="AA673" s="5"/>
      <c r="AD673" s="51"/>
      <c r="AH673" s="48"/>
      <c r="AI673" s="51"/>
      <c r="AM673" s="48"/>
    </row>
    <row r="674" spans="2:39" s="87" customFormat="1" ht="15.75" x14ac:dyDescent="0.25">
      <c r="B674" s="92"/>
      <c r="C674" s="9"/>
      <c r="D674" s="92"/>
      <c r="G674" s="92" t="s">
        <v>846</v>
      </c>
      <c r="H674" s="92"/>
      <c r="J674" s="5"/>
      <c r="K674" s="5"/>
      <c r="L674" s="91"/>
      <c r="O674" s="5">
        <f t="shared" si="10"/>
        <v>0</v>
      </c>
      <c r="T674" s="50"/>
      <c r="V674" s="5"/>
      <c r="X674" s="48"/>
      <c r="Y674" s="51"/>
      <c r="AA674" s="5"/>
      <c r="AD674" s="51"/>
      <c r="AH674" s="48"/>
      <c r="AI674" s="51"/>
      <c r="AM674" s="48"/>
    </row>
    <row r="675" spans="2:39" s="87" customFormat="1" ht="15.75" x14ac:dyDescent="0.25">
      <c r="B675" s="92"/>
      <c r="C675" s="9"/>
      <c r="D675" s="92"/>
      <c r="G675" s="92" t="s">
        <v>847</v>
      </c>
      <c r="H675" s="92"/>
      <c r="J675" s="5"/>
      <c r="K675" s="5"/>
      <c r="L675" s="91"/>
      <c r="O675" s="5">
        <f t="shared" si="10"/>
        <v>0</v>
      </c>
      <c r="T675" s="50"/>
      <c r="V675" s="5"/>
      <c r="X675" s="48"/>
      <c r="Y675" s="51"/>
      <c r="AA675" s="5"/>
      <c r="AD675" s="51"/>
      <c r="AH675" s="48"/>
      <c r="AI675" s="51"/>
      <c r="AM675" s="48"/>
    </row>
    <row r="676" spans="2:39" s="87" customFormat="1" ht="15.75" x14ac:dyDescent="0.25">
      <c r="B676" s="92"/>
      <c r="C676" s="9"/>
      <c r="D676" s="92"/>
      <c r="G676" s="92" t="s">
        <v>848</v>
      </c>
      <c r="H676" s="92"/>
      <c r="J676" s="5"/>
      <c r="K676" s="5"/>
      <c r="L676" s="91"/>
      <c r="O676" s="5">
        <f t="shared" si="10"/>
        <v>0</v>
      </c>
      <c r="T676" s="50"/>
      <c r="V676" s="5"/>
      <c r="X676" s="48"/>
      <c r="Y676" s="51"/>
      <c r="AA676" s="5"/>
      <c r="AD676" s="51"/>
      <c r="AH676" s="48"/>
      <c r="AI676" s="51"/>
      <c r="AM676" s="48"/>
    </row>
    <row r="677" spans="2:39" s="87" customFormat="1" ht="15.75" x14ac:dyDescent="0.25">
      <c r="B677" s="92"/>
      <c r="C677" s="9"/>
      <c r="D677" s="92"/>
      <c r="G677" s="92" t="s">
        <v>849</v>
      </c>
      <c r="H677" s="92"/>
      <c r="J677" s="5"/>
      <c r="K677" s="5"/>
      <c r="L677" s="91"/>
      <c r="O677" s="5">
        <f t="shared" si="10"/>
        <v>0</v>
      </c>
      <c r="T677" s="50"/>
      <c r="V677" s="5"/>
      <c r="X677" s="48"/>
      <c r="Y677" s="51"/>
      <c r="AA677" s="5"/>
      <c r="AD677" s="51"/>
      <c r="AH677" s="48"/>
      <c r="AI677" s="51"/>
      <c r="AM677" s="48"/>
    </row>
    <row r="678" spans="2:39" s="87" customFormat="1" ht="15.75" x14ac:dyDescent="0.25">
      <c r="B678" s="92"/>
      <c r="C678" s="9"/>
      <c r="D678" s="92"/>
      <c r="G678" s="92" t="s">
        <v>850</v>
      </c>
      <c r="H678" s="92"/>
      <c r="J678" s="5"/>
      <c r="K678" s="5"/>
      <c r="L678" s="91"/>
      <c r="O678" s="5">
        <f t="shared" si="10"/>
        <v>0</v>
      </c>
      <c r="T678" s="50"/>
      <c r="V678" s="5"/>
      <c r="X678" s="48"/>
      <c r="Y678" s="51"/>
      <c r="AA678" s="5"/>
      <c r="AD678" s="51"/>
      <c r="AH678" s="48"/>
      <c r="AI678" s="51"/>
      <c r="AM678" s="48"/>
    </row>
    <row r="679" spans="2:39" s="87" customFormat="1" ht="15.75" x14ac:dyDescent="0.25">
      <c r="B679" s="92"/>
      <c r="C679" s="9"/>
      <c r="D679" s="92"/>
      <c r="G679" s="92" t="s">
        <v>851</v>
      </c>
      <c r="H679" s="92"/>
      <c r="J679" s="5"/>
      <c r="K679" s="5"/>
      <c r="L679" s="91"/>
      <c r="O679" s="5">
        <f t="shared" si="10"/>
        <v>0</v>
      </c>
      <c r="T679" s="50"/>
      <c r="V679" s="5"/>
      <c r="X679" s="48"/>
      <c r="Y679" s="51"/>
      <c r="AA679" s="5"/>
      <c r="AD679" s="51"/>
      <c r="AH679" s="48"/>
      <c r="AI679" s="51"/>
      <c r="AM679" s="48"/>
    </row>
    <row r="680" spans="2:39" s="87" customFormat="1" ht="15.75" x14ac:dyDescent="0.25">
      <c r="B680" s="92"/>
      <c r="C680" s="9"/>
      <c r="D680" s="92"/>
      <c r="G680" s="92" t="s">
        <v>852</v>
      </c>
      <c r="H680" s="92"/>
      <c r="J680" s="5"/>
      <c r="K680" s="5"/>
      <c r="L680" s="91"/>
      <c r="O680" s="5">
        <f t="shared" si="10"/>
        <v>0</v>
      </c>
      <c r="T680" s="50"/>
      <c r="V680" s="5"/>
      <c r="X680" s="48"/>
      <c r="Y680" s="51"/>
      <c r="AA680" s="5"/>
      <c r="AD680" s="51"/>
      <c r="AH680" s="48"/>
      <c r="AI680" s="51"/>
      <c r="AM680" s="48"/>
    </row>
    <row r="681" spans="2:39" s="87" customFormat="1" ht="15.75" x14ac:dyDescent="0.25">
      <c r="B681" s="92"/>
      <c r="C681" s="9"/>
      <c r="D681" s="92"/>
      <c r="G681" s="92" t="s">
        <v>853</v>
      </c>
      <c r="H681" s="92"/>
      <c r="J681" s="5"/>
      <c r="K681" s="5"/>
      <c r="L681" s="91"/>
      <c r="O681" s="5">
        <f t="shared" si="10"/>
        <v>0</v>
      </c>
      <c r="T681" s="50"/>
      <c r="V681" s="5"/>
      <c r="X681" s="48"/>
      <c r="Y681" s="51"/>
      <c r="AA681" s="5"/>
      <c r="AD681" s="51"/>
      <c r="AH681" s="48"/>
      <c r="AI681" s="51"/>
      <c r="AM681" s="48"/>
    </row>
    <row r="682" spans="2:39" s="87" customFormat="1" ht="15.75" x14ac:dyDescent="0.25">
      <c r="B682" s="92"/>
      <c r="C682" s="9"/>
      <c r="D682" s="92"/>
      <c r="G682" s="92" t="s">
        <v>854</v>
      </c>
      <c r="H682" s="92"/>
      <c r="J682" s="5"/>
      <c r="K682" s="5"/>
      <c r="L682" s="91"/>
      <c r="O682" s="5">
        <f t="shared" si="10"/>
        <v>0</v>
      </c>
      <c r="T682" s="50"/>
      <c r="V682" s="5"/>
      <c r="X682" s="48"/>
      <c r="Y682" s="51"/>
      <c r="AA682" s="5"/>
      <c r="AD682" s="51"/>
      <c r="AH682" s="48"/>
      <c r="AI682" s="51"/>
      <c r="AM682" s="48"/>
    </row>
    <row r="683" spans="2:39" s="87" customFormat="1" ht="15.75" x14ac:dyDescent="0.25">
      <c r="B683" s="92"/>
      <c r="C683" s="9"/>
      <c r="D683" s="92" t="s">
        <v>1095</v>
      </c>
      <c r="G683" s="92" t="s">
        <v>855</v>
      </c>
      <c r="H683" s="92"/>
      <c r="J683" s="5"/>
      <c r="K683" s="5"/>
      <c r="L683" s="91"/>
      <c r="O683" s="5">
        <f t="shared" si="10"/>
        <v>0</v>
      </c>
      <c r="T683" s="50"/>
      <c r="V683" s="5"/>
      <c r="X683" s="48"/>
      <c r="Y683" s="51"/>
      <c r="AA683" s="5"/>
      <c r="AD683" s="51"/>
      <c r="AH683" s="48"/>
      <c r="AI683" s="51"/>
      <c r="AM683" s="48"/>
    </row>
    <row r="684" spans="2:39" s="87" customFormat="1" ht="15.75" x14ac:dyDescent="0.25">
      <c r="B684" s="92"/>
      <c r="C684" s="9"/>
      <c r="D684" s="92"/>
      <c r="G684" s="93" t="s">
        <v>856</v>
      </c>
      <c r="H684" s="92"/>
      <c r="J684" s="5"/>
      <c r="K684" s="5"/>
      <c r="L684" s="91"/>
      <c r="O684" s="5">
        <f t="shared" si="10"/>
        <v>0</v>
      </c>
      <c r="T684" s="50"/>
      <c r="V684" s="5"/>
      <c r="X684" s="48"/>
      <c r="Y684" s="51"/>
      <c r="AA684" s="5"/>
      <c r="AD684" s="51"/>
      <c r="AH684" s="48"/>
      <c r="AI684" s="51"/>
      <c r="AM684" s="48"/>
    </row>
    <row r="685" spans="2:39" s="87" customFormat="1" ht="15.75" x14ac:dyDescent="0.25">
      <c r="B685" s="92"/>
      <c r="C685" s="9"/>
      <c r="D685" s="92"/>
      <c r="G685" s="92" t="s">
        <v>857</v>
      </c>
      <c r="H685" s="92"/>
      <c r="J685" s="5"/>
      <c r="K685" s="5"/>
      <c r="L685" s="91"/>
      <c r="O685" s="5">
        <f t="shared" si="10"/>
        <v>0</v>
      </c>
      <c r="T685" s="50"/>
      <c r="V685" s="5"/>
      <c r="X685" s="48"/>
      <c r="Y685" s="51"/>
      <c r="AA685" s="5"/>
      <c r="AD685" s="51"/>
      <c r="AH685" s="48"/>
      <c r="AI685" s="51"/>
      <c r="AM685" s="48"/>
    </row>
    <row r="686" spans="2:39" s="87" customFormat="1" ht="15.75" x14ac:dyDescent="0.25">
      <c r="B686" s="92"/>
      <c r="C686" s="9"/>
      <c r="D686" s="92"/>
      <c r="G686" s="92" t="s">
        <v>858</v>
      </c>
      <c r="H686" s="92"/>
      <c r="J686" s="5"/>
      <c r="K686" s="5"/>
      <c r="L686" s="91"/>
      <c r="O686" s="5">
        <f t="shared" si="10"/>
        <v>0</v>
      </c>
      <c r="T686" s="50"/>
      <c r="V686" s="5"/>
      <c r="X686" s="48"/>
      <c r="Y686" s="51"/>
      <c r="AA686" s="5"/>
      <c r="AD686" s="51"/>
      <c r="AH686" s="48"/>
      <c r="AI686" s="51"/>
      <c r="AM686" s="48"/>
    </row>
    <row r="687" spans="2:39" s="87" customFormat="1" ht="15.75" x14ac:dyDescent="0.25">
      <c r="B687" s="92"/>
      <c r="C687" s="9"/>
      <c r="D687" s="92"/>
      <c r="G687" s="92" t="s">
        <v>859</v>
      </c>
      <c r="H687" s="92"/>
      <c r="J687" s="5"/>
      <c r="K687" s="5"/>
      <c r="L687" s="91"/>
      <c r="O687" s="5">
        <f t="shared" si="10"/>
        <v>0</v>
      </c>
      <c r="T687" s="50"/>
      <c r="V687" s="5"/>
      <c r="X687" s="48"/>
      <c r="Y687" s="51"/>
      <c r="AA687" s="5"/>
      <c r="AD687" s="51"/>
      <c r="AH687" s="48"/>
      <c r="AI687" s="51"/>
      <c r="AM687" s="48"/>
    </row>
    <row r="688" spans="2:39" s="87" customFormat="1" ht="15.75" x14ac:dyDescent="0.25">
      <c r="B688" s="92"/>
      <c r="C688" s="9"/>
      <c r="D688" s="92"/>
      <c r="G688" s="92" t="s">
        <v>778</v>
      </c>
      <c r="H688" s="92"/>
      <c r="J688" s="5"/>
      <c r="K688" s="5"/>
      <c r="L688" s="91"/>
      <c r="O688" s="5">
        <f t="shared" si="10"/>
        <v>0</v>
      </c>
      <c r="T688" s="50"/>
      <c r="V688" s="5"/>
      <c r="X688" s="48"/>
      <c r="Y688" s="51"/>
      <c r="AA688" s="5"/>
      <c r="AD688" s="51"/>
      <c r="AH688" s="48"/>
      <c r="AI688" s="51"/>
      <c r="AM688" s="48"/>
    </row>
    <row r="689" spans="2:39" s="87" customFormat="1" ht="15.75" x14ac:dyDescent="0.25">
      <c r="B689" s="92"/>
      <c r="C689" s="9"/>
      <c r="D689" s="92"/>
      <c r="G689" s="92" t="s">
        <v>860</v>
      </c>
      <c r="H689" s="92"/>
      <c r="J689" s="5"/>
      <c r="K689" s="5"/>
      <c r="L689" s="91"/>
      <c r="O689" s="5">
        <f t="shared" si="10"/>
        <v>0</v>
      </c>
      <c r="T689" s="50"/>
      <c r="V689" s="5"/>
      <c r="X689" s="48"/>
      <c r="Y689" s="51"/>
      <c r="AA689" s="5"/>
      <c r="AD689" s="51"/>
      <c r="AH689" s="48"/>
      <c r="AI689" s="51"/>
      <c r="AM689" s="48"/>
    </row>
    <row r="690" spans="2:39" s="87" customFormat="1" ht="15.75" x14ac:dyDescent="0.25">
      <c r="B690" s="92"/>
      <c r="C690" s="9"/>
      <c r="D690" s="92"/>
      <c r="G690" s="92" t="s">
        <v>861</v>
      </c>
      <c r="H690" s="92"/>
      <c r="J690" s="5"/>
      <c r="K690" s="5"/>
      <c r="L690" s="91"/>
      <c r="O690" s="5">
        <f t="shared" si="10"/>
        <v>0</v>
      </c>
      <c r="T690" s="50"/>
      <c r="V690" s="5"/>
      <c r="X690" s="48"/>
      <c r="Y690" s="51"/>
      <c r="AA690" s="5"/>
      <c r="AD690" s="51"/>
      <c r="AH690" s="48"/>
      <c r="AI690" s="51"/>
      <c r="AM690" s="48"/>
    </row>
    <row r="691" spans="2:39" s="87" customFormat="1" ht="15.75" x14ac:dyDescent="0.25">
      <c r="B691" s="92"/>
      <c r="C691" s="9"/>
      <c r="D691" s="92"/>
      <c r="G691" s="92" t="s">
        <v>862</v>
      </c>
      <c r="H691" s="92"/>
      <c r="J691" s="5"/>
      <c r="K691" s="5"/>
      <c r="L691" s="91"/>
      <c r="O691" s="5">
        <f t="shared" si="10"/>
        <v>0</v>
      </c>
      <c r="T691" s="50"/>
      <c r="V691" s="5"/>
      <c r="X691" s="48"/>
      <c r="Y691" s="51"/>
      <c r="AA691" s="5"/>
      <c r="AD691" s="51"/>
      <c r="AH691" s="48"/>
      <c r="AI691" s="51"/>
      <c r="AM691" s="48"/>
    </row>
    <row r="692" spans="2:39" s="87" customFormat="1" ht="15.75" x14ac:dyDescent="0.25">
      <c r="B692" s="92"/>
      <c r="C692" s="9"/>
      <c r="D692" s="92"/>
      <c r="G692" s="92" t="s">
        <v>777</v>
      </c>
      <c r="H692" s="92"/>
      <c r="J692" s="5"/>
      <c r="K692" s="5"/>
      <c r="L692" s="91"/>
      <c r="O692" s="5">
        <f t="shared" si="10"/>
        <v>0</v>
      </c>
      <c r="T692" s="50"/>
      <c r="V692" s="5"/>
      <c r="X692" s="48"/>
      <c r="Y692" s="51"/>
      <c r="AA692" s="5"/>
      <c r="AD692" s="51"/>
      <c r="AH692" s="48"/>
      <c r="AI692" s="51"/>
      <c r="AM692" s="48"/>
    </row>
    <row r="693" spans="2:39" s="87" customFormat="1" ht="15.75" x14ac:dyDescent="0.25">
      <c r="B693" s="92"/>
      <c r="C693" s="9"/>
      <c r="D693" s="92"/>
      <c r="G693" s="92" t="s">
        <v>863</v>
      </c>
      <c r="H693" s="92"/>
      <c r="J693" s="5"/>
      <c r="K693" s="5"/>
      <c r="L693" s="91"/>
      <c r="O693" s="5">
        <f t="shared" si="10"/>
        <v>0</v>
      </c>
      <c r="T693" s="50"/>
      <c r="V693" s="5"/>
      <c r="X693" s="48"/>
      <c r="Y693" s="51"/>
      <c r="AA693" s="5"/>
      <c r="AD693" s="51"/>
      <c r="AH693" s="48"/>
      <c r="AI693" s="51"/>
      <c r="AM693" s="48"/>
    </row>
    <row r="694" spans="2:39" s="87" customFormat="1" ht="15.75" x14ac:dyDescent="0.25">
      <c r="B694" s="92"/>
      <c r="C694" s="9"/>
      <c r="D694" s="92"/>
      <c r="G694" s="92" t="s">
        <v>864</v>
      </c>
      <c r="H694" s="92"/>
      <c r="J694" s="5"/>
      <c r="K694" s="5"/>
      <c r="L694" s="91"/>
      <c r="O694" s="5">
        <f t="shared" si="10"/>
        <v>0</v>
      </c>
      <c r="T694" s="50"/>
      <c r="V694" s="5"/>
      <c r="X694" s="48"/>
      <c r="Y694" s="51"/>
      <c r="AA694" s="5"/>
      <c r="AD694" s="51"/>
      <c r="AH694" s="48"/>
      <c r="AI694" s="51"/>
      <c r="AM694" s="48"/>
    </row>
    <row r="695" spans="2:39" s="87" customFormat="1" ht="15.75" x14ac:dyDescent="0.25">
      <c r="B695" s="92"/>
      <c r="C695" s="9"/>
      <c r="D695" s="92"/>
      <c r="G695" s="92" t="s">
        <v>865</v>
      </c>
      <c r="H695" s="92"/>
      <c r="J695" s="5"/>
      <c r="K695" s="5"/>
      <c r="L695" s="91"/>
      <c r="O695" s="5">
        <f t="shared" si="10"/>
        <v>0</v>
      </c>
      <c r="T695" s="50"/>
      <c r="V695" s="5"/>
      <c r="X695" s="48"/>
      <c r="Y695" s="51"/>
      <c r="AA695" s="5"/>
      <c r="AD695" s="51"/>
      <c r="AH695" s="48"/>
      <c r="AI695" s="51"/>
      <c r="AM695" s="48"/>
    </row>
    <row r="696" spans="2:39" s="87" customFormat="1" ht="15.75" x14ac:dyDescent="0.25">
      <c r="B696" s="92"/>
      <c r="C696" s="9"/>
      <c r="D696" s="92"/>
      <c r="G696" s="92" t="s">
        <v>866</v>
      </c>
      <c r="H696" s="92"/>
      <c r="J696" s="5"/>
      <c r="K696" s="5"/>
      <c r="L696" s="91"/>
      <c r="O696" s="5">
        <f t="shared" si="10"/>
        <v>0</v>
      </c>
      <c r="T696" s="50"/>
      <c r="V696" s="5"/>
      <c r="X696" s="48"/>
      <c r="Y696" s="51"/>
      <c r="AA696" s="5"/>
      <c r="AD696" s="51"/>
      <c r="AH696" s="48"/>
      <c r="AI696" s="51"/>
      <c r="AM696" s="48"/>
    </row>
    <row r="697" spans="2:39" s="87" customFormat="1" ht="15.75" x14ac:dyDescent="0.25">
      <c r="B697" s="92"/>
      <c r="C697" s="9"/>
      <c r="D697" s="92"/>
      <c r="G697" s="92" t="s">
        <v>867</v>
      </c>
      <c r="H697" s="92"/>
      <c r="J697" s="5"/>
      <c r="K697" s="5"/>
      <c r="L697" s="91"/>
      <c r="O697" s="5">
        <f t="shared" si="10"/>
        <v>0</v>
      </c>
      <c r="T697" s="50"/>
      <c r="V697" s="5"/>
      <c r="X697" s="48"/>
      <c r="Y697" s="51"/>
      <c r="AA697" s="5"/>
      <c r="AD697" s="51"/>
      <c r="AH697" s="48"/>
      <c r="AI697" s="51"/>
      <c r="AM697" s="48"/>
    </row>
    <row r="698" spans="2:39" s="87" customFormat="1" ht="15.75" x14ac:dyDescent="0.25">
      <c r="B698" s="92"/>
      <c r="C698" s="9"/>
      <c r="D698" s="92"/>
      <c r="G698" s="92" t="s">
        <v>868</v>
      </c>
      <c r="H698" s="92"/>
      <c r="J698" s="5"/>
      <c r="K698" s="5"/>
      <c r="L698" s="91"/>
      <c r="O698" s="5">
        <f t="shared" si="10"/>
        <v>0</v>
      </c>
      <c r="T698" s="50"/>
      <c r="V698" s="5"/>
      <c r="X698" s="48"/>
      <c r="Y698" s="51"/>
      <c r="AA698" s="5"/>
      <c r="AD698" s="51"/>
      <c r="AH698" s="48"/>
      <c r="AI698" s="51"/>
      <c r="AM698" s="48"/>
    </row>
    <row r="699" spans="2:39" s="87" customFormat="1" ht="15.75" x14ac:dyDescent="0.25">
      <c r="B699" s="92"/>
      <c r="C699" s="9"/>
      <c r="D699" s="92"/>
      <c r="G699" s="92" t="s">
        <v>786</v>
      </c>
      <c r="H699" s="92"/>
      <c r="J699" s="5"/>
      <c r="K699" s="5"/>
      <c r="L699" s="91"/>
      <c r="O699" s="5">
        <f t="shared" si="10"/>
        <v>0</v>
      </c>
      <c r="T699" s="50"/>
      <c r="V699" s="5"/>
      <c r="X699" s="48"/>
      <c r="Y699" s="51"/>
      <c r="AA699" s="5"/>
      <c r="AD699" s="51"/>
      <c r="AH699" s="48"/>
      <c r="AI699" s="51"/>
      <c r="AM699" s="48"/>
    </row>
    <row r="700" spans="2:39" s="87" customFormat="1" ht="15.75" x14ac:dyDescent="0.25">
      <c r="B700" s="92"/>
      <c r="C700" s="9"/>
      <c r="D700" s="92"/>
      <c r="G700" s="92" t="s">
        <v>869</v>
      </c>
      <c r="H700" s="92"/>
      <c r="J700" s="5"/>
      <c r="K700" s="5"/>
      <c r="L700" s="91"/>
      <c r="O700" s="5">
        <f t="shared" si="10"/>
        <v>0</v>
      </c>
      <c r="T700" s="50"/>
      <c r="V700" s="5"/>
      <c r="X700" s="48"/>
      <c r="Y700" s="51"/>
      <c r="AA700" s="5"/>
      <c r="AD700" s="51"/>
      <c r="AH700" s="48"/>
      <c r="AI700" s="51"/>
      <c r="AM700" s="48"/>
    </row>
    <row r="701" spans="2:39" s="87" customFormat="1" ht="15.75" x14ac:dyDescent="0.25">
      <c r="B701" s="92"/>
      <c r="C701" s="9"/>
      <c r="D701" s="92"/>
      <c r="G701" s="92" t="s">
        <v>870</v>
      </c>
      <c r="H701" s="92"/>
      <c r="J701" s="5"/>
      <c r="K701" s="5"/>
      <c r="L701" s="91"/>
      <c r="O701" s="5">
        <f t="shared" si="10"/>
        <v>0</v>
      </c>
      <c r="T701" s="50"/>
      <c r="V701" s="5"/>
      <c r="X701" s="48"/>
      <c r="Y701" s="51"/>
      <c r="AA701" s="5"/>
      <c r="AD701" s="51"/>
      <c r="AH701" s="48"/>
      <c r="AI701" s="51"/>
      <c r="AM701" s="48"/>
    </row>
    <row r="702" spans="2:39" s="87" customFormat="1" ht="15.75" x14ac:dyDescent="0.25">
      <c r="B702" s="92"/>
      <c r="C702" s="9"/>
      <c r="D702" s="92"/>
      <c r="G702" s="92" t="s">
        <v>871</v>
      </c>
      <c r="H702" s="92"/>
      <c r="J702" s="5"/>
      <c r="K702" s="5"/>
      <c r="L702" s="91"/>
      <c r="O702" s="5">
        <f t="shared" si="10"/>
        <v>0</v>
      </c>
      <c r="T702" s="50"/>
      <c r="V702" s="5"/>
      <c r="X702" s="48"/>
      <c r="Y702" s="51"/>
      <c r="AA702" s="5"/>
      <c r="AD702" s="51"/>
      <c r="AH702" s="48"/>
      <c r="AI702" s="51"/>
      <c r="AM702" s="48"/>
    </row>
    <row r="703" spans="2:39" s="87" customFormat="1" ht="15.75" x14ac:dyDescent="0.25">
      <c r="B703" s="92"/>
      <c r="C703" s="9"/>
      <c r="D703" s="92"/>
      <c r="G703" s="92" t="s">
        <v>872</v>
      </c>
      <c r="H703" s="92"/>
      <c r="J703" s="5"/>
      <c r="K703" s="5"/>
      <c r="L703" s="91"/>
      <c r="O703" s="5">
        <f t="shared" si="10"/>
        <v>0</v>
      </c>
      <c r="T703" s="50"/>
      <c r="V703" s="5"/>
      <c r="X703" s="48"/>
      <c r="Y703" s="51"/>
      <c r="AA703" s="5"/>
      <c r="AD703" s="51"/>
      <c r="AH703" s="48"/>
      <c r="AI703" s="51"/>
      <c r="AM703" s="48"/>
    </row>
    <row r="704" spans="2:39" s="87" customFormat="1" ht="15.75" x14ac:dyDescent="0.25">
      <c r="B704" s="92"/>
      <c r="C704" s="9"/>
      <c r="D704" s="92"/>
      <c r="G704" s="92" t="s">
        <v>873</v>
      </c>
      <c r="H704" s="92"/>
      <c r="J704" s="5"/>
      <c r="K704" s="5"/>
      <c r="L704" s="91"/>
      <c r="O704" s="5">
        <f t="shared" si="10"/>
        <v>0</v>
      </c>
      <c r="T704" s="50"/>
      <c r="V704" s="5"/>
      <c r="X704" s="48"/>
      <c r="Y704" s="51"/>
      <c r="AA704" s="5"/>
      <c r="AD704" s="51"/>
      <c r="AH704" s="48"/>
      <c r="AI704" s="51"/>
      <c r="AM704" s="48"/>
    </row>
    <row r="705" spans="2:39" s="87" customFormat="1" ht="15.75" x14ac:dyDescent="0.25">
      <c r="B705" s="92"/>
      <c r="C705" s="9"/>
      <c r="D705" s="92"/>
      <c r="G705" s="92" t="s">
        <v>874</v>
      </c>
      <c r="H705" s="92"/>
      <c r="J705" s="5"/>
      <c r="K705" s="5"/>
      <c r="L705" s="91"/>
      <c r="O705" s="5">
        <f t="shared" si="10"/>
        <v>0</v>
      </c>
      <c r="T705" s="50"/>
      <c r="V705" s="5"/>
      <c r="X705" s="48"/>
      <c r="Y705" s="51"/>
      <c r="AA705" s="5"/>
      <c r="AD705" s="51"/>
      <c r="AH705" s="48"/>
      <c r="AI705" s="51"/>
      <c r="AM705" s="48"/>
    </row>
    <row r="706" spans="2:39" s="87" customFormat="1" ht="12.75" x14ac:dyDescent="0.25">
      <c r="C706" s="9"/>
      <c r="G706" s="9"/>
      <c r="H706" s="87" t="s">
        <v>152</v>
      </c>
      <c r="J706" s="5"/>
      <c r="K706" s="5"/>
      <c r="L706" s="91"/>
      <c r="O706" s="5">
        <f t="shared" si="10"/>
        <v>0</v>
      </c>
      <c r="T706" s="50"/>
      <c r="V706" s="5"/>
      <c r="X706" s="48"/>
      <c r="Y706" s="51"/>
      <c r="AA706" s="5"/>
      <c r="AD706" s="51"/>
      <c r="AH706" s="48"/>
      <c r="AI706" s="51"/>
      <c r="AM706" s="48"/>
    </row>
    <row r="707" spans="2:39" ht="12.75" x14ac:dyDescent="0.25">
      <c r="H707" s="2" t="s">
        <v>152</v>
      </c>
      <c r="J707" s="5"/>
      <c r="K707" s="5"/>
      <c r="L707" s="91"/>
      <c r="O707" s="5">
        <f t="shared" si="10"/>
        <v>0</v>
      </c>
      <c r="R707" s="2"/>
      <c r="T707" s="50"/>
      <c r="V707" s="5"/>
      <c r="X707" s="48"/>
      <c r="Y707" s="51"/>
      <c r="AA707" s="5"/>
      <c r="AD707" s="51"/>
      <c r="AH707" s="48"/>
      <c r="AI707" s="51"/>
      <c r="AM707" s="48"/>
    </row>
    <row r="708" spans="2:39" ht="12.75" x14ac:dyDescent="0.25">
      <c r="H708" s="2" t="s">
        <v>152</v>
      </c>
      <c r="J708" s="5"/>
      <c r="K708" s="5"/>
      <c r="L708" s="91"/>
      <c r="O708" s="5">
        <f t="shared" si="10"/>
        <v>0</v>
      </c>
      <c r="R708" s="87"/>
      <c r="T708" s="50"/>
      <c r="V708" s="5"/>
      <c r="X708" s="48"/>
      <c r="Y708" s="51"/>
      <c r="AA708" s="5"/>
      <c r="AD708" s="51"/>
      <c r="AH708" s="48"/>
      <c r="AI708" s="51"/>
      <c r="AM708" s="48"/>
    </row>
  </sheetData>
  <hyperlinks>
    <hyperlink ref="L101" r:id="rId1" xr:uid="{00000000-0004-0000-0100-000000000000}"/>
  </hyperlinks>
  <pageMargins left="0.7" right="0.7" top="0.75" bottom="0.75" header="0.3" footer="0.3"/>
  <legacy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100-000000000000}">
          <x14:formula1>
            <xm:f>Listes_diverses!$C$2:$C$21</xm:f>
          </x14:formula1>
          <xm:sqref>Q2</xm:sqref>
        </x14:dataValidation>
        <x14:dataValidation type="list" allowBlank="1" showInputMessage="1" showErrorMessage="1" xr:uid="{00000000-0002-0000-0100-000001000000}">
          <x14:formula1>
            <xm:f>Listes_diverses!$D$2:$D$21</xm:f>
          </x14:formula1>
          <xm:sqref>P2</xm:sqref>
        </x14:dataValidation>
        <x14:dataValidation type="list" allowBlank="1" showInputMessage="1" showErrorMessage="1" xr:uid="{00000000-0002-0000-0100-000002000000}">
          <x14:formula1>
            <xm:f>Listes_diverses!$B$2:$B$22</xm:f>
          </x14:formula1>
          <xm:sqref>C2:D2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5"/>
  <dimension ref="A1:K30"/>
  <sheetViews>
    <sheetView zoomScaleNormal="100" workbookViewId="0">
      <selection activeCell="F27" sqref="F27"/>
    </sheetView>
  </sheetViews>
  <sheetFormatPr baseColWidth="10" defaultRowHeight="12.75" x14ac:dyDescent="0.25"/>
  <cols>
    <col min="1" max="1" width="11.42578125" style="2"/>
    <col min="2" max="2" width="22" style="2" bestFit="1" customWidth="1"/>
    <col min="3" max="4" width="18.7109375" style="2" bestFit="1" customWidth="1"/>
    <col min="5" max="5" width="11.42578125" style="2"/>
    <col min="6" max="6" width="19.140625" style="2" bestFit="1" customWidth="1"/>
    <col min="7" max="7" width="18.85546875" style="2" bestFit="1" customWidth="1"/>
    <col min="8" max="8" width="11.42578125" style="5"/>
    <col min="9" max="10" width="11.42578125" style="2"/>
    <col min="11" max="11" width="38.42578125" style="2" customWidth="1"/>
    <col min="12" max="16384" width="11.42578125" style="2"/>
  </cols>
  <sheetData>
    <row r="1" spans="1:11" ht="15" customHeight="1" thickBot="1" x14ac:dyDescent="0.3">
      <c r="A1" s="102" t="s">
        <v>2</v>
      </c>
      <c r="B1" s="103"/>
      <c r="C1" s="70" t="s">
        <v>22</v>
      </c>
      <c r="D1" s="70" t="s">
        <v>5</v>
      </c>
      <c r="E1" s="52" t="s">
        <v>37</v>
      </c>
      <c r="F1" s="52" t="s">
        <v>123</v>
      </c>
      <c r="G1" s="75" t="s">
        <v>135</v>
      </c>
      <c r="H1" s="102" t="s">
        <v>166</v>
      </c>
      <c r="I1" s="104"/>
      <c r="J1" s="76" t="s">
        <v>179</v>
      </c>
      <c r="K1" s="97" t="s">
        <v>1424</v>
      </c>
    </row>
    <row r="2" spans="1:11" x14ac:dyDescent="0.25">
      <c r="A2" s="85" t="s">
        <v>28</v>
      </c>
      <c r="B2" s="89" t="s">
        <v>185</v>
      </c>
      <c r="C2" s="89" t="s">
        <v>23</v>
      </c>
      <c r="D2" s="71" t="s">
        <v>19</v>
      </c>
      <c r="E2" s="77">
        <v>3</v>
      </c>
      <c r="F2" s="77" t="s">
        <v>124</v>
      </c>
      <c r="G2" s="72" t="s">
        <v>140</v>
      </c>
      <c r="H2" s="80" t="s">
        <v>167</v>
      </c>
      <c r="I2" s="74">
        <v>1</v>
      </c>
      <c r="J2" s="74">
        <v>2019</v>
      </c>
      <c r="K2" s="2" t="s">
        <v>1427</v>
      </c>
    </row>
    <row r="3" spans="1:11" x14ac:dyDescent="0.25">
      <c r="A3" s="86" t="s">
        <v>1204</v>
      </c>
      <c r="B3" s="90" t="s">
        <v>249</v>
      </c>
      <c r="C3" s="90" t="s">
        <v>24</v>
      </c>
      <c r="D3" s="72" t="s">
        <v>20</v>
      </c>
      <c r="E3" s="77">
        <v>6</v>
      </c>
      <c r="F3" s="77" t="s">
        <v>125</v>
      </c>
      <c r="G3" s="72" t="s">
        <v>141</v>
      </c>
      <c r="H3" s="80" t="s">
        <v>168</v>
      </c>
      <c r="I3" s="74">
        <v>2</v>
      </c>
      <c r="J3" s="74">
        <v>2020</v>
      </c>
      <c r="K3" s="2" t="s">
        <v>1426</v>
      </c>
    </row>
    <row r="4" spans="1:11" x14ac:dyDescent="0.25">
      <c r="A4" s="86" t="s">
        <v>248</v>
      </c>
      <c r="B4" s="90" t="s">
        <v>250</v>
      </c>
      <c r="C4" s="90" t="s">
        <v>33</v>
      </c>
      <c r="D4" s="72" t="s">
        <v>21</v>
      </c>
      <c r="E4" s="77">
        <v>9</v>
      </c>
      <c r="F4" s="77"/>
      <c r="G4" s="72" t="s">
        <v>142</v>
      </c>
      <c r="H4" s="80" t="s">
        <v>169</v>
      </c>
      <c r="I4" s="74">
        <v>3</v>
      </c>
      <c r="J4" s="74">
        <v>2021</v>
      </c>
      <c r="K4" s="99" t="s">
        <v>340</v>
      </c>
    </row>
    <row r="5" spans="1:11" x14ac:dyDescent="0.25">
      <c r="A5" s="86" t="s">
        <v>9</v>
      </c>
      <c r="B5" s="90" t="s">
        <v>186</v>
      </c>
      <c r="C5" s="90" t="s">
        <v>34</v>
      </c>
      <c r="D5" s="72" t="s">
        <v>25</v>
      </c>
      <c r="E5" s="77">
        <v>12</v>
      </c>
      <c r="F5" s="77"/>
      <c r="G5" s="72" t="s">
        <v>143</v>
      </c>
      <c r="H5" s="80" t="s">
        <v>170</v>
      </c>
      <c r="I5" s="74">
        <v>4</v>
      </c>
      <c r="J5" s="74">
        <v>2022</v>
      </c>
      <c r="K5" s="2" t="s">
        <v>1435</v>
      </c>
    </row>
    <row r="6" spans="1:11" x14ac:dyDescent="0.25">
      <c r="A6" s="86" t="s">
        <v>31</v>
      </c>
      <c r="B6" s="90" t="s">
        <v>187</v>
      </c>
      <c r="C6" s="90" t="s">
        <v>112</v>
      </c>
      <c r="D6" s="72"/>
      <c r="E6" s="77">
        <v>24</v>
      </c>
      <c r="F6" s="77"/>
      <c r="G6" s="72" t="s">
        <v>144</v>
      </c>
      <c r="H6" s="80" t="s">
        <v>171</v>
      </c>
      <c r="I6" s="74">
        <v>5</v>
      </c>
      <c r="J6" s="74">
        <v>2023</v>
      </c>
      <c r="K6" s="2" t="s">
        <v>1429</v>
      </c>
    </row>
    <row r="7" spans="1:11" x14ac:dyDescent="0.25">
      <c r="A7" s="86" t="s">
        <v>30</v>
      </c>
      <c r="B7" s="90" t="s">
        <v>188</v>
      </c>
      <c r="C7" s="90"/>
      <c r="D7" s="72"/>
      <c r="E7" s="77">
        <v>36</v>
      </c>
      <c r="F7" s="77"/>
      <c r="G7" s="72" t="s">
        <v>146</v>
      </c>
      <c r="H7" s="80" t="s">
        <v>172</v>
      </c>
      <c r="I7" s="74">
        <v>6</v>
      </c>
      <c r="J7" s="74">
        <v>2024</v>
      </c>
      <c r="K7" s="2" t="s">
        <v>1429</v>
      </c>
    </row>
    <row r="8" spans="1:11" x14ac:dyDescent="0.25">
      <c r="A8" s="86" t="s">
        <v>27</v>
      </c>
      <c r="B8" s="90" t="s">
        <v>189</v>
      </c>
      <c r="C8" s="90"/>
      <c r="D8" s="72"/>
      <c r="E8" s="77">
        <v>48</v>
      </c>
      <c r="F8" s="77"/>
      <c r="G8" s="72" t="s">
        <v>148</v>
      </c>
      <c r="H8" s="80" t="s">
        <v>173</v>
      </c>
      <c r="I8" s="74">
        <v>7</v>
      </c>
      <c r="J8" s="74">
        <v>2025</v>
      </c>
      <c r="K8" s="2" t="s">
        <v>516</v>
      </c>
    </row>
    <row r="9" spans="1:11" x14ac:dyDescent="0.25">
      <c r="A9" s="86" t="s">
        <v>150</v>
      </c>
      <c r="B9" s="90" t="s">
        <v>190</v>
      </c>
      <c r="C9" s="90"/>
      <c r="D9" s="72"/>
      <c r="E9" s="77">
        <v>60</v>
      </c>
      <c r="F9" s="77"/>
      <c r="G9" s="72"/>
      <c r="H9" s="80" t="s">
        <v>174</v>
      </c>
      <c r="I9" s="74">
        <v>8</v>
      </c>
      <c r="J9" s="74">
        <v>2026</v>
      </c>
      <c r="K9" s="2" t="s">
        <v>1434</v>
      </c>
    </row>
    <row r="10" spans="1:11" x14ac:dyDescent="0.25">
      <c r="A10" s="86" t="s">
        <v>26</v>
      </c>
      <c r="B10" s="90" t="s">
        <v>191</v>
      </c>
      <c r="C10" s="90"/>
      <c r="D10" s="72"/>
      <c r="E10" s="77">
        <v>120</v>
      </c>
      <c r="F10" s="77"/>
      <c r="G10" s="72"/>
      <c r="H10" s="80" t="s">
        <v>175</v>
      </c>
      <c r="I10" s="74">
        <v>9</v>
      </c>
      <c r="J10" s="74">
        <v>2027</v>
      </c>
      <c r="K10" s="2" t="s">
        <v>1425</v>
      </c>
    </row>
    <row r="11" spans="1:11" x14ac:dyDescent="0.25">
      <c r="A11" s="86" t="s">
        <v>12</v>
      </c>
      <c r="B11" s="90" t="s">
        <v>192</v>
      </c>
      <c r="C11" s="90"/>
      <c r="D11" s="72"/>
      <c r="E11" s="77"/>
      <c r="F11" s="77"/>
      <c r="G11" s="72"/>
      <c r="H11" s="80" t="s">
        <v>176</v>
      </c>
      <c r="I11" s="74">
        <v>10</v>
      </c>
      <c r="J11" s="74">
        <v>2028</v>
      </c>
      <c r="K11" s="2" t="s">
        <v>150</v>
      </c>
    </row>
    <row r="12" spans="1:11" x14ac:dyDescent="0.25">
      <c r="A12" s="86" t="s">
        <v>13</v>
      </c>
      <c r="B12" s="90" t="s">
        <v>193</v>
      </c>
      <c r="C12" s="90"/>
      <c r="D12" s="72"/>
      <c r="E12" s="77"/>
      <c r="F12" s="77"/>
      <c r="G12" s="72"/>
      <c r="H12" s="80" t="s">
        <v>177</v>
      </c>
      <c r="I12" s="74">
        <v>11</v>
      </c>
      <c r="J12" s="74">
        <v>2029</v>
      </c>
      <c r="K12" s="2" t="s">
        <v>1436</v>
      </c>
    </row>
    <row r="13" spans="1:11" x14ac:dyDescent="0.25">
      <c r="A13" s="86" t="s">
        <v>10</v>
      </c>
      <c r="B13" s="90" t="s">
        <v>194</v>
      </c>
      <c r="C13" s="90"/>
      <c r="D13" s="72"/>
      <c r="E13" s="77"/>
      <c r="F13" s="77"/>
      <c r="G13" s="72"/>
      <c r="H13" s="80" t="s">
        <v>178</v>
      </c>
      <c r="I13" s="74">
        <v>12</v>
      </c>
      <c r="J13" s="74">
        <v>2030</v>
      </c>
      <c r="K13" s="2" t="s">
        <v>1437</v>
      </c>
    </row>
    <row r="14" spans="1:11" x14ac:dyDescent="0.25">
      <c r="A14" s="86" t="s">
        <v>29</v>
      </c>
      <c r="B14" s="90" t="s">
        <v>195</v>
      </c>
      <c r="C14" s="90"/>
      <c r="D14" s="72"/>
      <c r="E14" s="77"/>
      <c r="F14" s="77"/>
      <c r="G14" s="72"/>
      <c r="H14" s="80"/>
      <c r="I14" s="74"/>
      <c r="J14" s="74">
        <v>2031</v>
      </c>
      <c r="K14" s="2" t="s">
        <v>506</v>
      </c>
    </row>
    <row r="15" spans="1:11" x14ac:dyDescent="0.25">
      <c r="A15" s="86" t="s">
        <v>1200</v>
      </c>
      <c r="B15" s="90" t="s">
        <v>1201</v>
      </c>
      <c r="C15" s="90"/>
      <c r="D15" s="72"/>
      <c r="E15" s="77"/>
      <c r="F15" s="77"/>
      <c r="G15" s="72"/>
      <c r="H15" s="80"/>
      <c r="I15" s="74"/>
      <c r="J15" s="74">
        <v>2032</v>
      </c>
      <c r="K15" s="2" t="s">
        <v>1428</v>
      </c>
    </row>
    <row r="16" spans="1:11" x14ac:dyDescent="0.25">
      <c r="A16" s="86" t="s">
        <v>1202</v>
      </c>
      <c r="B16" s="90" t="s">
        <v>1203</v>
      </c>
      <c r="C16" s="90"/>
      <c r="D16" s="72"/>
      <c r="E16" s="77"/>
      <c r="F16" s="77"/>
      <c r="G16" s="72"/>
      <c r="H16" s="80"/>
      <c r="I16" s="74"/>
      <c r="J16" s="74">
        <v>2033</v>
      </c>
      <c r="K16" s="2" t="s">
        <v>1439</v>
      </c>
    </row>
    <row r="17" spans="1:11" x14ac:dyDescent="0.25">
      <c r="A17" s="86" t="s">
        <v>8</v>
      </c>
      <c r="B17" s="90" t="s">
        <v>196</v>
      </c>
      <c r="C17" s="90"/>
      <c r="D17" s="72"/>
      <c r="E17" s="77"/>
      <c r="F17" s="77"/>
      <c r="G17" s="72"/>
      <c r="H17" s="80"/>
      <c r="I17" s="74"/>
      <c r="J17" s="74">
        <v>2034</v>
      </c>
      <c r="K17" s="2" t="s">
        <v>11</v>
      </c>
    </row>
    <row r="18" spans="1:11" x14ac:dyDescent="0.25">
      <c r="A18" s="86" t="s">
        <v>1109</v>
      </c>
      <c r="B18" s="90" t="s">
        <v>197</v>
      </c>
      <c r="C18" s="90"/>
      <c r="D18" s="72"/>
      <c r="E18" s="77"/>
      <c r="F18" s="77"/>
      <c r="G18" s="72"/>
      <c r="H18" s="80"/>
      <c r="I18" s="74"/>
      <c r="J18" s="74">
        <v>2035</v>
      </c>
      <c r="K18" s="2" t="s">
        <v>1438</v>
      </c>
    </row>
    <row r="19" spans="1:11" x14ac:dyDescent="0.25">
      <c r="A19" s="86" t="s">
        <v>1110</v>
      </c>
      <c r="B19" s="90" t="s">
        <v>198</v>
      </c>
      <c r="C19" s="90"/>
      <c r="D19" s="72"/>
      <c r="E19" s="77"/>
      <c r="F19" s="77"/>
      <c r="G19" s="72"/>
      <c r="H19" s="80"/>
      <c r="I19" s="74"/>
      <c r="J19" s="74">
        <v>2036</v>
      </c>
      <c r="K19" s="2" t="s">
        <v>1432</v>
      </c>
    </row>
    <row r="20" spans="1:11" x14ac:dyDescent="0.25">
      <c r="A20" s="86" t="s">
        <v>1111</v>
      </c>
      <c r="B20" s="90" t="s">
        <v>199</v>
      </c>
      <c r="C20" s="90"/>
      <c r="D20" s="72"/>
      <c r="E20" s="77"/>
      <c r="F20" s="77"/>
      <c r="G20" s="72"/>
      <c r="H20" s="80"/>
      <c r="I20" s="74"/>
      <c r="J20" s="74">
        <v>2037</v>
      </c>
      <c r="K20" s="2" t="s">
        <v>1431</v>
      </c>
    </row>
    <row r="21" spans="1:11" x14ac:dyDescent="0.25">
      <c r="A21" s="86" t="s">
        <v>1112</v>
      </c>
      <c r="B21" s="90" t="s">
        <v>1232</v>
      </c>
      <c r="C21" s="90"/>
      <c r="D21" s="72"/>
      <c r="E21" s="77"/>
      <c r="F21" s="77"/>
      <c r="G21" s="72"/>
      <c r="H21" s="80"/>
      <c r="I21" s="74"/>
      <c r="J21" s="74">
        <v>2038</v>
      </c>
      <c r="K21" s="2" t="s">
        <v>1430</v>
      </c>
    </row>
    <row r="22" spans="1:11" x14ac:dyDescent="0.25">
      <c r="A22" s="86" t="s">
        <v>1130</v>
      </c>
      <c r="B22" s="90" t="s">
        <v>1231</v>
      </c>
      <c r="C22" s="90"/>
      <c r="D22" s="72"/>
      <c r="E22" s="77"/>
      <c r="F22" s="77"/>
      <c r="G22" s="72"/>
      <c r="H22" s="80"/>
      <c r="I22" s="74"/>
      <c r="J22" s="74">
        <v>2039</v>
      </c>
      <c r="K22" s="2" t="s">
        <v>1433</v>
      </c>
    </row>
    <row r="23" spans="1:11" ht="13.5" thickBot="1" x14ac:dyDescent="0.3">
      <c r="A23" s="86" t="s">
        <v>1346</v>
      </c>
      <c r="B23" s="90" t="s">
        <v>1347</v>
      </c>
      <c r="C23" s="78"/>
      <c r="D23" s="73"/>
      <c r="E23" s="79"/>
      <c r="F23" s="79"/>
      <c r="G23" s="73"/>
      <c r="H23" s="81"/>
      <c r="I23" s="78"/>
      <c r="J23" s="78">
        <v>2040</v>
      </c>
    </row>
    <row r="24" spans="1:11" x14ac:dyDescent="0.25">
      <c r="A24" s="86"/>
      <c r="B24" s="90"/>
    </row>
    <row r="25" spans="1:11" x14ac:dyDescent="0.25">
      <c r="A25" s="86"/>
      <c r="B25" s="90"/>
    </row>
    <row r="26" spans="1:11" x14ac:dyDescent="0.25">
      <c r="A26" s="86"/>
      <c r="B26" s="90"/>
    </row>
    <row r="27" spans="1:11" x14ac:dyDescent="0.25">
      <c r="A27" s="86"/>
      <c r="B27" s="90"/>
    </row>
    <row r="28" spans="1:11" x14ac:dyDescent="0.25">
      <c r="A28" s="86"/>
      <c r="B28" s="90"/>
    </row>
    <row r="29" spans="1:11" x14ac:dyDescent="0.25">
      <c r="A29" s="86"/>
      <c r="B29" s="90"/>
    </row>
    <row r="30" spans="1:11" ht="13.5" thickBot="1" x14ac:dyDescent="0.3">
      <c r="A30" s="88"/>
      <c r="B30" s="78"/>
    </row>
  </sheetData>
  <sortState xmlns:xlrd2="http://schemas.microsoft.com/office/spreadsheetml/2017/richdata2" ref="K2:K23">
    <sortCondition ref="K2"/>
  </sortState>
  <mergeCells count="2">
    <mergeCell ref="A1:B1"/>
    <mergeCell ref="H1:I1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>
    <pageSetUpPr fitToPage="1"/>
  </sheetPr>
  <dimension ref="A1:L34"/>
  <sheetViews>
    <sheetView zoomScaleNormal="100" workbookViewId="0">
      <selection activeCell="N7" sqref="N7"/>
    </sheetView>
  </sheetViews>
  <sheetFormatPr baseColWidth="10" defaultRowHeight="12.75" x14ac:dyDescent="0.2"/>
  <cols>
    <col min="1" max="1" width="18.140625" style="4" bestFit="1" customWidth="1"/>
    <col min="2" max="2" width="19.7109375" style="4" customWidth="1"/>
    <col min="3" max="8" width="11.42578125" style="4"/>
    <col min="9" max="9" width="12.28515625" style="4" customWidth="1"/>
    <col min="10" max="16384" width="11.42578125" style="4"/>
  </cols>
  <sheetData>
    <row r="1" spans="1:11" s="2" customFormat="1" ht="18.75" customHeight="1" x14ac:dyDescent="0.25">
      <c r="A1" s="105"/>
      <c r="B1" s="106"/>
      <c r="C1" s="111" t="s">
        <v>6</v>
      </c>
      <c r="D1" s="112"/>
      <c r="E1" s="112"/>
      <c r="F1" s="112"/>
      <c r="G1" s="112"/>
      <c r="H1" s="112"/>
      <c r="I1" s="113"/>
      <c r="J1" s="114" t="e">
        <f>Nom</f>
        <v>#NAME?</v>
      </c>
      <c r="K1" s="115"/>
    </row>
    <row r="2" spans="1:11" s="2" customFormat="1" ht="20.100000000000001" customHeight="1" x14ac:dyDescent="0.25">
      <c r="A2" s="107"/>
      <c r="B2" s="108"/>
      <c r="C2" s="120" t="s">
        <v>131</v>
      </c>
      <c r="D2" s="121"/>
      <c r="E2" s="121"/>
      <c r="F2" s="121"/>
      <c r="G2" s="121"/>
      <c r="H2" s="121"/>
      <c r="I2" s="122"/>
      <c r="J2" s="116"/>
      <c r="K2" s="117"/>
    </row>
    <row r="3" spans="1:11" s="2" customFormat="1" ht="20.100000000000001" customHeight="1" x14ac:dyDescent="0.25">
      <c r="A3" s="107"/>
      <c r="B3" s="108"/>
      <c r="C3" s="123"/>
      <c r="D3" s="121"/>
      <c r="E3" s="121"/>
      <c r="F3" s="121"/>
      <c r="G3" s="121"/>
      <c r="H3" s="121"/>
      <c r="I3" s="122"/>
      <c r="J3" s="116"/>
      <c r="K3" s="117"/>
    </row>
    <row r="4" spans="1:11" s="2" customFormat="1" ht="33.75" customHeight="1" thickBot="1" x14ac:dyDescent="0.3">
      <c r="A4" s="109"/>
      <c r="B4" s="110"/>
      <c r="C4" s="124"/>
      <c r="D4" s="125"/>
      <c r="E4" s="125"/>
      <c r="F4" s="125"/>
      <c r="G4" s="125"/>
      <c r="H4" s="125"/>
      <c r="I4" s="126"/>
      <c r="J4" s="118"/>
      <c r="K4" s="119"/>
    </row>
    <row r="5" spans="1:11" s="2" customFormat="1" ht="20.100000000000001" customHeight="1" thickBot="1" x14ac:dyDescent="0.3">
      <c r="C5" s="3"/>
      <c r="D5" s="3"/>
      <c r="E5" s="3"/>
      <c r="F5" s="3"/>
      <c r="G5" s="3"/>
      <c r="H5" s="3"/>
    </row>
    <row r="6" spans="1:11" s="2" customFormat="1" ht="24.95" customHeight="1" thickBot="1" x14ac:dyDescent="0.3">
      <c r="A6" s="129" t="s">
        <v>117</v>
      </c>
      <c r="B6" s="130"/>
      <c r="C6" s="130"/>
      <c r="D6" s="130"/>
      <c r="E6" s="130"/>
      <c r="F6" s="130"/>
      <c r="G6" s="130"/>
      <c r="H6" s="130"/>
      <c r="I6" s="130"/>
      <c r="J6" s="130"/>
      <c r="K6" s="131"/>
    </row>
    <row r="7" spans="1:11" s="6" customFormat="1" ht="24.95" customHeight="1" x14ac:dyDescent="0.25">
      <c r="A7" s="137" t="s">
        <v>76</v>
      </c>
      <c r="B7" s="138"/>
      <c r="C7" s="127"/>
      <c r="D7" s="128"/>
      <c r="E7" s="43" t="s">
        <v>75</v>
      </c>
      <c r="F7" s="127" t="e">
        <f>VLOOKUP(C7,Liste_complete!A2:B1124,2,TRUE)</f>
        <v>#N/A</v>
      </c>
      <c r="G7" s="128"/>
      <c r="H7" s="43" t="s">
        <v>118</v>
      </c>
      <c r="I7" s="132" t="e">
        <f>VLOOKUP(C7,Liste_complete!A2:R1124,3,FALSE)</f>
        <v>#N/A</v>
      </c>
      <c r="J7" s="132"/>
      <c r="K7" s="133"/>
    </row>
    <row r="8" spans="1:11" s="6" customFormat="1" ht="24.95" customHeight="1" thickBot="1" x14ac:dyDescent="0.3">
      <c r="A8" s="39" t="s">
        <v>119</v>
      </c>
      <c r="B8" s="40" t="e">
        <f>VLOOKUP(C7,Liste_complete!A2:R1124,4,FALSE)</f>
        <v>#N/A</v>
      </c>
      <c r="C8" s="38" t="s">
        <v>120</v>
      </c>
      <c r="D8" s="136" t="e">
        <f>VLOOKUP(C7,Liste_complete!A2:R1124,6,FALSE)</f>
        <v>#N/A</v>
      </c>
      <c r="E8" s="136"/>
      <c r="F8" s="38" t="s">
        <v>121</v>
      </c>
      <c r="G8" s="37" t="e">
        <f>VLOOKUP(C7,Liste_complete!A2:R1124,5,FALSE)</f>
        <v>#N/A</v>
      </c>
      <c r="H8" s="134" t="s">
        <v>122</v>
      </c>
      <c r="I8" s="135"/>
      <c r="J8" s="41" t="e">
        <f>VLOOKUP(C7,Liste_complete!A2:R1124,8,FALSE)</f>
        <v>#N/A</v>
      </c>
      <c r="K8" s="42" t="e">
        <f>VLOOKUP(C7,Liste_complete!A2:R1124,9,FALSE)</f>
        <v>#N/A</v>
      </c>
    </row>
    <row r="9" spans="1:11" ht="20.100000000000001" customHeight="1" thickBot="1" x14ac:dyDescent="0.25"/>
    <row r="10" spans="1:11" s="2" customFormat="1" ht="24.95" customHeight="1" thickBot="1" x14ac:dyDescent="0.3">
      <c r="A10" s="129" t="s">
        <v>126</v>
      </c>
      <c r="B10" s="130"/>
      <c r="C10" s="130"/>
      <c r="D10" s="130"/>
      <c r="E10" s="130"/>
      <c r="F10" s="130"/>
      <c r="G10" s="130"/>
      <c r="H10" s="130"/>
      <c r="I10" s="130"/>
      <c r="J10" s="130"/>
      <c r="K10" s="131"/>
    </row>
    <row r="11" spans="1:11" ht="24.95" customHeight="1" x14ac:dyDescent="0.2">
      <c r="A11" s="56" t="s">
        <v>130</v>
      </c>
      <c r="B11" s="148" t="e">
        <f>VLOOKUP(C7,Liste_complete!A2:R1124,10,FALSE)</f>
        <v>#N/A</v>
      </c>
      <c r="C11" s="149"/>
      <c r="D11" s="144" t="s">
        <v>111</v>
      </c>
      <c r="E11" s="145"/>
      <c r="F11" s="145"/>
      <c r="G11" s="57" t="e">
        <f>VLOOKUP(C7,Liste_complete!A2:R1124,11,FALSE)</f>
        <v>#N/A</v>
      </c>
      <c r="H11" s="58" t="s">
        <v>132</v>
      </c>
      <c r="I11" s="142" t="e">
        <f>VLOOKUP(C7,Liste_complete!A2:R1124,12,FALSE)</f>
        <v>#N/A</v>
      </c>
      <c r="J11" s="142"/>
      <c r="K11" s="143"/>
    </row>
    <row r="12" spans="1:11" ht="24.95" customHeight="1" thickBot="1" x14ac:dyDescent="0.25">
      <c r="A12" s="39" t="s">
        <v>115</v>
      </c>
      <c r="B12" s="41" t="e">
        <f>VLOOKUP(C7,Liste_complete!A2:R1124,13,FALSE)</f>
        <v>#N/A</v>
      </c>
      <c r="C12" s="44" t="s">
        <v>128</v>
      </c>
      <c r="D12" s="146" t="s">
        <v>114</v>
      </c>
      <c r="E12" s="147"/>
      <c r="F12" s="147"/>
      <c r="G12" s="66" t="e">
        <f>VLOOKUP(C7,Liste_complete!A2:R1124,15,FALSE)</f>
        <v>#N/A</v>
      </c>
      <c r="H12" s="45" t="s">
        <v>77</v>
      </c>
      <c r="I12" s="44" t="e">
        <f>VLOOKUP(C7,Liste_complete!A2:R1124,16,TRUE)</f>
        <v>#N/A</v>
      </c>
      <c r="J12" s="45" t="s">
        <v>85</v>
      </c>
      <c r="K12" s="42" t="e">
        <f>VLOOKUP(C7,Liste_complete!A2:R1124,17,TRUE)</f>
        <v>#N/A</v>
      </c>
    </row>
    <row r="13" spans="1:11" ht="24.95" customHeight="1" thickBot="1" x14ac:dyDescent="0.25">
      <c r="A13" s="55" t="s">
        <v>116</v>
      </c>
      <c r="B13" s="53" t="e">
        <f>VLOOKUP(C7,Liste_complete!A2:R1124,14,FALSE)</f>
        <v>#N/A</v>
      </c>
    </row>
    <row r="14" spans="1:11" ht="20.100000000000001" customHeight="1" thickBot="1" x14ac:dyDescent="0.25">
      <c r="A14" s="6"/>
      <c r="F14" s="6"/>
      <c r="G14" s="6"/>
      <c r="H14" s="6"/>
      <c r="I14" s="6"/>
    </row>
    <row r="15" spans="1:11" ht="24.95" customHeight="1" thickBot="1" x14ac:dyDescent="0.25">
      <c r="A15" s="129" t="s">
        <v>129</v>
      </c>
      <c r="B15" s="130"/>
      <c r="C15" s="130"/>
      <c r="D15" s="130"/>
      <c r="E15" s="130"/>
      <c r="F15" s="130"/>
      <c r="G15" s="130"/>
      <c r="H15" s="130"/>
      <c r="I15" s="130"/>
      <c r="J15" s="130"/>
      <c r="K15" s="131"/>
    </row>
    <row r="16" spans="1:11" ht="66.75" customHeight="1" thickBot="1" x14ac:dyDescent="0.25">
      <c r="A16" s="139" t="e">
        <f>VLOOKUP(C7,Liste_complete!A2:R1124,18,FALSE)</f>
        <v>#N/A</v>
      </c>
      <c r="B16" s="140"/>
      <c r="C16" s="140"/>
      <c r="D16" s="140"/>
      <c r="E16" s="140"/>
      <c r="F16" s="140"/>
      <c r="G16" s="140"/>
      <c r="H16" s="140"/>
      <c r="I16" s="140"/>
      <c r="J16" s="140"/>
      <c r="K16" s="141"/>
    </row>
    <row r="17" spans="1:12" ht="13.5" thickBot="1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</row>
    <row r="18" spans="1:12" ht="24.95" customHeight="1" thickBot="1" x14ac:dyDescent="0.25">
      <c r="A18" s="129" t="s">
        <v>133</v>
      </c>
      <c r="B18" s="130"/>
      <c r="C18" s="130"/>
      <c r="D18" s="130"/>
      <c r="E18" s="130"/>
      <c r="F18" s="130"/>
      <c r="G18" s="130"/>
      <c r="H18" s="130"/>
      <c r="I18" s="130"/>
      <c r="J18" s="130"/>
      <c r="K18" s="131"/>
    </row>
    <row r="19" spans="1:12" ht="15" x14ac:dyDescent="0.2">
      <c r="A19" s="62" t="s">
        <v>138</v>
      </c>
      <c r="B19" s="150" t="s">
        <v>134</v>
      </c>
      <c r="C19" s="150"/>
      <c r="D19" s="150" t="s">
        <v>136</v>
      </c>
      <c r="E19" s="150"/>
      <c r="F19" s="150" t="s">
        <v>137</v>
      </c>
      <c r="G19" s="150"/>
      <c r="H19" s="150" t="s">
        <v>129</v>
      </c>
      <c r="I19" s="150"/>
      <c r="J19" s="150"/>
      <c r="K19" s="154"/>
    </row>
    <row r="20" spans="1:12" ht="15" customHeight="1" x14ac:dyDescent="0.2">
      <c r="A20" s="63">
        <v>1</v>
      </c>
      <c r="B20" s="151" t="e">
        <f>VLOOKUP(C7,Liste_complete!A2:ZZ1124,21,FALSE)</f>
        <v>#N/A</v>
      </c>
      <c r="C20" s="151"/>
      <c r="D20" s="151" t="e">
        <f>VLOOKUP(C7,Liste_complete!A2:ZZ1124,22,FALSE)</f>
        <v>#N/A</v>
      </c>
      <c r="E20" s="151"/>
      <c r="F20" s="151" t="e">
        <f>VLOOKUP(C7,Liste_complete!A2:ZZ1124,23,FALSE)</f>
        <v>#N/A</v>
      </c>
      <c r="G20" s="151"/>
      <c r="H20" s="151" t="e">
        <f>VLOOKUP(C7,Liste_complete!A2:ZZ1124,24,FALSE)</f>
        <v>#N/A</v>
      </c>
      <c r="I20" s="151"/>
      <c r="J20" s="151"/>
      <c r="K20" s="155"/>
    </row>
    <row r="21" spans="1:12" x14ac:dyDescent="0.2">
      <c r="A21" s="65">
        <v>2</v>
      </c>
      <c r="B21" s="152"/>
      <c r="C21" s="152"/>
      <c r="D21" s="152"/>
      <c r="E21" s="152"/>
      <c r="F21" s="152"/>
      <c r="G21" s="152"/>
      <c r="H21" s="152"/>
      <c r="I21" s="152"/>
      <c r="J21" s="152"/>
      <c r="K21" s="156"/>
    </row>
    <row r="22" spans="1:12" ht="15" x14ac:dyDescent="0.2">
      <c r="A22" s="63">
        <v>3</v>
      </c>
      <c r="B22" s="151"/>
      <c r="C22" s="151"/>
      <c r="D22" s="151"/>
      <c r="E22" s="151"/>
      <c r="F22" s="151"/>
      <c r="G22" s="151"/>
      <c r="H22" s="151"/>
      <c r="I22" s="151"/>
      <c r="J22" s="151"/>
      <c r="K22" s="155"/>
      <c r="L22" s="54"/>
    </row>
    <row r="23" spans="1:12" x14ac:dyDescent="0.2">
      <c r="A23" s="65">
        <v>4</v>
      </c>
      <c r="B23" s="152"/>
      <c r="C23" s="152"/>
      <c r="D23" s="152"/>
      <c r="E23" s="152"/>
      <c r="F23" s="152"/>
      <c r="G23" s="152"/>
      <c r="H23" s="152"/>
      <c r="I23" s="152"/>
      <c r="J23" s="152"/>
      <c r="K23" s="156"/>
    </row>
    <row r="24" spans="1:12" x14ac:dyDescent="0.2">
      <c r="A24" s="63">
        <v>5</v>
      </c>
      <c r="B24" s="151"/>
      <c r="C24" s="151"/>
      <c r="D24" s="151"/>
      <c r="E24" s="151"/>
      <c r="F24" s="151"/>
      <c r="G24" s="151"/>
      <c r="H24" s="151"/>
      <c r="I24" s="151"/>
      <c r="J24" s="151"/>
      <c r="K24" s="155"/>
    </row>
    <row r="25" spans="1:12" x14ac:dyDescent="0.2">
      <c r="A25" s="65">
        <v>6</v>
      </c>
      <c r="B25" s="152"/>
      <c r="C25" s="152"/>
      <c r="D25" s="152"/>
      <c r="E25" s="152"/>
      <c r="F25" s="152"/>
      <c r="G25" s="152"/>
      <c r="H25" s="152"/>
      <c r="I25" s="152"/>
      <c r="J25" s="152"/>
      <c r="K25" s="156"/>
    </row>
    <row r="26" spans="1:12" x14ac:dyDescent="0.2">
      <c r="A26" s="63">
        <v>7</v>
      </c>
      <c r="B26" s="151"/>
      <c r="C26" s="151"/>
      <c r="D26" s="151"/>
      <c r="E26" s="151"/>
      <c r="F26" s="151"/>
      <c r="G26" s="151"/>
      <c r="H26" s="151"/>
      <c r="I26" s="151"/>
      <c r="J26" s="151"/>
      <c r="K26" s="155"/>
    </row>
    <row r="27" spans="1:12" x14ac:dyDescent="0.2">
      <c r="A27" s="65">
        <v>8</v>
      </c>
      <c r="B27" s="152"/>
      <c r="C27" s="152"/>
      <c r="D27" s="152"/>
      <c r="E27" s="152"/>
      <c r="F27" s="152"/>
      <c r="G27" s="152"/>
      <c r="H27" s="152"/>
      <c r="I27" s="152"/>
      <c r="J27" s="152"/>
      <c r="K27" s="156"/>
    </row>
    <row r="28" spans="1:12" x14ac:dyDescent="0.2">
      <c r="A28" s="63">
        <v>9</v>
      </c>
      <c r="B28" s="151"/>
      <c r="C28" s="151"/>
      <c r="D28" s="151"/>
      <c r="E28" s="151"/>
      <c r="F28" s="151"/>
      <c r="G28" s="151"/>
      <c r="H28" s="151"/>
      <c r="I28" s="151"/>
      <c r="J28" s="151"/>
      <c r="K28" s="155"/>
    </row>
    <row r="29" spans="1:12" x14ac:dyDescent="0.2">
      <c r="A29" s="65">
        <v>10</v>
      </c>
      <c r="B29" s="152"/>
      <c r="C29" s="152"/>
      <c r="D29" s="152"/>
      <c r="E29" s="152"/>
      <c r="F29" s="152"/>
      <c r="G29" s="152"/>
      <c r="H29" s="152"/>
      <c r="I29" s="152"/>
      <c r="J29" s="152"/>
      <c r="K29" s="156"/>
    </row>
    <row r="30" spans="1:12" x14ac:dyDescent="0.2">
      <c r="A30" s="63">
        <v>11</v>
      </c>
      <c r="B30" s="151"/>
      <c r="C30" s="151"/>
      <c r="D30" s="151"/>
      <c r="E30" s="151"/>
      <c r="F30" s="151"/>
      <c r="G30" s="151"/>
      <c r="H30" s="151"/>
      <c r="I30" s="151"/>
      <c r="J30" s="151"/>
      <c r="K30" s="155"/>
    </row>
    <row r="31" spans="1:12" x14ac:dyDescent="0.2">
      <c r="A31" s="65">
        <v>12</v>
      </c>
      <c r="B31" s="152"/>
      <c r="C31" s="152"/>
      <c r="D31" s="152"/>
      <c r="E31" s="152"/>
      <c r="F31" s="152"/>
      <c r="G31" s="152"/>
      <c r="H31" s="152"/>
      <c r="I31" s="152"/>
      <c r="J31" s="152"/>
      <c r="K31" s="156"/>
    </row>
    <row r="32" spans="1:12" x14ac:dyDescent="0.2">
      <c r="A32" s="63">
        <v>13</v>
      </c>
      <c r="B32" s="151"/>
      <c r="C32" s="151"/>
      <c r="D32" s="151"/>
      <c r="E32" s="151"/>
      <c r="F32" s="151"/>
      <c r="G32" s="151"/>
      <c r="H32" s="151"/>
      <c r="I32" s="151"/>
      <c r="J32" s="151"/>
      <c r="K32" s="155"/>
    </row>
    <row r="33" spans="1:11" x14ac:dyDescent="0.2">
      <c r="A33" s="65">
        <v>14</v>
      </c>
      <c r="B33" s="152"/>
      <c r="C33" s="152"/>
      <c r="D33" s="152"/>
      <c r="E33" s="152"/>
      <c r="F33" s="152"/>
      <c r="G33" s="152"/>
      <c r="H33" s="152"/>
      <c r="I33" s="152"/>
      <c r="J33" s="152"/>
      <c r="K33" s="156"/>
    </row>
    <row r="34" spans="1:11" ht="13.5" thickBot="1" x14ac:dyDescent="0.25">
      <c r="A34" s="64">
        <v>15</v>
      </c>
      <c r="B34" s="153"/>
      <c r="C34" s="153"/>
      <c r="D34" s="153"/>
      <c r="E34" s="153"/>
      <c r="F34" s="153"/>
      <c r="G34" s="153"/>
      <c r="H34" s="153"/>
      <c r="I34" s="153"/>
      <c r="J34" s="153"/>
      <c r="K34" s="157"/>
    </row>
  </sheetData>
  <mergeCells count="83">
    <mergeCell ref="D33:E33"/>
    <mergeCell ref="D34:E34"/>
    <mergeCell ref="H33:K33"/>
    <mergeCell ref="H34:K34"/>
    <mergeCell ref="F32:G32"/>
    <mergeCell ref="F33:G33"/>
    <mergeCell ref="F34:G34"/>
    <mergeCell ref="F23:G23"/>
    <mergeCell ref="F24:G24"/>
    <mergeCell ref="F25:G25"/>
    <mergeCell ref="F26:G26"/>
    <mergeCell ref="D32:E32"/>
    <mergeCell ref="F27:G27"/>
    <mergeCell ref="F28:G28"/>
    <mergeCell ref="F29:G29"/>
    <mergeCell ref="F30:G30"/>
    <mergeCell ref="F31:G31"/>
    <mergeCell ref="H28:K28"/>
    <mergeCell ref="H29:K29"/>
    <mergeCell ref="H30:K30"/>
    <mergeCell ref="H31:K31"/>
    <mergeCell ref="H32:K32"/>
    <mergeCell ref="H23:K23"/>
    <mergeCell ref="H24:K24"/>
    <mergeCell ref="H25:K25"/>
    <mergeCell ref="H26:K26"/>
    <mergeCell ref="H27:K27"/>
    <mergeCell ref="H19:K19"/>
    <mergeCell ref="H20:K20"/>
    <mergeCell ref="H21:K21"/>
    <mergeCell ref="H22:K22"/>
    <mergeCell ref="F21:G21"/>
    <mergeCell ref="F22:G22"/>
    <mergeCell ref="B34:C34"/>
    <mergeCell ref="D19:E19"/>
    <mergeCell ref="D20:E20"/>
    <mergeCell ref="F19:G19"/>
    <mergeCell ref="F20:G20"/>
    <mergeCell ref="D21:E21"/>
    <mergeCell ref="D22:E22"/>
    <mergeCell ref="D23:E23"/>
    <mergeCell ref="D24:E24"/>
    <mergeCell ref="D25:E25"/>
    <mergeCell ref="D26:E26"/>
    <mergeCell ref="D27:E27"/>
    <mergeCell ref="D28:E28"/>
    <mergeCell ref="D29:E29"/>
    <mergeCell ref="D30:E30"/>
    <mergeCell ref="D31:E31"/>
    <mergeCell ref="B29:C29"/>
    <mergeCell ref="B30:C30"/>
    <mergeCell ref="B31:C31"/>
    <mergeCell ref="B32:C32"/>
    <mergeCell ref="B33:C33"/>
    <mergeCell ref="B24:C24"/>
    <mergeCell ref="B25:C25"/>
    <mergeCell ref="B26:C26"/>
    <mergeCell ref="B27:C27"/>
    <mergeCell ref="B28:C28"/>
    <mergeCell ref="B19:C19"/>
    <mergeCell ref="B20:C20"/>
    <mergeCell ref="B21:C21"/>
    <mergeCell ref="B22:C22"/>
    <mergeCell ref="B23:C23"/>
    <mergeCell ref="A18:K18"/>
    <mergeCell ref="A15:K15"/>
    <mergeCell ref="D11:F11"/>
    <mergeCell ref="D12:F12"/>
    <mergeCell ref="B11:C11"/>
    <mergeCell ref="H8:I8"/>
    <mergeCell ref="A10:K10"/>
    <mergeCell ref="D8:E8"/>
    <mergeCell ref="A7:B7"/>
    <mergeCell ref="A16:K16"/>
    <mergeCell ref="I11:K11"/>
    <mergeCell ref="A1:B4"/>
    <mergeCell ref="C1:I1"/>
    <mergeCell ref="J1:K4"/>
    <mergeCell ref="C2:I4"/>
    <mergeCell ref="C7:D7"/>
    <mergeCell ref="F7:G7"/>
    <mergeCell ref="A6:K6"/>
    <mergeCell ref="I7:K7"/>
  </mergeCells>
  <pageMargins left="0.7" right="0.7" top="0.75" bottom="0.75" header="0.3" footer="0.3"/>
  <pageSetup paperSize="9" scale="61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7" filterMode="1">
    <pageSetUpPr fitToPage="1"/>
  </sheetPr>
  <dimension ref="A1:K708"/>
  <sheetViews>
    <sheetView workbookViewId="0">
      <selection activeCell="K16" sqref="K16"/>
    </sheetView>
  </sheetViews>
  <sheetFormatPr baseColWidth="10" defaultRowHeight="15" x14ac:dyDescent="0.25"/>
  <cols>
    <col min="1" max="2" width="15.28515625" style="68" bestFit="1" customWidth="1"/>
    <col min="3" max="3" width="18.5703125" style="68" bestFit="1" customWidth="1"/>
    <col min="4" max="4" width="16.7109375" style="68" customWidth="1"/>
    <col min="5" max="5" width="29.28515625" style="69" customWidth="1"/>
    <col min="6" max="6" width="16.85546875" style="68" customWidth="1"/>
    <col min="7" max="7" width="17.5703125" style="68" customWidth="1"/>
    <col min="8" max="8" width="36.28515625" style="69" customWidth="1"/>
    <col min="9" max="9" width="11.42578125" style="68"/>
    <col min="10" max="11" width="30.140625" style="68" customWidth="1"/>
    <col min="12" max="16384" width="11.42578125" style="68"/>
  </cols>
  <sheetData>
    <row r="1" spans="1:11" x14ac:dyDescent="0.25">
      <c r="A1" s="82" t="s">
        <v>0</v>
      </c>
      <c r="B1" s="82" t="s">
        <v>78</v>
      </c>
      <c r="C1" s="82" t="s">
        <v>1</v>
      </c>
      <c r="D1" s="82" t="s">
        <v>82</v>
      </c>
      <c r="E1" s="83" t="s">
        <v>84</v>
      </c>
      <c r="F1" s="82" t="s">
        <v>37</v>
      </c>
      <c r="G1" s="82" t="s">
        <v>7</v>
      </c>
      <c r="H1" s="83" t="s">
        <v>4</v>
      </c>
      <c r="J1" s="84" t="s">
        <v>84</v>
      </c>
      <c r="K1" s="84" t="s">
        <v>84</v>
      </c>
    </row>
    <row r="2" spans="1:11" hidden="1" x14ac:dyDescent="0.25">
      <c r="A2" s="68" t="str">
        <f>tableau1[[#This Row],[ID]]</f>
        <v>BFA-027</v>
      </c>
      <c r="B2" s="68">
        <f>tableau1[[#This Row],[SN]]</f>
        <v>0</v>
      </c>
      <c r="C2" s="68" t="str">
        <f>tableau1[[#This Row],[Designation]]</f>
        <v>?</v>
      </c>
      <c r="D2" s="68" t="str">
        <f>tableau1[[#This Row],[Attribution]]</f>
        <v>Controle</v>
      </c>
      <c r="E2" s="69">
        <f>tableau1[[#This Row],[Date de prochaine verification]]</f>
        <v>0</v>
      </c>
      <c r="F2" s="68">
        <f>tableau1[[#This Row],[Periodicité]]</f>
        <v>0</v>
      </c>
      <c r="G2" s="68">
        <f>tableau1[[#This Row],[Procedure]]</f>
        <v>0</v>
      </c>
      <c r="H2" s="69">
        <f>tableau1[[#This Row],[Date de derniere verification]]</f>
        <v>0</v>
      </c>
      <c r="J2" t="s">
        <v>200</v>
      </c>
      <c r="K2" t="s">
        <v>201</v>
      </c>
    </row>
    <row r="3" spans="1:11" hidden="1" x14ac:dyDescent="0.25">
      <c r="A3" s="68" t="str">
        <f>tableau1[[#This Row],[ID]]</f>
        <v>BFA-028</v>
      </c>
      <c r="B3" s="68">
        <f>tableau1[[#This Row],[SN]]</f>
        <v>0</v>
      </c>
      <c r="C3" s="68" t="str">
        <f>tableau1[[#This Row],[Designation]]</f>
        <v>?</v>
      </c>
      <c r="D3" s="68" t="str">
        <f>tableau1[[#This Row],[Attribution]]</f>
        <v>Controle</v>
      </c>
      <c r="E3" s="69">
        <f>tableau1[[#This Row],[Date de prochaine verification]]</f>
        <v>0</v>
      </c>
      <c r="F3" s="68">
        <f>tableau1[[#This Row],[Periodicité]]</f>
        <v>0</v>
      </c>
      <c r="G3" s="68">
        <f>tableau1[[#This Row],[Procedure]]</f>
        <v>0</v>
      </c>
      <c r="H3" s="69">
        <f>tableau1[[#This Row],[Date de derniere verification]]</f>
        <v>0</v>
      </c>
    </row>
    <row r="4" spans="1:11" hidden="1" x14ac:dyDescent="0.25">
      <c r="A4" s="68" t="str">
        <f>tableau1[[#This Row],[ID]]</f>
        <v>BFA-029</v>
      </c>
      <c r="B4" s="68">
        <f>tableau1[[#This Row],[SN]]</f>
        <v>0</v>
      </c>
      <c r="C4" s="68" t="str">
        <f>tableau1[[#This Row],[Designation]]</f>
        <v>?</v>
      </c>
      <c r="D4" s="68" t="str">
        <f>tableau1[[#This Row],[Attribution]]</f>
        <v>Controle</v>
      </c>
      <c r="E4" s="69">
        <f>tableau1[[#This Row],[Date de prochaine verification]]</f>
        <v>0</v>
      </c>
      <c r="F4" s="68">
        <f>tableau1[[#This Row],[Periodicité]]</f>
        <v>0</v>
      </c>
      <c r="G4" s="68">
        <f>tableau1[[#This Row],[Procedure]]</f>
        <v>0</v>
      </c>
      <c r="H4" s="69">
        <f>tableau1[[#This Row],[Date de derniere verification]]</f>
        <v>0</v>
      </c>
    </row>
    <row r="5" spans="1:11" hidden="1" x14ac:dyDescent="0.25">
      <c r="A5" s="68" t="str">
        <f>tableau1[[#This Row],[ID]]</f>
        <v>BFA-030</v>
      </c>
      <c r="B5" s="68">
        <f>tableau1[[#This Row],[SN]]</f>
        <v>0</v>
      </c>
      <c r="C5" s="68" t="str">
        <f>tableau1[[#This Row],[Designation]]</f>
        <v>?</v>
      </c>
      <c r="D5" s="68" t="str">
        <f>tableau1[[#This Row],[Attribution]]</f>
        <v>Controle</v>
      </c>
      <c r="E5" s="69">
        <f>tableau1[[#This Row],[Date de prochaine verification]]</f>
        <v>0</v>
      </c>
      <c r="F5" s="68">
        <f>tableau1[[#This Row],[Periodicité]]</f>
        <v>0</v>
      </c>
      <c r="G5" s="68">
        <f>tableau1[[#This Row],[Procedure]]</f>
        <v>0</v>
      </c>
      <c r="H5" s="69">
        <f>tableau1[[#This Row],[Date de derniere verification]]</f>
        <v>0</v>
      </c>
    </row>
    <row r="6" spans="1:11" hidden="1" x14ac:dyDescent="0.25">
      <c r="A6" s="100" t="str">
        <f>tableau1[[#This Row],[ID]]</f>
        <v>BFA-031</v>
      </c>
      <c r="B6" s="100">
        <f>tableau1[[#This Row],[SN]]</f>
        <v>0</v>
      </c>
      <c r="C6" s="100" t="str">
        <f>tableau1[[#This Row],[Designation]]</f>
        <v>?</v>
      </c>
      <c r="D6" s="100" t="str">
        <f>tableau1[[#This Row],[Attribution]]</f>
        <v>Controle</v>
      </c>
      <c r="E6" s="69">
        <f>tableau1[[#This Row],[Date de prochaine verification]]</f>
        <v>0</v>
      </c>
      <c r="F6" s="100">
        <f>tableau1[[#This Row],[Periodicité]]</f>
        <v>0</v>
      </c>
      <c r="G6" s="100">
        <f>tableau1[[#This Row],[Procedure]]</f>
        <v>0</v>
      </c>
      <c r="H6" s="69">
        <f>tableau1[[#This Row],[Date de derniere verification]]</f>
        <v>0</v>
      </c>
    </row>
    <row r="7" spans="1:11" hidden="1" x14ac:dyDescent="0.25">
      <c r="A7" s="100" t="str">
        <f>tableau1[[#This Row],[ID]]</f>
        <v>BFA-032</v>
      </c>
      <c r="B7" s="100">
        <f>tableau1[[#This Row],[SN]]</f>
        <v>0</v>
      </c>
      <c r="C7" s="100" t="str">
        <f>tableau1[[#This Row],[Designation]]</f>
        <v>?</v>
      </c>
      <c r="D7" s="100" t="str">
        <f>tableau1[[#This Row],[Attribution]]</f>
        <v>Controle</v>
      </c>
      <c r="E7" s="69">
        <f>tableau1[[#This Row],[Date de prochaine verification]]</f>
        <v>0</v>
      </c>
      <c r="F7" s="100">
        <f>tableau1[[#This Row],[Periodicité]]</f>
        <v>0</v>
      </c>
      <c r="G7" s="100">
        <f>tableau1[[#This Row],[Procedure]]</f>
        <v>0</v>
      </c>
      <c r="H7" s="69">
        <f>tableau1[[#This Row],[Date de derniere verification]]</f>
        <v>0</v>
      </c>
    </row>
    <row r="8" spans="1:11" hidden="1" x14ac:dyDescent="0.25">
      <c r="A8" s="100" t="str">
        <f>tableau1[[#This Row],[ID]]</f>
        <v>BFA-033</v>
      </c>
      <c r="B8" s="100">
        <f>tableau1[[#This Row],[SN]]</f>
        <v>0</v>
      </c>
      <c r="C8" s="100" t="str">
        <f>tableau1[[#This Row],[Designation]]</f>
        <v>?</v>
      </c>
      <c r="D8" s="100" t="str">
        <f>tableau1[[#This Row],[Attribution]]</f>
        <v>Controle</v>
      </c>
      <c r="E8" s="69">
        <f>tableau1[[#This Row],[Date de prochaine verification]]</f>
        <v>0</v>
      </c>
      <c r="F8" s="100">
        <f>tableau1[[#This Row],[Periodicité]]</f>
        <v>0</v>
      </c>
      <c r="G8" s="100">
        <f>tableau1[[#This Row],[Procedure]]</f>
        <v>0</v>
      </c>
      <c r="H8" s="69">
        <f>tableau1[[#This Row],[Date de derniere verification]]</f>
        <v>0</v>
      </c>
    </row>
    <row r="9" spans="1:11" hidden="1" x14ac:dyDescent="0.25">
      <c r="A9" s="100" t="str">
        <f>tableau1[[#This Row],[ID]]</f>
        <v>BFA-034</v>
      </c>
      <c r="B9" s="100">
        <f>tableau1[[#This Row],[SN]]</f>
        <v>0</v>
      </c>
      <c r="C9" s="100" t="str">
        <f>tableau1[[#This Row],[Designation]]</f>
        <v>?</v>
      </c>
      <c r="D9" s="100" t="str">
        <f>tableau1[[#This Row],[Attribution]]</f>
        <v>Controle</v>
      </c>
      <c r="E9" s="69">
        <f>tableau1[[#This Row],[Date de prochaine verification]]</f>
        <v>0</v>
      </c>
      <c r="F9" s="100">
        <f>tableau1[[#This Row],[Periodicité]]</f>
        <v>0</v>
      </c>
      <c r="G9" s="100">
        <f>tableau1[[#This Row],[Procedure]]</f>
        <v>0</v>
      </c>
      <c r="H9" s="69">
        <f>tableau1[[#This Row],[Date de derniere verification]]</f>
        <v>0</v>
      </c>
    </row>
    <row r="10" spans="1:11" hidden="1" x14ac:dyDescent="0.25">
      <c r="A10" s="100" t="str">
        <f>tableau1[[#This Row],[ID]]</f>
        <v>BFA-035</v>
      </c>
      <c r="B10" s="100">
        <f>tableau1[[#This Row],[SN]]</f>
        <v>0</v>
      </c>
      <c r="C10" s="100" t="str">
        <f>tableau1[[#This Row],[Designation]]</f>
        <v>?</v>
      </c>
      <c r="D10" s="100" t="str">
        <f>tableau1[[#This Row],[Attribution]]</f>
        <v>Controle</v>
      </c>
      <c r="E10" s="69">
        <f>tableau1[[#This Row],[Date de prochaine verification]]</f>
        <v>0</v>
      </c>
      <c r="F10" s="100">
        <f>tableau1[[#This Row],[Periodicité]]</f>
        <v>0</v>
      </c>
      <c r="G10" s="100">
        <f>tableau1[[#This Row],[Procedure]]</f>
        <v>0</v>
      </c>
      <c r="H10" s="69">
        <f>tableau1[[#This Row],[Date de derniere verification]]</f>
        <v>0</v>
      </c>
    </row>
    <row r="11" spans="1:11" hidden="1" x14ac:dyDescent="0.25">
      <c r="A11" s="100" t="str">
        <f>tableau1[[#This Row],[ID]]</f>
        <v>BFA-036</v>
      </c>
      <c r="B11" s="100">
        <f>tableau1[[#This Row],[SN]]</f>
        <v>0</v>
      </c>
      <c r="C11" s="100" t="str">
        <f>tableau1[[#This Row],[Designation]]</f>
        <v>?</v>
      </c>
      <c r="D11" s="100" t="str">
        <f>tableau1[[#This Row],[Attribution]]</f>
        <v>Controle</v>
      </c>
      <c r="E11" s="69">
        <f>tableau1[[#This Row],[Date de prochaine verification]]</f>
        <v>0</v>
      </c>
      <c r="F11" s="100">
        <f>tableau1[[#This Row],[Periodicité]]</f>
        <v>0</v>
      </c>
      <c r="G11" s="100">
        <f>tableau1[[#This Row],[Procedure]]</f>
        <v>0</v>
      </c>
      <c r="H11" s="69">
        <f>tableau1[[#This Row],[Date de derniere verification]]</f>
        <v>0</v>
      </c>
    </row>
    <row r="12" spans="1:11" hidden="1" x14ac:dyDescent="0.25">
      <c r="A12" s="100" t="str">
        <f>tableau1[[#This Row],[ID]]</f>
        <v>BFA-037</v>
      </c>
      <c r="B12" s="100">
        <f>tableau1[[#This Row],[SN]]</f>
        <v>0</v>
      </c>
      <c r="C12" s="100" t="str">
        <f>tableau1[[#This Row],[Designation]]</f>
        <v>?</v>
      </c>
      <c r="D12" s="100" t="str">
        <f>tableau1[[#This Row],[Attribution]]</f>
        <v>Controle</v>
      </c>
      <c r="E12" s="69">
        <f>tableau1[[#This Row],[Date de prochaine verification]]</f>
        <v>0</v>
      </c>
      <c r="F12" s="100">
        <f>tableau1[[#This Row],[Periodicité]]</f>
        <v>0</v>
      </c>
      <c r="G12" s="100">
        <f>tableau1[[#This Row],[Procedure]]</f>
        <v>0</v>
      </c>
      <c r="H12" s="69">
        <f>tableau1[[#This Row],[Date de derniere verification]]</f>
        <v>0</v>
      </c>
    </row>
    <row r="13" spans="1:11" hidden="1" x14ac:dyDescent="0.25">
      <c r="A13" s="100" t="str">
        <f>tableau1[[#This Row],[ID]]</f>
        <v>BFA-038</v>
      </c>
      <c r="B13" s="100">
        <f>tableau1[[#This Row],[SN]]</f>
        <v>0</v>
      </c>
      <c r="C13" s="100" t="str">
        <f>tableau1[[#This Row],[Designation]]</f>
        <v>?</v>
      </c>
      <c r="D13" s="100" t="str">
        <f>tableau1[[#This Row],[Attribution]]</f>
        <v>Controle</v>
      </c>
      <c r="E13" s="69">
        <f>tableau1[[#This Row],[Date de prochaine verification]]</f>
        <v>0</v>
      </c>
      <c r="F13" s="100">
        <f>tableau1[[#This Row],[Periodicité]]</f>
        <v>0</v>
      </c>
      <c r="G13" s="100">
        <f>tableau1[[#This Row],[Procedure]]</f>
        <v>0</v>
      </c>
      <c r="H13" s="69">
        <f>tableau1[[#This Row],[Date de derniere verification]]</f>
        <v>0</v>
      </c>
    </row>
    <row r="14" spans="1:11" hidden="1" x14ac:dyDescent="0.25">
      <c r="A14" s="100" t="str">
        <f>tableau1[[#This Row],[ID]]</f>
        <v>BFA-039</v>
      </c>
      <c r="B14" s="100">
        <f>tableau1[[#This Row],[SN]]</f>
        <v>0</v>
      </c>
      <c r="C14" s="100" t="str">
        <f>tableau1[[#This Row],[Designation]]</f>
        <v>?</v>
      </c>
      <c r="D14" s="100" t="str">
        <f>tableau1[[#This Row],[Attribution]]</f>
        <v>Controle</v>
      </c>
      <c r="E14" s="69">
        <f>tableau1[[#This Row],[Date de prochaine verification]]</f>
        <v>0</v>
      </c>
      <c r="F14" s="100">
        <f>tableau1[[#This Row],[Periodicité]]</f>
        <v>0</v>
      </c>
      <c r="G14" s="100">
        <f>tableau1[[#This Row],[Procedure]]</f>
        <v>0</v>
      </c>
      <c r="H14" s="69">
        <f>tableau1[[#This Row],[Date de derniere verification]]</f>
        <v>0</v>
      </c>
    </row>
    <row r="15" spans="1:11" hidden="1" x14ac:dyDescent="0.25">
      <c r="A15" s="100" t="str">
        <f>tableau1[[#This Row],[ID]]</f>
        <v>BFA-040</v>
      </c>
      <c r="B15" s="100">
        <f>tableau1[[#This Row],[SN]]</f>
        <v>0</v>
      </c>
      <c r="C15" s="100" t="str">
        <f>tableau1[[#This Row],[Designation]]</f>
        <v>?</v>
      </c>
      <c r="D15" s="100" t="str">
        <f>tableau1[[#This Row],[Attribution]]</f>
        <v>Controle</v>
      </c>
      <c r="E15" s="69">
        <f>tableau1[[#This Row],[Date de prochaine verification]]</f>
        <v>0</v>
      </c>
      <c r="F15" s="100">
        <f>tableau1[[#This Row],[Periodicité]]</f>
        <v>0</v>
      </c>
      <c r="G15" s="100">
        <f>tableau1[[#This Row],[Procedure]]</f>
        <v>0</v>
      </c>
      <c r="H15" s="69">
        <f>tableau1[[#This Row],[Date de derniere verification]]</f>
        <v>0</v>
      </c>
    </row>
    <row r="16" spans="1:11" hidden="1" x14ac:dyDescent="0.25">
      <c r="A16" s="100" t="str">
        <f>tableau1[[#This Row],[ID]]</f>
        <v>Al-002</v>
      </c>
      <c r="B16" s="100">
        <f>tableau1[[#This Row],[SN]]</f>
        <v>0</v>
      </c>
      <c r="C16" s="100" t="str">
        <f>tableau1[[#This Row],[Designation]]</f>
        <v>Alesometre 0-45</v>
      </c>
      <c r="D16" s="100" t="str">
        <f>tableau1[[#This Row],[Attribution]]</f>
        <v>Controle</v>
      </c>
      <c r="E16" s="69">
        <f>tableau1[[#This Row],[Date de prochaine verification]]</f>
        <v>0</v>
      </c>
      <c r="F16" s="100">
        <f>tableau1[[#This Row],[Periodicité]]</f>
        <v>0</v>
      </c>
      <c r="G16" s="100">
        <f>tableau1[[#This Row],[Procedure]]</f>
        <v>0</v>
      </c>
      <c r="H16" s="69">
        <f>tableau1[[#This Row],[Date de derniere verification]]</f>
        <v>0</v>
      </c>
    </row>
    <row r="17" spans="1:8" hidden="1" x14ac:dyDescent="0.25">
      <c r="A17" s="100" t="str">
        <f>tableau1[[#This Row],[ID]]</f>
        <v>Al-007</v>
      </c>
      <c r="B17" s="100">
        <f>tableau1[[#This Row],[SN]]</f>
        <v>0</v>
      </c>
      <c r="C17" s="100" t="str">
        <f>tableau1[[#This Row],[Designation]]</f>
        <v>Alesometre 10-12</v>
      </c>
      <c r="D17" s="100" t="str">
        <f>tableau1[[#This Row],[Attribution]]</f>
        <v>Controle</v>
      </c>
      <c r="E17" s="69">
        <f>tableau1[[#This Row],[Date de prochaine verification]]</f>
        <v>0</v>
      </c>
      <c r="F17" s="100">
        <f>tableau1[[#This Row],[Periodicité]]</f>
        <v>0</v>
      </c>
      <c r="G17" s="100">
        <f>tableau1[[#This Row],[Procedure]]</f>
        <v>0</v>
      </c>
      <c r="H17" s="69">
        <f>tableau1[[#This Row],[Date de derniere verification]]</f>
        <v>0</v>
      </c>
    </row>
    <row r="18" spans="1:8" hidden="1" x14ac:dyDescent="0.25">
      <c r="A18" s="100" t="str">
        <f>tableau1[[#This Row],[ID]]</f>
        <v>Al-003</v>
      </c>
      <c r="B18" s="100">
        <f>tableau1[[#This Row],[SN]]</f>
        <v>0</v>
      </c>
      <c r="C18" s="100" t="str">
        <f>tableau1[[#This Row],[Designation]]</f>
        <v>Alesometre 12-16</v>
      </c>
      <c r="D18" s="100" t="str">
        <f>tableau1[[#This Row],[Attribution]]</f>
        <v>Controle</v>
      </c>
      <c r="E18" s="69">
        <f>tableau1[[#This Row],[Date de prochaine verification]]</f>
        <v>0</v>
      </c>
      <c r="F18" s="100">
        <f>tableau1[[#This Row],[Periodicité]]</f>
        <v>0</v>
      </c>
      <c r="G18" s="100">
        <f>tableau1[[#This Row],[Procedure]]</f>
        <v>0</v>
      </c>
      <c r="H18" s="69">
        <f>tableau1[[#This Row],[Date de derniere verification]]</f>
        <v>0</v>
      </c>
    </row>
    <row r="19" spans="1:8" hidden="1" x14ac:dyDescent="0.25">
      <c r="A19" s="100" t="str">
        <f>tableau1[[#This Row],[ID]]</f>
        <v>Al-001</v>
      </c>
      <c r="B19" s="100">
        <f>tableau1[[#This Row],[SN]]</f>
        <v>0</v>
      </c>
      <c r="C19" s="100" t="str">
        <f>tableau1[[#This Row],[Designation]]</f>
        <v>Alesometre 125-150</v>
      </c>
      <c r="D19" s="100" t="str">
        <f>tableau1[[#This Row],[Attribution]]</f>
        <v>Controle</v>
      </c>
      <c r="E19" s="69">
        <f>tableau1[[#This Row],[Date de prochaine verification]]</f>
        <v>0</v>
      </c>
      <c r="F19" s="100">
        <f>tableau1[[#This Row],[Periodicité]]</f>
        <v>0</v>
      </c>
      <c r="G19" s="100">
        <f>tableau1[[#This Row],[Procedure]]</f>
        <v>0</v>
      </c>
      <c r="H19" s="69">
        <f>tableau1[[#This Row],[Date de derniere verification]]</f>
        <v>0</v>
      </c>
    </row>
    <row r="20" spans="1:8" hidden="1" x14ac:dyDescent="0.25">
      <c r="A20" s="100" t="str">
        <f>tableau1[[#This Row],[ID]]</f>
        <v>Al-004</v>
      </c>
      <c r="B20" s="100">
        <f>tableau1[[#This Row],[SN]]</f>
        <v>0</v>
      </c>
      <c r="C20" s="100" t="str">
        <f>tableau1[[#This Row],[Designation]]</f>
        <v>Alesometre 16-20</v>
      </c>
      <c r="D20" s="100" t="str">
        <f>tableau1[[#This Row],[Attribution]]</f>
        <v>Controle</v>
      </c>
      <c r="E20" s="69">
        <f>tableau1[[#This Row],[Date de prochaine verification]]</f>
        <v>0</v>
      </c>
      <c r="F20" s="100">
        <f>tableau1[[#This Row],[Periodicité]]</f>
        <v>0</v>
      </c>
      <c r="G20" s="100">
        <f>tableau1[[#This Row],[Procedure]]</f>
        <v>0</v>
      </c>
      <c r="H20" s="69">
        <f>tableau1[[#This Row],[Date de derniere verification]]</f>
        <v>0</v>
      </c>
    </row>
    <row r="21" spans="1:8" hidden="1" x14ac:dyDescent="0.25">
      <c r="A21" s="100" t="str">
        <f>tableau1[[#This Row],[ID]]</f>
        <v>Al-008</v>
      </c>
      <c r="B21" s="100">
        <f>tableau1[[#This Row],[SN]]</f>
        <v>0</v>
      </c>
      <c r="C21" s="100" t="str">
        <f>tableau1[[#This Row],[Designation]]</f>
        <v>Alesometre 20-50</v>
      </c>
      <c r="D21" s="100" t="str">
        <f>tableau1[[#This Row],[Attribution]]</f>
        <v>Controle</v>
      </c>
      <c r="E21" s="69">
        <f>tableau1[[#This Row],[Date de prochaine verification]]</f>
        <v>0</v>
      </c>
      <c r="F21" s="100">
        <f>tableau1[[#This Row],[Periodicité]]</f>
        <v>0</v>
      </c>
      <c r="G21" s="100">
        <f>tableau1[[#This Row],[Procedure]]</f>
        <v>0</v>
      </c>
      <c r="H21" s="69">
        <f>tableau1[[#This Row],[Date de derniere verification]]</f>
        <v>0</v>
      </c>
    </row>
    <row r="22" spans="1:8" hidden="1" x14ac:dyDescent="0.25">
      <c r="A22" s="100" t="str">
        <f>tableau1[[#This Row],[ID]]</f>
        <v>Al-009</v>
      </c>
      <c r="B22" s="100">
        <f>tableau1[[#This Row],[SN]]</f>
        <v>0</v>
      </c>
      <c r="C22" s="100" t="str">
        <f>tableau1[[#This Row],[Designation]]</f>
        <v>Alesometre 50-63</v>
      </c>
      <c r="D22" s="100" t="str">
        <f>tableau1[[#This Row],[Attribution]]</f>
        <v>Controle</v>
      </c>
      <c r="E22" s="69">
        <f>tableau1[[#This Row],[Date de prochaine verification]]</f>
        <v>0</v>
      </c>
      <c r="F22" s="100">
        <f>tableau1[[#This Row],[Periodicité]]</f>
        <v>0</v>
      </c>
      <c r="G22" s="100">
        <f>tableau1[[#This Row],[Procedure]]</f>
        <v>0</v>
      </c>
      <c r="H22" s="69">
        <f>tableau1[[#This Row],[Date de derniere verification]]</f>
        <v>0</v>
      </c>
    </row>
    <row r="23" spans="1:8" hidden="1" x14ac:dyDescent="0.25">
      <c r="A23" s="100" t="str">
        <f>tableau1[[#This Row],[ID]]</f>
        <v>Al-010</v>
      </c>
      <c r="B23" s="100">
        <f>tableau1[[#This Row],[SN]]</f>
        <v>0</v>
      </c>
      <c r="C23" s="100" t="str">
        <f>tableau1[[#This Row],[Designation]]</f>
        <v>Alesometre 62-75</v>
      </c>
      <c r="D23" s="100" t="str">
        <f>tableau1[[#This Row],[Attribution]]</f>
        <v>Controle</v>
      </c>
      <c r="E23" s="69">
        <f>tableau1[[#This Row],[Date de prochaine verification]]</f>
        <v>0</v>
      </c>
      <c r="F23" s="100">
        <f>tableau1[[#This Row],[Periodicité]]</f>
        <v>0</v>
      </c>
      <c r="G23" s="100">
        <f>tableau1[[#This Row],[Procedure]]</f>
        <v>0</v>
      </c>
      <c r="H23" s="69">
        <f>tableau1[[#This Row],[Date de derniere verification]]</f>
        <v>0</v>
      </c>
    </row>
    <row r="24" spans="1:8" hidden="1" x14ac:dyDescent="0.25">
      <c r="A24" s="100" t="str">
        <f>tableau1[[#This Row],[ID]]</f>
        <v>Al-005</v>
      </c>
      <c r="B24" s="100">
        <f>tableau1[[#This Row],[SN]]</f>
        <v>0</v>
      </c>
      <c r="C24" s="100" t="str">
        <f>tableau1[[#This Row],[Designation]]</f>
        <v>Alesometre 6-8</v>
      </c>
      <c r="D24" s="100" t="str">
        <f>tableau1[[#This Row],[Attribution]]</f>
        <v>Controle</v>
      </c>
      <c r="E24" s="69">
        <f>tableau1[[#This Row],[Date de prochaine verification]]</f>
        <v>0</v>
      </c>
      <c r="F24" s="100">
        <f>tableau1[[#This Row],[Periodicité]]</f>
        <v>0</v>
      </c>
      <c r="G24" s="100">
        <f>tableau1[[#This Row],[Procedure]]</f>
        <v>0</v>
      </c>
      <c r="H24" s="69">
        <f>tableau1[[#This Row],[Date de derniere verification]]</f>
        <v>0</v>
      </c>
    </row>
    <row r="25" spans="1:8" hidden="1" x14ac:dyDescent="0.25">
      <c r="A25" s="100" t="str">
        <f>tableau1[[#This Row],[ID]]</f>
        <v>Al-011</v>
      </c>
      <c r="B25" s="100">
        <f>tableau1[[#This Row],[SN]]</f>
        <v>0</v>
      </c>
      <c r="C25" s="100" t="str">
        <f>tableau1[[#This Row],[Designation]]</f>
        <v>Alesometre 75-88</v>
      </c>
      <c r="D25" s="100" t="str">
        <f>tableau1[[#This Row],[Attribution]]</f>
        <v>Controle</v>
      </c>
      <c r="E25" s="69">
        <f>tableau1[[#This Row],[Date de prochaine verification]]</f>
        <v>0</v>
      </c>
      <c r="F25" s="100">
        <f>tableau1[[#This Row],[Periodicité]]</f>
        <v>0</v>
      </c>
      <c r="G25" s="100">
        <f>tableau1[[#This Row],[Procedure]]</f>
        <v>0</v>
      </c>
      <c r="H25" s="69">
        <f>tableau1[[#This Row],[Date de derniere verification]]</f>
        <v>0</v>
      </c>
    </row>
    <row r="26" spans="1:8" hidden="1" x14ac:dyDescent="0.25">
      <c r="A26" s="100" t="str">
        <f>tableau1[[#This Row],[ID]]</f>
        <v>Al-006</v>
      </c>
      <c r="B26" s="100">
        <f>tableau1[[#This Row],[SN]]</f>
        <v>0</v>
      </c>
      <c r="C26" s="100" t="str">
        <f>tableau1[[#This Row],[Designation]]</f>
        <v>Alesometre 8-10</v>
      </c>
      <c r="D26" s="100" t="str">
        <f>tableau1[[#This Row],[Attribution]]</f>
        <v>Controle</v>
      </c>
      <c r="E26" s="69">
        <f>tableau1[[#This Row],[Date de prochaine verification]]</f>
        <v>0</v>
      </c>
      <c r="F26" s="100">
        <f>tableau1[[#This Row],[Periodicité]]</f>
        <v>0</v>
      </c>
      <c r="G26" s="100">
        <f>tableau1[[#This Row],[Procedure]]</f>
        <v>0</v>
      </c>
      <c r="H26" s="69">
        <f>tableau1[[#This Row],[Date de derniere verification]]</f>
        <v>0</v>
      </c>
    </row>
    <row r="27" spans="1:8" hidden="1" x14ac:dyDescent="0.25">
      <c r="A27" s="100" t="str">
        <f>tableau1[[#This Row],[ID]]</f>
        <v>Al-012</v>
      </c>
      <c r="B27" s="100">
        <f>tableau1[[#This Row],[SN]]</f>
        <v>0</v>
      </c>
      <c r="C27" s="100" t="str">
        <f>tableau1[[#This Row],[Designation]]</f>
        <v>Alesometre 87-100</v>
      </c>
      <c r="D27" s="100" t="str">
        <f>tableau1[[#This Row],[Attribution]]</f>
        <v>Controle</v>
      </c>
      <c r="E27" s="69">
        <f>tableau1[[#This Row],[Date de prochaine verification]]</f>
        <v>0</v>
      </c>
      <c r="F27" s="100">
        <f>tableau1[[#This Row],[Periodicité]]</f>
        <v>0</v>
      </c>
      <c r="G27" s="100">
        <f>tableau1[[#This Row],[Procedure]]</f>
        <v>0</v>
      </c>
      <c r="H27" s="69">
        <f>tableau1[[#This Row],[Date de derniere verification]]</f>
        <v>0</v>
      </c>
    </row>
    <row r="28" spans="1:8" hidden="1" x14ac:dyDescent="0.25">
      <c r="A28" s="100" t="str">
        <f>tableau1[[#This Row],[ID]]</f>
        <v>BFM-001</v>
      </c>
      <c r="B28" s="100">
        <f>tableau1[[#This Row],[SN]]</f>
        <v>0</v>
      </c>
      <c r="C28" s="100" t="str">
        <f>tableau1[[#This Row],[Designation]]</f>
        <v>Bague filetée metrique</v>
      </c>
      <c r="D28" s="100" t="str">
        <f>tableau1[[#This Row],[Attribution]]</f>
        <v>Controle</v>
      </c>
      <c r="E28" s="69">
        <f>tableau1[[#This Row],[Date de prochaine verification]]</f>
        <v>0</v>
      </c>
      <c r="F28" s="100">
        <f>tableau1[[#This Row],[Periodicité]]</f>
        <v>0</v>
      </c>
      <c r="G28" s="100">
        <f>tableau1[[#This Row],[Procedure]]</f>
        <v>0</v>
      </c>
      <c r="H28" s="69">
        <f>tableau1[[#This Row],[Date de derniere verification]]</f>
        <v>0</v>
      </c>
    </row>
    <row r="29" spans="1:8" hidden="1" x14ac:dyDescent="0.25">
      <c r="A29" s="100" t="str">
        <f>tableau1[[#This Row],[ID]]</f>
        <v>BFM-002</v>
      </c>
      <c r="B29" s="100">
        <f>tableau1[[#This Row],[SN]]</f>
        <v>0</v>
      </c>
      <c r="C29" s="100" t="str">
        <f>tableau1[[#This Row],[Designation]]</f>
        <v>Bague filetée metrique</v>
      </c>
      <c r="D29" s="100" t="str">
        <f>tableau1[[#This Row],[Attribution]]</f>
        <v>Controle</v>
      </c>
      <c r="E29" s="69">
        <f>tableau1[[#This Row],[Date de prochaine verification]]</f>
        <v>0</v>
      </c>
      <c r="F29" s="100">
        <f>tableau1[[#This Row],[Periodicité]]</f>
        <v>0</v>
      </c>
      <c r="G29" s="100">
        <f>tableau1[[#This Row],[Procedure]]</f>
        <v>0</v>
      </c>
      <c r="H29" s="69">
        <f>tableau1[[#This Row],[Date de derniere verification]]</f>
        <v>0</v>
      </c>
    </row>
    <row r="30" spans="1:8" hidden="1" x14ac:dyDescent="0.25">
      <c r="A30" s="100" t="str">
        <f>tableau1[[#This Row],[ID]]</f>
        <v>BFM-003</v>
      </c>
      <c r="B30" s="100">
        <f>tableau1[[#This Row],[SN]]</f>
        <v>0</v>
      </c>
      <c r="C30" s="100" t="str">
        <f>tableau1[[#This Row],[Designation]]</f>
        <v>Bague filetée metrique</v>
      </c>
      <c r="D30" s="100" t="str">
        <f>tableau1[[#This Row],[Attribution]]</f>
        <v>Controle</v>
      </c>
      <c r="E30" s="69">
        <f>tableau1[[#This Row],[Date de prochaine verification]]</f>
        <v>0</v>
      </c>
      <c r="F30" s="100">
        <f>tableau1[[#This Row],[Periodicité]]</f>
        <v>0</v>
      </c>
      <c r="G30" s="100">
        <f>tableau1[[#This Row],[Procedure]]</f>
        <v>0</v>
      </c>
      <c r="H30" s="69">
        <f>tableau1[[#This Row],[Date de derniere verification]]</f>
        <v>0</v>
      </c>
    </row>
    <row r="31" spans="1:8" hidden="1" x14ac:dyDescent="0.25">
      <c r="A31" s="100" t="str">
        <f>tableau1[[#This Row],[ID]]</f>
        <v>BFM-004</v>
      </c>
      <c r="B31" s="100">
        <f>tableau1[[#This Row],[SN]]</f>
        <v>0</v>
      </c>
      <c r="C31" s="100" t="str">
        <f>tableau1[[#This Row],[Designation]]</f>
        <v>Bague filetée metrique</v>
      </c>
      <c r="D31" s="100" t="str">
        <f>tableau1[[#This Row],[Attribution]]</f>
        <v>Controle</v>
      </c>
      <c r="E31" s="69">
        <f>tableau1[[#This Row],[Date de prochaine verification]]</f>
        <v>0</v>
      </c>
      <c r="F31" s="100">
        <f>tableau1[[#This Row],[Periodicité]]</f>
        <v>0</v>
      </c>
      <c r="G31" s="100">
        <f>tableau1[[#This Row],[Procedure]]</f>
        <v>0</v>
      </c>
      <c r="H31" s="69">
        <f>tableau1[[#This Row],[Date de derniere verification]]</f>
        <v>0</v>
      </c>
    </row>
    <row r="32" spans="1:8" hidden="1" x14ac:dyDescent="0.25">
      <c r="A32" s="100" t="str">
        <f>tableau1[[#This Row],[ID]]</f>
        <v>BFM-005</v>
      </c>
      <c r="B32" s="100">
        <f>tableau1[[#This Row],[SN]]</f>
        <v>0</v>
      </c>
      <c r="C32" s="100" t="str">
        <f>tableau1[[#This Row],[Designation]]</f>
        <v>Bague filetée metrique</v>
      </c>
      <c r="D32" s="100" t="str">
        <f>tableau1[[#This Row],[Attribution]]</f>
        <v>Controle</v>
      </c>
      <c r="E32" s="69">
        <f>tableau1[[#This Row],[Date de prochaine verification]]</f>
        <v>0</v>
      </c>
      <c r="F32" s="100">
        <f>tableau1[[#This Row],[Periodicité]]</f>
        <v>0</v>
      </c>
      <c r="G32" s="100">
        <f>tableau1[[#This Row],[Procedure]]</f>
        <v>0</v>
      </c>
      <c r="H32" s="69">
        <f>tableau1[[#This Row],[Date de derniere verification]]</f>
        <v>0</v>
      </c>
    </row>
    <row r="33" spans="1:8" hidden="1" x14ac:dyDescent="0.25">
      <c r="A33" s="100" t="str">
        <f>tableau1[[#This Row],[ID]]</f>
        <v>BFM-006</v>
      </c>
      <c r="B33" s="100">
        <f>tableau1[[#This Row],[SN]]</f>
        <v>0</v>
      </c>
      <c r="C33" s="100" t="str">
        <f>tableau1[[#This Row],[Designation]]</f>
        <v>Bague filetée metrique</v>
      </c>
      <c r="D33" s="100" t="str">
        <f>tableau1[[#This Row],[Attribution]]</f>
        <v>Controle</v>
      </c>
      <c r="E33" s="69">
        <f>tableau1[[#This Row],[Date de prochaine verification]]</f>
        <v>0</v>
      </c>
      <c r="F33" s="100">
        <f>tableau1[[#This Row],[Periodicité]]</f>
        <v>0</v>
      </c>
      <c r="G33" s="100">
        <f>tableau1[[#This Row],[Procedure]]</f>
        <v>0</v>
      </c>
      <c r="H33" s="69">
        <f>tableau1[[#This Row],[Date de derniere verification]]</f>
        <v>0</v>
      </c>
    </row>
    <row r="34" spans="1:8" hidden="1" x14ac:dyDescent="0.25">
      <c r="A34" s="100" t="str">
        <f>tableau1[[#This Row],[ID]]</f>
        <v>BFM-007</v>
      </c>
      <c r="B34" s="100">
        <f>tableau1[[#This Row],[SN]]</f>
        <v>0</v>
      </c>
      <c r="C34" s="100" t="str">
        <f>tableau1[[#This Row],[Designation]]</f>
        <v>Bague filetée metrique</v>
      </c>
      <c r="D34" s="100" t="str">
        <f>tableau1[[#This Row],[Attribution]]</f>
        <v>Controle</v>
      </c>
      <c r="E34" s="69">
        <f>tableau1[[#This Row],[Date de prochaine verification]]</f>
        <v>0</v>
      </c>
      <c r="F34" s="100">
        <f>tableau1[[#This Row],[Periodicité]]</f>
        <v>0</v>
      </c>
      <c r="G34" s="100">
        <f>tableau1[[#This Row],[Procedure]]</f>
        <v>0</v>
      </c>
      <c r="H34" s="69">
        <f>tableau1[[#This Row],[Date de derniere verification]]</f>
        <v>0</v>
      </c>
    </row>
    <row r="35" spans="1:8" hidden="1" x14ac:dyDescent="0.25">
      <c r="A35" s="100" t="str">
        <f>tableau1[[#This Row],[ID]]</f>
        <v>BFM-008</v>
      </c>
      <c r="B35" s="100">
        <f>tableau1[[#This Row],[SN]]</f>
        <v>0</v>
      </c>
      <c r="C35" s="100" t="str">
        <f>tableau1[[#This Row],[Designation]]</f>
        <v>Bague filetée metrique</v>
      </c>
      <c r="D35" s="100" t="str">
        <f>tableau1[[#This Row],[Attribution]]</f>
        <v>Controle</v>
      </c>
      <c r="E35" s="69">
        <f>tableau1[[#This Row],[Date de prochaine verification]]</f>
        <v>0</v>
      </c>
      <c r="F35" s="100">
        <f>tableau1[[#This Row],[Periodicité]]</f>
        <v>0</v>
      </c>
      <c r="G35" s="100">
        <f>tableau1[[#This Row],[Procedure]]</f>
        <v>0</v>
      </c>
      <c r="H35" s="69">
        <f>tableau1[[#This Row],[Date de derniere verification]]</f>
        <v>0</v>
      </c>
    </row>
    <row r="36" spans="1:8" hidden="1" x14ac:dyDescent="0.25">
      <c r="A36" s="100" t="str">
        <f>tableau1[[#This Row],[ID]]</f>
        <v>BFM-009</v>
      </c>
      <c r="B36" s="100">
        <f>tableau1[[#This Row],[SN]]</f>
        <v>0</v>
      </c>
      <c r="C36" s="100" t="str">
        <f>tableau1[[#This Row],[Designation]]</f>
        <v>Bague filetée metrique</v>
      </c>
      <c r="D36" s="100" t="str">
        <f>tableau1[[#This Row],[Attribution]]</f>
        <v>Controle</v>
      </c>
      <c r="E36" s="69">
        <f>tableau1[[#This Row],[Date de prochaine verification]]</f>
        <v>0</v>
      </c>
      <c r="F36" s="100">
        <f>tableau1[[#This Row],[Periodicité]]</f>
        <v>0</v>
      </c>
      <c r="G36" s="100">
        <f>tableau1[[#This Row],[Procedure]]</f>
        <v>0</v>
      </c>
      <c r="H36" s="69">
        <f>tableau1[[#This Row],[Date de derniere verification]]</f>
        <v>0</v>
      </c>
    </row>
    <row r="37" spans="1:8" hidden="1" x14ac:dyDescent="0.25">
      <c r="A37" s="100" t="str">
        <f>tableau1[[#This Row],[ID]]</f>
        <v>BFM-010</v>
      </c>
      <c r="B37" s="100">
        <f>tableau1[[#This Row],[SN]]</f>
        <v>0</v>
      </c>
      <c r="C37" s="100" t="str">
        <f>tableau1[[#This Row],[Designation]]</f>
        <v>Bague filetée metrique</v>
      </c>
      <c r="D37" s="100" t="str">
        <f>tableau1[[#This Row],[Attribution]]</f>
        <v>Controle</v>
      </c>
      <c r="E37" s="69">
        <f>tableau1[[#This Row],[Date de prochaine verification]]</f>
        <v>0</v>
      </c>
      <c r="F37" s="100">
        <f>tableau1[[#This Row],[Periodicité]]</f>
        <v>0</v>
      </c>
      <c r="G37" s="100">
        <f>tableau1[[#This Row],[Procedure]]</f>
        <v>0</v>
      </c>
      <c r="H37" s="69">
        <f>tableau1[[#This Row],[Date de derniere verification]]</f>
        <v>0</v>
      </c>
    </row>
    <row r="38" spans="1:8" hidden="1" x14ac:dyDescent="0.25">
      <c r="A38" s="100" t="str">
        <f>tableau1[[#This Row],[ID]]</f>
        <v>BFM-011</v>
      </c>
      <c r="B38" s="100">
        <f>tableau1[[#This Row],[SN]]</f>
        <v>0</v>
      </c>
      <c r="C38" s="100" t="str">
        <f>tableau1[[#This Row],[Designation]]</f>
        <v>Bague filetée metrique</v>
      </c>
      <c r="D38" s="100" t="str">
        <f>tableau1[[#This Row],[Attribution]]</f>
        <v>Controle</v>
      </c>
      <c r="E38" s="69">
        <f>tableau1[[#This Row],[Date de prochaine verification]]</f>
        <v>0</v>
      </c>
      <c r="F38" s="100">
        <f>tableau1[[#This Row],[Periodicité]]</f>
        <v>0</v>
      </c>
      <c r="G38" s="100">
        <f>tableau1[[#This Row],[Procedure]]</f>
        <v>0</v>
      </c>
      <c r="H38" s="69">
        <f>tableau1[[#This Row],[Date de derniere verification]]</f>
        <v>0</v>
      </c>
    </row>
    <row r="39" spans="1:8" hidden="1" x14ac:dyDescent="0.25">
      <c r="A39" s="100" t="str">
        <f>tableau1[[#This Row],[ID]]</f>
        <v>BFM-012</v>
      </c>
      <c r="B39" s="100">
        <f>tableau1[[#This Row],[SN]]</f>
        <v>0</v>
      </c>
      <c r="C39" s="100" t="str">
        <f>tableau1[[#This Row],[Designation]]</f>
        <v>Bague filetée metrique</v>
      </c>
      <c r="D39" s="100" t="str">
        <f>tableau1[[#This Row],[Attribution]]</f>
        <v>Controle</v>
      </c>
      <c r="E39" s="69">
        <f>tableau1[[#This Row],[Date de prochaine verification]]</f>
        <v>0</v>
      </c>
      <c r="F39" s="100">
        <f>tableau1[[#This Row],[Periodicité]]</f>
        <v>0</v>
      </c>
      <c r="G39" s="100">
        <f>tableau1[[#This Row],[Procedure]]</f>
        <v>0</v>
      </c>
      <c r="H39" s="69">
        <f>tableau1[[#This Row],[Date de derniere verification]]</f>
        <v>0</v>
      </c>
    </row>
    <row r="40" spans="1:8" hidden="1" x14ac:dyDescent="0.25">
      <c r="A40" s="100" t="str">
        <f>tableau1[[#This Row],[ID]]</f>
        <v>BFM-013</v>
      </c>
      <c r="B40" s="100">
        <f>tableau1[[#This Row],[SN]]</f>
        <v>0</v>
      </c>
      <c r="C40" s="100" t="str">
        <f>tableau1[[#This Row],[Designation]]</f>
        <v>Bague filetée metrique</v>
      </c>
      <c r="D40" s="100" t="str">
        <f>tableau1[[#This Row],[Attribution]]</f>
        <v>Controle</v>
      </c>
      <c r="E40" s="69">
        <f>tableau1[[#This Row],[Date de prochaine verification]]</f>
        <v>0</v>
      </c>
      <c r="F40" s="100">
        <f>tableau1[[#This Row],[Periodicité]]</f>
        <v>0</v>
      </c>
      <c r="G40" s="100">
        <f>tableau1[[#This Row],[Procedure]]</f>
        <v>0</v>
      </c>
      <c r="H40" s="69">
        <f>tableau1[[#This Row],[Date de derniere verification]]</f>
        <v>0</v>
      </c>
    </row>
    <row r="41" spans="1:8" hidden="1" x14ac:dyDescent="0.25">
      <c r="A41" s="100" t="str">
        <f>tableau1[[#This Row],[ID]]</f>
        <v>BFM-014</v>
      </c>
      <c r="B41" s="100">
        <f>tableau1[[#This Row],[SN]]</f>
        <v>0</v>
      </c>
      <c r="C41" s="100" t="str">
        <f>tableau1[[#This Row],[Designation]]</f>
        <v>Bague filetée metrique</v>
      </c>
      <c r="D41" s="100" t="str">
        <f>tableau1[[#This Row],[Attribution]]</f>
        <v>Controle</v>
      </c>
      <c r="E41" s="69">
        <f>tableau1[[#This Row],[Date de prochaine verification]]</f>
        <v>0</v>
      </c>
      <c r="F41" s="100">
        <f>tableau1[[#This Row],[Periodicité]]</f>
        <v>0</v>
      </c>
      <c r="G41" s="100">
        <f>tableau1[[#This Row],[Procedure]]</f>
        <v>0</v>
      </c>
      <c r="H41" s="69">
        <f>tableau1[[#This Row],[Date de derniere verification]]</f>
        <v>0</v>
      </c>
    </row>
    <row r="42" spans="1:8" hidden="1" x14ac:dyDescent="0.25">
      <c r="A42" s="100" t="str">
        <f>tableau1[[#This Row],[ID]]</f>
        <v>BFM-015</v>
      </c>
      <c r="B42" s="100">
        <f>tableau1[[#This Row],[SN]]</f>
        <v>0</v>
      </c>
      <c r="C42" s="100" t="str">
        <f>tableau1[[#This Row],[Designation]]</f>
        <v>Bague filetée metrique</v>
      </c>
      <c r="D42" s="100" t="str">
        <f>tableau1[[#This Row],[Attribution]]</f>
        <v>Controle</v>
      </c>
      <c r="E42" s="69">
        <f>tableau1[[#This Row],[Date de prochaine verification]]</f>
        <v>0</v>
      </c>
      <c r="F42" s="100">
        <f>tableau1[[#This Row],[Periodicité]]</f>
        <v>0</v>
      </c>
      <c r="G42" s="100">
        <f>tableau1[[#This Row],[Procedure]]</f>
        <v>0</v>
      </c>
      <c r="H42" s="69">
        <f>tableau1[[#This Row],[Date de derniere verification]]</f>
        <v>0</v>
      </c>
    </row>
    <row r="43" spans="1:8" hidden="1" x14ac:dyDescent="0.25">
      <c r="A43" s="100" t="str">
        <f>tableau1[[#This Row],[ID]]</f>
        <v>BFM-016</v>
      </c>
      <c r="B43" s="100">
        <f>tableau1[[#This Row],[SN]]</f>
        <v>0</v>
      </c>
      <c r="C43" s="100" t="str">
        <f>tableau1[[#This Row],[Designation]]</f>
        <v>Bague filetée metrique</v>
      </c>
      <c r="D43" s="100" t="str">
        <f>tableau1[[#This Row],[Attribution]]</f>
        <v>Controle</v>
      </c>
      <c r="E43" s="69">
        <f>tableau1[[#This Row],[Date de prochaine verification]]</f>
        <v>0</v>
      </c>
      <c r="F43" s="100">
        <f>tableau1[[#This Row],[Periodicité]]</f>
        <v>0</v>
      </c>
      <c r="G43" s="100">
        <f>tableau1[[#This Row],[Procedure]]</f>
        <v>0</v>
      </c>
      <c r="H43" s="69">
        <f>tableau1[[#This Row],[Date de derniere verification]]</f>
        <v>0</v>
      </c>
    </row>
    <row r="44" spans="1:8" hidden="1" x14ac:dyDescent="0.25">
      <c r="A44" s="100" t="str">
        <f>tableau1[[#This Row],[ID]]</f>
        <v>BFM-017</v>
      </c>
      <c r="B44" s="100">
        <f>tableau1[[#This Row],[SN]]</f>
        <v>0</v>
      </c>
      <c r="C44" s="100" t="str">
        <f>tableau1[[#This Row],[Designation]]</f>
        <v>Bague filetée metrique</v>
      </c>
      <c r="D44" s="100" t="str">
        <f>tableau1[[#This Row],[Attribution]]</f>
        <v>Controle</v>
      </c>
      <c r="E44" s="69">
        <f>tableau1[[#This Row],[Date de prochaine verification]]</f>
        <v>0</v>
      </c>
      <c r="F44" s="100">
        <f>tableau1[[#This Row],[Periodicité]]</f>
        <v>0</v>
      </c>
      <c r="G44" s="100">
        <f>tableau1[[#This Row],[Procedure]]</f>
        <v>0</v>
      </c>
      <c r="H44" s="69">
        <f>tableau1[[#This Row],[Date de derniere verification]]</f>
        <v>0</v>
      </c>
    </row>
    <row r="45" spans="1:8" hidden="1" x14ac:dyDescent="0.25">
      <c r="A45" s="100" t="str">
        <f>tableau1[[#This Row],[ID]]</f>
        <v>BFM-018</v>
      </c>
      <c r="B45" s="100">
        <f>tableau1[[#This Row],[SN]]</f>
        <v>0</v>
      </c>
      <c r="C45" s="100" t="str">
        <f>tableau1[[#This Row],[Designation]]</f>
        <v>Bague filetée metrique</v>
      </c>
      <c r="D45" s="100" t="str">
        <f>tableau1[[#This Row],[Attribution]]</f>
        <v>Controle</v>
      </c>
      <c r="E45" s="69">
        <f>tableau1[[#This Row],[Date de prochaine verification]]</f>
        <v>0</v>
      </c>
      <c r="F45" s="100">
        <f>tableau1[[#This Row],[Periodicité]]</f>
        <v>0</v>
      </c>
      <c r="G45" s="100">
        <f>tableau1[[#This Row],[Procedure]]</f>
        <v>0</v>
      </c>
      <c r="H45" s="69">
        <f>tableau1[[#This Row],[Date de derniere verification]]</f>
        <v>0</v>
      </c>
    </row>
    <row r="46" spans="1:8" hidden="1" x14ac:dyDescent="0.25">
      <c r="A46" s="100" t="str">
        <f>tableau1[[#This Row],[ID]]</f>
        <v>BFM-019</v>
      </c>
      <c r="B46" s="100">
        <f>tableau1[[#This Row],[SN]]</f>
        <v>0</v>
      </c>
      <c r="C46" s="100" t="str">
        <f>tableau1[[#This Row],[Designation]]</f>
        <v>Bague filetée metrique</v>
      </c>
      <c r="D46" s="100" t="str">
        <f>tableau1[[#This Row],[Attribution]]</f>
        <v>Controle</v>
      </c>
      <c r="E46" s="69">
        <f>tableau1[[#This Row],[Date de prochaine verification]]</f>
        <v>0</v>
      </c>
      <c r="F46" s="100">
        <f>tableau1[[#This Row],[Periodicité]]</f>
        <v>0</v>
      </c>
      <c r="G46" s="100">
        <f>tableau1[[#This Row],[Procedure]]</f>
        <v>0</v>
      </c>
      <c r="H46" s="69">
        <f>tableau1[[#This Row],[Date de derniere verification]]</f>
        <v>0</v>
      </c>
    </row>
    <row r="47" spans="1:8" hidden="1" x14ac:dyDescent="0.25">
      <c r="A47" s="100" t="str">
        <f>tableau1[[#This Row],[ID]]</f>
        <v>BFM-020</v>
      </c>
      <c r="B47" s="100">
        <f>tableau1[[#This Row],[SN]]</f>
        <v>0</v>
      </c>
      <c r="C47" s="100" t="str">
        <f>tableau1[[#This Row],[Designation]]</f>
        <v>Bague filetée metrique</v>
      </c>
      <c r="D47" s="100" t="str">
        <f>tableau1[[#This Row],[Attribution]]</f>
        <v>Controle</v>
      </c>
      <c r="E47" s="69">
        <f>tableau1[[#This Row],[Date de prochaine verification]]</f>
        <v>0</v>
      </c>
      <c r="F47" s="100">
        <f>tableau1[[#This Row],[Periodicité]]</f>
        <v>0</v>
      </c>
      <c r="G47" s="100">
        <f>tableau1[[#This Row],[Procedure]]</f>
        <v>0</v>
      </c>
      <c r="H47" s="69">
        <f>tableau1[[#This Row],[Date de derniere verification]]</f>
        <v>0</v>
      </c>
    </row>
    <row r="48" spans="1:8" hidden="1" x14ac:dyDescent="0.25">
      <c r="A48" s="100" t="str">
        <f>tableau1[[#This Row],[ID]]</f>
        <v>BFM-021</v>
      </c>
      <c r="B48" s="100">
        <f>tableau1[[#This Row],[SN]]</f>
        <v>0</v>
      </c>
      <c r="C48" s="100" t="str">
        <f>tableau1[[#This Row],[Designation]]</f>
        <v>Bague filetée metrique</v>
      </c>
      <c r="D48" s="100" t="str">
        <f>tableau1[[#This Row],[Attribution]]</f>
        <v>Controle</v>
      </c>
      <c r="E48" s="69">
        <f>tableau1[[#This Row],[Date de prochaine verification]]</f>
        <v>0</v>
      </c>
      <c r="F48" s="100">
        <f>tableau1[[#This Row],[Periodicité]]</f>
        <v>0</v>
      </c>
      <c r="G48" s="100">
        <f>tableau1[[#This Row],[Procedure]]</f>
        <v>0</v>
      </c>
      <c r="H48" s="69">
        <f>tableau1[[#This Row],[Date de derniere verification]]</f>
        <v>0</v>
      </c>
    </row>
    <row r="49" spans="1:8" hidden="1" x14ac:dyDescent="0.25">
      <c r="A49" s="100" t="str">
        <f>tableau1[[#This Row],[ID]]</f>
        <v>BFM-022</v>
      </c>
      <c r="B49" s="100">
        <f>tableau1[[#This Row],[SN]]</f>
        <v>0</v>
      </c>
      <c r="C49" s="100" t="str">
        <f>tableau1[[#This Row],[Designation]]</f>
        <v>Bague filetée metrique</v>
      </c>
      <c r="D49" s="100" t="str">
        <f>tableau1[[#This Row],[Attribution]]</f>
        <v>Controle</v>
      </c>
      <c r="E49" s="69">
        <f>tableau1[[#This Row],[Date de prochaine verification]]</f>
        <v>0</v>
      </c>
      <c r="F49" s="100">
        <f>tableau1[[#This Row],[Periodicité]]</f>
        <v>0</v>
      </c>
      <c r="G49" s="100">
        <f>tableau1[[#This Row],[Procedure]]</f>
        <v>0</v>
      </c>
      <c r="H49" s="69">
        <f>tableau1[[#This Row],[Date de derniere verification]]</f>
        <v>0</v>
      </c>
    </row>
    <row r="50" spans="1:8" hidden="1" x14ac:dyDescent="0.25">
      <c r="A50" s="100" t="str">
        <f>tableau1[[#This Row],[ID]]</f>
        <v>BFM-023</v>
      </c>
      <c r="B50" s="100">
        <f>tableau1[[#This Row],[SN]]</f>
        <v>0</v>
      </c>
      <c r="C50" s="100" t="str">
        <f>tableau1[[#This Row],[Designation]]</f>
        <v>Bague filetée metrique</v>
      </c>
      <c r="D50" s="100" t="str">
        <f>tableau1[[#This Row],[Attribution]]</f>
        <v>Controle</v>
      </c>
      <c r="E50" s="69">
        <f>tableau1[[#This Row],[Date de prochaine verification]]</f>
        <v>0</v>
      </c>
      <c r="F50" s="100">
        <f>tableau1[[#This Row],[Periodicité]]</f>
        <v>0</v>
      </c>
      <c r="G50" s="100">
        <f>tableau1[[#This Row],[Procedure]]</f>
        <v>0</v>
      </c>
      <c r="H50" s="69">
        <f>tableau1[[#This Row],[Date de derniere verification]]</f>
        <v>0</v>
      </c>
    </row>
    <row r="51" spans="1:8" hidden="1" x14ac:dyDescent="0.25">
      <c r="A51" s="100" t="str">
        <f>tableau1[[#This Row],[ID]]</f>
        <v>BFM-024</v>
      </c>
      <c r="B51" s="100">
        <f>tableau1[[#This Row],[SN]]</f>
        <v>0</v>
      </c>
      <c r="C51" s="100" t="str">
        <f>tableau1[[#This Row],[Designation]]</f>
        <v>Bague filetée metrique</v>
      </c>
      <c r="D51" s="100" t="str">
        <f>tableau1[[#This Row],[Attribution]]</f>
        <v>Controle</v>
      </c>
      <c r="E51" s="69">
        <f>tableau1[[#This Row],[Date de prochaine verification]]</f>
        <v>0</v>
      </c>
      <c r="F51" s="100">
        <f>tableau1[[#This Row],[Periodicité]]</f>
        <v>0</v>
      </c>
      <c r="G51" s="100">
        <f>tableau1[[#This Row],[Procedure]]</f>
        <v>0</v>
      </c>
      <c r="H51" s="69">
        <f>tableau1[[#This Row],[Date de derniere verification]]</f>
        <v>0</v>
      </c>
    </row>
    <row r="52" spans="1:8" hidden="1" x14ac:dyDescent="0.25">
      <c r="A52" s="100" t="str">
        <f>tableau1[[#This Row],[ID]]</f>
        <v>BFM-025</v>
      </c>
      <c r="B52" s="100">
        <f>tableau1[[#This Row],[SN]]</f>
        <v>0</v>
      </c>
      <c r="C52" s="100" t="str">
        <f>tableau1[[#This Row],[Designation]]</f>
        <v>Bague filetée metrique</v>
      </c>
      <c r="D52" s="100" t="str">
        <f>tableau1[[#This Row],[Attribution]]</f>
        <v>Controle</v>
      </c>
      <c r="E52" s="69">
        <f>tableau1[[#This Row],[Date de prochaine verification]]</f>
        <v>0</v>
      </c>
      <c r="F52" s="100">
        <f>tableau1[[#This Row],[Periodicité]]</f>
        <v>0</v>
      </c>
      <c r="G52" s="100">
        <f>tableau1[[#This Row],[Procedure]]</f>
        <v>0</v>
      </c>
      <c r="H52" s="69">
        <f>tableau1[[#This Row],[Date de derniere verification]]</f>
        <v>0</v>
      </c>
    </row>
    <row r="53" spans="1:8" hidden="1" x14ac:dyDescent="0.25">
      <c r="A53" s="100" t="str">
        <f>tableau1[[#This Row],[ID]]</f>
        <v>BFM-026</v>
      </c>
      <c r="B53" s="100">
        <f>tableau1[[#This Row],[SN]]</f>
        <v>0</v>
      </c>
      <c r="C53" s="100" t="str">
        <f>tableau1[[#This Row],[Designation]]</f>
        <v>Bague filetée metrique</v>
      </c>
      <c r="D53" s="100" t="str">
        <f>tableau1[[#This Row],[Attribution]]</f>
        <v>Controle</v>
      </c>
      <c r="E53" s="69">
        <f>tableau1[[#This Row],[Date de prochaine verification]]</f>
        <v>0</v>
      </c>
      <c r="F53" s="100">
        <f>tableau1[[#This Row],[Periodicité]]</f>
        <v>0</v>
      </c>
      <c r="G53" s="100">
        <f>tableau1[[#This Row],[Procedure]]</f>
        <v>0</v>
      </c>
      <c r="H53" s="69">
        <f>tableau1[[#This Row],[Date de derniere verification]]</f>
        <v>0</v>
      </c>
    </row>
    <row r="54" spans="1:8" hidden="1" x14ac:dyDescent="0.25">
      <c r="A54" s="100" t="str">
        <f>tableau1[[#This Row],[ID]]</f>
        <v>BFM-027</v>
      </c>
      <c r="B54" s="100">
        <f>tableau1[[#This Row],[SN]]</f>
        <v>0</v>
      </c>
      <c r="C54" s="100" t="str">
        <f>tableau1[[#This Row],[Designation]]</f>
        <v>Bague filetée metrique</v>
      </c>
      <c r="D54" s="100" t="str">
        <f>tableau1[[#This Row],[Attribution]]</f>
        <v>Controle</v>
      </c>
      <c r="E54" s="69">
        <f>tableau1[[#This Row],[Date de prochaine verification]]</f>
        <v>0</v>
      </c>
      <c r="F54" s="100">
        <f>tableau1[[#This Row],[Periodicité]]</f>
        <v>0</v>
      </c>
      <c r="G54" s="100">
        <f>tableau1[[#This Row],[Procedure]]</f>
        <v>0</v>
      </c>
      <c r="H54" s="69">
        <f>tableau1[[#This Row],[Date de derniere verification]]</f>
        <v>0</v>
      </c>
    </row>
    <row r="55" spans="1:8" hidden="1" x14ac:dyDescent="0.25">
      <c r="A55" s="100" t="str">
        <f>tableau1[[#This Row],[ID]]</f>
        <v>BFM-028</v>
      </c>
      <c r="B55" s="100">
        <f>tableau1[[#This Row],[SN]]</f>
        <v>0</v>
      </c>
      <c r="C55" s="100" t="str">
        <f>tableau1[[#This Row],[Designation]]</f>
        <v>Bague filetée metrique</v>
      </c>
      <c r="D55" s="100" t="str">
        <f>tableau1[[#This Row],[Attribution]]</f>
        <v>Controle</v>
      </c>
      <c r="E55" s="69">
        <f>tableau1[[#This Row],[Date de prochaine verification]]</f>
        <v>0</v>
      </c>
      <c r="F55" s="100">
        <f>tableau1[[#This Row],[Periodicité]]</f>
        <v>0</v>
      </c>
      <c r="G55" s="100">
        <f>tableau1[[#This Row],[Procedure]]</f>
        <v>0</v>
      </c>
      <c r="H55" s="69">
        <f>tableau1[[#This Row],[Date de derniere verification]]</f>
        <v>0</v>
      </c>
    </row>
    <row r="56" spans="1:8" hidden="1" x14ac:dyDescent="0.25">
      <c r="A56" s="100" t="str">
        <f>tableau1[[#This Row],[ID]]</f>
        <v>BFM-029</v>
      </c>
      <c r="B56" s="100">
        <f>tableau1[[#This Row],[SN]]</f>
        <v>0</v>
      </c>
      <c r="C56" s="100" t="str">
        <f>tableau1[[#This Row],[Designation]]</f>
        <v>Bague filetée metrique</v>
      </c>
      <c r="D56" s="100" t="str">
        <f>tableau1[[#This Row],[Attribution]]</f>
        <v>Controle</v>
      </c>
      <c r="E56" s="69">
        <f>tableau1[[#This Row],[Date de prochaine verification]]</f>
        <v>0</v>
      </c>
      <c r="F56" s="100">
        <f>tableau1[[#This Row],[Periodicité]]</f>
        <v>0</v>
      </c>
      <c r="G56" s="100">
        <f>tableau1[[#This Row],[Procedure]]</f>
        <v>0</v>
      </c>
      <c r="H56" s="69">
        <f>tableau1[[#This Row],[Date de derniere verification]]</f>
        <v>0</v>
      </c>
    </row>
    <row r="57" spans="1:8" hidden="1" x14ac:dyDescent="0.25">
      <c r="A57" s="100" t="str">
        <f>tableau1[[#This Row],[ID]]</f>
        <v>BFM-030</v>
      </c>
      <c r="B57" s="100">
        <f>tableau1[[#This Row],[SN]]</f>
        <v>0</v>
      </c>
      <c r="C57" s="100" t="str">
        <f>tableau1[[#This Row],[Designation]]</f>
        <v>Bague filetée metrique</v>
      </c>
      <c r="D57" s="100" t="str">
        <f>tableau1[[#This Row],[Attribution]]</f>
        <v>Controle</v>
      </c>
      <c r="E57" s="69">
        <f>tableau1[[#This Row],[Date de prochaine verification]]</f>
        <v>0</v>
      </c>
      <c r="F57" s="100">
        <f>tableau1[[#This Row],[Periodicité]]</f>
        <v>0</v>
      </c>
      <c r="G57" s="100">
        <f>tableau1[[#This Row],[Procedure]]</f>
        <v>0</v>
      </c>
      <c r="H57" s="69">
        <f>tableau1[[#This Row],[Date de derniere verification]]</f>
        <v>0</v>
      </c>
    </row>
    <row r="58" spans="1:8" hidden="1" x14ac:dyDescent="0.25">
      <c r="A58" s="100" t="str">
        <f>tableau1[[#This Row],[ID]]</f>
        <v>BFM-031</v>
      </c>
      <c r="B58" s="100">
        <f>tableau1[[#This Row],[SN]]</f>
        <v>0</v>
      </c>
      <c r="C58" s="100" t="str">
        <f>tableau1[[#This Row],[Designation]]</f>
        <v>Bague filetée metrique</v>
      </c>
      <c r="D58" s="100" t="str">
        <f>tableau1[[#This Row],[Attribution]]</f>
        <v>Controle</v>
      </c>
      <c r="E58" s="69">
        <f>tableau1[[#This Row],[Date de prochaine verification]]</f>
        <v>0</v>
      </c>
      <c r="F58" s="100">
        <f>tableau1[[#This Row],[Periodicité]]</f>
        <v>0</v>
      </c>
      <c r="G58" s="100">
        <f>tableau1[[#This Row],[Procedure]]</f>
        <v>0</v>
      </c>
      <c r="H58" s="69">
        <f>tableau1[[#This Row],[Date de derniere verification]]</f>
        <v>0</v>
      </c>
    </row>
    <row r="59" spans="1:8" hidden="1" x14ac:dyDescent="0.25">
      <c r="A59" s="100" t="str">
        <f>tableau1[[#This Row],[ID]]</f>
        <v>BFM-032</v>
      </c>
      <c r="B59" s="100">
        <f>tableau1[[#This Row],[SN]]</f>
        <v>0</v>
      </c>
      <c r="C59" s="100" t="str">
        <f>tableau1[[#This Row],[Designation]]</f>
        <v>Bague filetée metrique</v>
      </c>
      <c r="D59" s="100" t="str">
        <f>tableau1[[#This Row],[Attribution]]</f>
        <v>Controle</v>
      </c>
      <c r="E59" s="69">
        <f>tableau1[[#This Row],[Date de prochaine verification]]</f>
        <v>0</v>
      </c>
      <c r="F59" s="100">
        <f>tableau1[[#This Row],[Periodicité]]</f>
        <v>0</v>
      </c>
      <c r="G59" s="100">
        <f>tableau1[[#This Row],[Procedure]]</f>
        <v>0</v>
      </c>
      <c r="H59" s="69">
        <f>tableau1[[#This Row],[Date de derniere verification]]</f>
        <v>0</v>
      </c>
    </row>
    <row r="60" spans="1:8" hidden="1" x14ac:dyDescent="0.25">
      <c r="A60" s="100" t="str">
        <f>tableau1[[#This Row],[ID]]</f>
        <v>BFM-033</v>
      </c>
      <c r="B60" s="100">
        <f>tableau1[[#This Row],[SN]]</f>
        <v>0</v>
      </c>
      <c r="C60" s="100" t="str">
        <f>tableau1[[#This Row],[Designation]]</f>
        <v>Bague filetée metrique</v>
      </c>
      <c r="D60" s="100" t="str">
        <f>tableau1[[#This Row],[Attribution]]</f>
        <v>Controle</v>
      </c>
      <c r="E60" s="69">
        <f>tableau1[[#This Row],[Date de prochaine verification]]</f>
        <v>0</v>
      </c>
      <c r="F60" s="100">
        <f>tableau1[[#This Row],[Periodicité]]</f>
        <v>0</v>
      </c>
      <c r="G60" s="100">
        <f>tableau1[[#This Row],[Procedure]]</f>
        <v>0</v>
      </c>
      <c r="H60" s="69">
        <f>tableau1[[#This Row],[Date de derniere verification]]</f>
        <v>0</v>
      </c>
    </row>
    <row r="61" spans="1:8" hidden="1" x14ac:dyDescent="0.25">
      <c r="A61" s="100" t="str">
        <f>tableau1[[#This Row],[ID]]</f>
        <v>BFM-034</v>
      </c>
      <c r="B61" s="100">
        <f>tableau1[[#This Row],[SN]]</f>
        <v>0</v>
      </c>
      <c r="C61" s="100" t="str">
        <f>tableau1[[#This Row],[Designation]]</f>
        <v>Bague filetée metrique</v>
      </c>
      <c r="D61" s="100" t="str">
        <f>tableau1[[#This Row],[Attribution]]</f>
        <v>Controle</v>
      </c>
      <c r="E61" s="69">
        <f>tableau1[[#This Row],[Date de prochaine verification]]</f>
        <v>0</v>
      </c>
      <c r="F61" s="100">
        <f>tableau1[[#This Row],[Periodicité]]</f>
        <v>0</v>
      </c>
      <c r="G61" s="100">
        <f>tableau1[[#This Row],[Procedure]]</f>
        <v>0</v>
      </c>
      <c r="H61" s="69">
        <f>tableau1[[#This Row],[Date de derniere verification]]</f>
        <v>0</v>
      </c>
    </row>
    <row r="62" spans="1:8" hidden="1" x14ac:dyDescent="0.25">
      <c r="A62" s="100" t="str">
        <f>tableau1[[#This Row],[ID]]</f>
        <v>BFM-035</v>
      </c>
      <c r="B62" s="100">
        <f>tableau1[[#This Row],[SN]]</f>
        <v>0</v>
      </c>
      <c r="C62" s="100" t="str">
        <f>tableau1[[#This Row],[Designation]]</f>
        <v>Bague filetée metrique</v>
      </c>
      <c r="D62" s="100" t="str">
        <f>tableau1[[#This Row],[Attribution]]</f>
        <v>Controle</v>
      </c>
      <c r="E62" s="69">
        <f>tableau1[[#This Row],[Date de prochaine verification]]</f>
        <v>0</v>
      </c>
      <c r="F62" s="100">
        <f>tableau1[[#This Row],[Periodicité]]</f>
        <v>0</v>
      </c>
      <c r="G62" s="100">
        <f>tableau1[[#This Row],[Procedure]]</f>
        <v>0</v>
      </c>
      <c r="H62" s="69">
        <f>tableau1[[#This Row],[Date de derniere verification]]</f>
        <v>0</v>
      </c>
    </row>
    <row r="63" spans="1:8" hidden="1" x14ac:dyDescent="0.25">
      <c r="A63" s="100" t="str">
        <f>tableau1[[#This Row],[ID]]</f>
        <v>BFM-036</v>
      </c>
      <c r="B63" s="100">
        <f>tableau1[[#This Row],[SN]]</f>
        <v>0</v>
      </c>
      <c r="C63" s="100" t="str">
        <f>tableau1[[#This Row],[Designation]]</f>
        <v>Bague filetée metrique</v>
      </c>
      <c r="D63" s="100" t="str">
        <f>tableau1[[#This Row],[Attribution]]</f>
        <v>Controle</v>
      </c>
      <c r="E63" s="69">
        <f>tableau1[[#This Row],[Date de prochaine verification]]</f>
        <v>0</v>
      </c>
      <c r="F63" s="100">
        <f>tableau1[[#This Row],[Periodicité]]</f>
        <v>0</v>
      </c>
      <c r="G63" s="100">
        <f>tableau1[[#This Row],[Procedure]]</f>
        <v>0</v>
      </c>
      <c r="H63" s="69">
        <f>tableau1[[#This Row],[Date de derniere verification]]</f>
        <v>0</v>
      </c>
    </row>
    <row r="64" spans="1:8" hidden="1" x14ac:dyDescent="0.25">
      <c r="A64" s="100" t="str">
        <f>tableau1[[#This Row],[ID]]</f>
        <v>BFM-037</v>
      </c>
      <c r="B64" s="100">
        <f>tableau1[[#This Row],[SN]]</f>
        <v>0</v>
      </c>
      <c r="C64" s="100" t="str">
        <f>tableau1[[#This Row],[Designation]]</f>
        <v>Bague filetée metrique</v>
      </c>
      <c r="D64" s="100" t="str">
        <f>tableau1[[#This Row],[Attribution]]</f>
        <v>Controle</v>
      </c>
      <c r="E64" s="69">
        <f>tableau1[[#This Row],[Date de prochaine verification]]</f>
        <v>0</v>
      </c>
      <c r="F64" s="100">
        <f>tableau1[[#This Row],[Periodicité]]</f>
        <v>0</v>
      </c>
      <c r="G64" s="100">
        <f>tableau1[[#This Row],[Procedure]]</f>
        <v>0</v>
      </c>
      <c r="H64" s="69">
        <f>tableau1[[#This Row],[Date de derniere verification]]</f>
        <v>0</v>
      </c>
    </row>
    <row r="65" spans="1:8" hidden="1" x14ac:dyDescent="0.25">
      <c r="A65" s="100" t="str">
        <f>tableau1[[#This Row],[ID]]</f>
        <v>BFM-038</v>
      </c>
      <c r="B65" s="100">
        <f>tableau1[[#This Row],[SN]]</f>
        <v>0</v>
      </c>
      <c r="C65" s="100" t="str">
        <f>tableau1[[#This Row],[Designation]]</f>
        <v>Bague filetée metrique</v>
      </c>
      <c r="D65" s="100" t="str">
        <f>tableau1[[#This Row],[Attribution]]</f>
        <v>Controle</v>
      </c>
      <c r="E65" s="69">
        <f>tableau1[[#This Row],[Date de prochaine verification]]</f>
        <v>0</v>
      </c>
      <c r="F65" s="100">
        <f>tableau1[[#This Row],[Periodicité]]</f>
        <v>0</v>
      </c>
      <c r="G65" s="100">
        <f>tableau1[[#This Row],[Procedure]]</f>
        <v>0</v>
      </c>
      <c r="H65" s="69">
        <f>tableau1[[#This Row],[Date de derniere verification]]</f>
        <v>0</v>
      </c>
    </row>
    <row r="66" spans="1:8" hidden="1" x14ac:dyDescent="0.25">
      <c r="A66" s="100" t="str">
        <f>tableau1[[#This Row],[ID]]</f>
        <v>BFM-039</v>
      </c>
      <c r="B66" s="100">
        <f>tableau1[[#This Row],[SN]]</f>
        <v>0</v>
      </c>
      <c r="C66" s="100" t="str">
        <f>tableau1[[#This Row],[Designation]]</f>
        <v>Bague filetée metrique</v>
      </c>
      <c r="D66" s="100" t="str">
        <f>tableau1[[#This Row],[Attribution]]</f>
        <v>Controle</v>
      </c>
      <c r="E66" s="69">
        <f>tableau1[[#This Row],[Date de prochaine verification]]</f>
        <v>0</v>
      </c>
      <c r="F66" s="100">
        <f>tableau1[[#This Row],[Periodicité]]</f>
        <v>0</v>
      </c>
      <c r="G66" s="100">
        <f>tableau1[[#This Row],[Procedure]]</f>
        <v>0</v>
      </c>
      <c r="H66" s="69">
        <f>tableau1[[#This Row],[Date de derniere verification]]</f>
        <v>0</v>
      </c>
    </row>
    <row r="67" spans="1:8" hidden="1" x14ac:dyDescent="0.25">
      <c r="A67" s="100" t="str">
        <f>tableau1[[#This Row],[ID]]</f>
        <v>BFM-040</v>
      </c>
      <c r="B67" s="100">
        <f>tableau1[[#This Row],[SN]]</f>
        <v>0</v>
      </c>
      <c r="C67" s="100" t="str">
        <f>tableau1[[#This Row],[Designation]]</f>
        <v>Bague filetée metrique</v>
      </c>
      <c r="D67" s="100" t="str">
        <f>tableau1[[#This Row],[Attribution]]</f>
        <v>Controle</v>
      </c>
      <c r="E67" s="69">
        <f>tableau1[[#This Row],[Date de prochaine verification]]</f>
        <v>0</v>
      </c>
      <c r="F67" s="100">
        <f>tableau1[[#This Row],[Periodicité]]</f>
        <v>0</v>
      </c>
      <c r="G67" s="100">
        <f>tableau1[[#This Row],[Procedure]]</f>
        <v>0</v>
      </c>
      <c r="H67" s="69">
        <f>tableau1[[#This Row],[Date de derniere verification]]</f>
        <v>0</v>
      </c>
    </row>
    <row r="68" spans="1:8" hidden="1" x14ac:dyDescent="0.25">
      <c r="A68" s="100" t="str">
        <f>tableau1[[#This Row],[ID]]</f>
        <v>BFM-041</v>
      </c>
      <c r="B68" s="100">
        <f>tableau1[[#This Row],[SN]]</f>
        <v>0</v>
      </c>
      <c r="C68" s="100" t="str">
        <f>tableau1[[#This Row],[Designation]]</f>
        <v>Bague filetée metrique</v>
      </c>
      <c r="D68" s="100" t="str">
        <f>tableau1[[#This Row],[Attribution]]</f>
        <v>Controle</v>
      </c>
      <c r="E68" s="69">
        <f>tableau1[[#This Row],[Date de prochaine verification]]</f>
        <v>0</v>
      </c>
      <c r="F68" s="100">
        <f>tableau1[[#This Row],[Periodicité]]</f>
        <v>0</v>
      </c>
      <c r="G68" s="100">
        <f>tableau1[[#This Row],[Procedure]]</f>
        <v>0</v>
      </c>
      <c r="H68" s="69">
        <f>tableau1[[#This Row],[Date de derniere verification]]</f>
        <v>0</v>
      </c>
    </row>
    <row r="69" spans="1:8" hidden="1" x14ac:dyDescent="0.25">
      <c r="A69" s="100" t="str">
        <f>tableau1[[#This Row],[ID]]</f>
        <v>BFM-042</v>
      </c>
      <c r="B69" s="100">
        <f>tableau1[[#This Row],[SN]]</f>
        <v>0</v>
      </c>
      <c r="C69" s="100" t="str">
        <f>tableau1[[#This Row],[Designation]]</f>
        <v>Bague filetée metrique</v>
      </c>
      <c r="D69" s="100" t="str">
        <f>tableau1[[#This Row],[Attribution]]</f>
        <v>Controle</v>
      </c>
      <c r="E69" s="69">
        <f>tableau1[[#This Row],[Date de prochaine verification]]</f>
        <v>0</v>
      </c>
      <c r="F69" s="100">
        <f>tableau1[[#This Row],[Periodicité]]</f>
        <v>0</v>
      </c>
      <c r="G69" s="100">
        <f>tableau1[[#This Row],[Procedure]]</f>
        <v>0</v>
      </c>
      <c r="H69" s="69">
        <f>tableau1[[#This Row],[Date de derniere verification]]</f>
        <v>0</v>
      </c>
    </row>
    <row r="70" spans="1:8" hidden="1" x14ac:dyDescent="0.25">
      <c r="A70" s="100" t="str">
        <f>tableau1[[#This Row],[ID]]</f>
        <v>BFM-043</v>
      </c>
      <c r="B70" s="100">
        <f>tableau1[[#This Row],[SN]]</f>
        <v>0</v>
      </c>
      <c r="C70" s="100" t="str">
        <f>tableau1[[#This Row],[Designation]]</f>
        <v>Bague filetée metrique</v>
      </c>
      <c r="D70" s="100" t="str">
        <f>tableau1[[#This Row],[Attribution]]</f>
        <v>Controle</v>
      </c>
      <c r="E70" s="69">
        <f>tableau1[[#This Row],[Date de prochaine verification]]</f>
        <v>0</v>
      </c>
      <c r="F70" s="100">
        <f>tableau1[[#This Row],[Periodicité]]</f>
        <v>0</v>
      </c>
      <c r="G70" s="100">
        <f>tableau1[[#This Row],[Procedure]]</f>
        <v>0</v>
      </c>
      <c r="H70" s="69">
        <f>tableau1[[#This Row],[Date de derniere verification]]</f>
        <v>0</v>
      </c>
    </row>
    <row r="71" spans="1:8" hidden="1" x14ac:dyDescent="0.25">
      <c r="A71" s="100" t="str">
        <f>tableau1[[#This Row],[ID]]</f>
        <v>BFM-044</v>
      </c>
      <c r="B71" s="100">
        <f>tableau1[[#This Row],[SN]]</f>
        <v>0</v>
      </c>
      <c r="C71" s="100" t="str">
        <f>tableau1[[#This Row],[Designation]]</f>
        <v>Bague filetée metrique</v>
      </c>
      <c r="D71" s="100" t="str">
        <f>tableau1[[#This Row],[Attribution]]</f>
        <v>Controle</v>
      </c>
      <c r="E71" s="69">
        <f>tableau1[[#This Row],[Date de prochaine verification]]</f>
        <v>0</v>
      </c>
      <c r="F71" s="100">
        <f>tableau1[[#This Row],[Periodicité]]</f>
        <v>0</v>
      </c>
      <c r="G71" s="100">
        <f>tableau1[[#This Row],[Procedure]]</f>
        <v>0</v>
      </c>
      <c r="H71" s="69">
        <f>tableau1[[#This Row],[Date de derniere verification]]</f>
        <v>0</v>
      </c>
    </row>
    <row r="72" spans="1:8" hidden="1" x14ac:dyDescent="0.25">
      <c r="A72" s="100" t="str">
        <f>tableau1[[#This Row],[ID]]</f>
        <v>BFM-045</v>
      </c>
      <c r="B72" s="100">
        <f>tableau1[[#This Row],[SN]]</f>
        <v>0</v>
      </c>
      <c r="C72" s="100" t="str">
        <f>tableau1[[#This Row],[Designation]]</f>
        <v>Bague filetée metrique</v>
      </c>
      <c r="D72" s="100" t="str">
        <f>tableau1[[#This Row],[Attribution]]</f>
        <v>Controle</v>
      </c>
      <c r="E72" s="69">
        <f>tableau1[[#This Row],[Date de prochaine verification]]</f>
        <v>0</v>
      </c>
      <c r="F72" s="100">
        <f>tableau1[[#This Row],[Periodicité]]</f>
        <v>0</v>
      </c>
      <c r="G72" s="100">
        <f>tableau1[[#This Row],[Procedure]]</f>
        <v>0</v>
      </c>
      <c r="H72" s="69">
        <f>tableau1[[#This Row],[Date de derniere verification]]</f>
        <v>0</v>
      </c>
    </row>
    <row r="73" spans="1:8" hidden="1" x14ac:dyDescent="0.25">
      <c r="A73" s="100" t="str">
        <f>tableau1[[#This Row],[ID]]</f>
        <v>BFUG-001</v>
      </c>
      <c r="B73" s="100">
        <f>tableau1[[#This Row],[SN]]</f>
        <v>0</v>
      </c>
      <c r="C73" s="100" t="str">
        <f>tableau1[[#This Row],[Designation]]</f>
        <v>Bague filetée UN/Gaz</v>
      </c>
      <c r="D73" s="100" t="str">
        <f>tableau1[[#This Row],[Attribution]]</f>
        <v>Controle</v>
      </c>
      <c r="E73" s="69">
        <f>tableau1[[#This Row],[Date de prochaine verification]]</f>
        <v>0</v>
      </c>
      <c r="F73" s="100">
        <f>tableau1[[#This Row],[Periodicité]]</f>
        <v>0</v>
      </c>
      <c r="G73" s="100">
        <f>tableau1[[#This Row],[Procedure]]</f>
        <v>0</v>
      </c>
      <c r="H73" s="69">
        <f>tableau1[[#This Row],[Date de derniere verification]]</f>
        <v>0</v>
      </c>
    </row>
    <row r="74" spans="1:8" hidden="1" x14ac:dyDescent="0.25">
      <c r="A74" s="100" t="str">
        <f>tableau1[[#This Row],[ID]]</f>
        <v>BFUG-002</v>
      </c>
      <c r="B74" s="100">
        <f>tableau1[[#This Row],[SN]]</f>
        <v>0</v>
      </c>
      <c r="C74" s="100" t="str">
        <f>tableau1[[#This Row],[Designation]]</f>
        <v>Bague filetée UN/Gaz</v>
      </c>
      <c r="D74" s="100" t="str">
        <f>tableau1[[#This Row],[Attribution]]</f>
        <v>Controle</v>
      </c>
      <c r="E74" s="69">
        <f>tableau1[[#This Row],[Date de prochaine verification]]</f>
        <v>0</v>
      </c>
      <c r="F74" s="100">
        <f>tableau1[[#This Row],[Periodicité]]</f>
        <v>0</v>
      </c>
      <c r="G74" s="100">
        <f>tableau1[[#This Row],[Procedure]]</f>
        <v>0</v>
      </c>
      <c r="H74" s="69">
        <f>tableau1[[#This Row],[Date de derniere verification]]</f>
        <v>0</v>
      </c>
    </row>
    <row r="75" spans="1:8" hidden="1" x14ac:dyDescent="0.25">
      <c r="A75" s="100" t="str">
        <f>tableau1[[#This Row],[ID]]</f>
        <v>BFUG-003</v>
      </c>
      <c r="B75" s="100">
        <f>tableau1[[#This Row],[SN]]</f>
        <v>0</v>
      </c>
      <c r="C75" s="100" t="str">
        <f>tableau1[[#This Row],[Designation]]</f>
        <v>Bague filetée UN/Gaz</v>
      </c>
      <c r="D75" s="100" t="str">
        <f>tableau1[[#This Row],[Attribution]]</f>
        <v>Controle</v>
      </c>
      <c r="E75" s="69">
        <f>tableau1[[#This Row],[Date de prochaine verification]]</f>
        <v>0</v>
      </c>
      <c r="F75" s="100">
        <f>tableau1[[#This Row],[Periodicité]]</f>
        <v>0</v>
      </c>
      <c r="G75" s="100">
        <f>tableau1[[#This Row],[Procedure]]</f>
        <v>0</v>
      </c>
      <c r="H75" s="69">
        <f>tableau1[[#This Row],[Date de derniere verification]]</f>
        <v>0</v>
      </c>
    </row>
    <row r="76" spans="1:8" hidden="1" x14ac:dyDescent="0.25">
      <c r="A76" s="100" t="str">
        <f>tableau1[[#This Row],[ID]]</f>
        <v>BFUG-004</v>
      </c>
      <c r="B76" s="100">
        <f>tableau1[[#This Row],[SN]]</f>
        <v>0</v>
      </c>
      <c r="C76" s="100" t="str">
        <f>tableau1[[#This Row],[Designation]]</f>
        <v>Bague filetée UN/Gaz</v>
      </c>
      <c r="D76" s="100" t="str">
        <f>tableau1[[#This Row],[Attribution]]</f>
        <v>Controle</v>
      </c>
      <c r="E76" s="69">
        <f>tableau1[[#This Row],[Date de prochaine verification]]</f>
        <v>0</v>
      </c>
      <c r="F76" s="100">
        <f>tableau1[[#This Row],[Periodicité]]</f>
        <v>0</v>
      </c>
      <c r="G76" s="100">
        <f>tableau1[[#This Row],[Procedure]]</f>
        <v>0</v>
      </c>
      <c r="H76" s="69">
        <f>tableau1[[#This Row],[Date de derniere verification]]</f>
        <v>0</v>
      </c>
    </row>
    <row r="77" spans="1:8" hidden="1" x14ac:dyDescent="0.25">
      <c r="A77" s="100" t="str">
        <f>tableau1[[#This Row],[ID]]</f>
        <v>BFUG-005</v>
      </c>
      <c r="B77" s="100">
        <f>tableau1[[#This Row],[SN]]</f>
        <v>0</v>
      </c>
      <c r="C77" s="100" t="str">
        <f>tableau1[[#This Row],[Designation]]</f>
        <v>Bague filetée UN/Gaz</v>
      </c>
      <c r="D77" s="100" t="str">
        <f>tableau1[[#This Row],[Attribution]]</f>
        <v>Controle</v>
      </c>
      <c r="E77" s="69">
        <f>tableau1[[#This Row],[Date de prochaine verification]]</f>
        <v>0</v>
      </c>
      <c r="F77" s="100">
        <f>tableau1[[#This Row],[Periodicité]]</f>
        <v>0</v>
      </c>
      <c r="G77" s="100">
        <f>tableau1[[#This Row],[Procedure]]</f>
        <v>0</v>
      </c>
      <c r="H77" s="69">
        <f>tableau1[[#This Row],[Date de derniere verification]]</f>
        <v>0</v>
      </c>
    </row>
    <row r="78" spans="1:8" hidden="1" x14ac:dyDescent="0.25">
      <c r="A78" s="100" t="str">
        <f>tableau1[[#This Row],[ID]]</f>
        <v>BFUG-006</v>
      </c>
      <c r="B78" s="100">
        <f>tableau1[[#This Row],[SN]]</f>
        <v>0</v>
      </c>
      <c r="C78" s="100" t="str">
        <f>tableau1[[#This Row],[Designation]]</f>
        <v>Bague filetée UN/Gaz</v>
      </c>
      <c r="D78" s="100" t="str">
        <f>tableau1[[#This Row],[Attribution]]</f>
        <v>Controle</v>
      </c>
      <c r="E78" s="69">
        <f>tableau1[[#This Row],[Date de prochaine verification]]</f>
        <v>0</v>
      </c>
      <c r="F78" s="100">
        <f>tableau1[[#This Row],[Periodicité]]</f>
        <v>0</v>
      </c>
      <c r="G78" s="100">
        <f>tableau1[[#This Row],[Procedure]]</f>
        <v>0</v>
      </c>
      <c r="H78" s="69">
        <f>tableau1[[#This Row],[Date de derniere verification]]</f>
        <v>0</v>
      </c>
    </row>
    <row r="79" spans="1:8" hidden="1" x14ac:dyDescent="0.25">
      <c r="A79" s="100" t="str">
        <f>tableau1[[#This Row],[ID]]</f>
        <v>BFUG-007</v>
      </c>
      <c r="B79" s="100">
        <f>tableau1[[#This Row],[SN]]</f>
        <v>0</v>
      </c>
      <c r="C79" s="100" t="str">
        <f>tableau1[[#This Row],[Designation]]</f>
        <v>Bague filetée UN/Gaz</v>
      </c>
      <c r="D79" s="100" t="str">
        <f>tableau1[[#This Row],[Attribution]]</f>
        <v>Controle</v>
      </c>
      <c r="E79" s="69">
        <f>tableau1[[#This Row],[Date de prochaine verification]]</f>
        <v>0</v>
      </c>
      <c r="F79" s="100">
        <f>tableau1[[#This Row],[Periodicité]]</f>
        <v>0</v>
      </c>
      <c r="G79" s="100">
        <f>tableau1[[#This Row],[Procedure]]</f>
        <v>0</v>
      </c>
      <c r="H79" s="69">
        <f>tableau1[[#This Row],[Date de derniere verification]]</f>
        <v>0</v>
      </c>
    </row>
    <row r="80" spans="1:8" hidden="1" x14ac:dyDescent="0.25">
      <c r="A80" s="100" t="str">
        <f>tableau1[[#This Row],[ID]]</f>
        <v>BFUG-008</v>
      </c>
      <c r="B80" s="100">
        <f>tableau1[[#This Row],[SN]]</f>
        <v>0</v>
      </c>
      <c r="C80" s="100" t="str">
        <f>tableau1[[#This Row],[Designation]]</f>
        <v>Bague filetée UN/Gaz</v>
      </c>
      <c r="D80" s="100" t="str">
        <f>tableau1[[#This Row],[Attribution]]</f>
        <v>Controle</v>
      </c>
      <c r="E80" s="69">
        <f>tableau1[[#This Row],[Date de prochaine verification]]</f>
        <v>0</v>
      </c>
      <c r="F80" s="100">
        <f>tableau1[[#This Row],[Periodicité]]</f>
        <v>0</v>
      </c>
      <c r="G80" s="100">
        <f>tableau1[[#This Row],[Procedure]]</f>
        <v>0</v>
      </c>
      <c r="H80" s="69">
        <f>tableau1[[#This Row],[Date de derniere verification]]</f>
        <v>0</v>
      </c>
    </row>
    <row r="81" spans="1:8" hidden="1" x14ac:dyDescent="0.25">
      <c r="A81" s="100" t="str">
        <f>tableau1[[#This Row],[ID]]</f>
        <v>BFUG-009</v>
      </c>
      <c r="B81" s="100">
        <f>tableau1[[#This Row],[SN]]</f>
        <v>0</v>
      </c>
      <c r="C81" s="100" t="str">
        <f>tableau1[[#This Row],[Designation]]</f>
        <v>Bague filetée UN/Gaz</v>
      </c>
      <c r="D81" s="100" t="str">
        <f>tableau1[[#This Row],[Attribution]]</f>
        <v>Controle</v>
      </c>
      <c r="E81" s="69">
        <f>tableau1[[#This Row],[Date de prochaine verification]]</f>
        <v>0</v>
      </c>
      <c r="F81" s="100">
        <f>tableau1[[#This Row],[Periodicité]]</f>
        <v>0</v>
      </c>
      <c r="G81" s="100">
        <f>tableau1[[#This Row],[Procedure]]</f>
        <v>0</v>
      </c>
      <c r="H81" s="69">
        <f>tableau1[[#This Row],[Date de derniere verification]]</f>
        <v>0</v>
      </c>
    </row>
    <row r="82" spans="1:8" hidden="1" x14ac:dyDescent="0.25">
      <c r="A82" s="100" t="str">
        <f>tableau1[[#This Row],[ID]]</f>
        <v>BFUG-010</v>
      </c>
      <c r="B82" s="100">
        <f>tableau1[[#This Row],[SN]]</f>
        <v>0</v>
      </c>
      <c r="C82" s="100" t="str">
        <f>tableau1[[#This Row],[Designation]]</f>
        <v>Bague filetée UN/Gaz</v>
      </c>
      <c r="D82" s="100" t="str">
        <f>tableau1[[#This Row],[Attribution]]</f>
        <v>Controle</v>
      </c>
      <c r="E82" s="69">
        <f>tableau1[[#This Row],[Date de prochaine verification]]</f>
        <v>0</v>
      </c>
      <c r="F82" s="100">
        <f>tableau1[[#This Row],[Periodicité]]</f>
        <v>0</v>
      </c>
      <c r="G82" s="100">
        <f>tableau1[[#This Row],[Procedure]]</f>
        <v>0</v>
      </c>
      <c r="H82" s="69">
        <f>tableau1[[#This Row],[Date de derniere verification]]</f>
        <v>0</v>
      </c>
    </row>
    <row r="83" spans="1:8" hidden="1" x14ac:dyDescent="0.25">
      <c r="A83" s="100" t="str">
        <f>tableau1[[#This Row],[ID]]</f>
        <v>BFUG-011</v>
      </c>
      <c r="B83" s="100">
        <f>tableau1[[#This Row],[SN]]</f>
        <v>0</v>
      </c>
      <c r="C83" s="100" t="str">
        <f>tableau1[[#This Row],[Designation]]</f>
        <v>Bague filetée UN/Gaz</v>
      </c>
      <c r="D83" s="100" t="str">
        <f>tableau1[[#This Row],[Attribution]]</f>
        <v>Controle</v>
      </c>
      <c r="E83" s="69">
        <f>tableau1[[#This Row],[Date de prochaine verification]]</f>
        <v>0</v>
      </c>
      <c r="F83" s="100">
        <f>tableau1[[#This Row],[Periodicité]]</f>
        <v>0</v>
      </c>
      <c r="G83" s="100">
        <f>tableau1[[#This Row],[Procedure]]</f>
        <v>0</v>
      </c>
      <c r="H83" s="69">
        <f>tableau1[[#This Row],[Date de derniere verification]]</f>
        <v>0</v>
      </c>
    </row>
    <row r="84" spans="1:8" hidden="1" x14ac:dyDescent="0.25">
      <c r="A84" s="100" t="str">
        <f>tableau1[[#This Row],[ID]]</f>
        <v>BFUG-012</v>
      </c>
      <c r="B84" s="100">
        <f>tableau1[[#This Row],[SN]]</f>
        <v>0</v>
      </c>
      <c r="C84" s="100" t="str">
        <f>tableau1[[#This Row],[Designation]]</f>
        <v>Bague filetée UN/Gaz</v>
      </c>
      <c r="D84" s="100" t="str">
        <f>tableau1[[#This Row],[Attribution]]</f>
        <v>Controle</v>
      </c>
      <c r="E84" s="69">
        <f>tableau1[[#This Row],[Date de prochaine verification]]</f>
        <v>0</v>
      </c>
      <c r="F84" s="100">
        <f>tableau1[[#This Row],[Periodicité]]</f>
        <v>0</v>
      </c>
      <c r="G84" s="100">
        <f>tableau1[[#This Row],[Procedure]]</f>
        <v>0</v>
      </c>
      <c r="H84" s="69">
        <f>tableau1[[#This Row],[Date de derniere verification]]</f>
        <v>0</v>
      </c>
    </row>
    <row r="85" spans="1:8" hidden="1" x14ac:dyDescent="0.25">
      <c r="A85" s="100" t="str">
        <f>tableau1[[#This Row],[ID]]</f>
        <v>BFUG-013</v>
      </c>
      <c r="B85" s="100">
        <f>tableau1[[#This Row],[SN]]</f>
        <v>0</v>
      </c>
      <c r="C85" s="100" t="str">
        <f>tableau1[[#This Row],[Designation]]</f>
        <v>Bague filetée UN/Gaz</v>
      </c>
      <c r="D85" s="100" t="str">
        <f>tableau1[[#This Row],[Attribution]]</f>
        <v>Controle</v>
      </c>
      <c r="E85" s="69">
        <f>tableau1[[#This Row],[Date de prochaine verification]]</f>
        <v>0</v>
      </c>
      <c r="F85" s="100">
        <f>tableau1[[#This Row],[Periodicité]]</f>
        <v>0</v>
      </c>
      <c r="G85" s="100">
        <f>tableau1[[#This Row],[Procedure]]</f>
        <v>0</v>
      </c>
      <c r="H85" s="69">
        <f>tableau1[[#This Row],[Date de derniere verification]]</f>
        <v>0</v>
      </c>
    </row>
    <row r="86" spans="1:8" hidden="1" x14ac:dyDescent="0.25">
      <c r="A86" s="100" t="str">
        <f>tableau1[[#This Row],[ID]]</f>
        <v>BFUG-014</v>
      </c>
      <c r="B86" s="100">
        <f>tableau1[[#This Row],[SN]]</f>
        <v>0</v>
      </c>
      <c r="C86" s="100" t="str">
        <f>tableau1[[#This Row],[Designation]]</f>
        <v>Bague filetée UN/Gaz</v>
      </c>
      <c r="D86" s="100" t="str">
        <f>tableau1[[#This Row],[Attribution]]</f>
        <v>Controle</v>
      </c>
      <c r="E86" s="69">
        <f>tableau1[[#This Row],[Date de prochaine verification]]</f>
        <v>0</v>
      </c>
      <c r="F86" s="100">
        <f>tableau1[[#This Row],[Periodicité]]</f>
        <v>0</v>
      </c>
      <c r="G86" s="100">
        <f>tableau1[[#This Row],[Procedure]]</f>
        <v>0</v>
      </c>
      <c r="H86" s="69">
        <f>tableau1[[#This Row],[Date de derniere verification]]</f>
        <v>0</v>
      </c>
    </row>
    <row r="87" spans="1:8" hidden="1" x14ac:dyDescent="0.25">
      <c r="A87" s="100" t="str">
        <f>tableau1[[#This Row],[ID]]</f>
        <v>BFUG-015</v>
      </c>
      <c r="B87" s="100">
        <f>tableau1[[#This Row],[SN]]</f>
        <v>0</v>
      </c>
      <c r="C87" s="100" t="str">
        <f>tableau1[[#This Row],[Designation]]</f>
        <v>Bague filetée UN/Gaz</v>
      </c>
      <c r="D87" s="100" t="str">
        <f>tableau1[[#This Row],[Attribution]]</f>
        <v>Controle</v>
      </c>
      <c r="E87" s="69">
        <f>tableau1[[#This Row],[Date de prochaine verification]]</f>
        <v>0</v>
      </c>
      <c r="F87" s="100">
        <f>tableau1[[#This Row],[Periodicité]]</f>
        <v>0</v>
      </c>
      <c r="G87" s="100">
        <f>tableau1[[#This Row],[Procedure]]</f>
        <v>0</v>
      </c>
      <c r="H87" s="69">
        <f>tableau1[[#This Row],[Date de derniere verification]]</f>
        <v>0</v>
      </c>
    </row>
    <row r="88" spans="1:8" hidden="1" x14ac:dyDescent="0.25">
      <c r="A88" s="100" t="str">
        <f>tableau1[[#This Row],[ID]]</f>
        <v>BFUG-016</v>
      </c>
      <c r="B88" s="100">
        <f>tableau1[[#This Row],[SN]]</f>
        <v>0</v>
      </c>
      <c r="C88" s="100" t="str">
        <f>tableau1[[#This Row],[Designation]]</f>
        <v>Bague filetée UN/Gaz</v>
      </c>
      <c r="D88" s="100" t="str">
        <f>tableau1[[#This Row],[Attribution]]</f>
        <v>Controle</v>
      </c>
      <c r="E88" s="69">
        <f>tableau1[[#This Row],[Date de prochaine verification]]</f>
        <v>0</v>
      </c>
      <c r="F88" s="100">
        <f>tableau1[[#This Row],[Periodicité]]</f>
        <v>0</v>
      </c>
      <c r="G88" s="100">
        <f>tableau1[[#This Row],[Procedure]]</f>
        <v>0</v>
      </c>
      <c r="H88" s="69">
        <f>tableau1[[#This Row],[Date de derniere verification]]</f>
        <v>0</v>
      </c>
    </row>
    <row r="89" spans="1:8" hidden="1" x14ac:dyDescent="0.25">
      <c r="A89" s="100" t="str">
        <f>tableau1[[#This Row],[ID]]</f>
        <v>BFUG-017</v>
      </c>
      <c r="B89" s="100">
        <f>tableau1[[#This Row],[SN]]</f>
        <v>0</v>
      </c>
      <c r="C89" s="100" t="str">
        <f>tableau1[[#This Row],[Designation]]</f>
        <v>Bague filetée UN/Gaz</v>
      </c>
      <c r="D89" s="100" t="str">
        <f>tableau1[[#This Row],[Attribution]]</f>
        <v>Controle</v>
      </c>
      <c r="E89" s="69">
        <f>tableau1[[#This Row],[Date de prochaine verification]]</f>
        <v>0</v>
      </c>
      <c r="F89" s="100">
        <f>tableau1[[#This Row],[Periodicité]]</f>
        <v>0</v>
      </c>
      <c r="G89" s="100">
        <f>tableau1[[#This Row],[Procedure]]</f>
        <v>0</v>
      </c>
      <c r="H89" s="69">
        <f>tableau1[[#This Row],[Date de derniere verification]]</f>
        <v>0</v>
      </c>
    </row>
    <row r="90" spans="1:8" hidden="1" x14ac:dyDescent="0.25">
      <c r="A90" s="100" t="str">
        <f>tableau1[[#This Row],[ID]]</f>
        <v>BFUG-018</v>
      </c>
      <c r="B90" s="100">
        <f>tableau1[[#This Row],[SN]]</f>
        <v>0</v>
      </c>
      <c r="C90" s="100" t="str">
        <f>tableau1[[#This Row],[Designation]]</f>
        <v>Bague filetée UN/Gaz</v>
      </c>
      <c r="D90" s="100" t="str">
        <f>tableau1[[#This Row],[Attribution]]</f>
        <v>Controle</v>
      </c>
      <c r="E90" s="69">
        <f>tableau1[[#This Row],[Date de prochaine verification]]</f>
        <v>0</v>
      </c>
      <c r="F90" s="100">
        <f>tableau1[[#This Row],[Periodicité]]</f>
        <v>0</v>
      </c>
      <c r="G90" s="100">
        <f>tableau1[[#This Row],[Procedure]]</f>
        <v>0</v>
      </c>
      <c r="H90" s="69">
        <f>tableau1[[#This Row],[Date de derniere verification]]</f>
        <v>0</v>
      </c>
    </row>
    <row r="91" spans="1:8" hidden="1" x14ac:dyDescent="0.25">
      <c r="A91" s="100" t="str">
        <f>tableau1[[#This Row],[ID]]</f>
        <v>BFUG-019</v>
      </c>
      <c r="B91" s="100">
        <f>tableau1[[#This Row],[SN]]</f>
        <v>0</v>
      </c>
      <c r="C91" s="100" t="str">
        <f>tableau1[[#This Row],[Designation]]</f>
        <v>Bague filetée UN/Gaz</v>
      </c>
      <c r="D91" s="100" t="str">
        <f>tableau1[[#This Row],[Attribution]]</f>
        <v>Controle</v>
      </c>
      <c r="E91" s="69">
        <f>tableau1[[#This Row],[Date de prochaine verification]]</f>
        <v>0</v>
      </c>
      <c r="F91" s="100">
        <f>tableau1[[#This Row],[Periodicité]]</f>
        <v>0</v>
      </c>
      <c r="G91" s="100">
        <f>tableau1[[#This Row],[Procedure]]</f>
        <v>0</v>
      </c>
      <c r="H91" s="69">
        <f>tableau1[[#This Row],[Date de derniere verification]]</f>
        <v>0</v>
      </c>
    </row>
    <row r="92" spans="1:8" hidden="1" x14ac:dyDescent="0.25">
      <c r="A92" s="100" t="str">
        <f>tableau1[[#This Row],[ID]]</f>
        <v>BFUG-020</v>
      </c>
      <c r="B92" s="100">
        <f>tableau1[[#This Row],[SN]]</f>
        <v>0</v>
      </c>
      <c r="C92" s="100" t="str">
        <f>tableau1[[#This Row],[Designation]]</f>
        <v>Bague filetée UN/Gaz</v>
      </c>
      <c r="D92" s="100" t="str">
        <f>tableau1[[#This Row],[Attribution]]</f>
        <v>Controle</v>
      </c>
      <c r="E92" s="69">
        <f>tableau1[[#This Row],[Date de prochaine verification]]</f>
        <v>0</v>
      </c>
      <c r="F92" s="100">
        <f>tableau1[[#This Row],[Periodicité]]</f>
        <v>0</v>
      </c>
      <c r="G92" s="100">
        <f>tableau1[[#This Row],[Procedure]]</f>
        <v>0</v>
      </c>
      <c r="H92" s="69">
        <f>tableau1[[#This Row],[Date de derniere verification]]</f>
        <v>0</v>
      </c>
    </row>
    <row r="93" spans="1:8" hidden="1" x14ac:dyDescent="0.25">
      <c r="A93" s="100" t="str">
        <f>tableau1[[#This Row],[ID]]</f>
        <v>BFUG-021</v>
      </c>
      <c r="B93" s="100">
        <f>tableau1[[#This Row],[SN]]</f>
        <v>0</v>
      </c>
      <c r="C93" s="100" t="str">
        <f>tableau1[[#This Row],[Designation]]</f>
        <v>Bague filetée UN/Gaz</v>
      </c>
      <c r="D93" s="100" t="str">
        <f>tableau1[[#This Row],[Attribution]]</f>
        <v>Controle</v>
      </c>
      <c r="E93" s="69">
        <f>tableau1[[#This Row],[Date de prochaine verification]]</f>
        <v>0</v>
      </c>
      <c r="F93" s="100">
        <f>tableau1[[#This Row],[Periodicité]]</f>
        <v>0</v>
      </c>
      <c r="G93" s="100">
        <f>tableau1[[#This Row],[Procedure]]</f>
        <v>0</v>
      </c>
      <c r="H93" s="69">
        <f>tableau1[[#This Row],[Date de derniere verification]]</f>
        <v>0</v>
      </c>
    </row>
    <row r="94" spans="1:8" hidden="1" x14ac:dyDescent="0.25">
      <c r="A94" s="100" t="str">
        <f>tableau1[[#This Row],[ID]]</f>
        <v>BFUG-022</v>
      </c>
      <c r="B94" s="100">
        <f>tableau1[[#This Row],[SN]]</f>
        <v>0</v>
      </c>
      <c r="C94" s="100" t="str">
        <f>tableau1[[#This Row],[Designation]]</f>
        <v>Bague filetée UN/Gaz</v>
      </c>
      <c r="D94" s="100" t="str">
        <f>tableau1[[#This Row],[Attribution]]</f>
        <v>Controle</v>
      </c>
      <c r="E94" s="69">
        <f>tableau1[[#This Row],[Date de prochaine verification]]</f>
        <v>0</v>
      </c>
      <c r="F94" s="100">
        <f>tableau1[[#This Row],[Periodicité]]</f>
        <v>0</v>
      </c>
      <c r="G94" s="100">
        <f>tableau1[[#This Row],[Procedure]]</f>
        <v>0</v>
      </c>
      <c r="H94" s="69">
        <f>tableau1[[#This Row],[Date de derniere verification]]</f>
        <v>0</v>
      </c>
    </row>
    <row r="95" spans="1:8" hidden="1" x14ac:dyDescent="0.25">
      <c r="A95" s="100" t="str">
        <f>tableau1[[#This Row],[ID]]</f>
        <v>BFUG-023</v>
      </c>
      <c r="B95" s="100">
        <f>tableau1[[#This Row],[SN]]</f>
        <v>0</v>
      </c>
      <c r="C95" s="100" t="str">
        <f>tableau1[[#This Row],[Designation]]</f>
        <v>Bague filetée UN/Gaz</v>
      </c>
      <c r="D95" s="100" t="str">
        <f>tableau1[[#This Row],[Attribution]]</f>
        <v>Controle</v>
      </c>
      <c r="E95" s="69">
        <f>tableau1[[#This Row],[Date de prochaine verification]]</f>
        <v>0</v>
      </c>
      <c r="F95" s="100">
        <f>tableau1[[#This Row],[Periodicité]]</f>
        <v>0</v>
      </c>
      <c r="G95" s="100">
        <f>tableau1[[#This Row],[Procedure]]</f>
        <v>0</v>
      </c>
      <c r="H95" s="69">
        <f>tableau1[[#This Row],[Date de derniere verification]]</f>
        <v>0</v>
      </c>
    </row>
    <row r="96" spans="1:8" hidden="1" x14ac:dyDescent="0.25">
      <c r="A96" s="100" t="str">
        <f>tableau1[[#This Row],[ID]]</f>
        <v>BFUG-024</v>
      </c>
      <c r="B96" s="100">
        <f>tableau1[[#This Row],[SN]]</f>
        <v>0</v>
      </c>
      <c r="C96" s="100" t="str">
        <f>tableau1[[#This Row],[Designation]]</f>
        <v>Bague filetée UN/Gaz</v>
      </c>
      <c r="D96" s="100" t="str">
        <f>tableau1[[#This Row],[Attribution]]</f>
        <v>Controle</v>
      </c>
      <c r="E96" s="69">
        <f>tableau1[[#This Row],[Date de prochaine verification]]</f>
        <v>0</v>
      </c>
      <c r="F96" s="100">
        <f>tableau1[[#This Row],[Periodicité]]</f>
        <v>0</v>
      </c>
      <c r="G96" s="100">
        <f>tableau1[[#This Row],[Procedure]]</f>
        <v>0</v>
      </c>
      <c r="H96" s="69">
        <f>tableau1[[#This Row],[Date de derniere verification]]</f>
        <v>0</v>
      </c>
    </row>
    <row r="97" spans="1:8" hidden="1" x14ac:dyDescent="0.25">
      <c r="A97" s="100" t="str">
        <f>tableau1[[#This Row],[ID]]</f>
        <v>BFUG-025</v>
      </c>
      <c r="B97" s="100">
        <f>tableau1[[#This Row],[SN]]</f>
        <v>0</v>
      </c>
      <c r="C97" s="100" t="str">
        <f>tableau1[[#This Row],[Designation]]</f>
        <v>Bague filetée UN/Gaz</v>
      </c>
      <c r="D97" s="100" t="str">
        <f>tableau1[[#This Row],[Attribution]]</f>
        <v>Controle</v>
      </c>
      <c r="E97" s="69">
        <f>tableau1[[#This Row],[Date de prochaine verification]]</f>
        <v>0</v>
      </c>
      <c r="F97" s="100">
        <f>tableau1[[#This Row],[Periodicité]]</f>
        <v>0</v>
      </c>
      <c r="G97" s="100">
        <f>tableau1[[#This Row],[Procedure]]</f>
        <v>0</v>
      </c>
      <c r="H97" s="69">
        <f>tableau1[[#This Row],[Date de derniere verification]]</f>
        <v>0</v>
      </c>
    </row>
    <row r="98" spans="1:8" hidden="1" x14ac:dyDescent="0.25">
      <c r="A98" s="100" t="str">
        <f>tableau1[[#This Row],[ID]]</f>
        <v>BFUG-026</v>
      </c>
      <c r="B98" s="100">
        <f>tableau1[[#This Row],[SN]]</f>
        <v>0</v>
      </c>
      <c r="C98" s="100" t="str">
        <f>tableau1[[#This Row],[Designation]]</f>
        <v>Bague filetée UN/Gaz</v>
      </c>
      <c r="D98" s="100" t="str">
        <f>tableau1[[#This Row],[Attribution]]</f>
        <v>Controle</v>
      </c>
      <c r="E98" s="69">
        <f>tableau1[[#This Row],[Date de prochaine verification]]</f>
        <v>0</v>
      </c>
      <c r="F98" s="100">
        <f>tableau1[[#This Row],[Periodicité]]</f>
        <v>0</v>
      </c>
      <c r="G98" s="100">
        <f>tableau1[[#This Row],[Procedure]]</f>
        <v>0</v>
      </c>
      <c r="H98" s="69">
        <f>tableau1[[#This Row],[Date de derniere verification]]</f>
        <v>0</v>
      </c>
    </row>
    <row r="99" spans="1:8" hidden="1" x14ac:dyDescent="0.25">
      <c r="A99" s="100" t="str">
        <f>tableau1[[#This Row],[ID]]</f>
        <v>BL-001</v>
      </c>
      <c r="B99" s="100">
        <f>tableau1[[#This Row],[SN]]</f>
        <v>0</v>
      </c>
      <c r="C99" s="100" t="str">
        <f>tableau1[[#This Row],[Designation]]</f>
        <v>Bague lisse</v>
      </c>
      <c r="D99" s="100" t="str">
        <f>tableau1[[#This Row],[Attribution]]</f>
        <v>Controle</v>
      </c>
      <c r="E99" s="69">
        <f>tableau1[[#This Row],[Date de prochaine verification]]</f>
        <v>0</v>
      </c>
      <c r="F99" s="100">
        <f>tableau1[[#This Row],[Periodicité]]</f>
        <v>0</v>
      </c>
      <c r="G99" s="100">
        <f>tableau1[[#This Row],[Procedure]]</f>
        <v>0</v>
      </c>
      <c r="H99" s="69">
        <f>tableau1[[#This Row],[Date de derniere verification]]</f>
        <v>0</v>
      </c>
    </row>
    <row r="100" spans="1:8" hidden="1" x14ac:dyDescent="0.25">
      <c r="A100" s="100" t="str">
        <f>tableau1[[#This Row],[ID]]</f>
        <v>BL-002</v>
      </c>
      <c r="B100" s="100">
        <f>tableau1[[#This Row],[SN]]</f>
        <v>0</v>
      </c>
      <c r="C100" s="100" t="str">
        <f>tableau1[[#This Row],[Designation]]</f>
        <v>Bague lisse</v>
      </c>
      <c r="D100" s="100" t="str">
        <f>tableau1[[#This Row],[Attribution]]</f>
        <v>Controle</v>
      </c>
      <c r="E100" s="69">
        <f>tableau1[[#This Row],[Date de prochaine verification]]</f>
        <v>0</v>
      </c>
      <c r="F100" s="100">
        <f>tableau1[[#This Row],[Periodicité]]</f>
        <v>0</v>
      </c>
      <c r="G100" s="100">
        <f>tableau1[[#This Row],[Procedure]]</f>
        <v>0</v>
      </c>
      <c r="H100" s="69">
        <f>tableau1[[#This Row],[Date de derniere verification]]</f>
        <v>0</v>
      </c>
    </row>
    <row r="101" spans="1:8" x14ac:dyDescent="0.25">
      <c r="A101" s="100" t="str">
        <f>tableau1[[#This Row],[ID]]</f>
        <v>F04-B2-12-27742</v>
      </c>
      <c r="B101" s="100" t="str">
        <f>tableau1[[#This Row],[SN]]</f>
        <v>F04-B2-12-27742</v>
      </c>
      <c r="C101" s="100" t="str">
        <f>tableau1[[#This Row],[Designation]]</f>
        <v>Bras de mesure</v>
      </c>
      <c r="D101" s="100" t="str">
        <f>tableau1[[#This Row],[Attribution]]</f>
        <v>Controle</v>
      </c>
      <c r="E101" s="69">
        <f>tableau1[[#This Row],[Date de prochaine verification]]</f>
        <v>43880</v>
      </c>
      <c r="F101" s="100">
        <f>tableau1[[#This Row],[Periodicité]]</f>
        <v>12</v>
      </c>
      <c r="G101" s="100" t="str">
        <f>tableau1[[#This Row],[Procedure]]</f>
        <v>NA (Externe)</v>
      </c>
      <c r="H101" s="69">
        <f>tableau1[[#This Row],[Date de derniere verification]]</f>
        <v>43515</v>
      </c>
    </row>
    <row r="102" spans="1:8" hidden="1" x14ac:dyDescent="0.25">
      <c r="A102" s="100" t="str">
        <f>tableau1[[#This Row],[ID]]</f>
        <v>Cal-001</v>
      </c>
      <c r="B102" s="100">
        <f>tableau1[[#This Row],[SN]]</f>
        <v>76516</v>
      </c>
      <c r="C102" s="100" t="str">
        <f>tableau1[[#This Row],[Designation]]</f>
        <v>Cale</v>
      </c>
      <c r="D102" s="100" t="str">
        <f>tableau1[[#This Row],[Attribution]]</f>
        <v>Contrôle</v>
      </c>
      <c r="E102" s="69">
        <f>tableau1[[#This Row],[Date de prochaine verification]]</f>
        <v>0</v>
      </c>
      <c r="F102" s="100">
        <f>tableau1[[#This Row],[Periodicité]]</f>
        <v>0</v>
      </c>
      <c r="G102" s="100">
        <f>tableau1[[#This Row],[Procedure]]</f>
        <v>0</v>
      </c>
      <c r="H102" s="69">
        <f>tableau1[[#This Row],[Date de derniere verification]]</f>
        <v>0</v>
      </c>
    </row>
    <row r="103" spans="1:8" hidden="1" x14ac:dyDescent="0.25">
      <c r="A103" s="100" t="str">
        <f>tableau1[[#This Row],[ID]]</f>
        <v>Cal-002</v>
      </c>
      <c r="B103" s="100">
        <f>tableau1[[#This Row],[SN]]</f>
        <v>78691</v>
      </c>
      <c r="C103" s="100" t="str">
        <f>tableau1[[#This Row],[Designation]]</f>
        <v>Cale</v>
      </c>
      <c r="D103" s="100" t="str">
        <f>tableau1[[#This Row],[Attribution]]</f>
        <v>Contrôle</v>
      </c>
      <c r="E103" s="69">
        <f>tableau1[[#This Row],[Date de prochaine verification]]</f>
        <v>0</v>
      </c>
      <c r="F103" s="100">
        <f>tableau1[[#This Row],[Periodicité]]</f>
        <v>0</v>
      </c>
      <c r="G103" s="100">
        <f>tableau1[[#This Row],[Procedure]]</f>
        <v>0</v>
      </c>
      <c r="H103" s="69">
        <f>tableau1[[#This Row],[Date de derniere verification]]</f>
        <v>0</v>
      </c>
    </row>
    <row r="104" spans="1:8" hidden="1" x14ac:dyDescent="0.25">
      <c r="A104" s="100" t="str">
        <f>tableau1[[#This Row],[ID]]</f>
        <v>Cal-003</v>
      </c>
      <c r="B104" s="100">
        <f>tableau1[[#This Row],[SN]]</f>
        <v>93331</v>
      </c>
      <c r="C104" s="100" t="str">
        <f>tableau1[[#This Row],[Designation]]</f>
        <v>Cale</v>
      </c>
      <c r="D104" s="100" t="str">
        <f>tableau1[[#This Row],[Attribution]]</f>
        <v>Contrôle</v>
      </c>
      <c r="E104" s="69">
        <f>tableau1[[#This Row],[Date de prochaine verification]]</f>
        <v>0</v>
      </c>
      <c r="F104" s="100">
        <f>tableau1[[#This Row],[Periodicité]]</f>
        <v>0</v>
      </c>
      <c r="G104" s="100">
        <f>tableau1[[#This Row],[Procedure]]</f>
        <v>0</v>
      </c>
      <c r="H104" s="69">
        <f>tableau1[[#This Row],[Date de derniere verification]]</f>
        <v>0</v>
      </c>
    </row>
    <row r="105" spans="1:8" hidden="1" x14ac:dyDescent="0.25">
      <c r="A105" s="100" t="str">
        <f>tableau1[[#This Row],[ID]]</f>
        <v>Cal-004</v>
      </c>
      <c r="B105" s="100">
        <f>tableau1[[#This Row],[SN]]</f>
        <v>72931</v>
      </c>
      <c r="C105" s="100" t="str">
        <f>tableau1[[#This Row],[Designation]]</f>
        <v>Cale</v>
      </c>
      <c r="D105" s="100" t="str">
        <f>tableau1[[#This Row],[Attribution]]</f>
        <v>Contrôle</v>
      </c>
      <c r="E105" s="69">
        <f>tableau1[[#This Row],[Date de prochaine verification]]</f>
        <v>0</v>
      </c>
      <c r="F105" s="100">
        <f>tableau1[[#This Row],[Periodicité]]</f>
        <v>0</v>
      </c>
      <c r="G105" s="100">
        <f>tableau1[[#This Row],[Procedure]]</f>
        <v>0</v>
      </c>
      <c r="H105" s="69">
        <f>tableau1[[#This Row],[Date de derniere verification]]</f>
        <v>0</v>
      </c>
    </row>
    <row r="106" spans="1:8" hidden="1" x14ac:dyDescent="0.25">
      <c r="A106" s="100" t="str">
        <f>tableau1[[#This Row],[ID]]</f>
        <v>Cal-005</v>
      </c>
      <c r="B106" s="100">
        <f>tableau1[[#This Row],[SN]]</f>
        <v>92269</v>
      </c>
      <c r="C106" s="100" t="str">
        <f>tableau1[[#This Row],[Designation]]</f>
        <v>Cale</v>
      </c>
      <c r="D106" s="100" t="str">
        <f>tableau1[[#This Row],[Attribution]]</f>
        <v>Contrôle</v>
      </c>
      <c r="E106" s="69">
        <f>tableau1[[#This Row],[Date de prochaine verification]]</f>
        <v>0</v>
      </c>
      <c r="F106" s="100">
        <f>tableau1[[#This Row],[Periodicité]]</f>
        <v>0</v>
      </c>
      <c r="G106" s="100">
        <f>tableau1[[#This Row],[Procedure]]</f>
        <v>0</v>
      </c>
      <c r="H106" s="69">
        <f>tableau1[[#This Row],[Date de derniere verification]]</f>
        <v>0</v>
      </c>
    </row>
    <row r="107" spans="1:8" hidden="1" x14ac:dyDescent="0.25">
      <c r="A107" s="100" t="str">
        <f>tableau1[[#This Row],[ID]]</f>
        <v>Cal-006</v>
      </c>
      <c r="B107" s="100">
        <f>tableau1[[#This Row],[SN]]</f>
        <v>68159</v>
      </c>
      <c r="C107" s="100" t="str">
        <f>tableau1[[#This Row],[Designation]]</f>
        <v>Cale</v>
      </c>
      <c r="D107" s="100" t="str">
        <f>tableau1[[#This Row],[Attribution]]</f>
        <v>Contrôle</v>
      </c>
      <c r="E107" s="69">
        <f>tableau1[[#This Row],[Date de prochaine verification]]</f>
        <v>0</v>
      </c>
      <c r="F107" s="100">
        <f>tableau1[[#This Row],[Periodicité]]</f>
        <v>0</v>
      </c>
      <c r="G107" s="100">
        <f>tableau1[[#This Row],[Procedure]]</f>
        <v>0</v>
      </c>
      <c r="H107" s="69">
        <f>tableau1[[#This Row],[Date de derniere verification]]</f>
        <v>0</v>
      </c>
    </row>
    <row r="108" spans="1:8" hidden="1" x14ac:dyDescent="0.25">
      <c r="A108" s="100" t="str">
        <f>tableau1[[#This Row],[ID]]</f>
        <v>Cal-007</v>
      </c>
      <c r="B108" s="100">
        <f>tableau1[[#This Row],[SN]]</f>
        <v>75309</v>
      </c>
      <c r="C108" s="100" t="str">
        <f>tableau1[[#This Row],[Designation]]</f>
        <v>Cale</v>
      </c>
      <c r="D108" s="100" t="str">
        <f>tableau1[[#This Row],[Attribution]]</f>
        <v>Contrôle</v>
      </c>
      <c r="E108" s="69">
        <f>tableau1[[#This Row],[Date de prochaine verification]]</f>
        <v>0</v>
      </c>
      <c r="F108" s="100">
        <f>tableau1[[#This Row],[Periodicité]]</f>
        <v>0</v>
      </c>
      <c r="G108" s="100">
        <f>tableau1[[#This Row],[Procedure]]</f>
        <v>0</v>
      </c>
      <c r="H108" s="69">
        <f>tableau1[[#This Row],[Date de derniere verification]]</f>
        <v>0</v>
      </c>
    </row>
    <row r="109" spans="1:8" hidden="1" x14ac:dyDescent="0.25">
      <c r="A109" s="100" t="str">
        <f>tableau1[[#This Row],[ID]]</f>
        <v>Cal-008</v>
      </c>
      <c r="B109" s="100">
        <f>tableau1[[#This Row],[SN]]</f>
        <v>30112</v>
      </c>
      <c r="C109" s="100" t="str">
        <f>tableau1[[#This Row],[Designation]]</f>
        <v>Cale</v>
      </c>
      <c r="D109" s="100" t="str">
        <f>tableau1[[#This Row],[Attribution]]</f>
        <v>Contrôle</v>
      </c>
      <c r="E109" s="69">
        <f>tableau1[[#This Row],[Date de prochaine verification]]</f>
        <v>0</v>
      </c>
      <c r="F109" s="100">
        <f>tableau1[[#This Row],[Periodicité]]</f>
        <v>0</v>
      </c>
      <c r="G109" s="100">
        <f>tableau1[[#This Row],[Procedure]]</f>
        <v>0</v>
      </c>
      <c r="H109" s="69">
        <f>tableau1[[#This Row],[Date de derniere verification]]</f>
        <v>0</v>
      </c>
    </row>
    <row r="110" spans="1:8" hidden="1" x14ac:dyDescent="0.25">
      <c r="A110" s="100" t="str">
        <f>tableau1[[#This Row],[ID]]</f>
        <v>Cal-009</v>
      </c>
      <c r="B110" s="100">
        <f>tableau1[[#This Row],[SN]]</f>
        <v>69445</v>
      </c>
      <c r="C110" s="100" t="str">
        <f>tableau1[[#This Row],[Designation]]</f>
        <v>Cale</v>
      </c>
      <c r="D110" s="100" t="str">
        <f>tableau1[[#This Row],[Attribution]]</f>
        <v>Contrôle</v>
      </c>
      <c r="E110" s="69">
        <f>tableau1[[#This Row],[Date de prochaine verification]]</f>
        <v>0</v>
      </c>
      <c r="F110" s="100">
        <f>tableau1[[#This Row],[Periodicité]]</f>
        <v>0</v>
      </c>
      <c r="G110" s="100">
        <f>tableau1[[#This Row],[Procedure]]</f>
        <v>0</v>
      </c>
      <c r="H110" s="69">
        <f>tableau1[[#This Row],[Date de derniere verification]]</f>
        <v>0</v>
      </c>
    </row>
    <row r="111" spans="1:8" hidden="1" x14ac:dyDescent="0.25">
      <c r="A111" s="100" t="str">
        <f>tableau1[[#This Row],[ID]]</f>
        <v>Cal-010</v>
      </c>
      <c r="B111" s="100">
        <f>tableau1[[#This Row],[SN]]</f>
        <v>2424</v>
      </c>
      <c r="C111" s="100" t="str">
        <f>tableau1[[#This Row],[Designation]]</f>
        <v>Cale</v>
      </c>
      <c r="D111" s="100" t="str">
        <f>tableau1[[#This Row],[Attribution]]</f>
        <v>Contrôle</v>
      </c>
      <c r="E111" s="69">
        <f>tableau1[[#This Row],[Date de prochaine verification]]</f>
        <v>0</v>
      </c>
      <c r="F111" s="100">
        <f>tableau1[[#This Row],[Periodicité]]</f>
        <v>0</v>
      </c>
      <c r="G111" s="100">
        <f>tableau1[[#This Row],[Procedure]]</f>
        <v>0</v>
      </c>
      <c r="H111" s="69">
        <f>tableau1[[#This Row],[Date de derniere verification]]</f>
        <v>0</v>
      </c>
    </row>
    <row r="112" spans="1:8" hidden="1" x14ac:dyDescent="0.25">
      <c r="A112" s="100" t="str">
        <f>tableau1[[#This Row],[ID]]</f>
        <v>Cal-011</v>
      </c>
      <c r="B112" s="100">
        <f>tableau1[[#This Row],[SN]]</f>
        <v>30868</v>
      </c>
      <c r="C112" s="100" t="str">
        <f>tableau1[[#This Row],[Designation]]</f>
        <v>Cale</v>
      </c>
      <c r="D112" s="100" t="str">
        <f>tableau1[[#This Row],[Attribution]]</f>
        <v>Contrôle</v>
      </c>
      <c r="E112" s="69">
        <f>tableau1[[#This Row],[Date de prochaine verification]]</f>
        <v>0</v>
      </c>
      <c r="F112" s="100">
        <f>tableau1[[#This Row],[Periodicité]]</f>
        <v>0</v>
      </c>
      <c r="G112" s="100">
        <f>tableau1[[#This Row],[Procedure]]</f>
        <v>0</v>
      </c>
      <c r="H112" s="69">
        <f>tableau1[[#This Row],[Date de derniere verification]]</f>
        <v>0</v>
      </c>
    </row>
    <row r="113" spans="1:8" hidden="1" x14ac:dyDescent="0.25">
      <c r="A113" s="100" t="str">
        <f>tableau1[[#This Row],[ID]]</f>
        <v>Cal-012</v>
      </c>
      <c r="B113" s="100">
        <f>tableau1[[#This Row],[SN]]</f>
        <v>65275</v>
      </c>
      <c r="C113" s="100" t="str">
        <f>tableau1[[#This Row],[Designation]]</f>
        <v>Cale</v>
      </c>
      <c r="D113" s="100" t="str">
        <f>tableau1[[#This Row],[Attribution]]</f>
        <v>Contrôle</v>
      </c>
      <c r="E113" s="69">
        <f>tableau1[[#This Row],[Date de prochaine verification]]</f>
        <v>0</v>
      </c>
      <c r="F113" s="100">
        <f>tableau1[[#This Row],[Periodicité]]</f>
        <v>0</v>
      </c>
      <c r="G113" s="100">
        <f>tableau1[[#This Row],[Procedure]]</f>
        <v>0</v>
      </c>
      <c r="H113" s="69">
        <f>tableau1[[#This Row],[Date de derniere verification]]</f>
        <v>0</v>
      </c>
    </row>
    <row r="114" spans="1:8" hidden="1" x14ac:dyDescent="0.25">
      <c r="A114" s="100" t="str">
        <f>tableau1[[#This Row],[ID]]</f>
        <v>Cal-013</v>
      </c>
      <c r="B114" s="100">
        <f>tableau1[[#This Row],[SN]]</f>
        <v>43983</v>
      </c>
      <c r="C114" s="100" t="str">
        <f>tableau1[[#This Row],[Designation]]</f>
        <v>Cale</v>
      </c>
      <c r="D114" s="100" t="str">
        <f>tableau1[[#This Row],[Attribution]]</f>
        <v>Contrôle</v>
      </c>
      <c r="E114" s="69">
        <f>tableau1[[#This Row],[Date de prochaine verification]]</f>
        <v>0</v>
      </c>
      <c r="F114" s="100">
        <f>tableau1[[#This Row],[Periodicité]]</f>
        <v>0</v>
      </c>
      <c r="G114" s="100">
        <f>tableau1[[#This Row],[Procedure]]</f>
        <v>0</v>
      </c>
      <c r="H114" s="69">
        <f>tableau1[[#This Row],[Date de derniere verification]]</f>
        <v>0</v>
      </c>
    </row>
    <row r="115" spans="1:8" hidden="1" x14ac:dyDescent="0.25">
      <c r="A115" s="100" t="str">
        <f>tableau1[[#This Row],[ID]]</f>
        <v>Cal-014</v>
      </c>
      <c r="B115" s="100">
        <f>tableau1[[#This Row],[SN]]</f>
        <v>40003</v>
      </c>
      <c r="C115" s="100" t="str">
        <f>tableau1[[#This Row],[Designation]]</f>
        <v>Cale</v>
      </c>
      <c r="D115" s="100" t="str">
        <f>tableau1[[#This Row],[Attribution]]</f>
        <v>Contrôle</v>
      </c>
      <c r="E115" s="69">
        <f>tableau1[[#This Row],[Date de prochaine verification]]</f>
        <v>0</v>
      </c>
      <c r="F115" s="100">
        <f>tableau1[[#This Row],[Periodicité]]</f>
        <v>0</v>
      </c>
      <c r="G115" s="100">
        <f>tableau1[[#This Row],[Procedure]]</f>
        <v>0</v>
      </c>
      <c r="H115" s="69">
        <f>tableau1[[#This Row],[Date de derniere verification]]</f>
        <v>0</v>
      </c>
    </row>
    <row r="116" spans="1:8" hidden="1" x14ac:dyDescent="0.25">
      <c r="A116" s="100" t="str">
        <f>tableau1[[#This Row],[ID]]</f>
        <v>Cal-015</v>
      </c>
      <c r="B116" s="100">
        <f>tableau1[[#This Row],[SN]]</f>
        <v>46566</v>
      </c>
      <c r="C116" s="100" t="str">
        <f>tableau1[[#This Row],[Designation]]</f>
        <v>Cale</v>
      </c>
      <c r="D116" s="100" t="str">
        <f>tableau1[[#This Row],[Attribution]]</f>
        <v>Contrôle</v>
      </c>
      <c r="E116" s="69">
        <f>tableau1[[#This Row],[Date de prochaine verification]]</f>
        <v>0</v>
      </c>
      <c r="F116" s="100">
        <f>tableau1[[#This Row],[Periodicité]]</f>
        <v>0</v>
      </c>
      <c r="G116" s="100">
        <f>tableau1[[#This Row],[Procedure]]</f>
        <v>0</v>
      </c>
      <c r="H116" s="69">
        <f>tableau1[[#This Row],[Date de derniere verification]]</f>
        <v>0</v>
      </c>
    </row>
    <row r="117" spans="1:8" hidden="1" x14ac:dyDescent="0.25">
      <c r="A117" s="100" t="str">
        <f>tableau1[[#This Row],[ID]]</f>
        <v>Cal-016</v>
      </c>
      <c r="B117" s="100">
        <f>tableau1[[#This Row],[SN]]</f>
        <v>47161</v>
      </c>
      <c r="C117" s="100" t="str">
        <f>tableau1[[#This Row],[Designation]]</f>
        <v>Cale</v>
      </c>
      <c r="D117" s="100" t="str">
        <f>tableau1[[#This Row],[Attribution]]</f>
        <v>Contrôle</v>
      </c>
      <c r="E117" s="69">
        <f>tableau1[[#This Row],[Date de prochaine verification]]</f>
        <v>0</v>
      </c>
      <c r="F117" s="100">
        <f>tableau1[[#This Row],[Periodicité]]</f>
        <v>0</v>
      </c>
      <c r="G117" s="100">
        <f>tableau1[[#This Row],[Procedure]]</f>
        <v>0</v>
      </c>
      <c r="H117" s="69">
        <f>tableau1[[#This Row],[Date de derniere verification]]</f>
        <v>0</v>
      </c>
    </row>
    <row r="118" spans="1:8" hidden="1" x14ac:dyDescent="0.25">
      <c r="A118" s="100" t="str">
        <f>tableau1[[#This Row],[ID]]</f>
        <v>Cal-017</v>
      </c>
      <c r="B118" s="100">
        <f>tableau1[[#This Row],[SN]]</f>
        <v>41893</v>
      </c>
      <c r="C118" s="100" t="str">
        <f>tableau1[[#This Row],[Designation]]</f>
        <v>Cale</v>
      </c>
      <c r="D118" s="100" t="str">
        <f>tableau1[[#This Row],[Attribution]]</f>
        <v>Contrôle</v>
      </c>
      <c r="E118" s="69">
        <f>tableau1[[#This Row],[Date de prochaine verification]]</f>
        <v>0</v>
      </c>
      <c r="F118" s="100">
        <f>tableau1[[#This Row],[Periodicité]]</f>
        <v>0</v>
      </c>
      <c r="G118" s="100">
        <f>tableau1[[#This Row],[Procedure]]</f>
        <v>0</v>
      </c>
      <c r="H118" s="69">
        <f>tableau1[[#This Row],[Date de derniere verification]]</f>
        <v>0</v>
      </c>
    </row>
    <row r="119" spans="1:8" hidden="1" x14ac:dyDescent="0.25">
      <c r="A119" s="100" t="str">
        <f>tableau1[[#This Row],[ID]]</f>
        <v>Cal-018</v>
      </c>
      <c r="B119" s="100">
        <f>tableau1[[#This Row],[SN]]</f>
        <v>44247</v>
      </c>
      <c r="C119" s="100" t="str">
        <f>tableau1[[#This Row],[Designation]]</f>
        <v>Cale</v>
      </c>
      <c r="D119" s="100" t="str">
        <f>tableau1[[#This Row],[Attribution]]</f>
        <v>Contrôle</v>
      </c>
      <c r="E119" s="69">
        <f>tableau1[[#This Row],[Date de prochaine verification]]</f>
        <v>0</v>
      </c>
      <c r="F119" s="100">
        <f>tableau1[[#This Row],[Periodicité]]</f>
        <v>0</v>
      </c>
      <c r="G119" s="100">
        <f>tableau1[[#This Row],[Procedure]]</f>
        <v>0</v>
      </c>
      <c r="H119" s="69">
        <f>tableau1[[#This Row],[Date de derniere verification]]</f>
        <v>0</v>
      </c>
    </row>
    <row r="120" spans="1:8" hidden="1" x14ac:dyDescent="0.25">
      <c r="A120" s="100" t="str">
        <f>tableau1[[#This Row],[ID]]</f>
        <v>Cal-019</v>
      </c>
      <c r="B120" s="100">
        <f>tableau1[[#This Row],[SN]]</f>
        <v>30899</v>
      </c>
      <c r="C120" s="100" t="str">
        <f>tableau1[[#This Row],[Designation]]</f>
        <v>Cale</v>
      </c>
      <c r="D120" s="100" t="str">
        <f>tableau1[[#This Row],[Attribution]]</f>
        <v>Contrôle</v>
      </c>
      <c r="E120" s="69">
        <f>tableau1[[#This Row],[Date de prochaine verification]]</f>
        <v>0</v>
      </c>
      <c r="F120" s="100">
        <f>tableau1[[#This Row],[Periodicité]]</f>
        <v>0</v>
      </c>
      <c r="G120" s="100">
        <f>tableau1[[#This Row],[Procedure]]</f>
        <v>0</v>
      </c>
      <c r="H120" s="69">
        <f>tableau1[[#This Row],[Date de derniere verification]]</f>
        <v>0</v>
      </c>
    </row>
    <row r="121" spans="1:8" hidden="1" x14ac:dyDescent="0.25">
      <c r="A121" s="100" t="str">
        <f>tableau1[[#This Row],[ID]]</f>
        <v>Cal-020</v>
      </c>
      <c r="B121" s="100">
        <f>tableau1[[#This Row],[SN]]</f>
        <v>56179</v>
      </c>
      <c r="C121" s="100" t="str">
        <f>tableau1[[#This Row],[Designation]]</f>
        <v>Cale</v>
      </c>
      <c r="D121" s="100" t="str">
        <f>tableau1[[#This Row],[Attribution]]</f>
        <v>Contrôle</v>
      </c>
      <c r="E121" s="69">
        <f>tableau1[[#This Row],[Date de prochaine verification]]</f>
        <v>0</v>
      </c>
      <c r="F121" s="100">
        <f>tableau1[[#This Row],[Periodicité]]</f>
        <v>0</v>
      </c>
      <c r="G121" s="100">
        <f>tableau1[[#This Row],[Procedure]]</f>
        <v>0</v>
      </c>
      <c r="H121" s="69">
        <f>tableau1[[#This Row],[Date de derniere verification]]</f>
        <v>0</v>
      </c>
    </row>
    <row r="122" spans="1:8" hidden="1" x14ac:dyDescent="0.25">
      <c r="A122" s="100" t="str">
        <f>tableau1[[#This Row],[ID]]</f>
        <v>Cal-021</v>
      </c>
      <c r="B122" s="100">
        <f>tableau1[[#This Row],[SN]]</f>
        <v>68716</v>
      </c>
      <c r="C122" s="100" t="str">
        <f>tableau1[[#This Row],[Designation]]</f>
        <v>Cale</v>
      </c>
      <c r="D122" s="100" t="str">
        <f>tableau1[[#This Row],[Attribution]]</f>
        <v>Contrôle</v>
      </c>
      <c r="E122" s="69">
        <f>tableau1[[#This Row],[Date de prochaine verification]]</f>
        <v>0</v>
      </c>
      <c r="F122" s="100">
        <f>tableau1[[#This Row],[Periodicité]]</f>
        <v>0</v>
      </c>
      <c r="G122" s="100">
        <f>tableau1[[#This Row],[Procedure]]</f>
        <v>0</v>
      </c>
      <c r="H122" s="69">
        <f>tableau1[[#This Row],[Date de derniere verification]]</f>
        <v>0</v>
      </c>
    </row>
    <row r="123" spans="1:8" hidden="1" x14ac:dyDescent="0.25">
      <c r="A123" s="100" t="str">
        <f>tableau1[[#This Row],[ID]]</f>
        <v>Cal-022</v>
      </c>
      <c r="B123" s="100">
        <f>tableau1[[#This Row],[SN]]</f>
        <v>30746</v>
      </c>
      <c r="C123" s="100" t="str">
        <f>tableau1[[#This Row],[Designation]]</f>
        <v>Cale</v>
      </c>
      <c r="D123" s="100" t="str">
        <f>tableau1[[#This Row],[Attribution]]</f>
        <v>Controle</v>
      </c>
      <c r="E123" s="69">
        <f>tableau1[[#This Row],[Date de prochaine verification]]</f>
        <v>0</v>
      </c>
      <c r="F123" s="100">
        <f>tableau1[[#This Row],[Periodicité]]</f>
        <v>0</v>
      </c>
      <c r="G123" s="100">
        <f>tableau1[[#This Row],[Procedure]]</f>
        <v>0</v>
      </c>
      <c r="H123" s="69">
        <f>tableau1[[#This Row],[Date de derniere verification]]</f>
        <v>0</v>
      </c>
    </row>
    <row r="124" spans="1:8" hidden="1" x14ac:dyDescent="0.25">
      <c r="A124" s="100" t="str">
        <f>tableau1[[#This Row],[ID]]</f>
        <v>Cal-023</v>
      </c>
      <c r="B124" s="100">
        <f>tableau1[[#This Row],[SN]]</f>
        <v>177405</v>
      </c>
      <c r="C124" s="100" t="str">
        <f>tableau1[[#This Row],[Designation]]</f>
        <v>Cale</v>
      </c>
      <c r="D124" s="100" t="str">
        <f>tableau1[[#This Row],[Attribution]]</f>
        <v>Controle</v>
      </c>
      <c r="E124" s="69">
        <f>tableau1[[#This Row],[Date de prochaine verification]]</f>
        <v>0</v>
      </c>
      <c r="F124" s="100">
        <f>tableau1[[#This Row],[Periodicité]]</f>
        <v>0</v>
      </c>
      <c r="G124" s="100">
        <f>tableau1[[#This Row],[Procedure]]</f>
        <v>0</v>
      </c>
      <c r="H124" s="69">
        <f>tableau1[[#This Row],[Date de derniere verification]]</f>
        <v>0</v>
      </c>
    </row>
    <row r="125" spans="1:8" hidden="1" x14ac:dyDescent="0.25">
      <c r="A125" s="100" t="str">
        <f>tableau1[[#This Row],[ID]]</f>
        <v>Cal-024</v>
      </c>
      <c r="B125" s="100">
        <f>tableau1[[#This Row],[SN]]</f>
        <v>60396</v>
      </c>
      <c r="C125" s="100" t="str">
        <f>tableau1[[#This Row],[Designation]]</f>
        <v>Cale</v>
      </c>
      <c r="D125" s="100" t="str">
        <f>tableau1[[#This Row],[Attribution]]</f>
        <v>Controle</v>
      </c>
      <c r="E125" s="69">
        <f>tableau1[[#This Row],[Date de prochaine verification]]</f>
        <v>0</v>
      </c>
      <c r="F125" s="100">
        <f>tableau1[[#This Row],[Periodicité]]</f>
        <v>0</v>
      </c>
      <c r="G125" s="100">
        <f>tableau1[[#This Row],[Procedure]]</f>
        <v>0</v>
      </c>
      <c r="H125" s="69">
        <f>tableau1[[#This Row],[Date de derniere verification]]</f>
        <v>0</v>
      </c>
    </row>
    <row r="126" spans="1:8" hidden="1" x14ac:dyDescent="0.25">
      <c r="A126" s="100" t="str">
        <f>tableau1[[#This Row],[ID]]</f>
        <v>Cal-025</v>
      </c>
      <c r="B126" s="100">
        <f>tableau1[[#This Row],[SN]]</f>
        <v>30840</v>
      </c>
      <c r="C126" s="100" t="str">
        <f>tableau1[[#This Row],[Designation]]</f>
        <v>Cale</v>
      </c>
      <c r="D126" s="100" t="str">
        <f>tableau1[[#This Row],[Attribution]]</f>
        <v>Controle</v>
      </c>
      <c r="E126" s="69">
        <f>tableau1[[#This Row],[Date de prochaine verification]]</f>
        <v>0</v>
      </c>
      <c r="F126" s="100">
        <f>tableau1[[#This Row],[Periodicité]]</f>
        <v>0</v>
      </c>
      <c r="G126" s="100">
        <f>tableau1[[#This Row],[Procedure]]</f>
        <v>0</v>
      </c>
      <c r="H126" s="69">
        <f>tableau1[[#This Row],[Date de derniere verification]]</f>
        <v>0</v>
      </c>
    </row>
    <row r="127" spans="1:8" hidden="1" x14ac:dyDescent="0.25">
      <c r="A127" s="100" t="str">
        <f>tableau1[[#This Row],[ID]]</f>
        <v>Cal-026</v>
      </c>
      <c r="B127" s="100">
        <f>tableau1[[#This Row],[SN]]</f>
        <v>30589</v>
      </c>
      <c r="C127" s="100" t="str">
        <f>tableau1[[#This Row],[Designation]]</f>
        <v>Cale</v>
      </c>
      <c r="D127" s="100" t="str">
        <f>tableau1[[#This Row],[Attribution]]</f>
        <v>Controle</v>
      </c>
      <c r="E127" s="69">
        <f>tableau1[[#This Row],[Date de prochaine verification]]</f>
        <v>0</v>
      </c>
      <c r="F127" s="100">
        <f>tableau1[[#This Row],[Periodicité]]</f>
        <v>0</v>
      </c>
      <c r="G127" s="100">
        <f>tableau1[[#This Row],[Procedure]]</f>
        <v>0</v>
      </c>
      <c r="H127" s="69">
        <f>tableau1[[#This Row],[Date de derniere verification]]</f>
        <v>0</v>
      </c>
    </row>
    <row r="128" spans="1:8" hidden="1" x14ac:dyDescent="0.25">
      <c r="A128" s="100" t="str">
        <f>tableau1[[#This Row],[ID]]</f>
        <v>Cal-027</v>
      </c>
      <c r="B128" s="100">
        <f>tableau1[[#This Row],[SN]]</f>
        <v>30667</v>
      </c>
      <c r="C128" s="100" t="str">
        <f>tableau1[[#This Row],[Designation]]</f>
        <v>Cale</v>
      </c>
      <c r="D128" s="100" t="str">
        <f>tableau1[[#This Row],[Attribution]]</f>
        <v>Controle</v>
      </c>
      <c r="E128" s="69">
        <f>tableau1[[#This Row],[Date de prochaine verification]]</f>
        <v>0</v>
      </c>
      <c r="F128" s="100">
        <f>tableau1[[#This Row],[Periodicité]]</f>
        <v>0</v>
      </c>
      <c r="G128" s="100">
        <f>tableau1[[#This Row],[Procedure]]</f>
        <v>0</v>
      </c>
      <c r="H128" s="69">
        <f>tableau1[[#This Row],[Date de derniere verification]]</f>
        <v>0</v>
      </c>
    </row>
    <row r="129" spans="1:8" hidden="1" x14ac:dyDescent="0.25">
      <c r="A129" s="100" t="str">
        <f>tableau1[[#This Row],[ID]]</f>
        <v>Cal-028</v>
      </c>
      <c r="B129" s="100">
        <f>tableau1[[#This Row],[SN]]</f>
        <v>30978</v>
      </c>
      <c r="C129" s="100" t="str">
        <f>tableau1[[#This Row],[Designation]]</f>
        <v>Cale</v>
      </c>
      <c r="D129" s="100" t="str">
        <f>tableau1[[#This Row],[Attribution]]</f>
        <v>Controle</v>
      </c>
      <c r="E129" s="69">
        <f>tableau1[[#This Row],[Date de prochaine verification]]</f>
        <v>0</v>
      </c>
      <c r="F129" s="100">
        <f>tableau1[[#This Row],[Periodicité]]</f>
        <v>0</v>
      </c>
      <c r="G129" s="100">
        <f>tableau1[[#This Row],[Procedure]]</f>
        <v>0</v>
      </c>
      <c r="H129" s="69">
        <f>tableau1[[#This Row],[Date de derniere verification]]</f>
        <v>0</v>
      </c>
    </row>
    <row r="130" spans="1:8" hidden="1" x14ac:dyDescent="0.25">
      <c r="A130" s="100" t="str">
        <f>tableau1[[#This Row],[ID]]</f>
        <v>Cal-029</v>
      </c>
      <c r="B130" s="100">
        <f>tableau1[[#This Row],[SN]]</f>
        <v>160836</v>
      </c>
      <c r="C130" s="100" t="str">
        <f>tableau1[[#This Row],[Designation]]</f>
        <v>Cale</v>
      </c>
      <c r="D130" s="100" t="str">
        <f>tableau1[[#This Row],[Attribution]]</f>
        <v>Controle</v>
      </c>
      <c r="E130" s="69">
        <f>tableau1[[#This Row],[Date de prochaine verification]]</f>
        <v>0</v>
      </c>
      <c r="F130" s="100">
        <f>tableau1[[#This Row],[Periodicité]]</f>
        <v>0</v>
      </c>
      <c r="G130" s="100">
        <f>tableau1[[#This Row],[Procedure]]</f>
        <v>0</v>
      </c>
      <c r="H130" s="69">
        <f>tableau1[[#This Row],[Date de derniere verification]]</f>
        <v>0</v>
      </c>
    </row>
    <row r="131" spans="1:8" hidden="1" x14ac:dyDescent="0.25">
      <c r="A131" s="100" t="str">
        <f>tableau1[[#This Row],[ID]]</f>
        <v>Cal-030</v>
      </c>
      <c r="B131" s="100">
        <f>tableau1[[#This Row],[SN]]</f>
        <v>30616</v>
      </c>
      <c r="C131" s="100" t="str">
        <f>tableau1[[#This Row],[Designation]]</f>
        <v>Cale</v>
      </c>
      <c r="D131" s="100" t="str">
        <f>tableau1[[#This Row],[Attribution]]</f>
        <v>Controle</v>
      </c>
      <c r="E131" s="69">
        <f>tableau1[[#This Row],[Date de prochaine verification]]</f>
        <v>0</v>
      </c>
      <c r="F131" s="100">
        <f>tableau1[[#This Row],[Periodicité]]</f>
        <v>0</v>
      </c>
      <c r="G131" s="100">
        <f>tableau1[[#This Row],[Procedure]]</f>
        <v>0</v>
      </c>
      <c r="H131" s="69">
        <f>tableau1[[#This Row],[Date de derniere verification]]</f>
        <v>0</v>
      </c>
    </row>
    <row r="132" spans="1:8" hidden="1" x14ac:dyDescent="0.25">
      <c r="A132" s="100" t="str">
        <f>tableau1[[#This Row],[ID]]</f>
        <v>Cal-031</v>
      </c>
      <c r="B132" s="100">
        <f>tableau1[[#This Row],[SN]]</f>
        <v>30451</v>
      </c>
      <c r="C132" s="100" t="str">
        <f>tableau1[[#This Row],[Designation]]</f>
        <v>Cale</v>
      </c>
      <c r="D132" s="100" t="str">
        <f>tableau1[[#This Row],[Attribution]]</f>
        <v>Controle</v>
      </c>
      <c r="E132" s="69">
        <f>tableau1[[#This Row],[Date de prochaine verification]]</f>
        <v>0</v>
      </c>
      <c r="F132" s="100">
        <f>tableau1[[#This Row],[Periodicité]]</f>
        <v>0</v>
      </c>
      <c r="G132" s="100">
        <f>tableau1[[#This Row],[Procedure]]</f>
        <v>0</v>
      </c>
      <c r="H132" s="69">
        <f>tableau1[[#This Row],[Date de derniere verification]]</f>
        <v>0</v>
      </c>
    </row>
    <row r="133" spans="1:8" hidden="1" x14ac:dyDescent="0.25">
      <c r="A133" s="100" t="str">
        <f>tableau1[[#This Row],[ID]]</f>
        <v>Cal-032</v>
      </c>
      <c r="B133" s="100">
        <f>tableau1[[#This Row],[SN]]</f>
        <v>160484</v>
      </c>
      <c r="C133" s="100" t="str">
        <f>tableau1[[#This Row],[Designation]]</f>
        <v>Cale</v>
      </c>
      <c r="D133" s="100" t="str">
        <f>tableau1[[#This Row],[Attribution]]</f>
        <v>Controle</v>
      </c>
      <c r="E133" s="69">
        <f>tableau1[[#This Row],[Date de prochaine verification]]</f>
        <v>0</v>
      </c>
      <c r="F133" s="100">
        <f>tableau1[[#This Row],[Periodicité]]</f>
        <v>0</v>
      </c>
      <c r="G133" s="100">
        <f>tableau1[[#This Row],[Procedure]]</f>
        <v>0</v>
      </c>
      <c r="H133" s="69">
        <f>tableau1[[#This Row],[Date de derniere verification]]</f>
        <v>0</v>
      </c>
    </row>
    <row r="134" spans="1:8" hidden="1" x14ac:dyDescent="0.25">
      <c r="A134" s="100" t="str">
        <f>tableau1[[#This Row],[ID]]</f>
        <v>Cal-033</v>
      </c>
      <c r="B134" s="100">
        <f>tableau1[[#This Row],[SN]]</f>
        <v>30075</v>
      </c>
      <c r="C134" s="100" t="str">
        <f>tableau1[[#This Row],[Designation]]</f>
        <v>Cale</v>
      </c>
      <c r="D134" s="100" t="str">
        <f>tableau1[[#This Row],[Attribution]]</f>
        <v>Controle</v>
      </c>
      <c r="E134" s="69">
        <f>tableau1[[#This Row],[Date de prochaine verification]]</f>
        <v>0</v>
      </c>
      <c r="F134" s="100">
        <f>tableau1[[#This Row],[Periodicité]]</f>
        <v>0</v>
      </c>
      <c r="G134" s="100">
        <f>tableau1[[#This Row],[Procedure]]</f>
        <v>0</v>
      </c>
      <c r="H134" s="69">
        <f>tableau1[[#This Row],[Date de derniere verification]]</f>
        <v>0</v>
      </c>
    </row>
    <row r="135" spans="1:8" hidden="1" x14ac:dyDescent="0.25">
      <c r="A135" s="100" t="str">
        <f>tableau1[[#This Row],[ID]]</f>
        <v>Cal-034</v>
      </c>
      <c r="B135" s="100">
        <f>tableau1[[#This Row],[SN]]</f>
        <v>30440</v>
      </c>
      <c r="C135" s="100" t="str">
        <f>tableau1[[#This Row],[Designation]]</f>
        <v>Cale</v>
      </c>
      <c r="D135" s="100" t="str">
        <f>tableau1[[#This Row],[Attribution]]</f>
        <v>Controle</v>
      </c>
      <c r="E135" s="69">
        <f>tableau1[[#This Row],[Date de prochaine verification]]</f>
        <v>0</v>
      </c>
      <c r="F135" s="100">
        <f>tableau1[[#This Row],[Periodicité]]</f>
        <v>0</v>
      </c>
      <c r="G135" s="100">
        <f>tableau1[[#This Row],[Procedure]]</f>
        <v>0</v>
      </c>
      <c r="H135" s="69">
        <f>tableau1[[#This Row],[Date de derniere verification]]</f>
        <v>0</v>
      </c>
    </row>
    <row r="136" spans="1:8" hidden="1" x14ac:dyDescent="0.25">
      <c r="A136" s="100" t="str">
        <f>tableau1[[#This Row],[ID]]</f>
        <v>Cal-035</v>
      </c>
      <c r="B136" s="100">
        <f>tableau1[[#This Row],[SN]]</f>
        <v>30937</v>
      </c>
      <c r="C136" s="100" t="str">
        <f>tableau1[[#This Row],[Designation]]</f>
        <v>Cale</v>
      </c>
      <c r="D136" s="100" t="str">
        <f>tableau1[[#This Row],[Attribution]]</f>
        <v>Controle</v>
      </c>
      <c r="E136" s="69">
        <f>tableau1[[#This Row],[Date de prochaine verification]]</f>
        <v>0</v>
      </c>
      <c r="F136" s="100">
        <f>tableau1[[#This Row],[Periodicité]]</f>
        <v>0</v>
      </c>
      <c r="G136" s="100">
        <f>tableau1[[#This Row],[Procedure]]</f>
        <v>0</v>
      </c>
      <c r="H136" s="69">
        <f>tableau1[[#This Row],[Date de derniere verification]]</f>
        <v>0</v>
      </c>
    </row>
    <row r="137" spans="1:8" hidden="1" x14ac:dyDescent="0.25">
      <c r="A137" s="100" t="str">
        <f>tableau1[[#This Row],[ID]]</f>
        <v>Cal-036</v>
      </c>
      <c r="B137" s="100">
        <f>tableau1[[#This Row],[SN]]</f>
        <v>160864</v>
      </c>
      <c r="C137" s="100" t="str">
        <f>tableau1[[#This Row],[Designation]]</f>
        <v>Cale</v>
      </c>
      <c r="D137" s="100" t="str">
        <f>tableau1[[#This Row],[Attribution]]</f>
        <v>Controle</v>
      </c>
      <c r="E137" s="69">
        <f>tableau1[[#This Row],[Date de prochaine verification]]</f>
        <v>0</v>
      </c>
      <c r="F137" s="100">
        <f>tableau1[[#This Row],[Periodicité]]</f>
        <v>0</v>
      </c>
      <c r="G137" s="100">
        <f>tableau1[[#This Row],[Procedure]]</f>
        <v>0</v>
      </c>
      <c r="H137" s="69">
        <f>tableau1[[#This Row],[Date de derniere verification]]</f>
        <v>0</v>
      </c>
    </row>
    <row r="138" spans="1:8" hidden="1" x14ac:dyDescent="0.25">
      <c r="A138" s="100" t="str">
        <f>tableau1[[#This Row],[ID]]</f>
        <v>Cal-037</v>
      </c>
      <c r="B138" s="100">
        <f>tableau1[[#This Row],[SN]]</f>
        <v>30106</v>
      </c>
      <c r="C138" s="100" t="str">
        <f>tableau1[[#This Row],[Designation]]</f>
        <v>Cale</v>
      </c>
      <c r="D138" s="100" t="str">
        <f>tableau1[[#This Row],[Attribution]]</f>
        <v>Controle</v>
      </c>
      <c r="E138" s="69">
        <f>tableau1[[#This Row],[Date de prochaine verification]]</f>
        <v>0</v>
      </c>
      <c r="F138" s="100">
        <f>tableau1[[#This Row],[Periodicité]]</f>
        <v>0</v>
      </c>
      <c r="G138" s="100">
        <f>tableau1[[#This Row],[Procedure]]</f>
        <v>0</v>
      </c>
      <c r="H138" s="69">
        <f>tableau1[[#This Row],[Date de derniere verification]]</f>
        <v>0</v>
      </c>
    </row>
    <row r="139" spans="1:8" hidden="1" x14ac:dyDescent="0.25">
      <c r="A139" s="100" t="str">
        <f>tableau1[[#This Row],[ID]]</f>
        <v>Cal-038</v>
      </c>
      <c r="B139" s="100">
        <f>tableau1[[#This Row],[SN]]</f>
        <v>30872</v>
      </c>
      <c r="C139" s="100" t="str">
        <f>tableau1[[#This Row],[Designation]]</f>
        <v>Cale</v>
      </c>
      <c r="D139" s="100" t="str">
        <f>tableau1[[#This Row],[Attribution]]</f>
        <v>Controle</v>
      </c>
      <c r="E139" s="69">
        <f>tableau1[[#This Row],[Date de prochaine verification]]</f>
        <v>0</v>
      </c>
      <c r="F139" s="100">
        <f>tableau1[[#This Row],[Periodicité]]</f>
        <v>0</v>
      </c>
      <c r="G139" s="100">
        <f>tableau1[[#This Row],[Procedure]]</f>
        <v>0</v>
      </c>
      <c r="H139" s="69">
        <f>tableau1[[#This Row],[Date de derniere verification]]</f>
        <v>0</v>
      </c>
    </row>
    <row r="140" spans="1:8" hidden="1" x14ac:dyDescent="0.25">
      <c r="A140" s="100" t="str">
        <f>tableau1[[#This Row],[ID]]</f>
        <v>Cal-039</v>
      </c>
      <c r="B140" s="100">
        <f>tableau1[[#This Row],[SN]]</f>
        <v>130682</v>
      </c>
      <c r="C140" s="100" t="str">
        <f>tableau1[[#This Row],[Designation]]</f>
        <v>Cale</v>
      </c>
      <c r="D140" s="100" t="str">
        <f>tableau1[[#This Row],[Attribution]]</f>
        <v>Controle</v>
      </c>
      <c r="E140" s="69">
        <f>tableau1[[#This Row],[Date de prochaine verification]]</f>
        <v>0</v>
      </c>
      <c r="F140" s="100">
        <f>tableau1[[#This Row],[Periodicité]]</f>
        <v>0</v>
      </c>
      <c r="G140" s="100">
        <f>tableau1[[#This Row],[Procedure]]</f>
        <v>0</v>
      </c>
      <c r="H140" s="69">
        <f>tableau1[[#This Row],[Date de derniere verification]]</f>
        <v>0</v>
      </c>
    </row>
    <row r="141" spans="1:8" hidden="1" x14ac:dyDescent="0.25">
      <c r="A141" s="100" t="str">
        <f>tableau1[[#This Row],[ID]]</f>
        <v>Cal-040</v>
      </c>
      <c r="B141" s="100">
        <f>tableau1[[#This Row],[SN]]</f>
        <v>160166</v>
      </c>
      <c r="C141" s="100" t="str">
        <f>tableau1[[#This Row],[Designation]]</f>
        <v>Cale</v>
      </c>
      <c r="D141" s="100" t="str">
        <f>tableau1[[#This Row],[Attribution]]</f>
        <v>Controle</v>
      </c>
      <c r="E141" s="69">
        <f>tableau1[[#This Row],[Date de prochaine verification]]</f>
        <v>0</v>
      </c>
      <c r="F141" s="100">
        <f>tableau1[[#This Row],[Periodicité]]</f>
        <v>0</v>
      </c>
      <c r="G141" s="100">
        <f>tableau1[[#This Row],[Procedure]]</f>
        <v>0</v>
      </c>
      <c r="H141" s="69">
        <f>tableau1[[#This Row],[Date de derniere verification]]</f>
        <v>0</v>
      </c>
    </row>
    <row r="142" spans="1:8" hidden="1" x14ac:dyDescent="0.25">
      <c r="A142" s="100" t="str">
        <f>tableau1[[#This Row],[ID]]</f>
        <v>Cal-041</v>
      </c>
      <c r="B142" s="100">
        <f>tableau1[[#This Row],[SN]]</f>
        <v>20160</v>
      </c>
      <c r="C142" s="100" t="str">
        <f>tableau1[[#This Row],[Designation]]</f>
        <v>Cale</v>
      </c>
      <c r="D142" s="100" t="str">
        <f>tableau1[[#This Row],[Attribution]]</f>
        <v>Controle</v>
      </c>
      <c r="E142" s="69">
        <f>tableau1[[#This Row],[Date de prochaine verification]]</f>
        <v>0</v>
      </c>
      <c r="F142" s="100">
        <f>tableau1[[#This Row],[Periodicité]]</f>
        <v>0</v>
      </c>
      <c r="G142" s="100">
        <f>tableau1[[#This Row],[Procedure]]</f>
        <v>0</v>
      </c>
      <c r="H142" s="69">
        <f>tableau1[[#This Row],[Date de derniere verification]]</f>
        <v>0</v>
      </c>
    </row>
    <row r="143" spans="1:8" hidden="1" x14ac:dyDescent="0.25">
      <c r="A143" s="100" t="str">
        <f>tableau1[[#This Row],[ID]]</f>
        <v>Cal-042</v>
      </c>
      <c r="B143" s="100">
        <f>tableau1[[#This Row],[SN]]</f>
        <v>30571</v>
      </c>
      <c r="C143" s="100" t="str">
        <f>tableau1[[#This Row],[Designation]]</f>
        <v>Cale</v>
      </c>
      <c r="D143" s="100" t="str">
        <f>tableau1[[#This Row],[Attribution]]</f>
        <v>Controle</v>
      </c>
      <c r="E143" s="69">
        <f>tableau1[[#This Row],[Date de prochaine verification]]</f>
        <v>0</v>
      </c>
      <c r="F143" s="100">
        <f>tableau1[[#This Row],[Periodicité]]</f>
        <v>0</v>
      </c>
      <c r="G143" s="100">
        <f>tableau1[[#This Row],[Procedure]]</f>
        <v>0</v>
      </c>
      <c r="H143" s="69">
        <f>tableau1[[#This Row],[Date de derniere verification]]</f>
        <v>0</v>
      </c>
    </row>
    <row r="144" spans="1:8" hidden="1" x14ac:dyDescent="0.25">
      <c r="A144" s="100" t="str">
        <f>tableau1[[#This Row],[ID]]</f>
        <v>Cal-043</v>
      </c>
      <c r="B144" s="100">
        <f>tableau1[[#This Row],[SN]]</f>
        <v>30870</v>
      </c>
      <c r="C144" s="100" t="str">
        <f>tableau1[[#This Row],[Designation]]</f>
        <v>Cale</v>
      </c>
      <c r="D144" s="100" t="str">
        <f>tableau1[[#This Row],[Attribution]]</f>
        <v>Controle</v>
      </c>
      <c r="E144" s="69">
        <f>tableau1[[#This Row],[Date de prochaine verification]]</f>
        <v>0</v>
      </c>
      <c r="F144" s="100">
        <f>tableau1[[#This Row],[Periodicité]]</f>
        <v>0</v>
      </c>
      <c r="G144" s="100">
        <f>tableau1[[#This Row],[Procedure]]</f>
        <v>0</v>
      </c>
      <c r="H144" s="69">
        <f>tableau1[[#This Row],[Date de derniere verification]]</f>
        <v>0</v>
      </c>
    </row>
    <row r="145" spans="1:8" hidden="1" x14ac:dyDescent="0.25">
      <c r="A145" s="100" t="str">
        <f>tableau1[[#This Row],[ID]]</f>
        <v>Cal-044</v>
      </c>
      <c r="B145" s="100">
        <f>tableau1[[#This Row],[SN]]</f>
        <v>160823</v>
      </c>
      <c r="C145" s="100" t="str">
        <f>tableau1[[#This Row],[Designation]]</f>
        <v>Cale</v>
      </c>
      <c r="D145" s="100" t="str">
        <f>tableau1[[#This Row],[Attribution]]</f>
        <v>Controle</v>
      </c>
      <c r="E145" s="69">
        <f>tableau1[[#This Row],[Date de prochaine verification]]</f>
        <v>0</v>
      </c>
      <c r="F145" s="100">
        <f>tableau1[[#This Row],[Periodicité]]</f>
        <v>0</v>
      </c>
      <c r="G145" s="100">
        <f>tableau1[[#This Row],[Procedure]]</f>
        <v>0</v>
      </c>
      <c r="H145" s="69">
        <f>tableau1[[#This Row],[Date de derniere verification]]</f>
        <v>0</v>
      </c>
    </row>
    <row r="146" spans="1:8" hidden="1" x14ac:dyDescent="0.25">
      <c r="A146" s="100" t="str">
        <f>tableau1[[#This Row],[ID]]</f>
        <v>Cal-045</v>
      </c>
      <c r="B146" s="100">
        <f>tableau1[[#This Row],[SN]]</f>
        <v>160861</v>
      </c>
      <c r="C146" s="100" t="str">
        <f>tableau1[[#This Row],[Designation]]</f>
        <v>Cale</v>
      </c>
      <c r="D146" s="100" t="str">
        <f>tableau1[[#This Row],[Attribution]]</f>
        <v>Controle</v>
      </c>
      <c r="E146" s="69">
        <f>tableau1[[#This Row],[Date de prochaine verification]]</f>
        <v>0</v>
      </c>
      <c r="F146" s="100">
        <f>tableau1[[#This Row],[Periodicité]]</f>
        <v>0</v>
      </c>
      <c r="G146" s="100">
        <f>tableau1[[#This Row],[Procedure]]</f>
        <v>0</v>
      </c>
      <c r="H146" s="69">
        <f>tableau1[[#This Row],[Date de derniere verification]]</f>
        <v>0</v>
      </c>
    </row>
    <row r="147" spans="1:8" hidden="1" x14ac:dyDescent="0.25">
      <c r="A147" s="100" t="str">
        <f>tableau1[[#This Row],[ID]]</f>
        <v>Cal-046</v>
      </c>
      <c r="B147" s="100">
        <f>tableau1[[#This Row],[SN]]</f>
        <v>30547</v>
      </c>
      <c r="C147" s="100" t="str">
        <f>tableau1[[#This Row],[Designation]]</f>
        <v>Cale</v>
      </c>
      <c r="D147" s="100" t="str">
        <f>tableau1[[#This Row],[Attribution]]</f>
        <v>Controle</v>
      </c>
      <c r="E147" s="69">
        <f>tableau1[[#This Row],[Date de prochaine verification]]</f>
        <v>0</v>
      </c>
      <c r="F147" s="100">
        <f>tableau1[[#This Row],[Periodicité]]</f>
        <v>0</v>
      </c>
      <c r="G147" s="100">
        <f>tableau1[[#This Row],[Procedure]]</f>
        <v>0</v>
      </c>
      <c r="H147" s="69">
        <f>tableau1[[#This Row],[Date de derniere verification]]</f>
        <v>0</v>
      </c>
    </row>
    <row r="148" spans="1:8" hidden="1" x14ac:dyDescent="0.25">
      <c r="A148" s="100" t="str">
        <f>tableau1[[#This Row],[ID]]</f>
        <v>Cal-047</v>
      </c>
      <c r="B148" s="100">
        <f>tableau1[[#This Row],[SN]]</f>
        <v>30960</v>
      </c>
      <c r="C148" s="100" t="str">
        <f>tableau1[[#This Row],[Designation]]</f>
        <v>Cale</v>
      </c>
      <c r="D148" s="100" t="str">
        <f>tableau1[[#This Row],[Attribution]]</f>
        <v>Controle</v>
      </c>
      <c r="E148" s="69">
        <f>tableau1[[#This Row],[Date de prochaine verification]]</f>
        <v>0</v>
      </c>
      <c r="F148" s="100">
        <f>tableau1[[#This Row],[Periodicité]]</f>
        <v>0</v>
      </c>
      <c r="G148" s="100">
        <f>tableau1[[#This Row],[Procedure]]</f>
        <v>0</v>
      </c>
      <c r="H148" s="69">
        <f>tableau1[[#This Row],[Date de derniere verification]]</f>
        <v>0</v>
      </c>
    </row>
    <row r="149" spans="1:8" hidden="1" x14ac:dyDescent="0.25">
      <c r="A149" s="100" t="str">
        <f>tableau1[[#This Row],[ID]]</f>
        <v>Cal-048</v>
      </c>
      <c r="B149" s="100">
        <f>tableau1[[#This Row],[SN]]</f>
        <v>30418</v>
      </c>
      <c r="C149" s="100" t="str">
        <f>tableau1[[#This Row],[Designation]]</f>
        <v>Cale</v>
      </c>
      <c r="D149" s="100" t="str">
        <f>tableau1[[#This Row],[Attribution]]</f>
        <v>Controle</v>
      </c>
      <c r="E149" s="69">
        <f>tableau1[[#This Row],[Date de prochaine verification]]</f>
        <v>0</v>
      </c>
      <c r="F149" s="100">
        <f>tableau1[[#This Row],[Periodicité]]</f>
        <v>0</v>
      </c>
      <c r="G149" s="100">
        <f>tableau1[[#This Row],[Procedure]]</f>
        <v>0</v>
      </c>
      <c r="H149" s="69">
        <f>tableau1[[#This Row],[Date de derniere verification]]</f>
        <v>0</v>
      </c>
    </row>
    <row r="150" spans="1:8" hidden="1" x14ac:dyDescent="0.25">
      <c r="A150" s="100" t="str">
        <f>tableau1[[#This Row],[ID]]</f>
        <v>Cal-049</v>
      </c>
      <c r="B150" s="100">
        <f>tableau1[[#This Row],[SN]]</f>
        <v>130462</v>
      </c>
      <c r="C150" s="100" t="str">
        <f>tableau1[[#This Row],[Designation]]</f>
        <v>Cale</v>
      </c>
      <c r="D150" s="100" t="str">
        <f>tableau1[[#This Row],[Attribution]]</f>
        <v>Controle</v>
      </c>
      <c r="E150" s="69">
        <f>tableau1[[#This Row],[Date de prochaine verification]]</f>
        <v>0</v>
      </c>
      <c r="F150" s="100">
        <f>tableau1[[#This Row],[Periodicité]]</f>
        <v>0</v>
      </c>
      <c r="G150" s="100">
        <f>tableau1[[#This Row],[Procedure]]</f>
        <v>0</v>
      </c>
      <c r="H150" s="69">
        <f>tableau1[[#This Row],[Date de derniere verification]]</f>
        <v>0</v>
      </c>
    </row>
    <row r="151" spans="1:8" hidden="1" x14ac:dyDescent="0.25">
      <c r="A151" s="100" t="str">
        <f>tableau1[[#This Row],[ID]]</f>
        <v>Cal-050</v>
      </c>
      <c r="B151" s="100">
        <f>tableau1[[#This Row],[SN]]</f>
        <v>160008</v>
      </c>
      <c r="C151" s="100" t="str">
        <f>tableau1[[#This Row],[Designation]]</f>
        <v>Cale</v>
      </c>
      <c r="D151" s="100" t="str">
        <f>tableau1[[#This Row],[Attribution]]</f>
        <v>Controle</v>
      </c>
      <c r="E151" s="69">
        <f>tableau1[[#This Row],[Date de prochaine verification]]</f>
        <v>0</v>
      </c>
      <c r="F151" s="100">
        <f>tableau1[[#This Row],[Periodicité]]</f>
        <v>0</v>
      </c>
      <c r="G151" s="100">
        <f>tableau1[[#This Row],[Procedure]]</f>
        <v>0</v>
      </c>
      <c r="H151" s="69">
        <f>tableau1[[#This Row],[Date de derniere verification]]</f>
        <v>0</v>
      </c>
    </row>
    <row r="152" spans="1:8" hidden="1" x14ac:dyDescent="0.25">
      <c r="A152" s="100" t="str">
        <f>tableau1[[#This Row],[ID]]</f>
        <v>Cal-051</v>
      </c>
      <c r="B152" s="100">
        <f>tableau1[[#This Row],[SN]]</f>
        <v>160022</v>
      </c>
      <c r="C152" s="100" t="str">
        <f>tableau1[[#This Row],[Designation]]</f>
        <v>Cale</v>
      </c>
      <c r="D152" s="100" t="str">
        <f>tableau1[[#This Row],[Attribution]]</f>
        <v>Controle</v>
      </c>
      <c r="E152" s="69">
        <f>tableau1[[#This Row],[Date de prochaine verification]]</f>
        <v>0</v>
      </c>
      <c r="F152" s="100">
        <f>tableau1[[#This Row],[Periodicité]]</f>
        <v>0</v>
      </c>
      <c r="G152" s="100">
        <f>tableau1[[#This Row],[Procedure]]</f>
        <v>0</v>
      </c>
      <c r="H152" s="69">
        <f>tableau1[[#This Row],[Date de derniere verification]]</f>
        <v>0</v>
      </c>
    </row>
    <row r="153" spans="1:8" hidden="1" x14ac:dyDescent="0.25">
      <c r="A153" s="100" t="str">
        <f>tableau1[[#This Row],[ID]]</f>
        <v>Cal-052</v>
      </c>
      <c r="B153" s="100">
        <f>tableau1[[#This Row],[SN]]</f>
        <v>160227</v>
      </c>
      <c r="C153" s="100" t="str">
        <f>tableau1[[#This Row],[Designation]]</f>
        <v>Cale</v>
      </c>
      <c r="D153" s="100" t="str">
        <f>tableau1[[#This Row],[Attribution]]</f>
        <v>Controle</v>
      </c>
      <c r="E153" s="69">
        <f>tableau1[[#This Row],[Date de prochaine verification]]</f>
        <v>0</v>
      </c>
      <c r="F153" s="100">
        <f>tableau1[[#This Row],[Periodicité]]</f>
        <v>0</v>
      </c>
      <c r="G153" s="100">
        <f>tableau1[[#This Row],[Procedure]]</f>
        <v>0</v>
      </c>
      <c r="H153" s="69">
        <f>tableau1[[#This Row],[Date de derniere verification]]</f>
        <v>0</v>
      </c>
    </row>
    <row r="154" spans="1:8" hidden="1" x14ac:dyDescent="0.25">
      <c r="A154" s="100" t="str">
        <f>tableau1[[#This Row],[ID]]</f>
        <v>Cal-053</v>
      </c>
      <c r="B154" s="100">
        <f>tableau1[[#This Row],[SN]]</f>
        <v>160108</v>
      </c>
      <c r="C154" s="100" t="str">
        <f>tableau1[[#This Row],[Designation]]</f>
        <v>Cale</v>
      </c>
      <c r="D154" s="100" t="str">
        <f>tableau1[[#This Row],[Attribution]]</f>
        <v>Controle</v>
      </c>
      <c r="E154" s="69">
        <f>tableau1[[#This Row],[Date de prochaine verification]]</f>
        <v>0</v>
      </c>
      <c r="F154" s="100">
        <f>tableau1[[#This Row],[Periodicité]]</f>
        <v>0</v>
      </c>
      <c r="G154" s="100">
        <f>tableau1[[#This Row],[Procedure]]</f>
        <v>0</v>
      </c>
      <c r="H154" s="69">
        <f>tableau1[[#This Row],[Date de derniere verification]]</f>
        <v>0</v>
      </c>
    </row>
    <row r="155" spans="1:8" hidden="1" x14ac:dyDescent="0.25">
      <c r="A155" s="100" t="str">
        <f>tableau1[[#This Row],[ID]]</f>
        <v>Cal-054</v>
      </c>
      <c r="B155" s="100">
        <f>tableau1[[#This Row],[SN]]</f>
        <v>160758</v>
      </c>
      <c r="C155" s="100" t="str">
        <f>tableau1[[#This Row],[Designation]]</f>
        <v>Cale</v>
      </c>
      <c r="D155" s="100" t="str">
        <f>tableau1[[#This Row],[Attribution]]</f>
        <v>Controle</v>
      </c>
      <c r="E155" s="69">
        <f>tableau1[[#This Row],[Date de prochaine verification]]</f>
        <v>0</v>
      </c>
      <c r="F155" s="100">
        <f>tableau1[[#This Row],[Periodicité]]</f>
        <v>0</v>
      </c>
      <c r="G155" s="100">
        <f>tableau1[[#This Row],[Procedure]]</f>
        <v>0</v>
      </c>
      <c r="H155" s="69">
        <f>tableau1[[#This Row],[Date de derniere verification]]</f>
        <v>0</v>
      </c>
    </row>
    <row r="156" spans="1:8" hidden="1" x14ac:dyDescent="0.25">
      <c r="A156" s="100" t="str">
        <f>tableau1[[#This Row],[ID]]</f>
        <v>Cal-055</v>
      </c>
      <c r="B156" s="100">
        <f>tableau1[[#This Row],[SN]]</f>
        <v>154852</v>
      </c>
      <c r="C156" s="100" t="str">
        <f>tableau1[[#This Row],[Designation]]</f>
        <v>Cale</v>
      </c>
      <c r="D156" s="100" t="str">
        <f>tableau1[[#This Row],[Attribution]]</f>
        <v>Controle</v>
      </c>
      <c r="E156" s="69">
        <f>tableau1[[#This Row],[Date de prochaine verification]]</f>
        <v>0</v>
      </c>
      <c r="F156" s="100">
        <f>tableau1[[#This Row],[Periodicité]]</f>
        <v>0</v>
      </c>
      <c r="G156" s="100">
        <f>tableau1[[#This Row],[Procedure]]</f>
        <v>0</v>
      </c>
      <c r="H156" s="69">
        <f>tableau1[[#This Row],[Date de derniere verification]]</f>
        <v>0</v>
      </c>
    </row>
    <row r="157" spans="1:8" hidden="1" x14ac:dyDescent="0.25">
      <c r="A157" s="100" t="str">
        <f>tableau1[[#This Row],[ID]]</f>
        <v>Cal-056</v>
      </c>
      <c r="B157" s="100">
        <f>tableau1[[#This Row],[SN]]</f>
        <v>160085</v>
      </c>
      <c r="C157" s="100" t="str">
        <f>tableau1[[#This Row],[Designation]]</f>
        <v>Cale</v>
      </c>
      <c r="D157" s="100" t="str">
        <f>tableau1[[#This Row],[Attribution]]</f>
        <v>Controle</v>
      </c>
      <c r="E157" s="69">
        <f>tableau1[[#This Row],[Date de prochaine verification]]</f>
        <v>0</v>
      </c>
      <c r="F157" s="100">
        <f>tableau1[[#This Row],[Periodicité]]</f>
        <v>0</v>
      </c>
      <c r="G157" s="100">
        <f>tableau1[[#This Row],[Procedure]]</f>
        <v>0</v>
      </c>
      <c r="H157" s="69">
        <f>tableau1[[#This Row],[Date de derniere verification]]</f>
        <v>0</v>
      </c>
    </row>
    <row r="158" spans="1:8" hidden="1" x14ac:dyDescent="0.25">
      <c r="A158" s="100" t="str">
        <f>tableau1[[#This Row],[ID]]</f>
        <v>Cal-057</v>
      </c>
      <c r="B158" s="100">
        <f>tableau1[[#This Row],[SN]]</f>
        <v>33594</v>
      </c>
      <c r="C158" s="100" t="str">
        <f>tableau1[[#This Row],[Designation]]</f>
        <v>Cale</v>
      </c>
      <c r="D158" s="100" t="str">
        <f>tableau1[[#This Row],[Attribution]]</f>
        <v>Controle</v>
      </c>
      <c r="E158" s="69">
        <f>tableau1[[#This Row],[Date de prochaine verification]]</f>
        <v>0</v>
      </c>
      <c r="F158" s="100">
        <f>tableau1[[#This Row],[Periodicité]]</f>
        <v>0</v>
      </c>
      <c r="G158" s="100">
        <f>tableau1[[#This Row],[Procedure]]</f>
        <v>0</v>
      </c>
      <c r="H158" s="69">
        <f>tableau1[[#This Row],[Date de derniere verification]]</f>
        <v>0</v>
      </c>
    </row>
    <row r="159" spans="1:8" hidden="1" x14ac:dyDescent="0.25">
      <c r="A159" s="100" t="str">
        <f>tableau1[[#This Row],[ID]]</f>
        <v>Cal-058</v>
      </c>
      <c r="B159" s="100">
        <f>tableau1[[#This Row],[SN]]</f>
        <v>160196</v>
      </c>
      <c r="C159" s="100" t="str">
        <f>tableau1[[#This Row],[Designation]]</f>
        <v>Cale</v>
      </c>
      <c r="D159" s="100" t="str">
        <f>tableau1[[#This Row],[Attribution]]</f>
        <v>Controle</v>
      </c>
      <c r="E159" s="69">
        <f>tableau1[[#This Row],[Date de prochaine verification]]</f>
        <v>0</v>
      </c>
      <c r="F159" s="100">
        <f>tableau1[[#This Row],[Periodicité]]</f>
        <v>0</v>
      </c>
      <c r="G159" s="100">
        <f>tableau1[[#This Row],[Procedure]]</f>
        <v>0</v>
      </c>
      <c r="H159" s="69">
        <f>tableau1[[#This Row],[Date de derniere verification]]</f>
        <v>0</v>
      </c>
    </row>
    <row r="160" spans="1:8" hidden="1" x14ac:dyDescent="0.25">
      <c r="A160" s="100" t="str">
        <f>tableau1[[#This Row],[ID]]</f>
        <v>Cal-059</v>
      </c>
      <c r="B160" s="100">
        <f>tableau1[[#This Row],[SN]]</f>
        <v>160979</v>
      </c>
      <c r="C160" s="100" t="str">
        <f>tableau1[[#This Row],[Designation]]</f>
        <v>Cale</v>
      </c>
      <c r="D160" s="100" t="str">
        <f>tableau1[[#This Row],[Attribution]]</f>
        <v>Controle</v>
      </c>
      <c r="E160" s="69">
        <f>tableau1[[#This Row],[Date de prochaine verification]]</f>
        <v>0</v>
      </c>
      <c r="F160" s="100">
        <f>tableau1[[#This Row],[Periodicité]]</f>
        <v>0</v>
      </c>
      <c r="G160" s="100">
        <f>tableau1[[#This Row],[Procedure]]</f>
        <v>0</v>
      </c>
      <c r="H160" s="69">
        <f>tableau1[[#This Row],[Date de derniere verification]]</f>
        <v>0</v>
      </c>
    </row>
    <row r="161" spans="1:8" hidden="1" x14ac:dyDescent="0.25">
      <c r="A161" s="100" t="str">
        <f>tableau1[[#This Row],[ID]]</f>
        <v>Cal-060</v>
      </c>
      <c r="B161" s="100">
        <f>tableau1[[#This Row],[SN]]</f>
        <v>160227</v>
      </c>
      <c r="C161" s="100" t="str">
        <f>tableau1[[#This Row],[Designation]]</f>
        <v>Cale</v>
      </c>
      <c r="D161" s="100" t="str">
        <f>tableau1[[#This Row],[Attribution]]</f>
        <v>Controle</v>
      </c>
      <c r="E161" s="69">
        <f>tableau1[[#This Row],[Date de prochaine verification]]</f>
        <v>0</v>
      </c>
      <c r="F161" s="100">
        <f>tableau1[[#This Row],[Periodicité]]</f>
        <v>0</v>
      </c>
      <c r="G161" s="100">
        <f>tableau1[[#This Row],[Procedure]]</f>
        <v>0</v>
      </c>
      <c r="H161" s="69">
        <f>tableau1[[#This Row],[Date de derniere verification]]</f>
        <v>0</v>
      </c>
    </row>
    <row r="162" spans="1:8" hidden="1" x14ac:dyDescent="0.25">
      <c r="A162" s="100" t="str">
        <f>tableau1[[#This Row],[ID]]</f>
        <v>Cal-061</v>
      </c>
      <c r="B162" s="100">
        <f>tableau1[[#This Row],[SN]]</f>
        <v>32317</v>
      </c>
      <c r="C162" s="100" t="str">
        <f>tableau1[[#This Row],[Designation]]</f>
        <v>Cale</v>
      </c>
      <c r="D162" s="100" t="str">
        <f>tableau1[[#This Row],[Attribution]]</f>
        <v>Controle</v>
      </c>
      <c r="E162" s="69">
        <f>tableau1[[#This Row],[Date de prochaine verification]]</f>
        <v>0</v>
      </c>
      <c r="F162" s="100">
        <f>tableau1[[#This Row],[Periodicité]]</f>
        <v>0</v>
      </c>
      <c r="G162" s="100">
        <f>tableau1[[#This Row],[Procedure]]</f>
        <v>0</v>
      </c>
      <c r="H162" s="69">
        <f>tableau1[[#This Row],[Date de derniere verification]]</f>
        <v>0</v>
      </c>
    </row>
    <row r="163" spans="1:8" hidden="1" x14ac:dyDescent="0.25">
      <c r="A163" s="100" t="str">
        <f>tableau1[[#This Row],[ID]]</f>
        <v>Cal-062</v>
      </c>
      <c r="B163" s="100">
        <f>tableau1[[#This Row],[SN]]</f>
        <v>31727</v>
      </c>
      <c r="C163" s="100" t="str">
        <f>tableau1[[#This Row],[Designation]]</f>
        <v>Cale</v>
      </c>
      <c r="D163" s="100" t="str">
        <f>tableau1[[#This Row],[Attribution]]</f>
        <v>Controle</v>
      </c>
      <c r="E163" s="69">
        <f>tableau1[[#This Row],[Date de prochaine verification]]</f>
        <v>0</v>
      </c>
      <c r="F163" s="100">
        <f>tableau1[[#This Row],[Periodicité]]</f>
        <v>0</v>
      </c>
      <c r="G163" s="100">
        <f>tableau1[[#This Row],[Procedure]]</f>
        <v>0</v>
      </c>
      <c r="H163" s="69">
        <f>tableau1[[#This Row],[Date de derniere verification]]</f>
        <v>0</v>
      </c>
    </row>
    <row r="164" spans="1:8" hidden="1" x14ac:dyDescent="0.25">
      <c r="A164" s="100" t="str">
        <f>tableau1[[#This Row],[ID]]</f>
        <v>Cal-063</v>
      </c>
      <c r="B164" s="100">
        <f>tableau1[[#This Row],[SN]]</f>
        <v>155256</v>
      </c>
      <c r="C164" s="100" t="str">
        <f>tableau1[[#This Row],[Designation]]</f>
        <v>Cale</v>
      </c>
      <c r="D164" s="100" t="str">
        <f>tableau1[[#This Row],[Attribution]]</f>
        <v>Controle</v>
      </c>
      <c r="E164" s="69">
        <f>tableau1[[#This Row],[Date de prochaine verification]]</f>
        <v>0</v>
      </c>
      <c r="F164" s="100">
        <f>tableau1[[#This Row],[Periodicité]]</f>
        <v>0</v>
      </c>
      <c r="G164" s="100">
        <f>tableau1[[#This Row],[Procedure]]</f>
        <v>0</v>
      </c>
      <c r="H164" s="69">
        <f>tableau1[[#This Row],[Date de derniere verification]]</f>
        <v>0</v>
      </c>
    </row>
    <row r="165" spans="1:8" hidden="1" x14ac:dyDescent="0.25">
      <c r="A165" s="100" t="str">
        <f>tableau1[[#This Row],[ID]]</f>
        <v>Cal-064</v>
      </c>
      <c r="B165" s="100">
        <f>tableau1[[#This Row],[SN]]</f>
        <v>30936</v>
      </c>
      <c r="C165" s="100" t="str">
        <f>tableau1[[#This Row],[Designation]]</f>
        <v>Cale</v>
      </c>
      <c r="D165" s="100" t="str">
        <f>tableau1[[#This Row],[Attribution]]</f>
        <v>Controle</v>
      </c>
      <c r="E165" s="69">
        <f>tableau1[[#This Row],[Date de prochaine verification]]</f>
        <v>0</v>
      </c>
      <c r="F165" s="100">
        <f>tableau1[[#This Row],[Periodicité]]</f>
        <v>0</v>
      </c>
      <c r="G165" s="100">
        <f>tableau1[[#This Row],[Procedure]]</f>
        <v>0</v>
      </c>
      <c r="H165" s="69">
        <f>tableau1[[#This Row],[Date de derniere verification]]</f>
        <v>0</v>
      </c>
    </row>
    <row r="166" spans="1:8" hidden="1" x14ac:dyDescent="0.25">
      <c r="A166" s="100" t="str">
        <f>tableau1[[#This Row],[ID]]</f>
        <v>Cal-065</v>
      </c>
      <c r="B166" s="100">
        <f>tableau1[[#This Row],[SN]]</f>
        <v>30314</v>
      </c>
      <c r="C166" s="100" t="str">
        <f>tableau1[[#This Row],[Designation]]</f>
        <v>Cale</v>
      </c>
      <c r="D166" s="100" t="str">
        <f>tableau1[[#This Row],[Attribution]]</f>
        <v>Controle</v>
      </c>
      <c r="E166" s="69">
        <f>tableau1[[#This Row],[Date de prochaine verification]]</f>
        <v>0</v>
      </c>
      <c r="F166" s="100">
        <f>tableau1[[#This Row],[Periodicité]]</f>
        <v>0</v>
      </c>
      <c r="G166" s="100">
        <f>tableau1[[#This Row],[Procedure]]</f>
        <v>0</v>
      </c>
      <c r="H166" s="69">
        <f>tableau1[[#This Row],[Date de derniere verification]]</f>
        <v>0</v>
      </c>
    </row>
    <row r="167" spans="1:8" hidden="1" x14ac:dyDescent="0.25">
      <c r="A167" s="100" t="str">
        <f>tableau1[[#This Row],[ID]]</f>
        <v>Cal-066</v>
      </c>
      <c r="B167" s="100">
        <f>tableau1[[#This Row],[SN]]</f>
        <v>30202</v>
      </c>
      <c r="C167" s="100" t="str">
        <f>tableau1[[#This Row],[Designation]]</f>
        <v>Cale</v>
      </c>
      <c r="D167" s="100" t="str">
        <f>tableau1[[#This Row],[Attribution]]</f>
        <v>Controle</v>
      </c>
      <c r="E167" s="69">
        <f>tableau1[[#This Row],[Date de prochaine verification]]</f>
        <v>0</v>
      </c>
      <c r="F167" s="100">
        <f>tableau1[[#This Row],[Periodicité]]</f>
        <v>0</v>
      </c>
      <c r="G167" s="100">
        <f>tableau1[[#This Row],[Procedure]]</f>
        <v>0</v>
      </c>
      <c r="H167" s="69">
        <f>tableau1[[#This Row],[Date de derniere verification]]</f>
        <v>0</v>
      </c>
    </row>
    <row r="168" spans="1:8" hidden="1" x14ac:dyDescent="0.25">
      <c r="A168" s="100" t="str">
        <f>tableau1[[#This Row],[ID]]</f>
        <v>Cal-067</v>
      </c>
      <c r="B168" s="100">
        <f>tableau1[[#This Row],[SN]]</f>
        <v>20343</v>
      </c>
      <c r="C168" s="100" t="str">
        <f>tableau1[[#This Row],[Designation]]</f>
        <v>Cale</v>
      </c>
      <c r="D168" s="100" t="str">
        <f>tableau1[[#This Row],[Attribution]]</f>
        <v>Controle</v>
      </c>
      <c r="E168" s="69">
        <f>tableau1[[#This Row],[Date de prochaine verification]]</f>
        <v>0</v>
      </c>
      <c r="F168" s="100">
        <f>tableau1[[#This Row],[Periodicité]]</f>
        <v>0</v>
      </c>
      <c r="G168" s="100">
        <f>tableau1[[#This Row],[Procedure]]</f>
        <v>0</v>
      </c>
      <c r="H168" s="69">
        <f>tableau1[[#This Row],[Date de derniere verification]]</f>
        <v>0</v>
      </c>
    </row>
    <row r="169" spans="1:8" hidden="1" x14ac:dyDescent="0.25">
      <c r="A169" s="100" t="str">
        <f>tableau1[[#This Row],[ID]]</f>
        <v>Cal-068</v>
      </c>
      <c r="B169" s="100">
        <f>tableau1[[#This Row],[SN]]</f>
        <v>31936</v>
      </c>
      <c r="C169" s="100" t="str">
        <f>tableau1[[#This Row],[Designation]]</f>
        <v>Cale</v>
      </c>
      <c r="D169" s="100" t="str">
        <f>tableau1[[#This Row],[Attribution]]</f>
        <v>Controle</v>
      </c>
      <c r="E169" s="69">
        <f>tableau1[[#This Row],[Date de prochaine verification]]</f>
        <v>0</v>
      </c>
      <c r="F169" s="100">
        <f>tableau1[[#This Row],[Periodicité]]</f>
        <v>0</v>
      </c>
      <c r="G169" s="100">
        <f>tableau1[[#This Row],[Procedure]]</f>
        <v>0</v>
      </c>
      <c r="H169" s="69">
        <f>tableau1[[#This Row],[Date de derniere verification]]</f>
        <v>0</v>
      </c>
    </row>
    <row r="170" spans="1:8" hidden="1" x14ac:dyDescent="0.25">
      <c r="A170" s="100" t="str">
        <f>tableau1[[#This Row],[ID]]</f>
        <v>Cal-069</v>
      </c>
      <c r="B170" s="100">
        <f>tableau1[[#This Row],[SN]]</f>
        <v>178314</v>
      </c>
      <c r="C170" s="100" t="str">
        <f>tableau1[[#This Row],[Designation]]</f>
        <v>Cale</v>
      </c>
      <c r="D170" s="100" t="str">
        <f>tableau1[[#This Row],[Attribution]]</f>
        <v>Controle</v>
      </c>
      <c r="E170" s="69">
        <f>tableau1[[#This Row],[Date de prochaine verification]]</f>
        <v>0</v>
      </c>
      <c r="F170" s="100">
        <f>tableau1[[#This Row],[Periodicité]]</f>
        <v>0</v>
      </c>
      <c r="G170" s="100">
        <f>tableau1[[#This Row],[Procedure]]</f>
        <v>0</v>
      </c>
      <c r="H170" s="69">
        <f>tableau1[[#This Row],[Date de derniere verification]]</f>
        <v>0</v>
      </c>
    </row>
    <row r="171" spans="1:8" hidden="1" x14ac:dyDescent="0.25">
      <c r="A171" s="100" t="str">
        <f>tableau1[[#This Row],[ID]]</f>
        <v>Cal-070</v>
      </c>
      <c r="B171" s="100">
        <f>tableau1[[#This Row],[SN]]</f>
        <v>130530</v>
      </c>
      <c r="C171" s="100" t="str">
        <f>tableau1[[#This Row],[Designation]]</f>
        <v>Cale</v>
      </c>
      <c r="D171" s="100" t="str">
        <f>tableau1[[#This Row],[Attribution]]</f>
        <v>Controle</v>
      </c>
      <c r="E171" s="69">
        <f>tableau1[[#This Row],[Date de prochaine verification]]</f>
        <v>0</v>
      </c>
      <c r="F171" s="100">
        <f>tableau1[[#This Row],[Periodicité]]</f>
        <v>0</v>
      </c>
      <c r="G171" s="100">
        <f>tableau1[[#This Row],[Procedure]]</f>
        <v>0</v>
      </c>
      <c r="H171" s="69">
        <f>tableau1[[#This Row],[Date de derniere verification]]</f>
        <v>0</v>
      </c>
    </row>
    <row r="172" spans="1:8" hidden="1" x14ac:dyDescent="0.25">
      <c r="A172" s="100" t="str">
        <f>tableau1[[#This Row],[ID]]</f>
        <v>Cal-071</v>
      </c>
      <c r="B172" s="100">
        <f>tableau1[[#This Row],[SN]]</f>
        <v>30474</v>
      </c>
      <c r="C172" s="100" t="str">
        <f>tableau1[[#This Row],[Designation]]</f>
        <v>Cale</v>
      </c>
      <c r="D172" s="100" t="str">
        <f>tableau1[[#This Row],[Attribution]]</f>
        <v>Controle</v>
      </c>
      <c r="E172" s="69">
        <f>tableau1[[#This Row],[Date de prochaine verification]]</f>
        <v>0</v>
      </c>
      <c r="F172" s="100">
        <f>tableau1[[#This Row],[Periodicité]]</f>
        <v>0</v>
      </c>
      <c r="G172" s="100">
        <f>tableau1[[#This Row],[Procedure]]</f>
        <v>0</v>
      </c>
      <c r="H172" s="69">
        <f>tableau1[[#This Row],[Date de derniere verification]]</f>
        <v>0</v>
      </c>
    </row>
    <row r="173" spans="1:8" hidden="1" x14ac:dyDescent="0.25">
      <c r="A173" s="100" t="str">
        <f>tableau1[[#This Row],[ID]]</f>
        <v>Cal-072</v>
      </c>
      <c r="B173" s="100">
        <f>tableau1[[#This Row],[SN]]</f>
        <v>52356</v>
      </c>
      <c r="C173" s="100" t="str">
        <f>tableau1[[#This Row],[Designation]]</f>
        <v>Cale</v>
      </c>
      <c r="D173" s="100" t="str">
        <f>tableau1[[#This Row],[Attribution]]</f>
        <v>Controle</v>
      </c>
      <c r="E173" s="69">
        <f>tableau1[[#This Row],[Date de prochaine verification]]</f>
        <v>0</v>
      </c>
      <c r="F173" s="100">
        <f>tableau1[[#This Row],[Periodicité]]</f>
        <v>0</v>
      </c>
      <c r="G173" s="100">
        <f>tableau1[[#This Row],[Procedure]]</f>
        <v>0</v>
      </c>
      <c r="H173" s="69">
        <f>tableau1[[#This Row],[Date de derniere verification]]</f>
        <v>0</v>
      </c>
    </row>
    <row r="174" spans="1:8" hidden="1" x14ac:dyDescent="0.25">
      <c r="A174" s="100" t="str">
        <f>tableau1[[#This Row],[ID]]</f>
        <v>Cal-073</v>
      </c>
      <c r="B174" s="100">
        <f>tableau1[[#This Row],[SN]]</f>
        <v>44617</v>
      </c>
      <c r="C174" s="100" t="str">
        <f>tableau1[[#This Row],[Designation]]</f>
        <v>Cale</v>
      </c>
      <c r="D174" s="100" t="str">
        <f>tableau1[[#This Row],[Attribution]]</f>
        <v>Controle</v>
      </c>
      <c r="E174" s="69">
        <f>tableau1[[#This Row],[Date de prochaine verification]]</f>
        <v>0</v>
      </c>
      <c r="F174" s="100">
        <f>tableau1[[#This Row],[Periodicité]]</f>
        <v>0</v>
      </c>
      <c r="G174" s="100">
        <f>tableau1[[#This Row],[Procedure]]</f>
        <v>0</v>
      </c>
      <c r="H174" s="69">
        <f>tableau1[[#This Row],[Date de derniere verification]]</f>
        <v>0</v>
      </c>
    </row>
    <row r="175" spans="1:8" hidden="1" x14ac:dyDescent="0.25">
      <c r="A175" s="100" t="str">
        <f>tableau1[[#This Row],[ID]]</f>
        <v>Cal-074</v>
      </c>
      <c r="B175" s="100">
        <f>tableau1[[#This Row],[SN]]</f>
        <v>56229</v>
      </c>
      <c r="C175" s="100" t="str">
        <f>tableau1[[#This Row],[Designation]]</f>
        <v>Cale</v>
      </c>
      <c r="D175" s="100" t="str">
        <f>tableau1[[#This Row],[Attribution]]</f>
        <v>Controle</v>
      </c>
      <c r="E175" s="69">
        <f>tableau1[[#This Row],[Date de prochaine verification]]</f>
        <v>0</v>
      </c>
      <c r="F175" s="100">
        <f>tableau1[[#This Row],[Periodicité]]</f>
        <v>0</v>
      </c>
      <c r="G175" s="100">
        <f>tableau1[[#This Row],[Procedure]]</f>
        <v>0</v>
      </c>
      <c r="H175" s="69">
        <f>tableau1[[#This Row],[Date de derniere verification]]</f>
        <v>0</v>
      </c>
    </row>
    <row r="176" spans="1:8" hidden="1" x14ac:dyDescent="0.25">
      <c r="A176" s="100" t="str">
        <f>tableau1[[#This Row],[ID]]</f>
        <v>Cal-075</v>
      </c>
      <c r="B176" s="100">
        <f>tableau1[[#This Row],[SN]]</f>
        <v>45361</v>
      </c>
      <c r="C176" s="100" t="str">
        <f>tableau1[[#This Row],[Designation]]</f>
        <v>Cale</v>
      </c>
      <c r="D176" s="100" t="str">
        <f>tableau1[[#This Row],[Attribution]]</f>
        <v>Controle</v>
      </c>
      <c r="E176" s="69">
        <f>tableau1[[#This Row],[Date de prochaine verification]]</f>
        <v>0</v>
      </c>
      <c r="F176" s="100">
        <f>tableau1[[#This Row],[Periodicité]]</f>
        <v>0</v>
      </c>
      <c r="G176" s="100">
        <f>tableau1[[#This Row],[Procedure]]</f>
        <v>0</v>
      </c>
      <c r="H176" s="69">
        <f>tableau1[[#This Row],[Date de derniere verification]]</f>
        <v>0</v>
      </c>
    </row>
    <row r="177" spans="1:8" hidden="1" x14ac:dyDescent="0.25">
      <c r="A177" s="100" t="str">
        <f>tableau1[[#This Row],[ID]]</f>
        <v>Cal-076</v>
      </c>
      <c r="B177" s="100">
        <f>tableau1[[#This Row],[SN]]</f>
        <v>174612</v>
      </c>
      <c r="C177" s="100" t="str">
        <f>tableau1[[#This Row],[Designation]]</f>
        <v>Cale</v>
      </c>
      <c r="D177" s="100" t="str">
        <f>tableau1[[#This Row],[Attribution]]</f>
        <v>Controle</v>
      </c>
      <c r="E177" s="69">
        <f>tableau1[[#This Row],[Date de prochaine verification]]</f>
        <v>0</v>
      </c>
      <c r="F177" s="100">
        <f>tableau1[[#This Row],[Periodicité]]</f>
        <v>0</v>
      </c>
      <c r="G177" s="100">
        <f>tableau1[[#This Row],[Procedure]]</f>
        <v>0</v>
      </c>
      <c r="H177" s="69">
        <f>tableau1[[#This Row],[Date de derniere verification]]</f>
        <v>0</v>
      </c>
    </row>
    <row r="178" spans="1:8" hidden="1" x14ac:dyDescent="0.25">
      <c r="A178" s="100" t="str">
        <f>tableau1[[#This Row],[ID]]</f>
        <v>Cal-077</v>
      </c>
      <c r="B178" s="100">
        <f>tableau1[[#This Row],[SN]]</f>
        <v>30304</v>
      </c>
      <c r="C178" s="100" t="str">
        <f>tableau1[[#This Row],[Designation]]</f>
        <v>Cale</v>
      </c>
      <c r="D178" s="100" t="str">
        <f>tableau1[[#This Row],[Attribution]]</f>
        <v>Controle</v>
      </c>
      <c r="E178" s="69">
        <f>tableau1[[#This Row],[Date de prochaine verification]]</f>
        <v>0</v>
      </c>
      <c r="F178" s="100">
        <f>tableau1[[#This Row],[Periodicité]]</f>
        <v>0</v>
      </c>
      <c r="G178" s="100">
        <f>tableau1[[#This Row],[Procedure]]</f>
        <v>0</v>
      </c>
      <c r="H178" s="69">
        <f>tableau1[[#This Row],[Date de derniere verification]]</f>
        <v>0</v>
      </c>
    </row>
    <row r="179" spans="1:8" hidden="1" x14ac:dyDescent="0.25">
      <c r="A179" s="100" t="str">
        <f>tableau1[[#This Row],[ID]]</f>
        <v>Cal-078</v>
      </c>
      <c r="B179" s="100">
        <f>tableau1[[#This Row],[SN]]</f>
        <v>30040</v>
      </c>
      <c r="C179" s="100" t="str">
        <f>tableau1[[#This Row],[Designation]]</f>
        <v>Cale</v>
      </c>
      <c r="D179" s="100" t="str">
        <f>tableau1[[#This Row],[Attribution]]</f>
        <v>Controle</v>
      </c>
      <c r="E179" s="69">
        <f>tableau1[[#This Row],[Date de prochaine verification]]</f>
        <v>0</v>
      </c>
      <c r="F179" s="100">
        <f>tableau1[[#This Row],[Periodicité]]</f>
        <v>0</v>
      </c>
      <c r="G179" s="100">
        <f>tableau1[[#This Row],[Procedure]]</f>
        <v>0</v>
      </c>
      <c r="H179" s="69">
        <f>tableau1[[#This Row],[Date de derniere verification]]</f>
        <v>0</v>
      </c>
    </row>
    <row r="180" spans="1:8" hidden="1" x14ac:dyDescent="0.25">
      <c r="A180" s="100" t="str">
        <f>tableau1[[#This Row],[ID]]</f>
        <v>Cal-079</v>
      </c>
      <c r="B180" s="100">
        <f>tableau1[[#This Row],[SN]]</f>
        <v>173440</v>
      </c>
      <c r="C180" s="100" t="str">
        <f>tableau1[[#This Row],[Designation]]</f>
        <v>Cale</v>
      </c>
      <c r="D180" s="100" t="str">
        <f>tableau1[[#This Row],[Attribution]]</f>
        <v>Controle</v>
      </c>
      <c r="E180" s="69">
        <f>tableau1[[#This Row],[Date de prochaine verification]]</f>
        <v>0</v>
      </c>
      <c r="F180" s="100">
        <f>tableau1[[#This Row],[Periodicité]]</f>
        <v>0</v>
      </c>
      <c r="G180" s="100">
        <f>tableau1[[#This Row],[Procedure]]</f>
        <v>0</v>
      </c>
      <c r="H180" s="69">
        <f>tableau1[[#This Row],[Date de derniere verification]]</f>
        <v>0</v>
      </c>
    </row>
    <row r="181" spans="1:8" hidden="1" x14ac:dyDescent="0.25">
      <c r="A181" s="100" t="str">
        <f>tableau1[[#This Row],[ID]]</f>
        <v>Cal-080</v>
      </c>
      <c r="B181" s="100">
        <f>tableau1[[#This Row],[SN]]</f>
        <v>74427</v>
      </c>
      <c r="C181" s="100" t="str">
        <f>tableau1[[#This Row],[Designation]]</f>
        <v>Cale</v>
      </c>
      <c r="D181" s="100" t="str">
        <f>tableau1[[#This Row],[Attribution]]</f>
        <v>Controle</v>
      </c>
      <c r="E181" s="69">
        <f>tableau1[[#This Row],[Date de prochaine verification]]</f>
        <v>0</v>
      </c>
      <c r="F181" s="100">
        <f>tableau1[[#This Row],[Periodicité]]</f>
        <v>0</v>
      </c>
      <c r="G181" s="100">
        <f>tableau1[[#This Row],[Procedure]]</f>
        <v>0</v>
      </c>
      <c r="H181" s="69">
        <f>tableau1[[#This Row],[Date de derniere verification]]</f>
        <v>0</v>
      </c>
    </row>
    <row r="182" spans="1:8" hidden="1" x14ac:dyDescent="0.25">
      <c r="A182" s="100" t="str">
        <f>tableau1[[#This Row],[ID]]</f>
        <v>Cal-081</v>
      </c>
      <c r="B182" s="100">
        <f>tableau1[[#This Row],[SN]]</f>
        <v>33009</v>
      </c>
      <c r="C182" s="100" t="str">
        <f>tableau1[[#This Row],[Designation]]</f>
        <v>Cale</v>
      </c>
      <c r="D182" s="100" t="str">
        <f>tableau1[[#This Row],[Attribution]]</f>
        <v>Controle</v>
      </c>
      <c r="E182" s="69">
        <f>tableau1[[#This Row],[Date de prochaine verification]]</f>
        <v>0</v>
      </c>
      <c r="F182" s="100">
        <f>tableau1[[#This Row],[Periodicité]]</f>
        <v>0</v>
      </c>
      <c r="G182" s="100">
        <f>tableau1[[#This Row],[Procedure]]</f>
        <v>0</v>
      </c>
      <c r="H182" s="69">
        <f>tableau1[[#This Row],[Date de derniere verification]]</f>
        <v>0</v>
      </c>
    </row>
    <row r="183" spans="1:8" hidden="1" x14ac:dyDescent="0.25">
      <c r="A183" s="100" t="str">
        <f>tableau1[[#This Row],[ID]]</f>
        <v>Cal-082</v>
      </c>
      <c r="B183" s="100">
        <f>tableau1[[#This Row],[SN]]</f>
        <v>30172</v>
      </c>
      <c r="C183" s="100" t="str">
        <f>tableau1[[#This Row],[Designation]]</f>
        <v>Cale</v>
      </c>
      <c r="D183" s="100" t="str">
        <f>tableau1[[#This Row],[Attribution]]</f>
        <v>Controle</v>
      </c>
      <c r="E183" s="69">
        <f>tableau1[[#This Row],[Date de prochaine verification]]</f>
        <v>0</v>
      </c>
      <c r="F183" s="100">
        <f>tableau1[[#This Row],[Periodicité]]</f>
        <v>0</v>
      </c>
      <c r="G183" s="100">
        <f>tableau1[[#This Row],[Procedure]]</f>
        <v>0</v>
      </c>
      <c r="H183" s="69">
        <f>tableau1[[#This Row],[Date de derniere verification]]</f>
        <v>0</v>
      </c>
    </row>
    <row r="184" spans="1:8" hidden="1" x14ac:dyDescent="0.25">
      <c r="A184" s="100" t="str">
        <f>tableau1[[#This Row],[ID]]</f>
        <v>Cal-083</v>
      </c>
      <c r="B184" s="100">
        <f>tableau1[[#This Row],[SN]]</f>
        <v>161000</v>
      </c>
      <c r="C184" s="100" t="str">
        <f>tableau1[[#This Row],[Designation]]</f>
        <v>Cale</v>
      </c>
      <c r="D184" s="100" t="str">
        <f>tableau1[[#This Row],[Attribution]]</f>
        <v>Controle</v>
      </c>
      <c r="E184" s="69">
        <f>tableau1[[#This Row],[Date de prochaine verification]]</f>
        <v>0</v>
      </c>
      <c r="F184" s="100">
        <f>tableau1[[#This Row],[Periodicité]]</f>
        <v>0</v>
      </c>
      <c r="G184" s="100">
        <f>tableau1[[#This Row],[Procedure]]</f>
        <v>0</v>
      </c>
      <c r="H184" s="69">
        <f>tableau1[[#This Row],[Date de derniere verification]]</f>
        <v>0</v>
      </c>
    </row>
    <row r="185" spans="1:8" hidden="1" x14ac:dyDescent="0.25">
      <c r="A185" s="100" t="str">
        <f>tableau1[[#This Row],[ID]]</f>
        <v>Cal-084</v>
      </c>
      <c r="B185" s="100">
        <f>tableau1[[#This Row],[SN]]</f>
        <v>71029</v>
      </c>
      <c r="C185" s="100" t="str">
        <f>tableau1[[#This Row],[Designation]]</f>
        <v>Cale</v>
      </c>
      <c r="D185" s="100" t="str">
        <f>tableau1[[#This Row],[Attribution]]</f>
        <v>Controle</v>
      </c>
      <c r="E185" s="69">
        <f>tableau1[[#This Row],[Date de prochaine verification]]</f>
        <v>0</v>
      </c>
      <c r="F185" s="100">
        <f>tableau1[[#This Row],[Periodicité]]</f>
        <v>0</v>
      </c>
      <c r="G185" s="100">
        <f>tableau1[[#This Row],[Procedure]]</f>
        <v>0</v>
      </c>
      <c r="H185" s="69">
        <f>tableau1[[#This Row],[Date de derniere verification]]</f>
        <v>0</v>
      </c>
    </row>
    <row r="186" spans="1:8" hidden="1" x14ac:dyDescent="0.25">
      <c r="A186" s="100" t="str">
        <f>tableau1[[#This Row],[ID]]</f>
        <v>Cal-085</v>
      </c>
      <c r="B186" s="100">
        <f>tableau1[[#This Row],[SN]]</f>
        <v>0</v>
      </c>
      <c r="C186" s="100" t="str">
        <f>tableau1[[#This Row],[Designation]]</f>
        <v>Cale</v>
      </c>
      <c r="D186" s="100" t="str">
        <f>tableau1[[#This Row],[Attribution]]</f>
        <v>Controle</v>
      </c>
      <c r="E186" s="69">
        <f>tableau1[[#This Row],[Date de prochaine verification]]</f>
        <v>0</v>
      </c>
      <c r="F186" s="100">
        <f>tableau1[[#This Row],[Periodicité]]</f>
        <v>0</v>
      </c>
      <c r="G186" s="100">
        <f>tableau1[[#This Row],[Procedure]]</f>
        <v>0</v>
      </c>
      <c r="H186" s="69">
        <f>tableau1[[#This Row],[Date de derniere verification]]</f>
        <v>0</v>
      </c>
    </row>
    <row r="187" spans="1:8" hidden="1" x14ac:dyDescent="0.25">
      <c r="A187" s="100" t="str">
        <f>tableau1[[#This Row],[ID]]</f>
        <v>Cal-086</v>
      </c>
      <c r="B187" s="100">
        <f>tableau1[[#This Row],[SN]]</f>
        <v>35695</v>
      </c>
      <c r="C187" s="100" t="str">
        <f>tableau1[[#This Row],[Designation]]</f>
        <v>Cale</v>
      </c>
      <c r="D187" s="100" t="str">
        <f>tableau1[[#This Row],[Attribution]]</f>
        <v>Controle</v>
      </c>
      <c r="E187" s="69">
        <f>tableau1[[#This Row],[Date de prochaine verification]]</f>
        <v>0</v>
      </c>
      <c r="F187" s="100">
        <f>tableau1[[#This Row],[Periodicité]]</f>
        <v>0</v>
      </c>
      <c r="G187" s="100">
        <f>tableau1[[#This Row],[Procedure]]</f>
        <v>0</v>
      </c>
      <c r="H187" s="69">
        <f>tableau1[[#This Row],[Date de derniere verification]]</f>
        <v>0</v>
      </c>
    </row>
    <row r="188" spans="1:8" hidden="1" x14ac:dyDescent="0.25">
      <c r="A188" s="100" t="str">
        <f>tableau1[[#This Row],[ID]]</f>
        <v>Cal-087</v>
      </c>
      <c r="B188" s="100">
        <f>tableau1[[#This Row],[SN]]</f>
        <v>43773</v>
      </c>
      <c r="C188" s="100" t="str">
        <f>tableau1[[#This Row],[Designation]]</f>
        <v>Cale</v>
      </c>
      <c r="D188" s="100" t="str">
        <f>tableau1[[#This Row],[Attribution]]</f>
        <v>Controle</v>
      </c>
      <c r="E188" s="69">
        <f>tableau1[[#This Row],[Date de prochaine verification]]</f>
        <v>0</v>
      </c>
      <c r="F188" s="100">
        <f>tableau1[[#This Row],[Periodicité]]</f>
        <v>0</v>
      </c>
      <c r="G188" s="100">
        <f>tableau1[[#This Row],[Procedure]]</f>
        <v>0</v>
      </c>
      <c r="H188" s="69">
        <f>tableau1[[#This Row],[Date de derniere verification]]</f>
        <v>0</v>
      </c>
    </row>
    <row r="189" spans="1:8" hidden="1" x14ac:dyDescent="0.25">
      <c r="A189" s="100" t="str">
        <f>tableau1[[#This Row],[ID]]</f>
        <v>Cal-088</v>
      </c>
      <c r="B189" s="100">
        <f>tableau1[[#This Row],[SN]]</f>
        <v>43845</v>
      </c>
      <c r="C189" s="100" t="str">
        <f>tableau1[[#This Row],[Designation]]</f>
        <v>Cale</v>
      </c>
      <c r="D189" s="100" t="str">
        <f>tableau1[[#This Row],[Attribution]]</f>
        <v>Controle</v>
      </c>
      <c r="E189" s="69">
        <f>tableau1[[#This Row],[Date de prochaine verification]]</f>
        <v>0</v>
      </c>
      <c r="F189" s="100">
        <f>tableau1[[#This Row],[Periodicité]]</f>
        <v>0</v>
      </c>
      <c r="G189" s="100">
        <f>tableau1[[#This Row],[Procedure]]</f>
        <v>0</v>
      </c>
      <c r="H189" s="69">
        <f>tableau1[[#This Row],[Date de derniere verification]]</f>
        <v>0</v>
      </c>
    </row>
    <row r="190" spans="1:8" hidden="1" x14ac:dyDescent="0.25">
      <c r="A190" s="100" t="str">
        <f>tableau1[[#This Row],[ID]]</f>
        <v>Cal-089</v>
      </c>
      <c r="B190" s="100">
        <f>tableau1[[#This Row],[SN]]</f>
        <v>155293</v>
      </c>
      <c r="C190" s="100" t="str">
        <f>tableau1[[#This Row],[Designation]]</f>
        <v>Cale</v>
      </c>
      <c r="D190" s="100" t="str">
        <f>tableau1[[#This Row],[Attribution]]</f>
        <v>Controle</v>
      </c>
      <c r="E190" s="69">
        <f>tableau1[[#This Row],[Date de prochaine verification]]</f>
        <v>0</v>
      </c>
      <c r="F190" s="100">
        <f>tableau1[[#This Row],[Periodicité]]</f>
        <v>0</v>
      </c>
      <c r="G190" s="100">
        <f>tableau1[[#This Row],[Procedure]]</f>
        <v>0</v>
      </c>
      <c r="H190" s="69">
        <f>tableau1[[#This Row],[Date de derniere verification]]</f>
        <v>0</v>
      </c>
    </row>
    <row r="191" spans="1:8" hidden="1" x14ac:dyDescent="0.25">
      <c r="A191" s="100" t="str">
        <f>tableau1[[#This Row],[ID]]</f>
        <v>Cal-090</v>
      </c>
      <c r="B191" s="100">
        <f>tableau1[[#This Row],[SN]]</f>
        <v>2432</v>
      </c>
      <c r="C191" s="100" t="str">
        <f>tableau1[[#This Row],[Designation]]</f>
        <v>Cale</v>
      </c>
      <c r="D191" s="100" t="str">
        <f>tableau1[[#This Row],[Attribution]]</f>
        <v>Controle</v>
      </c>
      <c r="E191" s="69">
        <f>tableau1[[#This Row],[Date de prochaine verification]]</f>
        <v>0</v>
      </c>
      <c r="F191" s="100">
        <f>tableau1[[#This Row],[Periodicité]]</f>
        <v>0</v>
      </c>
      <c r="G191" s="100">
        <f>tableau1[[#This Row],[Procedure]]</f>
        <v>0</v>
      </c>
      <c r="H191" s="69">
        <f>tableau1[[#This Row],[Date de derniere verification]]</f>
        <v>0</v>
      </c>
    </row>
    <row r="192" spans="1:8" hidden="1" x14ac:dyDescent="0.25">
      <c r="A192" s="100" t="str">
        <f>tableau1[[#This Row],[ID]]</f>
        <v>Cal-091</v>
      </c>
      <c r="B192" s="100">
        <f>tableau1[[#This Row],[SN]]</f>
        <v>44073</v>
      </c>
      <c r="C192" s="100" t="str">
        <f>tableau1[[#This Row],[Designation]]</f>
        <v>Cale</v>
      </c>
      <c r="D192" s="100" t="str">
        <f>tableau1[[#This Row],[Attribution]]</f>
        <v>Controle</v>
      </c>
      <c r="E192" s="69">
        <f>tableau1[[#This Row],[Date de prochaine verification]]</f>
        <v>0</v>
      </c>
      <c r="F192" s="100">
        <f>tableau1[[#This Row],[Periodicité]]</f>
        <v>0</v>
      </c>
      <c r="G192" s="100">
        <f>tableau1[[#This Row],[Procedure]]</f>
        <v>0</v>
      </c>
      <c r="H192" s="69">
        <f>tableau1[[#This Row],[Date de derniere verification]]</f>
        <v>0</v>
      </c>
    </row>
    <row r="193" spans="1:8" hidden="1" x14ac:dyDescent="0.25">
      <c r="A193" s="100" t="str">
        <f>tableau1[[#This Row],[ID]]</f>
        <v>Cal-092</v>
      </c>
      <c r="B193" s="100">
        <f>tableau1[[#This Row],[SN]]</f>
        <v>40083</v>
      </c>
      <c r="C193" s="100" t="str">
        <f>tableau1[[#This Row],[Designation]]</f>
        <v>Cale</v>
      </c>
      <c r="D193" s="100" t="str">
        <f>tableau1[[#This Row],[Attribution]]</f>
        <v>Controle</v>
      </c>
      <c r="E193" s="69">
        <f>tableau1[[#This Row],[Date de prochaine verification]]</f>
        <v>0</v>
      </c>
      <c r="F193" s="100">
        <f>tableau1[[#This Row],[Periodicité]]</f>
        <v>0</v>
      </c>
      <c r="G193" s="100">
        <f>tableau1[[#This Row],[Procedure]]</f>
        <v>0</v>
      </c>
      <c r="H193" s="69">
        <f>tableau1[[#This Row],[Date de derniere verification]]</f>
        <v>0</v>
      </c>
    </row>
    <row r="194" spans="1:8" hidden="1" x14ac:dyDescent="0.25">
      <c r="A194" s="100" t="str">
        <f>tableau1[[#This Row],[ID]]</f>
        <v>Cal-093</v>
      </c>
      <c r="B194" s="100">
        <f>tableau1[[#This Row],[SN]]</f>
        <v>46091</v>
      </c>
      <c r="C194" s="100" t="str">
        <f>tableau1[[#This Row],[Designation]]</f>
        <v>Cale</v>
      </c>
      <c r="D194" s="100" t="str">
        <f>tableau1[[#This Row],[Attribution]]</f>
        <v>Controle</v>
      </c>
      <c r="E194" s="69">
        <f>tableau1[[#This Row],[Date de prochaine verification]]</f>
        <v>0</v>
      </c>
      <c r="F194" s="100">
        <f>tableau1[[#This Row],[Periodicité]]</f>
        <v>0</v>
      </c>
      <c r="G194" s="100">
        <f>tableau1[[#This Row],[Procedure]]</f>
        <v>0</v>
      </c>
      <c r="H194" s="69">
        <f>tableau1[[#This Row],[Date de derniere verification]]</f>
        <v>0</v>
      </c>
    </row>
    <row r="195" spans="1:8" hidden="1" x14ac:dyDescent="0.25">
      <c r="A195" s="100" t="str">
        <f>tableau1[[#This Row],[ID]]</f>
        <v>Cal-094</v>
      </c>
      <c r="B195" s="100">
        <f>tableau1[[#This Row],[SN]]</f>
        <v>2472</v>
      </c>
      <c r="C195" s="100" t="str">
        <f>tableau1[[#This Row],[Designation]]</f>
        <v>Cale</v>
      </c>
      <c r="D195" s="100" t="str">
        <f>tableau1[[#This Row],[Attribution]]</f>
        <v>Controle</v>
      </c>
      <c r="E195" s="69">
        <f>tableau1[[#This Row],[Date de prochaine verification]]</f>
        <v>0</v>
      </c>
      <c r="F195" s="100">
        <f>tableau1[[#This Row],[Periodicité]]</f>
        <v>0</v>
      </c>
      <c r="G195" s="100">
        <f>tableau1[[#This Row],[Procedure]]</f>
        <v>0</v>
      </c>
      <c r="H195" s="69">
        <f>tableau1[[#This Row],[Date de derniere verification]]</f>
        <v>0</v>
      </c>
    </row>
    <row r="196" spans="1:8" hidden="1" x14ac:dyDescent="0.25">
      <c r="A196" s="100" t="str">
        <f>tableau1[[#This Row],[ID]]</f>
        <v>Cal-095</v>
      </c>
      <c r="B196" s="100">
        <f>tableau1[[#This Row],[SN]]</f>
        <v>0</v>
      </c>
      <c r="C196" s="100" t="str">
        <f>tableau1[[#This Row],[Designation]]</f>
        <v>Cale etalons</v>
      </c>
      <c r="D196" s="100" t="str">
        <f>tableau1[[#This Row],[Attribution]]</f>
        <v>Atelier</v>
      </c>
      <c r="E196" s="69">
        <f>tableau1[[#This Row],[Date de prochaine verification]]</f>
        <v>0</v>
      </c>
      <c r="F196" s="100">
        <f>tableau1[[#This Row],[Periodicité]]</f>
        <v>0</v>
      </c>
      <c r="G196" s="100">
        <f>tableau1[[#This Row],[Procedure]]</f>
        <v>0</v>
      </c>
      <c r="H196" s="69">
        <f>tableau1[[#This Row],[Date de derniere verification]]</f>
        <v>0</v>
      </c>
    </row>
    <row r="197" spans="1:8" hidden="1" x14ac:dyDescent="0.25">
      <c r="A197" s="100" t="str">
        <f>tableau1[[#This Row],[ID]]</f>
        <v>Cal-096</v>
      </c>
      <c r="B197" s="100">
        <f>tableau1[[#This Row],[SN]]</f>
        <v>0</v>
      </c>
      <c r="C197" s="100" t="str">
        <f>tableau1[[#This Row],[Designation]]</f>
        <v>Cale etalons</v>
      </c>
      <c r="D197" s="100" t="str">
        <f>tableau1[[#This Row],[Attribution]]</f>
        <v>Atelier</v>
      </c>
      <c r="E197" s="69">
        <f>tableau1[[#This Row],[Date de prochaine verification]]</f>
        <v>0</v>
      </c>
      <c r="F197" s="100">
        <f>tableau1[[#This Row],[Periodicité]]</f>
        <v>0</v>
      </c>
      <c r="G197" s="100">
        <f>tableau1[[#This Row],[Procedure]]</f>
        <v>0</v>
      </c>
      <c r="H197" s="69">
        <f>tableau1[[#This Row],[Date de derniere verification]]</f>
        <v>0</v>
      </c>
    </row>
    <row r="198" spans="1:8" hidden="1" x14ac:dyDescent="0.25">
      <c r="A198" s="100" t="str">
        <f>tableau1[[#This Row],[ID]]</f>
        <v>Cal-097</v>
      </c>
      <c r="B198" s="100">
        <f>tableau1[[#This Row],[SN]]</f>
        <v>0</v>
      </c>
      <c r="C198" s="100" t="str">
        <f>tableau1[[#This Row],[Designation]]</f>
        <v>Cale etalons</v>
      </c>
      <c r="D198" s="100" t="str">
        <f>tableau1[[#This Row],[Attribution]]</f>
        <v>Atelier</v>
      </c>
      <c r="E198" s="69">
        <f>tableau1[[#This Row],[Date de prochaine verification]]</f>
        <v>0</v>
      </c>
      <c r="F198" s="100">
        <f>tableau1[[#This Row],[Periodicité]]</f>
        <v>0</v>
      </c>
      <c r="G198" s="100">
        <f>tableau1[[#This Row],[Procedure]]</f>
        <v>0</v>
      </c>
      <c r="H198" s="69">
        <f>tableau1[[#This Row],[Date de derniere verification]]</f>
        <v>0</v>
      </c>
    </row>
    <row r="199" spans="1:8" hidden="1" x14ac:dyDescent="0.25">
      <c r="A199" s="100" t="str">
        <f>tableau1[[#This Row],[ID]]</f>
        <v>Cal-098</v>
      </c>
      <c r="B199" s="100">
        <f>tableau1[[#This Row],[SN]]</f>
        <v>0</v>
      </c>
      <c r="C199" s="100" t="str">
        <f>tableau1[[#This Row],[Designation]]</f>
        <v>Cale etalons</v>
      </c>
      <c r="D199" s="100" t="str">
        <f>tableau1[[#This Row],[Attribution]]</f>
        <v>Atelier</v>
      </c>
      <c r="E199" s="69">
        <f>tableau1[[#This Row],[Date de prochaine verification]]</f>
        <v>0</v>
      </c>
      <c r="F199" s="100">
        <f>tableau1[[#This Row],[Periodicité]]</f>
        <v>0</v>
      </c>
      <c r="G199" s="100">
        <f>tableau1[[#This Row],[Procedure]]</f>
        <v>0</v>
      </c>
      <c r="H199" s="69">
        <f>tableau1[[#This Row],[Date de derniere verification]]</f>
        <v>0</v>
      </c>
    </row>
    <row r="200" spans="1:8" hidden="1" x14ac:dyDescent="0.25">
      <c r="A200" s="100" t="str">
        <f>tableau1[[#This Row],[ID]]</f>
        <v>Cal-099</v>
      </c>
      <c r="B200" s="100">
        <f>tableau1[[#This Row],[SN]]</f>
        <v>0</v>
      </c>
      <c r="C200" s="100" t="str">
        <f>tableau1[[#This Row],[Designation]]</f>
        <v>Cale etalons</v>
      </c>
      <c r="D200" s="100" t="str">
        <f>tableau1[[#This Row],[Attribution]]</f>
        <v>Atelier</v>
      </c>
      <c r="E200" s="69">
        <f>tableau1[[#This Row],[Date de prochaine verification]]</f>
        <v>0</v>
      </c>
      <c r="F200" s="100">
        <f>tableau1[[#This Row],[Periodicité]]</f>
        <v>0</v>
      </c>
      <c r="G200" s="100">
        <f>tableau1[[#This Row],[Procedure]]</f>
        <v>0</v>
      </c>
      <c r="H200" s="69">
        <f>tableau1[[#This Row],[Date de derniere verification]]</f>
        <v>0</v>
      </c>
    </row>
    <row r="201" spans="1:8" hidden="1" x14ac:dyDescent="0.25">
      <c r="A201" s="100" t="str">
        <f>tableau1[[#This Row],[ID]]</f>
        <v>Cal-100</v>
      </c>
      <c r="B201" s="100">
        <f>tableau1[[#This Row],[SN]]</f>
        <v>0</v>
      </c>
      <c r="C201" s="100" t="str">
        <f>tableau1[[#This Row],[Designation]]</f>
        <v>Cale etalons</v>
      </c>
      <c r="D201" s="100" t="str">
        <f>tableau1[[#This Row],[Attribution]]</f>
        <v>Atelier</v>
      </c>
      <c r="E201" s="69">
        <f>tableau1[[#This Row],[Date de prochaine verification]]</f>
        <v>0</v>
      </c>
      <c r="F201" s="100">
        <f>tableau1[[#This Row],[Periodicité]]</f>
        <v>0</v>
      </c>
      <c r="G201" s="100">
        <f>tableau1[[#This Row],[Procedure]]</f>
        <v>0</v>
      </c>
      <c r="H201" s="69">
        <f>tableau1[[#This Row],[Date de derniere verification]]</f>
        <v>0</v>
      </c>
    </row>
    <row r="202" spans="1:8" hidden="1" x14ac:dyDescent="0.25">
      <c r="A202" s="100" t="str">
        <f>tableau1[[#This Row],[ID]]</f>
        <v>Cal-101</v>
      </c>
      <c r="B202" s="100">
        <f>tableau1[[#This Row],[SN]]</f>
        <v>0</v>
      </c>
      <c r="C202" s="100" t="str">
        <f>tableau1[[#This Row],[Designation]]</f>
        <v>Cale etalons</v>
      </c>
      <c r="D202" s="100" t="str">
        <f>tableau1[[#This Row],[Attribution]]</f>
        <v>Atelier</v>
      </c>
      <c r="E202" s="69">
        <f>tableau1[[#This Row],[Date de prochaine verification]]</f>
        <v>0</v>
      </c>
      <c r="F202" s="100">
        <f>tableau1[[#This Row],[Periodicité]]</f>
        <v>0</v>
      </c>
      <c r="G202" s="100">
        <f>tableau1[[#This Row],[Procedure]]</f>
        <v>0</v>
      </c>
      <c r="H202" s="69">
        <f>tableau1[[#This Row],[Date de derniere verification]]</f>
        <v>0</v>
      </c>
    </row>
    <row r="203" spans="1:8" hidden="1" x14ac:dyDescent="0.25">
      <c r="A203" s="100" t="str">
        <f>tableau1[[#This Row],[ID]]</f>
        <v>Cal-102</v>
      </c>
      <c r="B203" s="100">
        <f>tableau1[[#This Row],[SN]]</f>
        <v>0</v>
      </c>
      <c r="C203" s="100" t="str">
        <f>tableau1[[#This Row],[Designation]]</f>
        <v>Cale etalons</v>
      </c>
      <c r="D203" s="100" t="str">
        <f>tableau1[[#This Row],[Attribution]]</f>
        <v>Atelier</v>
      </c>
      <c r="E203" s="69">
        <f>tableau1[[#This Row],[Date de prochaine verification]]</f>
        <v>0</v>
      </c>
      <c r="F203" s="100">
        <f>tableau1[[#This Row],[Periodicité]]</f>
        <v>0</v>
      </c>
      <c r="G203" s="100">
        <f>tableau1[[#This Row],[Procedure]]</f>
        <v>0</v>
      </c>
      <c r="H203" s="69">
        <f>tableau1[[#This Row],[Date de derniere verification]]</f>
        <v>0</v>
      </c>
    </row>
    <row r="204" spans="1:8" hidden="1" x14ac:dyDescent="0.25">
      <c r="A204" s="100" t="str">
        <f>tableau1[[#This Row],[ID]]</f>
        <v>Cal-103</v>
      </c>
      <c r="B204" s="100">
        <f>tableau1[[#This Row],[SN]]</f>
        <v>0</v>
      </c>
      <c r="C204" s="100" t="str">
        <f>tableau1[[#This Row],[Designation]]</f>
        <v>Cale etalons</v>
      </c>
      <c r="D204" s="100" t="str">
        <f>tableau1[[#This Row],[Attribution]]</f>
        <v>Atelier</v>
      </c>
      <c r="E204" s="69">
        <f>tableau1[[#This Row],[Date de prochaine verification]]</f>
        <v>0</v>
      </c>
      <c r="F204" s="100">
        <f>tableau1[[#This Row],[Periodicité]]</f>
        <v>0</v>
      </c>
      <c r="G204" s="100">
        <f>tableau1[[#This Row],[Procedure]]</f>
        <v>0</v>
      </c>
      <c r="H204" s="69">
        <f>tableau1[[#This Row],[Date de derniere verification]]</f>
        <v>0</v>
      </c>
    </row>
    <row r="205" spans="1:8" hidden="1" x14ac:dyDescent="0.25">
      <c r="A205" s="100" t="str">
        <f>tableau1[[#This Row],[ID]]</f>
        <v>Cal-104</v>
      </c>
      <c r="B205" s="100">
        <f>tableau1[[#This Row],[SN]]</f>
        <v>0</v>
      </c>
      <c r="C205" s="100" t="str">
        <f>tableau1[[#This Row],[Designation]]</f>
        <v>Cale etalons</v>
      </c>
      <c r="D205" s="100" t="str">
        <f>tableau1[[#This Row],[Attribution]]</f>
        <v>Atelier</v>
      </c>
      <c r="E205" s="69">
        <f>tableau1[[#This Row],[Date de prochaine verification]]</f>
        <v>0</v>
      </c>
      <c r="F205" s="100">
        <f>tableau1[[#This Row],[Periodicité]]</f>
        <v>0</v>
      </c>
      <c r="G205" s="100">
        <f>tableau1[[#This Row],[Procedure]]</f>
        <v>0</v>
      </c>
      <c r="H205" s="69">
        <f>tableau1[[#This Row],[Date de derniere verification]]</f>
        <v>0</v>
      </c>
    </row>
    <row r="206" spans="1:8" hidden="1" x14ac:dyDescent="0.25">
      <c r="A206" s="100" t="str">
        <f>tableau1[[#This Row],[ID]]</f>
        <v>Cal-105</v>
      </c>
      <c r="B206" s="100">
        <f>tableau1[[#This Row],[SN]]</f>
        <v>0</v>
      </c>
      <c r="C206" s="100" t="str">
        <f>tableau1[[#This Row],[Designation]]</f>
        <v>Cale etalons</v>
      </c>
      <c r="D206" s="100" t="str">
        <f>tableau1[[#This Row],[Attribution]]</f>
        <v>Atelier</v>
      </c>
      <c r="E206" s="69">
        <f>tableau1[[#This Row],[Date de prochaine verification]]</f>
        <v>0</v>
      </c>
      <c r="F206" s="100">
        <f>tableau1[[#This Row],[Periodicité]]</f>
        <v>0</v>
      </c>
      <c r="G206" s="100">
        <f>tableau1[[#This Row],[Procedure]]</f>
        <v>0</v>
      </c>
      <c r="H206" s="69">
        <f>tableau1[[#This Row],[Date de derniere verification]]</f>
        <v>0</v>
      </c>
    </row>
    <row r="207" spans="1:8" hidden="1" x14ac:dyDescent="0.25">
      <c r="A207" s="100" t="str">
        <f>tableau1[[#This Row],[ID]]</f>
        <v>Cal-106</v>
      </c>
      <c r="B207" s="100">
        <f>tableau1[[#This Row],[SN]]</f>
        <v>0</v>
      </c>
      <c r="C207" s="100" t="str">
        <f>tableau1[[#This Row],[Designation]]</f>
        <v>Cale etalons</v>
      </c>
      <c r="D207" s="100" t="str">
        <f>tableau1[[#This Row],[Attribution]]</f>
        <v>Atelier</v>
      </c>
      <c r="E207" s="69">
        <f>tableau1[[#This Row],[Date de prochaine verification]]</f>
        <v>0</v>
      </c>
      <c r="F207" s="100">
        <f>tableau1[[#This Row],[Periodicité]]</f>
        <v>0</v>
      </c>
      <c r="G207" s="100">
        <f>tableau1[[#This Row],[Procedure]]</f>
        <v>0</v>
      </c>
      <c r="H207" s="69">
        <f>tableau1[[#This Row],[Date de derniere verification]]</f>
        <v>0</v>
      </c>
    </row>
    <row r="208" spans="1:8" hidden="1" x14ac:dyDescent="0.25">
      <c r="A208" s="100" t="str">
        <f>tableau1[[#This Row],[ID]]</f>
        <v>Cal-107</v>
      </c>
      <c r="B208" s="100">
        <f>tableau1[[#This Row],[SN]]</f>
        <v>32615</v>
      </c>
      <c r="C208" s="100" t="str">
        <f>tableau1[[#This Row],[Designation]]</f>
        <v>Cale etalons</v>
      </c>
      <c r="D208" s="100" t="str">
        <f>tableau1[[#This Row],[Attribution]]</f>
        <v>Atelier (Victor)</v>
      </c>
      <c r="E208" s="69">
        <f>tableau1[[#This Row],[Date de prochaine verification]]</f>
        <v>0</v>
      </c>
      <c r="F208" s="100">
        <f>tableau1[[#This Row],[Periodicité]]</f>
        <v>0</v>
      </c>
      <c r="G208" s="100">
        <f>tableau1[[#This Row],[Procedure]]</f>
        <v>0</v>
      </c>
      <c r="H208" s="69">
        <f>tableau1[[#This Row],[Date de derniere verification]]</f>
        <v>0</v>
      </c>
    </row>
    <row r="209" spans="1:8" x14ac:dyDescent="0.25">
      <c r="A209" s="100">
        <f>tableau1[[#This Row],[ID]]</f>
        <v>480249</v>
      </c>
      <c r="B209" s="100">
        <f>tableau1[[#This Row],[SN]]</f>
        <v>480249</v>
      </c>
      <c r="C209" s="100" t="str">
        <f>tableau1[[#This Row],[Designation]]</f>
        <v>Colonne De Mesure</v>
      </c>
      <c r="D209" s="100" t="str">
        <f>tableau1[[#This Row],[Attribution]]</f>
        <v>Controle</v>
      </c>
      <c r="E209" s="69">
        <f>tableau1[[#This Row],[Date de prochaine verification]]</f>
        <v>43880</v>
      </c>
      <c r="F209" s="100">
        <f>tableau1[[#This Row],[Periodicité]]</f>
        <v>12</v>
      </c>
      <c r="G209" s="100" t="str">
        <f>tableau1[[#This Row],[Procedure]]</f>
        <v>Externe</v>
      </c>
      <c r="H209" s="69">
        <f>tableau1[[#This Row],[Date de derniere verification]]</f>
        <v>43515</v>
      </c>
    </row>
    <row r="210" spans="1:8" hidden="1" x14ac:dyDescent="0.25">
      <c r="A210" s="100" t="str">
        <f>tableau1[[#This Row],[ID]]</f>
        <v>Comp-001</v>
      </c>
      <c r="B210" s="100">
        <f>tableau1[[#This Row],[SN]]</f>
        <v>0</v>
      </c>
      <c r="C210" s="100" t="str">
        <f>tableau1[[#This Row],[Designation]]</f>
        <v>Comparateur</v>
      </c>
      <c r="D210" s="100" t="str">
        <f>tableau1[[#This Row],[Attribution]]</f>
        <v>Controle</v>
      </c>
      <c r="E210" s="69">
        <f>tableau1[[#This Row],[Date de prochaine verification]]</f>
        <v>0</v>
      </c>
      <c r="F210" s="100">
        <f>tableau1[[#This Row],[Periodicité]]</f>
        <v>0</v>
      </c>
      <c r="G210" s="100">
        <f>tableau1[[#This Row],[Procedure]]</f>
        <v>0</v>
      </c>
      <c r="H210" s="69">
        <f>tableau1[[#This Row],[Date de derniere verification]]</f>
        <v>0</v>
      </c>
    </row>
    <row r="211" spans="1:8" hidden="1" x14ac:dyDescent="0.25">
      <c r="A211" s="100" t="str">
        <f>tableau1[[#This Row],[ID]]</f>
        <v>Comp-002</v>
      </c>
      <c r="B211" s="100" t="str">
        <f>tableau1[[#This Row],[SN]]</f>
        <v>CP0004</v>
      </c>
      <c r="C211" s="100" t="str">
        <f>tableau1[[#This Row],[Designation]]</f>
        <v>Comparateur</v>
      </c>
      <c r="D211" s="100" t="str">
        <f>tableau1[[#This Row],[Attribution]]</f>
        <v>Controle</v>
      </c>
      <c r="E211" s="69">
        <f>tableau1[[#This Row],[Date de prochaine verification]]</f>
        <v>0</v>
      </c>
      <c r="F211" s="100">
        <f>tableau1[[#This Row],[Periodicité]]</f>
        <v>0</v>
      </c>
      <c r="G211" s="100">
        <f>tableau1[[#This Row],[Procedure]]</f>
        <v>0</v>
      </c>
      <c r="H211" s="69">
        <f>tableau1[[#This Row],[Date de derniere verification]]</f>
        <v>0</v>
      </c>
    </row>
    <row r="212" spans="1:8" hidden="1" x14ac:dyDescent="0.25">
      <c r="A212" s="100" t="str">
        <f>tableau1[[#This Row],[ID]]</f>
        <v>Comp-003</v>
      </c>
      <c r="B212" s="100" t="str">
        <f>tableau1[[#This Row],[SN]]</f>
        <v>CP0005</v>
      </c>
      <c r="C212" s="100" t="str">
        <f>tableau1[[#This Row],[Designation]]</f>
        <v>Comparateur</v>
      </c>
      <c r="D212" s="100" t="str">
        <f>tableau1[[#This Row],[Attribution]]</f>
        <v>Controle</v>
      </c>
      <c r="E212" s="69">
        <f>tableau1[[#This Row],[Date de prochaine verification]]</f>
        <v>0</v>
      </c>
      <c r="F212" s="100">
        <f>tableau1[[#This Row],[Periodicité]]</f>
        <v>0</v>
      </c>
      <c r="G212" s="100">
        <f>tableau1[[#This Row],[Procedure]]</f>
        <v>0</v>
      </c>
      <c r="H212" s="69">
        <f>tableau1[[#This Row],[Date de derniere verification]]</f>
        <v>0</v>
      </c>
    </row>
    <row r="213" spans="1:8" hidden="1" x14ac:dyDescent="0.25">
      <c r="A213" s="100">
        <f>tableau1[[#This Row],[ID]]</f>
        <v>0</v>
      </c>
      <c r="B213" s="100">
        <f>tableau1[[#This Row],[SN]]</f>
        <v>0</v>
      </c>
      <c r="C213" s="100" t="str">
        <f>tableau1[[#This Row],[Designation]]</f>
        <v>Equerre angulaire</v>
      </c>
      <c r="D213" s="100" t="str">
        <f>tableau1[[#This Row],[Attribution]]</f>
        <v>Atelier</v>
      </c>
      <c r="E213" s="69">
        <f>tableau1[[#This Row],[Date de prochaine verification]]</f>
        <v>0</v>
      </c>
      <c r="F213" s="100">
        <f>tableau1[[#This Row],[Periodicité]]</f>
        <v>0</v>
      </c>
      <c r="G213" s="100">
        <f>tableau1[[#This Row],[Procedure]]</f>
        <v>0</v>
      </c>
      <c r="H213" s="69">
        <f>tableau1[[#This Row],[Date de derniere verification]]</f>
        <v>0</v>
      </c>
    </row>
    <row r="214" spans="1:8" hidden="1" x14ac:dyDescent="0.25">
      <c r="A214" s="100">
        <f>tableau1[[#This Row],[ID]]</f>
        <v>0</v>
      </c>
      <c r="B214" s="100">
        <f>tableau1[[#This Row],[SN]]</f>
        <v>0</v>
      </c>
      <c r="C214" s="100" t="str">
        <f>tableau1[[#This Row],[Designation]]</f>
        <v>indicateur a levier</v>
      </c>
      <c r="D214" s="100">
        <f>tableau1[[#This Row],[Attribution]]</f>
        <v>0</v>
      </c>
      <c r="E214" s="69">
        <f>tableau1[[#This Row],[Date de prochaine verification]]</f>
        <v>0</v>
      </c>
      <c r="F214" s="100">
        <f>tableau1[[#This Row],[Periodicité]]</f>
        <v>0</v>
      </c>
      <c r="G214" s="100">
        <f>tableau1[[#This Row],[Procedure]]</f>
        <v>0</v>
      </c>
      <c r="H214" s="69">
        <f>tableau1[[#This Row],[Date de derniere verification]]</f>
        <v>0</v>
      </c>
    </row>
    <row r="215" spans="1:8" hidden="1" x14ac:dyDescent="0.25">
      <c r="A215" s="100">
        <f>tableau1[[#This Row],[ID]]</f>
        <v>0</v>
      </c>
      <c r="B215" s="100">
        <f>tableau1[[#This Row],[SN]]</f>
        <v>0</v>
      </c>
      <c r="C215" s="100" t="str">
        <f>tableau1[[#This Row],[Designation]]</f>
        <v>indicateur a levier</v>
      </c>
      <c r="D215" s="100">
        <f>tableau1[[#This Row],[Attribution]]</f>
        <v>0</v>
      </c>
      <c r="E215" s="69">
        <f>tableau1[[#This Row],[Date de prochaine verification]]</f>
        <v>0</v>
      </c>
      <c r="F215" s="100">
        <f>tableau1[[#This Row],[Periodicité]]</f>
        <v>0</v>
      </c>
      <c r="G215" s="100">
        <f>tableau1[[#This Row],[Procedure]]</f>
        <v>0</v>
      </c>
      <c r="H215" s="69">
        <f>tableau1[[#This Row],[Date de derniere verification]]</f>
        <v>0</v>
      </c>
    </row>
    <row r="216" spans="1:8" hidden="1" x14ac:dyDescent="0.25">
      <c r="A216" s="100" t="str">
        <f>tableau1[[#This Row],[ID]]</f>
        <v>JDP-001</v>
      </c>
      <c r="B216" s="100" t="str">
        <f>tableau1[[#This Row],[SN]]</f>
        <v>JP0003</v>
      </c>
      <c r="C216" s="100" t="str">
        <f>tableau1[[#This Row],[Designation]]</f>
        <v>Jauge de profondeur avec tige</v>
      </c>
      <c r="D216" s="100" t="str">
        <f>tableau1[[#This Row],[Attribution]]</f>
        <v>Controle</v>
      </c>
      <c r="E216" s="69">
        <f>tableau1[[#This Row],[Date de prochaine verification]]</f>
        <v>0</v>
      </c>
      <c r="F216" s="100">
        <f>tableau1[[#This Row],[Periodicité]]</f>
        <v>0</v>
      </c>
      <c r="G216" s="100">
        <f>tableau1[[#This Row],[Procedure]]</f>
        <v>0</v>
      </c>
      <c r="H216" s="69">
        <f>tableau1[[#This Row],[Date de derniere verification]]</f>
        <v>0</v>
      </c>
    </row>
    <row r="217" spans="1:8" hidden="1" x14ac:dyDescent="0.25">
      <c r="A217" s="100" t="str">
        <f>tableau1[[#This Row],[ID]]</f>
        <v>JDP-002</v>
      </c>
      <c r="B217" s="100">
        <f>tableau1[[#This Row],[SN]]</f>
        <v>0</v>
      </c>
      <c r="C217" s="100" t="str">
        <f>tableau1[[#This Row],[Designation]]</f>
        <v>Jauge de profondeur avec tige</v>
      </c>
      <c r="D217" s="100" t="str">
        <f>tableau1[[#This Row],[Attribution]]</f>
        <v>Atelier</v>
      </c>
      <c r="E217" s="69">
        <f>tableau1[[#This Row],[Date de prochaine verification]]</f>
        <v>0</v>
      </c>
      <c r="F217" s="100">
        <f>tableau1[[#This Row],[Periodicité]]</f>
        <v>0</v>
      </c>
      <c r="G217" s="100">
        <f>tableau1[[#This Row],[Procedure]]</f>
        <v>0</v>
      </c>
      <c r="H217" s="69">
        <f>tableau1[[#This Row],[Date de derniere verification]]</f>
        <v>0</v>
      </c>
    </row>
    <row r="218" spans="1:8" hidden="1" x14ac:dyDescent="0.25">
      <c r="A218" s="100" t="str">
        <f>tableau1[[#This Row],[ID]]</f>
        <v>JDP-003</v>
      </c>
      <c r="B218" s="100">
        <f>tableau1[[#This Row],[SN]]</f>
        <v>0</v>
      </c>
      <c r="C218" s="100" t="str">
        <f>tableau1[[#This Row],[Designation]]</f>
        <v>Jauge de profondeur mecanique</v>
      </c>
      <c r="D218" s="100" t="str">
        <f>tableau1[[#This Row],[Attribution]]</f>
        <v>Atelier (Patrick)</v>
      </c>
      <c r="E218" s="69">
        <f>tableau1[[#This Row],[Date de prochaine verification]]</f>
        <v>0</v>
      </c>
      <c r="F218" s="100">
        <f>tableau1[[#This Row],[Periodicité]]</f>
        <v>0</v>
      </c>
      <c r="G218" s="100">
        <f>tableau1[[#This Row],[Procedure]]</f>
        <v>0</v>
      </c>
      <c r="H218" s="69">
        <f>tableau1[[#This Row],[Date de derniere verification]]</f>
        <v>0</v>
      </c>
    </row>
    <row r="219" spans="1:8" hidden="1" x14ac:dyDescent="0.25">
      <c r="A219" s="100" t="str">
        <f>tableau1[[#This Row],[ID]]</f>
        <v>JDP-004</v>
      </c>
      <c r="B219" s="100">
        <f>tableau1[[#This Row],[SN]]</f>
        <v>0</v>
      </c>
      <c r="C219" s="100" t="str">
        <f>tableau1[[#This Row],[Designation]]</f>
        <v>Jauge de profondeur num</v>
      </c>
      <c r="D219" s="100" t="str">
        <f>tableau1[[#This Row],[Attribution]]</f>
        <v>Atelier (HurcoVmx42T)</v>
      </c>
      <c r="E219" s="69">
        <f>tableau1[[#This Row],[Date de prochaine verification]]</f>
        <v>0</v>
      </c>
      <c r="F219" s="100">
        <f>tableau1[[#This Row],[Periodicité]]</f>
        <v>0</v>
      </c>
      <c r="G219" s="100">
        <f>tableau1[[#This Row],[Procedure]]</f>
        <v>0</v>
      </c>
      <c r="H219" s="69">
        <f>tableau1[[#This Row],[Date de derniere verification]]</f>
        <v>0</v>
      </c>
    </row>
    <row r="220" spans="1:8" hidden="1" x14ac:dyDescent="0.25">
      <c r="A220" s="100" t="str">
        <f>tableau1[[#This Row],[ID]]</f>
        <v>MIC-001</v>
      </c>
      <c r="B220" s="100" t="str">
        <f>tableau1[[#This Row],[SN]]</f>
        <v>293-141</v>
      </c>
      <c r="C220" s="100" t="str">
        <f>tableau1[[#This Row],[Designation]]</f>
        <v>Micrometre</v>
      </c>
      <c r="D220" s="100" t="str">
        <f>tableau1[[#This Row],[Attribution]]</f>
        <v>Contrôle</v>
      </c>
      <c r="E220" s="69">
        <f>tableau1[[#This Row],[Date de prochaine verification]]</f>
        <v>0</v>
      </c>
      <c r="F220" s="100">
        <f>tableau1[[#This Row],[Periodicité]]</f>
        <v>0</v>
      </c>
      <c r="G220" s="100">
        <f>tableau1[[#This Row],[Procedure]]</f>
        <v>0</v>
      </c>
      <c r="H220" s="69">
        <f>tableau1[[#This Row],[Date de derniere verification]]</f>
        <v>0</v>
      </c>
    </row>
    <row r="221" spans="1:8" hidden="1" x14ac:dyDescent="0.25">
      <c r="A221" s="100" t="str">
        <f>tableau1[[#This Row],[ID]]</f>
        <v>MIC-002</v>
      </c>
      <c r="B221" s="100" t="str">
        <f>tableau1[[#This Row],[SN]]</f>
        <v>Mic0016</v>
      </c>
      <c r="C221" s="100" t="str">
        <f>tableau1[[#This Row],[Designation]]</f>
        <v>Micrometre</v>
      </c>
      <c r="D221" s="100" t="str">
        <f>tableau1[[#This Row],[Attribution]]</f>
        <v>Controle</v>
      </c>
      <c r="E221" s="69">
        <f>tableau1[[#This Row],[Date de prochaine verification]]</f>
        <v>0</v>
      </c>
      <c r="F221" s="100">
        <f>tableau1[[#This Row],[Periodicité]]</f>
        <v>0</v>
      </c>
      <c r="G221" s="100">
        <f>tableau1[[#This Row],[Procedure]]</f>
        <v>0</v>
      </c>
      <c r="H221" s="69">
        <f>tableau1[[#This Row],[Date de derniere verification]]</f>
        <v>0</v>
      </c>
    </row>
    <row r="222" spans="1:8" hidden="1" x14ac:dyDescent="0.25">
      <c r="A222" s="100" t="str">
        <f>tableau1[[#This Row],[ID]]</f>
        <v>MIC-003</v>
      </c>
      <c r="B222" s="100" t="str">
        <f>tableau1[[#This Row],[SN]]</f>
        <v>Mic0011</v>
      </c>
      <c r="C222" s="100" t="str">
        <f>tableau1[[#This Row],[Designation]]</f>
        <v>Micrometre</v>
      </c>
      <c r="D222" s="100" t="str">
        <f>tableau1[[#This Row],[Attribution]]</f>
        <v>Controle</v>
      </c>
      <c r="E222" s="69">
        <f>tableau1[[#This Row],[Date de prochaine verification]]</f>
        <v>0</v>
      </c>
      <c r="F222" s="100">
        <f>tableau1[[#This Row],[Periodicité]]</f>
        <v>0</v>
      </c>
      <c r="G222" s="100">
        <f>tableau1[[#This Row],[Procedure]]</f>
        <v>0</v>
      </c>
      <c r="H222" s="69">
        <f>tableau1[[#This Row],[Date de derniere verification]]</f>
        <v>0</v>
      </c>
    </row>
    <row r="223" spans="1:8" hidden="1" x14ac:dyDescent="0.25">
      <c r="A223" s="100" t="str">
        <f>tableau1[[#This Row],[ID]]</f>
        <v>MIC-004</v>
      </c>
      <c r="B223" s="100" t="str">
        <f>tableau1[[#This Row],[SN]]</f>
        <v>Mic0014</v>
      </c>
      <c r="C223" s="100" t="str">
        <f>tableau1[[#This Row],[Designation]]</f>
        <v>Micrometre</v>
      </c>
      <c r="D223" s="100" t="str">
        <f>tableau1[[#This Row],[Attribution]]</f>
        <v>Controle</v>
      </c>
      <c r="E223" s="69">
        <f>tableau1[[#This Row],[Date de prochaine verification]]</f>
        <v>0</v>
      </c>
      <c r="F223" s="100">
        <f>tableau1[[#This Row],[Periodicité]]</f>
        <v>0</v>
      </c>
      <c r="G223" s="100">
        <f>tableau1[[#This Row],[Procedure]]</f>
        <v>0</v>
      </c>
      <c r="H223" s="69">
        <f>tableau1[[#This Row],[Date de derniere verification]]</f>
        <v>0</v>
      </c>
    </row>
    <row r="224" spans="1:8" hidden="1" x14ac:dyDescent="0.25">
      <c r="A224" s="100" t="str">
        <f>tableau1[[#This Row],[ID]]</f>
        <v>MIC-005</v>
      </c>
      <c r="B224" s="100" t="str">
        <f>tableau1[[#This Row],[SN]]</f>
        <v>Mic0005</v>
      </c>
      <c r="C224" s="100" t="str">
        <f>tableau1[[#This Row],[Designation]]</f>
        <v>Micrometre</v>
      </c>
      <c r="D224" s="100" t="str">
        <f>tableau1[[#This Row],[Attribution]]</f>
        <v>Controle</v>
      </c>
      <c r="E224" s="69">
        <f>tableau1[[#This Row],[Date de prochaine verification]]</f>
        <v>0</v>
      </c>
      <c r="F224" s="100">
        <f>tableau1[[#This Row],[Periodicité]]</f>
        <v>0</v>
      </c>
      <c r="G224" s="100">
        <f>tableau1[[#This Row],[Procedure]]</f>
        <v>0</v>
      </c>
      <c r="H224" s="69">
        <f>tableau1[[#This Row],[Date de derniere verification]]</f>
        <v>0</v>
      </c>
    </row>
    <row r="225" spans="1:8" hidden="1" x14ac:dyDescent="0.25">
      <c r="A225" s="100" t="str">
        <f>tableau1[[#This Row],[ID]]</f>
        <v>MIC-006</v>
      </c>
      <c r="B225" s="100" t="str">
        <f>tableau1[[#This Row],[SN]]</f>
        <v>Mic0013</v>
      </c>
      <c r="C225" s="100" t="str">
        <f>tableau1[[#This Row],[Designation]]</f>
        <v>Micrometre</v>
      </c>
      <c r="D225" s="100" t="str">
        <f>tableau1[[#This Row],[Attribution]]</f>
        <v>Controle</v>
      </c>
      <c r="E225" s="69">
        <f>tableau1[[#This Row],[Date de prochaine verification]]</f>
        <v>0</v>
      </c>
      <c r="F225" s="100">
        <f>tableau1[[#This Row],[Periodicité]]</f>
        <v>0</v>
      </c>
      <c r="G225" s="100">
        <f>tableau1[[#This Row],[Procedure]]</f>
        <v>0</v>
      </c>
      <c r="H225" s="69">
        <f>tableau1[[#This Row],[Date de derniere verification]]</f>
        <v>0</v>
      </c>
    </row>
    <row r="226" spans="1:8" hidden="1" x14ac:dyDescent="0.25">
      <c r="A226" s="100" t="str">
        <f>tableau1[[#This Row],[ID]]</f>
        <v>MIC-007</v>
      </c>
      <c r="B226" s="100" t="str">
        <f>tableau1[[#This Row],[SN]]</f>
        <v>Mic0012</v>
      </c>
      <c r="C226" s="100" t="str">
        <f>tableau1[[#This Row],[Designation]]</f>
        <v>Micrometre</v>
      </c>
      <c r="D226" s="100" t="str">
        <f>tableau1[[#This Row],[Attribution]]</f>
        <v>Controle</v>
      </c>
      <c r="E226" s="69">
        <f>tableau1[[#This Row],[Date de prochaine verification]]</f>
        <v>0</v>
      </c>
      <c r="F226" s="100">
        <f>tableau1[[#This Row],[Periodicité]]</f>
        <v>0</v>
      </c>
      <c r="G226" s="100">
        <f>tableau1[[#This Row],[Procedure]]</f>
        <v>0</v>
      </c>
      <c r="H226" s="69">
        <f>tableau1[[#This Row],[Date de derniere verification]]</f>
        <v>0</v>
      </c>
    </row>
    <row r="227" spans="1:8" hidden="1" x14ac:dyDescent="0.25">
      <c r="A227" s="100" t="str">
        <f>tableau1[[#This Row],[ID]]</f>
        <v>MIC-008</v>
      </c>
      <c r="B227" s="100" t="str">
        <f>tableau1[[#This Row],[SN]]</f>
        <v>Mic 0017</v>
      </c>
      <c r="C227" s="100" t="str">
        <f>tableau1[[#This Row],[Designation]]</f>
        <v>Micrometre</v>
      </c>
      <c r="D227" s="100" t="str">
        <f>tableau1[[#This Row],[Attribution]]</f>
        <v>Controle</v>
      </c>
      <c r="E227" s="69">
        <f>tableau1[[#This Row],[Date de prochaine verification]]</f>
        <v>0</v>
      </c>
      <c r="F227" s="100">
        <f>tableau1[[#This Row],[Periodicité]]</f>
        <v>0</v>
      </c>
      <c r="G227" s="100">
        <f>tableau1[[#This Row],[Procedure]]</f>
        <v>0</v>
      </c>
      <c r="H227" s="69">
        <f>tableau1[[#This Row],[Date de derniere verification]]</f>
        <v>0</v>
      </c>
    </row>
    <row r="228" spans="1:8" hidden="1" x14ac:dyDescent="0.25">
      <c r="A228" s="100" t="str">
        <f>tableau1[[#This Row],[ID]]</f>
        <v>MIC-009</v>
      </c>
      <c r="B228" s="100">
        <f>tableau1[[#This Row],[SN]]</f>
        <v>9028980</v>
      </c>
      <c r="C228" s="100" t="str">
        <f>tableau1[[#This Row],[Designation]]</f>
        <v>Micrometre</v>
      </c>
      <c r="D228" s="100" t="str">
        <f>tableau1[[#This Row],[Attribution]]</f>
        <v>Controle</v>
      </c>
      <c r="E228" s="69">
        <f>tableau1[[#This Row],[Date de prochaine verification]]</f>
        <v>0</v>
      </c>
      <c r="F228" s="100">
        <f>tableau1[[#This Row],[Periodicité]]</f>
        <v>0</v>
      </c>
      <c r="G228" s="100">
        <f>tableau1[[#This Row],[Procedure]]</f>
        <v>0</v>
      </c>
      <c r="H228" s="69">
        <f>tableau1[[#This Row],[Date de derniere verification]]</f>
        <v>0</v>
      </c>
    </row>
    <row r="229" spans="1:8" hidden="1" x14ac:dyDescent="0.25">
      <c r="A229" s="100" t="str">
        <f>tableau1[[#This Row],[ID]]</f>
        <v>MIC-010</v>
      </c>
      <c r="B229" s="100" t="str">
        <f>tableau1[[#This Row],[SN]]</f>
        <v>Mic0015</v>
      </c>
      <c r="C229" s="100" t="str">
        <f>tableau1[[#This Row],[Designation]]</f>
        <v>Micrometre</v>
      </c>
      <c r="D229" s="100" t="str">
        <f>tableau1[[#This Row],[Attribution]]</f>
        <v>Controle</v>
      </c>
      <c r="E229" s="69">
        <f>tableau1[[#This Row],[Date de prochaine verification]]</f>
        <v>0</v>
      </c>
      <c r="F229" s="100">
        <f>tableau1[[#This Row],[Periodicité]]</f>
        <v>0</v>
      </c>
      <c r="G229" s="100">
        <f>tableau1[[#This Row],[Procedure]]</f>
        <v>0</v>
      </c>
      <c r="H229" s="69">
        <f>tableau1[[#This Row],[Date de derniere verification]]</f>
        <v>0</v>
      </c>
    </row>
    <row r="230" spans="1:8" hidden="1" x14ac:dyDescent="0.25">
      <c r="A230" s="100" t="str">
        <f>tableau1[[#This Row],[ID]]</f>
        <v>MIC-011</v>
      </c>
      <c r="B230" s="100" t="str">
        <f>tableau1[[#This Row],[SN]]</f>
        <v>Mic0018</v>
      </c>
      <c r="C230" s="100" t="str">
        <f>tableau1[[#This Row],[Designation]]</f>
        <v>Micrometre</v>
      </c>
      <c r="D230" s="100" t="str">
        <f>tableau1[[#This Row],[Attribution]]</f>
        <v>Controle</v>
      </c>
      <c r="E230" s="69">
        <f>tableau1[[#This Row],[Date de prochaine verification]]</f>
        <v>0</v>
      </c>
      <c r="F230" s="100">
        <f>tableau1[[#This Row],[Periodicité]]</f>
        <v>0</v>
      </c>
      <c r="G230" s="100">
        <f>tableau1[[#This Row],[Procedure]]</f>
        <v>0</v>
      </c>
      <c r="H230" s="69">
        <f>tableau1[[#This Row],[Date de derniere verification]]</f>
        <v>0</v>
      </c>
    </row>
    <row r="231" spans="1:8" hidden="1" x14ac:dyDescent="0.25">
      <c r="A231" s="100" t="str">
        <f>tableau1[[#This Row],[ID]]</f>
        <v>MIC-012</v>
      </c>
      <c r="B231" s="100" t="str">
        <f>tableau1[[#This Row],[SN]]</f>
        <v>368-164</v>
      </c>
      <c r="C231" s="100" t="str">
        <f>tableau1[[#This Row],[Designation]]</f>
        <v>Micrometre</v>
      </c>
      <c r="D231" s="100" t="str">
        <f>tableau1[[#This Row],[Attribution]]</f>
        <v>Controle</v>
      </c>
      <c r="E231" s="69">
        <f>tableau1[[#This Row],[Date de prochaine verification]]</f>
        <v>0</v>
      </c>
      <c r="F231" s="100">
        <f>tableau1[[#This Row],[Periodicité]]</f>
        <v>0</v>
      </c>
      <c r="G231" s="100">
        <f>tableau1[[#This Row],[Procedure]]</f>
        <v>0</v>
      </c>
      <c r="H231" s="69">
        <f>tableau1[[#This Row],[Date de derniere verification]]</f>
        <v>0</v>
      </c>
    </row>
    <row r="232" spans="1:8" hidden="1" x14ac:dyDescent="0.25">
      <c r="A232" s="100" t="str">
        <f>tableau1[[#This Row],[ID]]</f>
        <v>MIC-013</v>
      </c>
      <c r="B232" s="100" t="str">
        <f>tableau1[[#This Row],[SN]]</f>
        <v>Mic0007</v>
      </c>
      <c r="C232" s="100" t="str">
        <f>tableau1[[#This Row],[Designation]]</f>
        <v>Micrometre</v>
      </c>
      <c r="D232" s="100" t="str">
        <f>tableau1[[#This Row],[Attribution]]</f>
        <v>Controle</v>
      </c>
      <c r="E232" s="69">
        <f>tableau1[[#This Row],[Date de prochaine verification]]</f>
        <v>0</v>
      </c>
      <c r="F232" s="100">
        <f>tableau1[[#This Row],[Periodicité]]</f>
        <v>0</v>
      </c>
      <c r="G232" s="100">
        <f>tableau1[[#This Row],[Procedure]]</f>
        <v>0</v>
      </c>
      <c r="H232" s="69">
        <f>tableau1[[#This Row],[Date de derniere verification]]</f>
        <v>0</v>
      </c>
    </row>
    <row r="233" spans="1:8" hidden="1" x14ac:dyDescent="0.25">
      <c r="A233" s="100">
        <f>tableau1[[#This Row],[ID]]</f>
        <v>0</v>
      </c>
      <c r="B233" s="100">
        <f>tableau1[[#This Row],[SN]]</f>
        <v>0</v>
      </c>
      <c r="C233" s="100" t="str">
        <f>tableau1[[#This Row],[Designation]]</f>
        <v>Multimetre</v>
      </c>
      <c r="D233" s="100" t="str">
        <f>tableau1[[#This Row],[Attribution]]</f>
        <v>Ateliers (Thierry)</v>
      </c>
      <c r="E233" s="69">
        <f>tableau1[[#This Row],[Date de prochaine verification]]</f>
        <v>0</v>
      </c>
      <c r="F233" s="100">
        <f>tableau1[[#This Row],[Periodicité]]</f>
        <v>0</v>
      </c>
      <c r="G233" s="100">
        <f>tableau1[[#This Row],[Procedure]]</f>
        <v>0</v>
      </c>
      <c r="H233" s="69">
        <f>tableau1[[#This Row],[Date de derniere verification]]</f>
        <v>0</v>
      </c>
    </row>
    <row r="234" spans="1:8" hidden="1" x14ac:dyDescent="0.25">
      <c r="A234" s="100" t="str">
        <f>tableau1[[#This Row],[ID]]</f>
        <v>Palm-001</v>
      </c>
      <c r="B234" s="100" t="str">
        <f>tableau1[[#This Row],[SN]]</f>
        <v>B18064374</v>
      </c>
      <c r="C234" s="100" t="str">
        <f>tableau1[[#This Row],[Designation]]</f>
        <v>Pal</v>
      </c>
      <c r="D234" s="100" t="str">
        <f>tableau1[[#This Row],[Attribution]]</f>
        <v>Rémi</v>
      </c>
      <c r="E234" s="69">
        <f>tableau1[[#This Row],[Date de prochaine verification]]</f>
        <v>0</v>
      </c>
      <c r="F234" s="100">
        <f>tableau1[[#This Row],[Periodicité]]</f>
        <v>0</v>
      </c>
      <c r="G234" s="100">
        <f>tableau1[[#This Row],[Procedure]]</f>
        <v>0</v>
      </c>
      <c r="H234" s="69">
        <f>tableau1[[#This Row],[Date de derniere verification]]</f>
        <v>0</v>
      </c>
    </row>
    <row r="235" spans="1:8" hidden="1" x14ac:dyDescent="0.25">
      <c r="A235" s="100" t="str">
        <f>tableau1[[#This Row],[ID]]</f>
        <v>Palm-002</v>
      </c>
      <c r="B235" s="100">
        <f>tableau1[[#This Row],[SN]]</f>
        <v>0</v>
      </c>
      <c r="C235" s="100" t="str">
        <f>tableau1[[#This Row],[Designation]]</f>
        <v>Pal mecanique</v>
      </c>
      <c r="D235" s="100" t="str">
        <f>tableau1[[#This Row],[Attribution]]</f>
        <v>Atelier (Didier)</v>
      </c>
      <c r="E235" s="69">
        <f>tableau1[[#This Row],[Date de prochaine verification]]</f>
        <v>0</v>
      </c>
      <c r="F235" s="100">
        <f>tableau1[[#This Row],[Periodicité]]</f>
        <v>0</v>
      </c>
      <c r="G235" s="100">
        <f>tableau1[[#This Row],[Procedure]]</f>
        <v>0</v>
      </c>
      <c r="H235" s="69">
        <f>tableau1[[#This Row],[Date de derniere verification]]</f>
        <v>0</v>
      </c>
    </row>
    <row r="236" spans="1:8" hidden="1" x14ac:dyDescent="0.25">
      <c r="A236" s="100" t="str">
        <f>tableau1[[#This Row],[ID]]</f>
        <v>Palm-003</v>
      </c>
      <c r="B236" s="100" t="str">
        <f>tableau1[[#This Row],[SN]]</f>
        <v>B16166546</v>
      </c>
      <c r="C236" s="100" t="str">
        <f>tableau1[[#This Row],[Designation]]</f>
        <v>Pal num</v>
      </c>
      <c r="D236" s="100" t="str">
        <f>tableau1[[#This Row],[Attribution]]</f>
        <v>Rémi</v>
      </c>
      <c r="E236" s="69">
        <f>tableau1[[#This Row],[Date de prochaine verification]]</f>
        <v>0</v>
      </c>
      <c r="F236" s="100">
        <f>tableau1[[#This Row],[Periodicité]]</f>
        <v>0</v>
      </c>
      <c r="G236" s="100">
        <f>tableau1[[#This Row],[Procedure]]</f>
        <v>0</v>
      </c>
      <c r="H236" s="69">
        <f>tableau1[[#This Row],[Date de derniere verification]]</f>
        <v>0</v>
      </c>
    </row>
    <row r="237" spans="1:8" hidden="1" x14ac:dyDescent="0.25">
      <c r="A237" s="100" t="str">
        <f>tableau1[[#This Row],[ID]]</f>
        <v>Palm-004</v>
      </c>
      <c r="B237" s="100">
        <f>tableau1[[#This Row],[SN]]</f>
        <v>45146362</v>
      </c>
      <c r="C237" s="100" t="str">
        <f>tableau1[[#This Row],[Designation]]</f>
        <v>Palmer</v>
      </c>
      <c r="D237" s="100" t="str">
        <f>tableau1[[#This Row],[Attribution]]</f>
        <v>Atelier</v>
      </c>
      <c r="E237" s="69">
        <f>tableau1[[#This Row],[Date de prochaine verification]]</f>
        <v>0</v>
      </c>
      <c r="F237" s="100">
        <f>tableau1[[#This Row],[Periodicité]]</f>
        <v>0</v>
      </c>
      <c r="G237" s="100">
        <f>tableau1[[#This Row],[Procedure]]</f>
        <v>0</v>
      </c>
      <c r="H237" s="69">
        <f>tableau1[[#This Row],[Date de derniere verification]]</f>
        <v>0</v>
      </c>
    </row>
    <row r="238" spans="1:8" hidden="1" x14ac:dyDescent="0.25">
      <c r="A238" s="100" t="str">
        <f>tableau1[[#This Row],[ID]]</f>
        <v>Palm-005</v>
      </c>
      <c r="B238" s="100" t="str">
        <f>tableau1[[#This Row],[SN]]</f>
        <v>Mic0022</v>
      </c>
      <c r="C238" s="100" t="str">
        <f>tableau1[[#This Row],[Designation]]</f>
        <v>Palmer</v>
      </c>
      <c r="D238" s="100" t="str">
        <f>tableau1[[#This Row],[Attribution]]</f>
        <v>Atelier</v>
      </c>
      <c r="E238" s="69">
        <f>tableau1[[#This Row],[Date de prochaine verification]]</f>
        <v>0</v>
      </c>
      <c r="F238" s="100">
        <f>tableau1[[#This Row],[Periodicité]]</f>
        <v>0</v>
      </c>
      <c r="G238" s="100">
        <f>tableau1[[#This Row],[Procedure]]</f>
        <v>0</v>
      </c>
      <c r="H238" s="69">
        <f>tableau1[[#This Row],[Date de derniere verification]]</f>
        <v>0</v>
      </c>
    </row>
    <row r="239" spans="1:8" hidden="1" x14ac:dyDescent="0.25">
      <c r="A239" s="100" t="str">
        <f>tableau1[[#This Row],[ID]]</f>
        <v>Palm-006</v>
      </c>
      <c r="B239" s="100" t="str">
        <f>tableau1[[#This Row],[SN]]</f>
        <v>Mic0019</v>
      </c>
      <c r="C239" s="100" t="str">
        <f>tableau1[[#This Row],[Designation]]</f>
        <v>Palmere</v>
      </c>
      <c r="D239" s="100" t="str">
        <f>tableau1[[#This Row],[Attribution]]</f>
        <v>Ateliers (Thierry)</v>
      </c>
      <c r="E239" s="69">
        <f>tableau1[[#This Row],[Date de prochaine verification]]</f>
        <v>0</v>
      </c>
      <c r="F239" s="100">
        <f>tableau1[[#This Row],[Periodicité]]</f>
        <v>0</v>
      </c>
      <c r="G239" s="100">
        <f>tableau1[[#This Row],[Procedure]]</f>
        <v>0</v>
      </c>
      <c r="H239" s="69">
        <f>tableau1[[#This Row],[Date de derniere verification]]</f>
        <v>0</v>
      </c>
    </row>
    <row r="240" spans="1:8" hidden="1" x14ac:dyDescent="0.25">
      <c r="A240" s="100" t="str">
        <f>tableau1[[#This Row],[ID]]</f>
        <v>Palm-007</v>
      </c>
      <c r="B240" s="100" t="str">
        <f>tableau1[[#This Row],[SN]]</f>
        <v>Mic0020</v>
      </c>
      <c r="C240" s="100" t="str">
        <f>tableau1[[#This Row],[Designation]]</f>
        <v>Palmere</v>
      </c>
      <c r="D240" s="100" t="str">
        <f>tableau1[[#This Row],[Attribution]]</f>
        <v>Ateliers (Thierry)</v>
      </c>
      <c r="E240" s="69">
        <f>tableau1[[#This Row],[Date de prochaine verification]]</f>
        <v>0</v>
      </c>
      <c r="F240" s="100">
        <f>tableau1[[#This Row],[Periodicité]]</f>
        <v>0</v>
      </c>
      <c r="G240" s="100">
        <f>tableau1[[#This Row],[Procedure]]</f>
        <v>0</v>
      </c>
      <c r="H240" s="69">
        <f>tableau1[[#This Row],[Date de derniere verification]]</f>
        <v>0</v>
      </c>
    </row>
    <row r="241" spans="1:8" hidden="1" x14ac:dyDescent="0.25">
      <c r="A241" s="100" t="str">
        <f>tableau1[[#This Row],[ID]]</f>
        <v>Palm-008</v>
      </c>
      <c r="B241" s="100" t="str">
        <f>tableau1[[#This Row],[SN]]</f>
        <v>193-101</v>
      </c>
      <c r="C241" s="100" t="str">
        <f>tableau1[[#This Row],[Designation]]</f>
        <v>Palmere mecanique</v>
      </c>
      <c r="D241" s="100" t="str">
        <f>tableau1[[#This Row],[Attribution]]</f>
        <v>Atelier (Didier)</v>
      </c>
      <c r="E241" s="69">
        <f>tableau1[[#This Row],[Date de prochaine verification]]</f>
        <v>0</v>
      </c>
      <c r="F241" s="100">
        <f>tableau1[[#This Row],[Periodicité]]</f>
        <v>0</v>
      </c>
      <c r="G241" s="100">
        <f>tableau1[[#This Row],[Procedure]]</f>
        <v>0</v>
      </c>
      <c r="H241" s="69">
        <f>tableau1[[#This Row],[Date de derniere verification]]</f>
        <v>0</v>
      </c>
    </row>
    <row r="242" spans="1:8" hidden="1" x14ac:dyDescent="0.25">
      <c r="A242" s="100" t="str">
        <f>tableau1[[#This Row],[ID]]</f>
        <v>Palm-009</v>
      </c>
      <c r="B242" s="100" t="str">
        <f>tableau1[[#This Row],[SN]]</f>
        <v>Mic0021 293-240</v>
      </c>
      <c r="C242" s="100" t="str">
        <f>tableau1[[#This Row],[Designation]]</f>
        <v>Palmere num</v>
      </c>
      <c r="D242" s="100" t="str">
        <f>tableau1[[#This Row],[Attribution]]</f>
        <v>Atelier</v>
      </c>
      <c r="E242" s="69">
        <f>tableau1[[#This Row],[Date de prochaine verification]]</f>
        <v>0</v>
      </c>
      <c r="F242" s="100">
        <f>tableau1[[#This Row],[Periodicité]]</f>
        <v>0</v>
      </c>
      <c r="G242" s="100">
        <f>tableau1[[#This Row],[Procedure]]</f>
        <v>0</v>
      </c>
      <c r="H242" s="69">
        <f>tableau1[[#This Row],[Date de derniere verification]]</f>
        <v>0</v>
      </c>
    </row>
    <row r="243" spans="1:8" hidden="1" x14ac:dyDescent="0.25">
      <c r="A243" s="100" t="str">
        <f>tableau1[[#This Row],[ID]]</f>
        <v>Palm-010</v>
      </c>
      <c r="B243" s="100">
        <f>tableau1[[#This Row],[SN]]</f>
        <v>20130919</v>
      </c>
      <c r="C243" s="100" t="str">
        <f>tableau1[[#This Row],[Designation]]</f>
        <v>Palpeur z</v>
      </c>
      <c r="D243" s="100" t="str">
        <f>tableau1[[#This Row],[Attribution]]</f>
        <v>Atelier (Victor)</v>
      </c>
      <c r="E243" s="69">
        <f>tableau1[[#This Row],[Date de prochaine verification]]</f>
        <v>0</v>
      </c>
      <c r="F243" s="100">
        <f>tableau1[[#This Row],[Periodicité]]</f>
        <v>0</v>
      </c>
      <c r="G243" s="100">
        <f>tableau1[[#This Row],[Procedure]]</f>
        <v>0</v>
      </c>
      <c r="H243" s="69">
        <f>tableau1[[#This Row],[Date de derniere verification]]</f>
        <v>0</v>
      </c>
    </row>
    <row r="244" spans="1:8" hidden="1" x14ac:dyDescent="0.25">
      <c r="A244" s="100" t="str">
        <f>tableau1[[#This Row],[ID]]</f>
        <v>Palm-011</v>
      </c>
      <c r="B244" s="100">
        <f>tableau1[[#This Row],[SN]]</f>
        <v>0</v>
      </c>
      <c r="C244" s="100" t="str">
        <f>tableau1[[#This Row],[Designation]]</f>
        <v>Palpeurs interieures</v>
      </c>
      <c r="D244" s="100" t="str">
        <f>tableau1[[#This Row],[Attribution]]</f>
        <v>Controle</v>
      </c>
      <c r="E244" s="69">
        <f>tableau1[[#This Row],[Date de prochaine verification]]</f>
        <v>0</v>
      </c>
      <c r="F244" s="100">
        <f>tableau1[[#This Row],[Periodicité]]</f>
        <v>0</v>
      </c>
      <c r="G244" s="100">
        <f>tableau1[[#This Row],[Procedure]]</f>
        <v>0</v>
      </c>
      <c r="H244" s="69">
        <f>tableau1[[#This Row],[Date de derniere verification]]</f>
        <v>0</v>
      </c>
    </row>
    <row r="245" spans="1:8" hidden="1" x14ac:dyDescent="0.25">
      <c r="A245" s="100" t="str">
        <f>tableau1[[#This Row],[ID]]</f>
        <v>Palm-012</v>
      </c>
      <c r="B245" s="100" t="str">
        <f>tableau1[[#This Row],[SN]]</f>
        <v>513-404-10</v>
      </c>
      <c r="C245" s="100" t="str">
        <f>tableau1[[#This Row],[Designation]]</f>
        <v>Pepitos</v>
      </c>
      <c r="D245" s="100" t="str">
        <f>tableau1[[#This Row],[Attribution]]</f>
        <v>Ateliers (Thierry)</v>
      </c>
      <c r="E245" s="69">
        <f>tableau1[[#This Row],[Date de prochaine verification]]</f>
        <v>0</v>
      </c>
      <c r="F245" s="100">
        <f>tableau1[[#This Row],[Periodicité]]</f>
        <v>0</v>
      </c>
      <c r="G245" s="100">
        <f>tableau1[[#This Row],[Procedure]]</f>
        <v>0</v>
      </c>
      <c r="H245" s="69">
        <f>tableau1[[#This Row],[Date de derniere verification]]</f>
        <v>0</v>
      </c>
    </row>
    <row r="246" spans="1:8" hidden="1" x14ac:dyDescent="0.25">
      <c r="A246" s="100" t="str">
        <f>tableau1[[#This Row],[ID]]</f>
        <v>Palm-013</v>
      </c>
      <c r="B246" s="100" t="str">
        <f>tableau1[[#This Row],[SN]]</f>
        <v>513-404</v>
      </c>
      <c r="C246" s="100" t="str">
        <f>tableau1[[#This Row],[Designation]]</f>
        <v>Pepitos</v>
      </c>
      <c r="D246" s="100" t="str">
        <f>tableau1[[#This Row],[Attribution]]</f>
        <v>Ateliers (Thierry)</v>
      </c>
      <c r="E246" s="69">
        <f>tableau1[[#This Row],[Date de prochaine verification]]</f>
        <v>0</v>
      </c>
      <c r="F246" s="100">
        <f>tableau1[[#This Row],[Periodicité]]</f>
        <v>0</v>
      </c>
      <c r="G246" s="100">
        <f>tableau1[[#This Row],[Procedure]]</f>
        <v>0</v>
      </c>
      <c r="H246" s="69">
        <f>tableau1[[#This Row],[Date de derniere verification]]</f>
        <v>0</v>
      </c>
    </row>
    <row r="247" spans="1:8" hidden="1" x14ac:dyDescent="0.25">
      <c r="A247" s="100" t="str">
        <f>tableau1[[#This Row],[ID]]</f>
        <v>Palm-014</v>
      </c>
      <c r="B247" s="100">
        <f>tableau1[[#This Row],[SN]]</f>
        <v>0</v>
      </c>
      <c r="C247" s="100" t="str">
        <f>tableau1[[#This Row],[Designation]]</f>
        <v>Pepitos</v>
      </c>
      <c r="D247" s="100" t="str">
        <f>tableau1[[#This Row],[Attribution]]</f>
        <v>Ateliers (Rudy)</v>
      </c>
      <c r="E247" s="69">
        <f>tableau1[[#This Row],[Date de prochaine verification]]</f>
        <v>0</v>
      </c>
      <c r="F247" s="100">
        <f>tableau1[[#This Row],[Periodicité]]</f>
        <v>0</v>
      </c>
      <c r="G247" s="100">
        <f>tableau1[[#This Row],[Procedure]]</f>
        <v>0</v>
      </c>
      <c r="H247" s="69">
        <f>tableau1[[#This Row],[Date de derniere verification]]</f>
        <v>0</v>
      </c>
    </row>
    <row r="248" spans="1:8" hidden="1" x14ac:dyDescent="0.25">
      <c r="A248" s="100" t="str">
        <f>tableau1[[#This Row],[ID]]</f>
        <v>Palm-015</v>
      </c>
      <c r="B248" s="100" t="str">
        <f>tableau1[[#This Row],[SN]]</f>
        <v>513-404</v>
      </c>
      <c r="C248" s="100" t="str">
        <f>tableau1[[#This Row],[Designation]]</f>
        <v>Pepitos</v>
      </c>
      <c r="D248" s="100" t="str">
        <f>tableau1[[#This Row],[Attribution]]</f>
        <v>Atelier (HurcoVmx42T)</v>
      </c>
      <c r="E248" s="69">
        <f>tableau1[[#This Row],[Date de prochaine verification]]</f>
        <v>0</v>
      </c>
      <c r="F248" s="100">
        <f>tableau1[[#This Row],[Periodicité]]</f>
        <v>0</v>
      </c>
      <c r="G248" s="100">
        <f>tableau1[[#This Row],[Procedure]]</f>
        <v>0</v>
      </c>
      <c r="H248" s="69">
        <f>tableau1[[#This Row],[Date de derniere verification]]</f>
        <v>0</v>
      </c>
    </row>
    <row r="249" spans="1:8" hidden="1" x14ac:dyDescent="0.25">
      <c r="A249" s="100" t="str">
        <f>tableau1[[#This Row],[ID]]</f>
        <v>PAC-B18156273</v>
      </c>
      <c r="B249" s="100" t="str">
        <f>tableau1[[#This Row],[SN]]</f>
        <v>B18156273</v>
      </c>
      <c r="C249" s="100" t="str">
        <f>tableau1[[#This Row],[Designation]]</f>
        <v>Pied à coulisse</v>
      </c>
      <c r="D249" s="100" t="str">
        <f>tableau1[[#This Row],[Attribution]]</f>
        <v>Contrôle</v>
      </c>
      <c r="E249" s="69">
        <f>tableau1[[#This Row],[Date de prochaine verification]]</f>
        <v>43848</v>
      </c>
      <c r="F249" s="100">
        <f>tableau1[[#This Row],[Periodicité]]</f>
        <v>12</v>
      </c>
      <c r="G249" s="100" t="str">
        <f>tableau1[[#This Row],[Procedure]]</f>
        <v>En cours</v>
      </c>
      <c r="H249" s="69">
        <f>tableau1[[#This Row],[Date de derniere verification]]</f>
        <v>43483</v>
      </c>
    </row>
    <row r="250" spans="1:8" hidden="1" x14ac:dyDescent="0.25">
      <c r="A250" s="100" t="str">
        <f>tableau1[[#This Row],[ID]]</f>
        <v>PAC-001</v>
      </c>
      <c r="B250" s="100" t="str">
        <f>tableau1[[#This Row],[SN]]</f>
        <v>C0006</v>
      </c>
      <c r="C250" s="100" t="str">
        <f>tableau1[[#This Row],[Designation]]</f>
        <v>Pied à coulisse</v>
      </c>
      <c r="D250" s="100" t="str">
        <f>tableau1[[#This Row],[Attribution]]</f>
        <v>Contrôle</v>
      </c>
      <c r="E250" s="69">
        <f>tableau1[[#This Row],[Date de prochaine verification]]</f>
        <v>0</v>
      </c>
      <c r="F250" s="100">
        <f>tableau1[[#This Row],[Periodicité]]</f>
        <v>0</v>
      </c>
      <c r="G250" s="100">
        <f>tableau1[[#This Row],[Procedure]]</f>
        <v>0</v>
      </c>
      <c r="H250" s="69">
        <f>tableau1[[#This Row],[Date de derniere verification]]</f>
        <v>0</v>
      </c>
    </row>
    <row r="251" spans="1:8" hidden="1" x14ac:dyDescent="0.25">
      <c r="A251" s="100" t="str">
        <f>tableau1[[#This Row],[ID]]</f>
        <v>PAC-002</v>
      </c>
      <c r="B251" s="100" t="str">
        <f>tableau1[[#This Row],[SN]]</f>
        <v>B17056256</v>
      </c>
      <c r="C251" s="100" t="str">
        <f>tableau1[[#This Row],[Designation]]</f>
        <v>Pied à coulisse</v>
      </c>
      <c r="D251" s="100" t="str">
        <f>tableau1[[#This Row],[Attribution]]</f>
        <v>Controle</v>
      </c>
      <c r="E251" s="69">
        <f>tableau1[[#This Row],[Date de prochaine verification]]</f>
        <v>0</v>
      </c>
      <c r="F251" s="100">
        <f>tableau1[[#This Row],[Periodicité]]</f>
        <v>0</v>
      </c>
      <c r="G251" s="100">
        <f>tableau1[[#This Row],[Procedure]]</f>
        <v>0</v>
      </c>
      <c r="H251" s="69">
        <f>tableau1[[#This Row],[Date de derniere verification]]</f>
        <v>0</v>
      </c>
    </row>
    <row r="252" spans="1:8" hidden="1" x14ac:dyDescent="0.25">
      <c r="A252" s="100" t="str">
        <f>tableau1[[#This Row],[ID]]</f>
        <v>PAC-003</v>
      </c>
      <c r="B252" s="100" t="str">
        <f>tableau1[[#This Row],[SN]]</f>
        <v>PC0002</v>
      </c>
      <c r="C252" s="100" t="str">
        <f>tableau1[[#This Row],[Designation]]</f>
        <v>Pied à coulisse</v>
      </c>
      <c r="D252" s="100" t="str">
        <f>tableau1[[#This Row],[Attribution]]</f>
        <v>Controle</v>
      </c>
      <c r="E252" s="69">
        <f>tableau1[[#This Row],[Date de prochaine verification]]</f>
        <v>0</v>
      </c>
      <c r="F252" s="100">
        <f>tableau1[[#This Row],[Periodicité]]</f>
        <v>0</v>
      </c>
      <c r="G252" s="100">
        <f>tableau1[[#This Row],[Procedure]]</f>
        <v>0</v>
      </c>
      <c r="H252" s="69">
        <f>tableau1[[#This Row],[Date de derniere verification]]</f>
        <v>0</v>
      </c>
    </row>
    <row r="253" spans="1:8" hidden="1" x14ac:dyDescent="0.25">
      <c r="A253" s="100" t="str">
        <f>tableau1[[#This Row],[ID]]</f>
        <v>PAC-004</v>
      </c>
      <c r="B253" s="100">
        <f>tableau1[[#This Row],[SN]]</f>
        <v>0</v>
      </c>
      <c r="C253" s="100" t="str">
        <f>tableau1[[#This Row],[Designation]]</f>
        <v>Pied à coulisse</v>
      </c>
      <c r="D253" s="100" t="str">
        <f>tableau1[[#This Row],[Attribution]]</f>
        <v>Controle</v>
      </c>
      <c r="E253" s="69">
        <f>tableau1[[#This Row],[Date de prochaine verification]]</f>
        <v>0</v>
      </c>
      <c r="F253" s="100">
        <f>tableau1[[#This Row],[Periodicité]]</f>
        <v>0</v>
      </c>
      <c r="G253" s="100">
        <f>tableau1[[#This Row],[Procedure]]</f>
        <v>0</v>
      </c>
      <c r="H253" s="69">
        <f>tableau1[[#This Row],[Date de derniere verification]]</f>
        <v>0</v>
      </c>
    </row>
    <row r="254" spans="1:8" hidden="1" x14ac:dyDescent="0.25">
      <c r="A254" s="100" t="str">
        <f>tableau1[[#This Row],[ID]]</f>
        <v>PAC-005</v>
      </c>
      <c r="B254" s="100">
        <f>tableau1[[#This Row],[SN]]</f>
        <v>9208908</v>
      </c>
      <c r="C254" s="100" t="str">
        <f>tableau1[[#This Row],[Designation]]</f>
        <v>Pied à coulisse</v>
      </c>
      <c r="D254" s="100" t="str">
        <f>tableau1[[#This Row],[Attribution]]</f>
        <v>Atelier (Didier)</v>
      </c>
      <c r="E254" s="69">
        <f>tableau1[[#This Row],[Date de prochaine verification]]</f>
        <v>0</v>
      </c>
      <c r="F254" s="100">
        <f>tableau1[[#This Row],[Periodicité]]</f>
        <v>0</v>
      </c>
      <c r="G254" s="100">
        <f>tableau1[[#This Row],[Procedure]]</f>
        <v>0</v>
      </c>
      <c r="H254" s="69">
        <f>tableau1[[#This Row],[Date de derniere verification]]</f>
        <v>0</v>
      </c>
    </row>
    <row r="255" spans="1:8" hidden="1" x14ac:dyDescent="0.25">
      <c r="A255" s="100" t="str">
        <f>tableau1[[#This Row],[ID]]</f>
        <v>PAC-006</v>
      </c>
      <c r="B255" s="100">
        <f>tableau1[[#This Row],[SN]]</f>
        <v>17255888</v>
      </c>
      <c r="C255" s="100" t="str">
        <f>tableau1[[#This Row],[Designation]]</f>
        <v xml:space="preserve">Pied a coulisse </v>
      </c>
      <c r="D255" s="100" t="str">
        <f>tableau1[[#This Row],[Attribution]]</f>
        <v>Atelier (Didier)</v>
      </c>
      <c r="E255" s="69">
        <f>tableau1[[#This Row],[Date de prochaine verification]]</f>
        <v>0</v>
      </c>
      <c r="F255" s="100">
        <f>tableau1[[#This Row],[Periodicité]]</f>
        <v>0</v>
      </c>
      <c r="G255" s="100">
        <f>tableau1[[#This Row],[Procedure]]</f>
        <v>0</v>
      </c>
      <c r="H255" s="69">
        <f>tableau1[[#This Row],[Date de derniere verification]]</f>
        <v>0</v>
      </c>
    </row>
    <row r="256" spans="1:8" hidden="1" x14ac:dyDescent="0.25">
      <c r="A256" s="100" t="str">
        <f>tableau1[[#This Row],[ID]]</f>
        <v>PAC-007</v>
      </c>
      <c r="B256" s="100">
        <f>tableau1[[#This Row],[SN]]</f>
        <v>4102520</v>
      </c>
      <c r="C256" s="100" t="str">
        <f>tableau1[[#This Row],[Designation]]</f>
        <v xml:space="preserve">Pied à coulisse </v>
      </c>
      <c r="D256" s="100" t="str">
        <f>tableau1[[#This Row],[Attribution]]</f>
        <v xml:space="preserve">Contrôle </v>
      </c>
      <c r="E256" s="69">
        <f>tableau1[[#This Row],[Date de prochaine verification]]</f>
        <v>0</v>
      </c>
      <c r="F256" s="100">
        <f>tableau1[[#This Row],[Periodicité]]</f>
        <v>0</v>
      </c>
      <c r="G256" s="100">
        <f>tableau1[[#This Row],[Procedure]]</f>
        <v>0</v>
      </c>
      <c r="H256" s="69">
        <f>tableau1[[#This Row],[Date de derniere verification]]</f>
        <v>0</v>
      </c>
    </row>
    <row r="257" spans="1:8" hidden="1" x14ac:dyDescent="0.25">
      <c r="A257" s="100" t="str">
        <f>tableau1[[#This Row],[ID]]</f>
        <v>PAC-008</v>
      </c>
      <c r="B257" s="100">
        <f>tableau1[[#This Row],[SN]]</f>
        <v>0</v>
      </c>
      <c r="C257" s="100" t="str">
        <f>tableau1[[#This Row],[Designation]]</f>
        <v xml:space="preserve">Pied à coulisse </v>
      </c>
      <c r="D257" s="100" t="str">
        <f>tableau1[[#This Row],[Attribution]]</f>
        <v>Contrôle</v>
      </c>
      <c r="E257" s="69">
        <f>tableau1[[#This Row],[Date de prochaine verification]]</f>
        <v>0</v>
      </c>
      <c r="F257" s="100">
        <f>tableau1[[#This Row],[Periodicité]]</f>
        <v>0</v>
      </c>
      <c r="G257" s="100">
        <f>tableau1[[#This Row],[Procedure]]</f>
        <v>0</v>
      </c>
      <c r="H257" s="69">
        <f>tableau1[[#This Row],[Date de derniere verification]]</f>
        <v>0</v>
      </c>
    </row>
    <row r="258" spans="1:8" hidden="1" x14ac:dyDescent="0.25">
      <c r="A258" s="100" t="str">
        <f>tableau1[[#This Row],[ID]]</f>
        <v>PAC-009</v>
      </c>
      <c r="B258" s="100" t="str">
        <f>tableau1[[#This Row],[SN]]</f>
        <v>B16307446</v>
      </c>
      <c r="C258" s="100" t="str">
        <f>tableau1[[#This Row],[Designation]]</f>
        <v xml:space="preserve">Pied à coulisse </v>
      </c>
      <c r="D258" s="100" t="str">
        <f>tableau1[[#This Row],[Attribution]]</f>
        <v xml:space="preserve">Contrôle </v>
      </c>
      <c r="E258" s="69">
        <f>tableau1[[#This Row],[Date de prochaine verification]]</f>
        <v>0</v>
      </c>
      <c r="F258" s="100">
        <f>tableau1[[#This Row],[Periodicité]]</f>
        <v>0</v>
      </c>
      <c r="G258" s="100">
        <f>tableau1[[#This Row],[Procedure]]</f>
        <v>0</v>
      </c>
      <c r="H258" s="69">
        <f>tableau1[[#This Row],[Date de derniere verification]]</f>
        <v>0</v>
      </c>
    </row>
    <row r="259" spans="1:8" hidden="1" x14ac:dyDescent="0.25">
      <c r="A259" s="100" t="str">
        <f>tableau1[[#This Row],[ID]]</f>
        <v>PAC-010</v>
      </c>
      <c r="B259" s="100" t="str">
        <f>tableau1[[#This Row],[SN]]</f>
        <v>PC0016</v>
      </c>
      <c r="C259" s="100" t="str">
        <f>tableau1[[#This Row],[Designation]]</f>
        <v xml:space="preserve">Pied à coulisse </v>
      </c>
      <c r="D259" s="100" t="str">
        <f>tableau1[[#This Row],[Attribution]]</f>
        <v>Contrôle</v>
      </c>
      <c r="E259" s="69">
        <f>tableau1[[#This Row],[Date de prochaine verification]]</f>
        <v>0</v>
      </c>
      <c r="F259" s="100">
        <f>tableau1[[#This Row],[Periodicité]]</f>
        <v>0</v>
      </c>
      <c r="G259" s="100">
        <f>tableau1[[#This Row],[Procedure]]</f>
        <v>0</v>
      </c>
      <c r="H259" s="69">
        <f>tableau1[[#This Row],[Date de derniere verification]]</f>
        <v>0</v>
      </c>
    </row>
    <row r="260" spans="1:8" hidden="1" x14ac:dyDescent="0.25">
      <c r="A260" s="100" t="str">
        <f>tableau1[[#This Row],[ID]]</f>
        <v>PAC-011</v>
      </c>
      <c r="B260" s="100">
        <f>tableau1[[#This Row],[SN]]</f>
        <v>0</v>
      </c>
      <c r="C260" s="100" t="str">
        <f>tableau1[[#This Row],[Designation]]</f>
        <v xml:space="preserve">Pied à coulisse 150 </v>
      </c>
      <c r="D260" s="100">
        <f>tableau1[[#This Row],[Attribution]]</f>
        <v>0</v>
      </c>
      <c r="E260" s="69">
        <f>tableau1[[#This Row],[Date de prochaine verification]]</f>
        <v>0</v>
      </c>
      <c r="F260" s="100">
        <f>tableau1[[#This Row],[Periodicité]]</f>
        <v>0</v>
      </c>
      <c r="G260" s="100">
        <f>tableau1[[#This Row],[Procedure]]</f>
        <v>0</v>
      </c>
      <c r="H260" s="69">
        <f>tableau1[[#This Row],[Date de derniere verification]]</f>
        <v>0</v>
      </c>
    </row>
    <row r="261" spans="1:8" hidden="1" x14ac:dyDescent="0.25">
      <c r="A261" s="100" t="str">
        <f>tableau1[[#This Row],[ID]]</f>
        <v>PAC-012</v>
      </c>
      <c r="B261" s="100">
        <f>tableau1[[#This Row],[SN]]</f>
        <v>0</v>
      </c>
      <c r="C261" s="100" t="str">
        <f>tableau1[[#This Row],[Designation]]</f>
        <v xml:space="preserve">Pied à coulisse 150 </v>
      </c>
      <c r="D261" s="100">
        <f>tableau1[[#This Row],[Attribution]]</f>
        <v>0</v>
      </c>
      <c r="E261" s="69">
        <f>tableau1[[#This Row],[Date de prochaine verification]]</f>
        <v>0</v>
      </c>
      <c r="F261" s="100">
        <f>tableau1[[#This Row],[Periodicité]]</f>
        <v>0</v>
      </c>
      <c r="G261" s="100">
        <f>tableau1[[#This Row],[Procedure]]</f>
        <v>0</v>
      </c>
      <c r="H261" s="69">
        <f>tableau1[[#This Row],[Date de derniere verification]]</f>
        <v>0</v>
      </c>
    </row>
    <row r="262" spans="1:8" hidden="1" x14ac:dyDescent="0.25">
      <c r="A262" s="100" t="str">
        <f>tableau1[[#This Row],[ID]]</f>
        <v>PAC-013</v>
      </c>
      <c r="B262" s="100">
        <f>tableau1[[#This Row],[SN]]</f>
        <v>0</v>
      </c>
      <c r="C262" s="100" t="str">
        <f>tableau1[[#This Row],[Designation]]</f>
        <v>Pied à coulisse 150 ctrl</v>
      </c>
      <c r="D262" s="100">
        <f>tableau1[[#This Row],[Attribution]]</f>
        <v>0</v>
      </c>
      <c r="E262" s="69">
        <f>tableau1[[#This Row],[Date de prochaine verification]]</f>
        <v>0</v>
      </c>
      <c r="F262" s="100">
        <f>tableau1[[#This Row],[Periodicité]]</f>
        <v>0</v>
      </c>
      <c r="G262" s="100">
        <f>tableau1[[#This Row],[Procedure]]</f>
        <v>0</v>
      </c>
      <c r="H262" s="69">
        <f>tableau1[[#This Row],[Date de derniere verification]]</f>
        <v>0</v>
      </c>
    </row>
    <row r="263" spans="1:8" hidden="1" x14ac:dyDescent="0.25">
      <c r="A263" s="100" t="str">
        <f>tableau1[[#This Row],[ID]]</f>
        <v>PAC-014</v>
      </c>
      <c r="B263" s="100">
        <f>tableau1[[#This Row],[SN]]</f>
        <v>4103060</v>
      </c>
      <c r="C263" s="100" t="str">
        <f>tableau1[[#This Row],[Designation]]</f>
        <v>Pied a coulisse num</v>
      </c>
      <c r="D263" s="100" t="str">
        <f>tableau1[[#This Row],[Attribution]]</f>
        <v>Ateliers (Thierry)</v>
      </c>
      <c r="E263" s="69">
        <f>tableau1[[#This Row],[Date de prochaine verification]]</f>
        <v>0</v>
      </c>
      <c r="F263" s="100">
        <f>tableau1[[#This Row],[Periodicité]]</f>
        <v>0</v>
      </c>
      <c r="G263" s="100">
        <f>tableau1[[#This Row],[Procedure]]</f>
        <v>0</v>
      </c>
      <c r="H263" s="69">
        <f>tableau1[[#This Row],[Date de derniere verification]]</f>
        <v>0</v>
      </c>
    </row>
    <row r="264" spans="1:8" hidden="1" x14ac:dyDescent="0.25">
      <c r="A264" s="100" t="str">
        <f>tableau1[[#This Row],[ID]]</f>
        <v>PAC-015</v>
      </c>
      <c r="B264" s="100">
        <f>tableau1[[#This Row],[SN]]</f>
        <v>7058549</v>
      </c>
      <c r="C264" s="100" t="str">
        <f>tableau1[[#This Row],[Designation]]</f>
        <v>Pied a coulisse num</v>
      </c>
      <c r="D264" s="100" t="str">
        <f>tableau1[[#This Row],[Attribution]]</f>
        <v>Ateliers (Thierry)</v>
      </c>
      <c r="E264" s="69">
        <f>tableau1[[#This Row],[Date de prochaine verification]]</f>
        <v>0</v>
      </c>
      <c r="F264" s="100">
        <f>tableau1[[#This Row],[Periodicité]]</f>
        <v>0</v>
      </c>
      <c r="G264" s="100">
        <f>tableau1[[#This Row],[Procedure]]</f>
        <v>0</v>
      </c>
      <c r="H264" s="69">
        <f>tableau1[[#This Row],[Date de derniere verification]]</f>
        <v>0</v>
      </c>
    </row>
    <row r="265" spans="1:8" hidden="1" x14ac:dyDescent="0.25">
      <c r="A265" s="100" t="str">
        <f>tableau1[[#This Row],[ID]]</f>
        <v>PAC-016</v>
      </c>
      <c r="B265" s="100" t="str">
        <f>tableau1[[#This Row],[SN]]</f>
        <v>ICD-15PPR</v>
      </c>
      <c r="C265" s="100" t="str">
        <f>tableau1[[#This Row],[Designation]]</f>
        <v>Pied a coulisse num</v>
      </c>
      <c r="D265" s="100" t="str">
        <f>tableau1[[#This Row],[Attribution]]</f>
        <v>Atelier (Patrick)</v>
      </c>
      <c r="E265" s="69">
        <f>tableau1[[#This Row],[Date de prochaine verification]]</f>
        <v>0</v>
      </c>
      <c r="F265" s="100">
        <f>tableau1[[#This Row],[Periodicité]]</f>
        <v>0</v>
      </c>
      <c r="G265" s="100">
        <f>tableau1[[#This Row],[Procedure]]</f>
        <v>0</v>
      </c>
      <c r="H265" s="69">
        <f>tableau1[[#This Row],[Date de derniere verification]]</f>
        <v>0</v>
      </c>
    </row>
    <row r="266" spans="1:8" hidden="1" x14ac:dyDescent="0.25">
      <c r="A266" s="100" t="str">
        <f>tableau1[[#This Row],[ID]]</f>
        <v>PAC-017</v>
      </c>
      <c r="B266" s="100">
        <f>tableau1[[#This Row],[SN]]</f>
        <v>9826</v>
      </c>
      <c r="C266" s="100" t="str">
        <f>tableau1[[#This Row],[Designation]]</f>
        <v>Pied a coulisse num</v>
      </c>
      <c r="D266" s="100" t="str">
        <f>tableau1[[#This Row],[Attribution]]</f>
        <v>Atelier (Patrick)</v>
      </c>
      <c r="E266" s="69">
        <f>tableau1[[#This Row],[Date de prochaine verification]]</f>
        <v>0</v>
      </c>
      <c r="F266" s="100">
        <f>tableau1[[#This Row],[Periodicité]]</f>
        <v>0</v>
      </c>
      <c r="G266" s="100">
        <f>tableau1[[#This Row],[Procedure]]</f>
        <v>0</v>
      </c>
      <c r="H266" s="69">
        <f>tableau1[[#This Row],[Date de derniere verification]]</f>
        <v>0</v>
      </c>
    </row>
    <row r="267" spans="1:8" hidden="1" x14ac:dyDescent="0.25">
      <c r="A267" s="100" t="str">
        <f>tableau1[[#This Row],[ID]]</f>
        <v>PAC-018</v>
      </c>
      <c r="B267" s="100">
        <f>tableau1[[#This Row],[SN]]</f>
        <v>4103400</v>
      </c>
      <c r="C267" s="100" t="str">
        <f>tableau1[[#This Row],[Designation]]</f>
        <v>Pied a coulisse num</v>
      </c>
      <c r="D267" s="100" t="str">
        <f>tableau1[[#This Row],[Attribution]]</f>
        <v>Lionel</v>
      </c>
      <c r="E267" s="69">
        <f>tableau1[[#This Row],[Date de prochaine verification]]</f>
        <v>0</v>
      </c>
      <c r="F267" s="100">
        <f>tableau1[[#This Row],[Periodicité]]</f>
        <v>0</v>
      </c>
      <c r="G267" s="100">
        <f>tableau1[[#This Row],[Procedure]]</f>
        <v>0</v>
      </c>
      <c r="H267" s="69">
        <f>tableau1[[#This Row],[Date de derniere verification]]</f>
        <v>0</v>
      </c>
    </row>
    <row r="268" spans="1:8" hidden="1" x14ac:dyDescent="0.25">
      <c r="A268" s="100" t="str">
        <f>tableau1[[#This Row],[ID]]</f>
        <v>PAC-019</v>
      </c>
      <c r="B268" s="100" t="str">
        <f>tableau1[[#This Row],[SN]]</f>
        <v>B17056252</v>
      </c>
      <c r="C268" s="100" t="str">
        <f>tableau1[[#This Row],[Designation]]</f>
        <v>Pied a coulisse num</v>
      </c>
      <c r="D268" s="100" t="str">
        <f>tableau1[[#This Row],[Attribution]]</f>
        <v>Atelier</v>
      </c>
      <c r="E268" s="69">
        <f>tableau1[[#This Row],[Date de prochaine verification]]</f>
        <v>0</v>
      </c>
      <c r="F268" s="100">
        <f>tableau1[[#This Row],[Periodicité]]</f>
        <v>0</v>
      </c>
      <c r="G268" s="100">
        <f>tableau1[[#This Row],[Procedure]]</f>
        <v>0</v>
      </c>
      <c r="H268" s="69">
        <f>tableau1[[#This Row],[Date de derniere verification]]</f>
        <v>0</v>
      </c>
    </row>
    <row r="269" spans="1:8" hidden="1" x14ac:dyDescent="0.25">
      <c r="A269" s="100" t="str">
        <f>tableau1[[#This Row],[ID]]</f>
        <v>PAC-020</v>
      </c>
      <c r="B269" s="100">
        <f>tableau1[[#This Row],[SN]]</f>
        <v>12555213</v>
      </c>
      <c r="C269" s="100" t="str">
        <f>tableau1[[#This Row],[Designation]]</f>
        <v>Pied a coulisse num</v>
      </c>
      <c r="D269" s="100" t="str">
        <f>tableau1[[#This Row],[Attribution]]</f>
        <v>Atelier</v>
      </c>
      <c r="E269" s="69">
        <f>tableau1[[#This Row],[Date de prochaine verification]]</f>
        <v>0</v>
      </c>
      <c r="F269" s="100">
        <f>tableau1[[#This Row],[Periodicité]]</f>
        <v>0</v>
      </c>
      <c r="G269" s="100">
        <f>tableau1[[#This Row],[Procedure]]</f>
        <v>0</v>
      </c>
      <c r="H269" s="69">
        <f>tableau1[[#This Row],[Date de derniere verification]]</f>
        <v>0</v>
      </c>
    </row>
    <row r="270" spans="1:8" hidden="1" x14ac:dyDescent="0.25">
      <c r="A270" s="100" t="str">
        <f>tableau1[[#This Row],[ID]]</f>
        <v>PAC-021</v>
      </c>
      <c r="B270" s="100" t="str">
        <f>tableau1[[#This Row],[SN]]</f>
        <v>B17258767</v>
      </c>
      <c r="C270" s="100" t="str">
        <f>tableau1[[#This Row],[Designation]]</f>
        <v>Pied a coulisse num</v>
      </c>
      <c r="D270" s="100" t="str">
        <f>tableau1[[#This Row],[Attribution]]</f>
        <v>Atelier (HurcoVmx30Tx)</v>
      </c>
      <c r="E270" s="69">
        <f>tableau1[[#This Row],[Date de prochaine verification]]</f>
        <v>0</v>
      </c>
      <c r="F270" s="100">
        <f>tableau1[[#This Row],[Periodicité]]</f>
        <v>0</v>
      </c>
      <c r="G270" s="100">
        <f>tableau1[[#This Row],[Procedure]]</f>
        <v>0</v>
      </c>
      <c r="H270" s="69">
        <f>tableau1[[#This Row],[Date de derniere verification]]</f>
        <v>0</v>
      </c>
    </row>
    <row r="271" spans="1:8" hidden="1" x14ac:dyDescent="0.25">
      <c r="A271" s="100" t="str">
        <f>tableau1[[#This Row],[ID]]</f>
        <v>PAC-022</v>
      </c>
      <c r="B271" s="100">
        <f>tableau1[[#This Row],[SN]]</f>
        <v>12453340</v>
      </c>
      <c r="C271" s="100" t="str">
        <f>tableau1[[#This Row],[Designation]]</f>
        <v>Pied a coulisse num</v>
      </c>
      <c r="D271" s="100" t="str">
        <f>tableau1[[#This Row],[Attribution]]</f>
        <v>Atelier</v>
      </c>
      <c r="E271" s="69">
        <f>tableau1[[#This Row],[Date de prochaine verification]]</f>
        <v>0</v>
      </c>
      <c r="F271" s="100">
        <f>tableau1[[#This Row],[Periodicité]]</f>
        <v>0</v>
      </c>
      <c r="G271" s="100">
        <f>tableau1[[#This Row],[Procedure]]</f>
        <v>0</v>
      </c>
      <c r="H271" s="69">
        <f>tableau1[[#This Row],[Date de derniere verification]]</f>
        <v>0</v>
      </c>
    </row>
    <row r="272" spans="1:8" x14ac:dyDescent="0.25">
      <c r="A272" s="100">
        <f>tableau1[[#This Row],[ID]]</f>
        <v>490326</v>
      </c>
      <c r="B272" s="100">
        <f>tableau1[[#This Row],[SN]]</f>
        <v>490326</v>
      </c>
      <c r="C272" s="100" t="str">
        <f>tableau1[[#This Row],[Designation]]</f>
        <v>Projecteur De Profil</v>
      </c>
      <c r="D272" s="100" t="str">
        <f>tableau1[[#This Row],[Attribution]]</f>
        <v>Controle</v>
      </c>
      <c r="E272" s="69">
        <f>tableau1[[#This Row],[Date de prochaine verification]]</f>
        <v>43880</v>
      </c>
      <c r="F272" s="100">
        <f>tableau1[[#This Row],[Periodicité]]</f>
        <v>12</v>
      </c>
      <c r="G272" s="100" t="str">
        <f>tableau1[[#This Row],[Procedure]]</f>
        <v>Externe</v>
      </c>
      <c r="H272" s="69">
        <f>tableau1[[#This Row],[Date de derniere verification]]</f>
        <v>43515</v>
      </c>
    </row>
    <row r="273" spans="1:8" hidden="1" x14ac:dyDescent="0.25">
      <c r="A273" s="100">
        <f>tableau1[[#This Row],[ID]]</f>
        <v>0</v>
      </c>
      <c r="B273" s="100" t="str">
        <f>tableau1[[#This Row],[SN]]</f>
        <v>Rap0001</v>
      </c>
      <c r="C273" s="100" t="str">
        <f>tableau1[[#This Row],[Designation]]</f>
        <v>Rapporteur d'angles</v>
      </c>
      <c r="D273" s="100" t="str">
        <f>tableau1[[#This Row],[Attribution]]</f>
        <v>Controle</v>
      </c>
      <c r="E273" s="69">
        <f>tableau1[[#This Row],[Date de prochaine verification]]</f>
        <v>0</v>
      </c>
      <c r="F273" s="100">
        <f>tableau1[[#This Row],[Periodicité]]</f>
        <v>0</v>
      </c>
      <c r="G273" s="100">
        <f>tableau1[[#This Row],[Procedure]]</f>
        <v>0</v>
      </c>
      <c r="H273" s="69">
        <f>tableau1[[#This Row],[Date de derniere verification]]</f>
        <v>0</v>
      </c>
    </row>
    <row r="274" spans="1:8" hidden="1" x14ac:dyDescent="0.25">
      <c r="A274" s="100" t="str">
        <f>tableau1[[#This Row],[ID]]</f>
        <v>TFM-001</v>
      </c>
      <c r="B274" s="100" t="str">
        <f>tableau1[[#This Row],[SN]]</f>
        <v>60-PD-9-206</v>
      </c>
      <c r="C274" s="100" t="str">
        <f>tableau1[[#This Row],[Designation]]</f>
        <v>Tampon filete</v>
      </c>
      <c r="D274" s="100">
        <f>tableau1[[#This Row],[Attribution]]</f>
        <v>0</v>
      </c>
      <c r="E274" s="69">
        <f>tableau1[[#This Row],[Date de prochaine verification]]</f>
        <v>0</v>
      </c>
      <c r="F274" s="100">
        <f>tableau1[[#This Row],[Periodicité]]</f>
        <v>0</v>
      </c>
      <c r="G274" s="100">
        <f>tableau1[[#This Row],[Procedure]]</f>
        <v>0</v>
      </c>
      <c r="H274" s="69">
        <f>tableau1[[#This Row],[Date de derniere verification]]</f>
        <v>0</v>
      </c>
    </row>
    <row r="275" spans="1:8" hidden="1" x14ac:dyDescent="0.25">
      <c r="A275" s="100">
        <f>tableau1[[#This Row],[ID]]</f>
        <v>0</v>
      </c>
      <c r="B275" s="100">
        <f>tableau1[[#This Row],[SN]]</f>
        <v>0</v>
      </c>
      <c r="C275" s="100" t="str">
        <f>tableau1[[#This Row],[Designation]]</f>
        <v>Tampon lisse</v>
      </c>
      <c r="D275" s="100">
        <f>tableau1[[#This Row],[Attribution]]</f>
        <v>0</v>
      </c>
      <c r="E275" s="69">
        <f>tableau1[[#This Row],[Date de prochaine verification]]</f>
        <v>0</v>
      </c>
      <c r="F275" s="100">
        <f>tableau1[[#This Row],[Periodicité]]</f>
        <v>0</v>
      </c>
      <c r="G275" s="100">
        <f>tableau1[[#This Row],[Procedure]]</f>
        <v>0</v>
      </c>
      <c r="H275" s="69">
        <f>tableau1[[#This Row],[Date de derniere verification]]</f>
        <v>0</v>
      </c>
    </row>
    <row r="276" spans="1:8" hidden="1" x14ac:dyDescent="0.25">
      <c r="A276" s="100">
        <f>tableau1[[#This Row],[ID]]</f>
        <v>0</v>
      </c>
      <c r="B276" s="100">
        <f>tableau1[[#This Row],[SN]]</f>
        <v>0</v>
      </c>
      <c r="C276" s="100" t="str">
        <f>tableau1[[#This Row],[Designation]]</f>
        <v>Tampon lisse</v>
      </c>
      <c r="D276" s="100">
        <f>tableau1[[#This Row],[Attribution]]</f>
        <v>0</v>
      </c>
      <c r="E276" s="69">
        <f>tableau1[[#This Row],[Date de prochaine verification]]</f>
        <v>0</v>
      </c>
      <c r="F276" s="100">
        <f>tableau1[[#This Row],[Periodicité]]</f>
        <v>0</v>
      </c>
      <c r="G276" s="100">
        <f>tableau1[[#This Row],[Procedure]]</f>
        <v>0</v>
      </c>
      <c r="H276" s="69">
        <f>tableau1[[#This Row],[Date de derniere verification]]</f>
        <v>0</v>
      </c>
    </row>
    <row r="277" spans="1:8" hidden="1" x14ac:dyDescent="0.25">
      <c r="A277" s="100">
        <f>tableau1[[#This Row],[ID]]</f>
        <v>0</v>
      </c>
      <c r="B277" s="100">
        <f>tableau1[[#This Row],[SN]]</f>
        <v>0</v>
      </c>
      <c r="C277" s="100" t="str">
        <f>tableau1[[#This Row],[Designation]]</f>
        <v>Tampon lisse</v>
      </c>
      <c r="D277" s="100">
        <f>tableau1[[#This Row],[Attribution]]</f>
        <v>0</v>
      </c>
      <c r="E277" s="69">
        <f>tableau1[[#This Row],[Date de prochaine verification]]</f>
        <v>0</v>
      </c>
      <c r="F277" s="100">
        <f>tableau1[[#This Row],[Periodicité]]</f>
        <v>0</v>
      </c>
      <c r="G277" s="100">
        <f>tableau1[[#This Row],[Procedure]]</f>
        <v>0</v>
      </c>
      <c r="H277" s="69">
        <f>tableau1[[#This Row],[Date de derniere verification]]</f>
        <v>0</v>
      </c>
    </row>
    <row r="278" spans="1:8" hidden="1" x14ac:dyDescent="0.25">
      <c r="A278" s="100" t="str">
        <f>tableau1[[#This Row],[ID]]</f>
        <v>TFM-002</v>
      </c>
      <c r="B278" s="100">
        <f>tableau1[[#This Row],[SN]]</f>
        <v>98382418</v>
      </c>
      <c r="C278" s="100" t="str">
        <f>tableau1[[#This Row],[Designation]]</f>
        <v>Tampon metrique</v>
      </c>
      <c r="D278" s="100" t="str">
        <f>tableau1[[#This Row],[Attribution]]</f>
        <v>Contrôle</v>
      </c>
      <c r="E278" s="69">
        <f>tableau1[[#This Row],[Date de prochaine verification]]</f>
        <v>0</v>
      </c>
      <c r="F278" s="100">
        <f>tableau1[[#This Row],[Periodicité]]</f>
        <v>0</v>
      </c>
      <c r="G278" s="100">
        <f>tableau1[[#This Row],[Procedure]]</f>
        <v>0</v>
      </c>
      <c r="H278" s="69">
        <f>tableau1[[#This Row],[Date de derniere verification]]</f>
        <v>0</v>
      </c>
    </row>
    <row r="279" spans="1:8" hidden="1" x14ac:dyDescent="0.25">
      <c r="A279" s="100" t="str">
        <f>tableau1[[#This Row],[ID]]</f>
        <v>TFM-003</v>
      </c>
      <c r="B279" s="100">
        <f>tableau1[[#This Row],[SN]]</f>
        <v>77488353</v>
      </c>
      <c r="C279" s="100" t="str">
        <f>tableau1[[#This Row],[Designation]]</f>
        <v>Tampon metrique</v>
      </c>
      <c r="D279" s="100" t="str">
        <f>tableau1[[#This Row],[Attribution]]</f>
        <v>Controle</v>
      </c>
      <c r="E279" s="69">
        <f>tableau1[[#This Row],[Date de prochaine verification]]</f>
        <v>0</v>
      </c>
      <c r="F279" s="100">
        <f>tableau1[[#This Row],[Periodicité]]</f>
        <v>0</v>
      </c>
      <c r="G279" s="100">
        <f>tableau1[[#This Row],[Procedure]]</f>
        <v>0</v>
      </c>
      <c r="H279" s="69">
        <f>tableau1[[#This Row],[Date de derniere verification]]</f>
        <v>0</v>
      </c>
    </row>
    <row r="280" spans="1:8" hidden="1" x14ac:dyDescent="0.25">
      <c r="A280" s="100" t="str">
        <f>tableau1[[#This Row],[ID]]</f>
        <v>TFM-004</v>
      </c>
      <c r="B280" s="100">
        <f>tableau1[[#This Row],[SN]]</f>
        <v>0</v>
      </c>
      <c r="C280" s="100" t="str">
        <f>tableau1[[#This Row],[Designation]]</f>
        <v>Tampon metrique</v>
      </c>
      <c r="D280" s="100" t="str">
        <f>tableau1[[#This Row],[Attribution]]</f>
        <v>Controle</v>
      </c>
      <c r="E280" s="69">
        <f>tableau1[[#This Row],[Date de prochaine verification]]</f>
        <v>0</v>
      </c>
      <c r="F280" s="100">
        <f>tableau1[[#This Row],[Periodicité]]</f>
        <v>0</v>
      </c>
      <c r="G280" s="100">
        <f>tableau1[[#This Row],[Procedure]]</f>
        <v>0</v>
      </c>
      <c r="H280" s="69">
        <f>tableau1[[#This Row],[Date de derniere verification]]</f>
        <v>0</v>
      </c>
    </row>
    <row r="281" spans="1:8" hidden="1" x14ac:dyDescent="0.25">
      <c r="A281" s="100" t="str">
        <f>tableau1[[#This Row],[ID]]</f>
        <v>TFM-005</v>
      </c>
      <c r="B281" s="100">
        <f>tableau1[[#This Row],[SN]]</f>
        <v>78343398</v>
      </c>
      <c r="C281" s="100" t="str">
        <f>tableau1[[#This Row],[Designation]]</f>
        <v>Tampon metrique</v>
      </c>
      <c r="D281" s="100" t="str">
        <f>tableau1[[#This Row],[Attribution]]</f>
        <v>Controle</v>
      </c>
      <c r="E281" s="69">
        <f>tableau1[[#This Row],[Date de prochaine verification]]</f>
        <v>0</v>
      </c>
      <c r="F281" s="100">
        <f>tableau1[[#This Row],[Periodicité]]</f>
        <v>0</v>
      </c>
      <c r="G281" s="100">
        <f>tableau1[[#This Row],[Procedure]]</f>
        <v>0</v>
      </c>
      <c r="H281" s="69">
        <f>tableau1[[#This Row],[Date de derniere verification]]</f>
        <v>0</v>
      </c>
    </row>
    <row r="282" spans="1:8" hidden="1" x14ac:dyDescent="0.25">
      <c r="A282" s="100" t="str">
        <f>tableau1[[#This Row],[ID]]</f>
        <v>TFM-006</v>
      </c>
      <c r="B282" s="100" t="str">
        <f>tableau1[[#This Row],[SN]]</f>
        <v>LH0218</v>
      </c>
      <c r="C282" s="100" t="str">
        <f>tableau1[[#This Row],[Designation]]</f>
        <v>Tampon metrique</v>
      </c>
      <c r="D282" s="100" t="str">
        <f>tableau1[[#This Row],[Attribution]]</f>
        <v>Controle</v>
      </c>
      <c r="E282" s="69">
        <f>tableau1[[#This Row],[Date de prochaine verification]]</f>
        <v>0</v>
      </c>
      <c r="F282" s="100">
        <f>tableau1[[#This Row],[Periodicité]]</f>
        <v>0</v>
      </c>
      <c r="G282" s="100">
        <f>tableau1[[#This Row],[Procedure]]</f>
        <v>0</v>
      </c>
      <c r="H282" s="69">
        <f>tableau1[[#This Row],[Date de derniere verification]]</f>
        <v>0</v>
      </c>
    </row>
    <row r="283" spans="1:8" hidden="1" x14ac:dyDescent="0.25">
      <c r="A283" s="100" t="str">
        <f>tableau1[[#This Row],[ID]]</f>
        <v>TFM-007</v>
      </c>
      <c r="B283" s="100" t="str">
        <f>tableau1[[#This Row],[SN]]</f>
        <v>LH0217</v>
      </c>
      <c r="C283" s="100" t="str">
        <f>tableau1[[#This Row],[Designation]]</f>
        <v>Tampon metrique</v>
      </c>
      <c r="D283" s="100" t="str">
        <f>tableau1[[#This Row],[Attribution]]</f>
        <v>Controle</v>
      </c>
      <c r="E283" s="69">
        <f>tableau1[[#This Row],[Date de prochaine verification]]</f>
        <v>0</v>
      </c>
      <c r="F283" s="100">
        <f>tableau1[[#This Row],[Periodicité]]</f>
        <v>0</v>
      </c>
      <c r="G283" s="100">
        <f>tableau1[[#This Row],[Procedure]]</f>
        <v>0</v>
      </c>
      <c r="H283" s="69">
        <f>tableau1[[#This Row],[Date de derniere verification]]</f>
        <v>0</v>
      </c>
    </row>
    <row r="284" spans="1:8" hidden="1" x14ac:dyDescent="0.25">
      <c r="A284" s="100" t="str">
        <f>tableau1[[#This Row],[ID]]</f>
        <v>TFM-008</v>
      </c>
      <c r="B284" s="100">
        <f>tableau1[[#This Row],[SN]]</f>
        <v>85900351</v>
      </c>
      <c r="C284" s="100" t="str">
        <f>tableau1[[#This Row],[Designation]]</f>
        <v>Tampon metrique</v>
      </c>
      <c r="D284" s="100" t="str">
        <f>tableau1[[#This Row],[Attribution]]</f>
        <v>Controle</v>
      </c>
      <c r="E284" s="69">
        <f>tableau1[[#This Row],[Date de prochaine verification]]</f>
        <v>0</v>
      </c>
      <c r="F284" s="100">
        <f>tableau1[[#This Row],[Periodicité]]</f>
        <v>0</v>
      </c>
      <c r="G284" s="100">
        <f>tableau1[[#This Row],[Procedure]]</f>
        <v>0</v>
      </c>
      <c r="H284" s="69">
        <f>tableau1[[#This Row],[Date de derniere verification]]</f>
        <v>0</v>
      </c>
    </row>
    <row r="285" spans="1:8" hidden="1" x14ac:dyDescent="0.25">
      <c r="A285" s="100" t="str">
        <f>tableau1[[#This Row],[ID]]</f>
        <v>TFM-009</v>
      </c>
      <c r="B285" s="100">
        <f>tableau1[[#This Row],[SN]]</f>
        <v>0</v>
      </c>
      <c r="C285" s="100" t="str">
        <f>tableau1[[#This Row],[Designation]]</f>
        <v>Tampon metrique</v>
      </c>
      <c r="D285" s="100" t="str">
        <f>tableau1[[#This Row],[Attribution]]</f>
        <v>Controle</v>
      </c>
      <c r="E285" s="69">
        <f>tableau1[[#This Row],[Date de prochaine verification]]</f>
        <v>0</v>
      </c>
      <c r="F285" s="100">
        <f>tableau1[[#This Row],[Periodicité]]</f>
        <v>0</v>
      </c>
      <c r="G285" s="100">
        <f>tableau1[[#This Row],[Procedure]]</f>
        <v>0</v>
      </c>
      <c r="H285" s="69">
        <f>tableau1[[#This Row],[Date de derniere verification]]</f>
        <v>0</v>
      </c>
    </row>
    <row r="286" spans="1:8" hidden="1" x14ac:dyDescent="0.25">
      <c r="A286" s="100" t="str">
        <f>tableau1[[#This Row],[ID]]</f>
        <v>TFM-010</v>
      </c>
      <c r="B286" s="100">
        <f>tableau1[[#This Row],[SN]]</f>
        <v>1020199090</v>
      </c>
      <c r="C286" s="100" t="str">
        <f>tableau1[[#This Row],[Designation]]</f>
        <v>Tampon metrique</v>
      </c>
      <c r="D286" s="100" t="str">
        <f>tableau1[[#This Row],[Attribution]]</f>
        <v>Controle</v>
      </c>
      <c r="E286" s="69">
        <f>tableau1[[#This Row],[Date de prochaine verification]]</f>
        <v>0</v>
      </c>
      <c r="F286" s="100">
        <f>tableau1[[#This Row],[Periodicité]]</f>
        <v>0</v>
      </c>
      <c r="G286" s="100">
        <f>tableau1[[#This Row],[Procedure]]</f>
        <v>0</v>
      </c>
      <c r="H286" s="69">
        <f>tableau1[[#This Row],[Date de derniere verification]]</f>
        <v>0</v>
      </c>
    </row>
    <row r="287" spans="1:8" hidden="1" x14ac:dyDescent="0.25">
      <c r="A287" s="100" t="str">
        <f>tableau1[[#This Row],[ID]]</f>
        <v>TFM-011</v>
      </c>
      <c r="B287" s="100">
        <f>tableau1[[#This Row],[SN]]</f>
        <v>0</v>
      </c>
      <c r="C287" s="100" t="str">
        <f>tableau1[[#This Row],[Designation]]</f>
        <v>Tampon metrique</v>
      </c>
      <c r="D287" s="100" t="str">
        <f>tableau1[[#This Row],[Attribution]]</f>
        <v>Controle</v>
      </c>
      <c r="E287" s="69">
        <f>tableau1[[#This Row],[Date de prochaine verification]]</f>
        <v>0</v>
      </c>
      <c r="F287" s="100">
        <f>tableau1[[#This Row],[Periodicité]]</f>
        <v>0</v>
      </c>
      <c r="G287" s="100">
        <f>tableau1[[#This Row],[Procedure]]</f>
        <v>0</v>
      </c>
      <c r="H287" s="69">
        <f>tableau1[[#This Row],[Date de derniere verification]]</f>
        <v>0</v>
      </c>
    </row>
    <row r="288" spans="1:8" hidden="1" x14ac:dyDescent="0.25">
      <c r="A288" s="100" t="str">
        <f>tableau1[[#This Row],[ID]]</f>
        <v>TFM-012</v>
      </c>
      <c r="B288" s="100" t="str">
        <f>tableau1[[#This Row],[SN]]</f>
        <v>2-118394-1</v>
      </c>
      <c r="C288" s="100" t="str">
        <f>tableau1[[#This Row],[Designation]]</f>
        <v>Tampon metrique</v>
      </c>
      <c r="D288" s="100" t="str">
        <f>tableau1[[#This Row],[Attribution]]</f>
        <v>Controle</v>
      </c>
      <c r="E288" s="69">
        <f>tableau1[[#This Row],[Date de prochaine verification]]</f>
        <v>0</v>
      </c>
      <c r="F288" s="100">
        <f>tableau1[[#This Row],[Periodicité]]</f>
        <v>0</v>
      </c>
      <c r="G288" s="100">
        <f>tableau1[[#This Row],[Procedure]]</f>
        <v>0</v>
      </c>
      <c r="H288" s="69">
        <f>tableau1[[#This Row],[Date de derniere verification]]</f>
        <v>0</v>
      </c>
    </row>
    <row r="289" spans="1:8" hidden="1" x14ac:dyDescent="0.25">
      <c r="A289" s="100" t="str">
        <f>tableau1[[#This Row],[ID]]</f>
        <v>TFM-013</v>
      </c>
      <c r="B289" s="100">
        <f>tableau1[[#This Row],[SN]]</f>
        <v>43763143</v>
      </c>
      <c r="C289" s="100" t="str">
        <f>tableau1[[#This Row],[Designation]]</f>
        <v>Tampon metrique</v>
      </c>
      <c r="D289" s="100" t="str">
        <f>tableau1[[#This Row],[Attribution]]</f>
        <v>Controle</v>
      </c>
      <c r="E289" s="69">
        <f>tableau1[[#This Row],[Date de prochaine verification]]</f>
        <v>0</v>
      </c>
      <c r="F289" s="100">
        <f>tableau1[[#This Row],[Periodicité]]</f>
        <v>0</v>
      </c>
      <c r="G289" s="100">
        <f>tableau1[[#This Row],[Procedure]]</f>
        <v>0</v>
      </c>
      <c r="H289" s="69">
        <f>tableau1[[#This Row],[Date de derniere verification]]</f>
        <v>0</v>
      </c>
    </row>
    <row r="290" spans="1:8" hidden="1" x14ac:dyDescent="0.25">
      <c r="A290" s="100" t="str">
        <f>tableau1[[#This Row],[ID]]</f>
        <v>TFM-014</v>
      </c>
      <c r="B290" s="100" t="str">
        <f>tableau1[[#This Row],[SN]]</f>
        <v>LH0180</v>
      </c>
      <c r="C290" s="100" t="str">
        <f>tableau1[[#This Row],[Designation]]</f>
        <v>Tampon metrique</v>
      </c>
      <c r="D290" s="100" t="str">
        <f>tableau1[[#This Row],[Attribution]]</f>
        <v>Controle</v>
      </c>
      <c r="E290" s="69">
        <f>tableau1[[#This Row],[Date de prochaine verification]]</f>
        <v>0</v>
      </c>
      <c r="F290" s="100">
        <f>tableau1[[#This Row],[Periodicité]]</f>
        <v>0</v>
      </c>
      <c r="G290" s="100">
        <f>tableau1[[#This Row],[Procedure]]</f>
        <v>0</v>
      </c>
      <c r="H290" s="69">
        <f>tableau1[[#This Row],[Date de derniere verification]]</f>
        <v>0</v>
      </c>
    </row>
    <row r="291" spans="1:8" hidden="1" x14ac:dyDescent="0.25">
      <c r="A291" s="100" t="str">
        <f>tableau1[[#This Row],[ID]]</f>
        <v>TFM-015</v>
      </c>
      <c r="B291" s="100" t="str">
        <f>tableau1[[#This Row],[SN]]</f>
        <v>LH0006</v>
      </c>
      <c r="C291" s="100" t="str">
        <f>tableau1[[#This Row],[Designation]]</f>
        <v>Tampon metrique</v>
      </c>
      <c r="D291" s="100" t="str">
        <f>tableau1[[#This Row],[Attribution]]</f>
        <v>Controle</v>
      </c>
      <c r="E291" s="69">
        <f>tableau1[[#This Row],[Date de prochaine verification]]</f>
        <v>0</v>
      </c>
      <c r="F291" s="100">
        <f>tableau1[[#This Row],[Periodicité]]</f>
        <v>0</v>
      </c>
      <c r="G291" s="100">
        <f>tableau1[[#This Row],[Procedure]]</f>
        <v>0</v>
      </c>
      <c r="H291" s="69">
        <f>tableau1[[#This Row],[Date de derniere verification]]</f>
        <v>0</v>
      </c>
    </row>
    <row r="292" spans="1:8" hidden="1" x14ac:dyDescent="0.25">
      <c r="A292" s="100" t="str">
        <f>tableau1[[#This Row],[ID]]</f>
        <v>TFM-016</v>
      </c>
      <c r="B292" s="100" t="str">
        <f>tableau1[[#This Row],[SN]]</f>
        <v>TF0076</v>
      </c>
      <c r="C292" s="100" t="str">
        <f>tableau1[[#This Row],[Designation]]</f>
        <v>Tampon metrique</v>
      </c>
      <c r="D292" s="100" t="str">
        <f>tableau1[[#This Row],[Attribution]]</f>
        <v>Controle</v>
      </c>
      <c r="E292" s="69">
        <f>tableau1[[#This Row],[Date de prochaine verification]]</f>
        <v>0</v>
      </c>
      <c r="F292" s="100">
        <f>tableau1[[#This Row],[Periodicité]]</f>
        <v>0</v>
      </c>
      <c r="G292" s="100">
        <f>tableau1[[#This Row],[Procedure]]</f>
        <v>0</v>
      </c>
      <c r="H292" s="69">
        <f>tableau1[[#This Row],[Date de derniere verification]]</f>
        <v>0</v>
      </c>
    </row>
    <row r="293" spans="1:8" hidden="1" x14ac:dyDescent="0.25">
      <c r="A293" s="100" t="str">
        <f>tableau1[[#This Row],[ID]]</f>
        <v>TFM-017</v>
      </c>
      <c r="B293" s="100" t="str">
        <f>tableau1[[#This Row],[SN]]</f>
        <v>LH0263</v>
      </c>
      <c r="C293" s="100" t="str">
        <f>tableau1[[#This Row],[Designation]]</f>
        <v>Tampon metrique</v>
      </c>
      <c r="D293" s="100" t="str">
        <f>tableau1[[#This Row],[Attribution]]</f>
        <v>Controle</v>
      </c>
      <c r="E293" s="69">
        <f>tableau1[[#This Row],[Date de prochaine verification]]</f>
        <v>0</v>
      </c>
      <c r="F293" s="100">
        <f>tableau1[[#This Row],[Periodicité]]</f>
        <v>0</v>
      </c>
      <c r="G293" s="100">
        <f>tableau1[[#This Row],[Procedure]]</f>
        <v>0</v>
      </c>
      <c r="H293" s="69">
        <f>tableau1[[#This Row],[Date de derniere verification]]</f>
        <v>0</v>
      </c>
    </row>
    <row r="294" spans="1:8" hidden="1" x14ac:dyDescent="0.25">
      <c r="A294" s="100" t="str">
        <f>tableau1[[#This Row],[ID]]</f>
        <v>TFM-018</v>
      </c>
      <c r="B294" s="100" t="str">
        <f>tableau1[[#This Row],[SN]]</f>
        <v>TF0040</v>
      </c>
      <c r="C294" s="100" t="str">
        <f>tableau1[[#This Row],[Designation]]</f>
        <v>Tampon metrique</v>
      </c>
      <c r="D294" s="100" t="str">
        <f>tableau1[[#This Row],[Attribution]]</f>
        <v>Controle</v>
      </c>
      <c r="E294" s="69">
        <f>tableau1[[#This Row],[Date de prochaine verification]]</f>
        <v>0</v>
      </c>
      <c r="F294" s="100">
        <f>tableau1[[#This Row],[Periodicité]]</f>
        <v>0</v>
      </c>
      <c r="G294" s="100">
        <f>tableau1[[#This Row],[Procedure]]</f>
        <v>0</v>
      </c>
      <c r="H294" s="69">
        <f>tableau1[[#This Row],[Date de derniere verification]]</f>
        <v>0</v>
      </c>
    </row>
    <row r="295" spans="1:8" hidden="1" x14ac:dyDescent="0.25">
      <c r="A295" s="100" t="str">
        <f>tableau1[[#This Row],[ID]]</f>
        <v>TFM-019</v>
      </c>
      <c r="B295" s="100" t="str">
        <f>tableau1[[#This Row],[SN]]</f>
        <v>TF0075</v>
      </c>
      <c r="C295" s="100" t="str">
        <f>tableau1[[#This Row],[Designation]]</f>
        <v>Tampon metrique</v>
      </c>
      <c r="D295" s="100" t="str">
        <f>tableau1[[#This Row],[Attribution]]</f>
        <v>Controle</v>
      </c>
      <c r="E295" s="69">
        <f>tableau1[[#This Row],[Date de prochaine verification]]</f>
        <v>0</v>
      </c>
      <c r="F295" s="100">
        <f>tableau1[[#This Row],[Periodicité]]</f>
        <v>0</v>
      </c>
      <c r="G295" s="100">
        <f>tableau1[[#This Row],[Procedure]]</f>
        <v>0</v>
      </c>
      <c r="H295" s="69">
        <f>tableau1[[#This Row],[Date de derniere verification]]</f>
        <v>0</v>
      </c>
    </row>
    <row r="296" spans="1:8" hidden="1" x14ac:dyDescent="0.25">
      <c r="A296" s="100" t="str">
        <f>tableau1[[#This Row],[ID]]</f>
        <v>TFM-020</v>
      </c>
      <c r="B296" s="100" t="str">
        <f>tableau1[[#This Row],[SN]]</f>
        <v>TF0031</v>
      </c>
      <c r="C296" s="100" t="str">
        <f>tableau1[[#This Row],[Designation]]</f>
        <v>Tampon metrique</v>
      </c>
      <c r="D296" s="100" t="str">
        <f>tableau1[[#This Row],[Attribution]]</f>
        <v>Controle</v>
      </c>
      <c r="E296" s="69">
        <f>tableau1[[#This Row],[Date de prochaine verification]]</f>
        <v>0</v>
      </c>
      <c r="F296" s="100">
        <f>tableau1[[#This Row],[Periodicité]]</f>
        <v>0</v>
      </c>
      <c r="G296" s="100">
        <f>tableau1[[#This Row],[Procedure]]</f>
        <v>0</v>
      </c>
      <c r="H296" s="69">
        <f>tableau1[[#This Row],[Date de derniere verification]]</f>
        <v>0</v>
      </c>
    </row>
    <row r="297" spans="1:8" hidden="1" x14ac:dyDescent="0.25">
      <c r="A297" s="100" t="str">
        <f>tableau1[[#This Row],[ID]]</f>
        <v>TFM-021</v>
      </c>
      <c r="B297" s="100" t="str">
        <f>tableau1[[#This Row],[SN]]</f>
        <v>TF0033</v>
      </c>
      <c r="C297" s="100" t="str">
        <f>tableau1[[#This Row],[Designation]]</f>
        <v>Tampon metrique</v>
      </c>
      <c r="D297" s="100" t="str">
        <f>tableau1[[#This Row],[Attribution]]</f>
        <v>Controle</v>
      </c>
      <c r="E297" s="69">
        <f>tableau1[[#This Row],[Date de prochaine verification]]</f>
        <v>0</v>
      </c>
      <c r="F297" s="100">
        <f>tableau1[[#This Row],[Periodicité]]</f>
        <v>0</v>
      </c>
      <c r="G297" s="100">
        <f>tableau1[[#This Row],[Procedure]]</f>
        <v>0</v>
      </c>
      <c r="H297" s="69">
        <f>tableau1[[#This Row],[Date de derniere verification]]</f>
        <v>0</v>
      </c>
    </row>
    <row r="298" spans="1:8" hidden="1" x14ac:dyDescent="0.25">
      <c r="A298" s="100" t="str">
        <f>tableau1[[#This Row],[ID]]</f>
        <v>TFM-022</v>
      </c>
      <c r="B298" s="100" t="str">
        <f>tableau1[[#This Row],[SN]]</f>
        <v>TF0037</v>
      </c>
      <c r="C298" s="100" t="str">
        <f>tableau1[[#This Row],[Designation]]</f>
        <v>Tampon metrique</v>
      </c>
      <c r="D298" s="100" t="str">
        <f>tableau1[[#This Row],[Attribution]]</f>
        <v>Controle</v>
      </c>
      <c r="E298" s="69">
        <f>tableau1[[#This Row],[Date de prochaine verification]]</f>
        <v>0</v>
      </c>
      <c r="F298" s="100">
        <f>tableau1[[#This Row],[Periodicité]]</f>
        <v>0</v>
      </c>
      <c r="G298" s="100">
        <f>tableau1[[#This Row],[Procedure]]</f>
        <v>0</v>
      </c>
      <c r="H298" s="69">
        <f>tableau1[[#This Row],[Date de derniere verification]]</f>
        <v>0</v>
      </c>
    </row>
    <row r="299" spans="1:8" hidden="1" x14ac:dyDescent="0.25">
      <c r="A299" s="100" t="str">
        <f>tableau1[[#This Row],[ID]]</f>
        <v>TFM-023</v>
      </c>
      <c r="B299" s="100">
        <f>tableau1[[#This Row],[SN]]</f>
        <v>43642008</v>
      </c>
      <c r="C299" s="100" t="str">
        <f>tableau1[[#This Row],[Designation]]</f>
        <v>Tampon metrique</v>
      </c>
      <c r="D299" s="100" t="str">
        <f>tableau1[[#This Row],[Attribution]]</f>
        <v>Controle</v>
      </c>
      <c r="E299" s="69">
        <f>tableau1[[#This Row],[Date de prochaine verification]]</f>
        <v>0</v>
      </c>
      <c r="F299" s="100">
        <f>tableau1[[#This Row],[Periodicité]]</f>
        <v>0</v>
      </c>
      <c r="G299" s="100">
        <f>tableau1[[#This Row],[Procedure]]</f>
        <v>0</v>
      </c>
      <c r="H299" s="69">
        <f>tableau1[[#This Row],[Date de derniere verification]]</f>
        <v>0</v>
      </c>
    </row>
    <row r="300" spans="1:8" hidden="1" x14ac:dyDescent="0.25">
      <c r="A300" s="100" t="str">
        <f>tableau1[[#This Row],[ID]]</f>
        <v>TFM-024</v>
      </c>
      <c r="B300" s="100" t="str">
        <f>tableau1[[#This Row],[SN]]</f>
        <v>TF0075</v>
      </c>
      <c r="C300" s="100" t="str">
        <f>tableau1[[#This Row],[Designation]]</f>
        <v>Tampon metrique</v>
      </c>
      <c r="D300" s="100" t="str">
        <f>tableau1[[#This Row],[Attribution]]</f>
        <v>Controle</v>
      </c>
      <c r="E300" s="69">
        <f>tableau1[[#This Row],[Date de prochaine verification]]</f>
        <v>0</v>
      </c>
      <c r="F300" s="100">
        <f>tableau1[[#This Row],[Periodicité]]</f>
        <v>0</v>
      </c>
      <c r="G300" s="100">
        <f>tableau1[[#This Row],[Procedure]]</f>
        <v>0</v>
      </c>
      <c r="H300" s="69">
        <f>tableau1[[#This Row],[Date de derniere verification]]</f>
        <v>0</v>
      </c>
    </row>
    <row r="301" spans="1:8" hidden="1" x14ac:dyDescent="0.25">
      <c r="A301" s="100" t="str">
        <f>tableau1[[#This Row],[ID]]</f>
        <v>TFM-025</v>
      </c>
      <c r="B301" s="100" t="str">
        <f>tableau1[[#This Row],[SN]]</f>
        <v>19844063 TF0100</v>
      </c>
      <c r="C301" s="100" t="str">
        <f>tableau1[[#This Row],[Designation]]</f>
        <v>Tampon metrique</v>
      </c>
      <c r="D301" s="100" t="str">
        <f>tableau1[[#This Row],[Attribution]]</f>
        <v>Controle</v>
      </c>
      <c r="E301" s="69">
        <f>tableau1[[#This Row],[Date de prochaine verification]]</f>
        <v>0</v>
      </c>
      <c r="F301" s="100">
        <f>tableau1[[#This Row],[Periodicité]]</f>
        <v>0</v>
      </c>
      <c r="G301" s="100">
        <f>tableau1[[#This Row],[Procedure]]</f>
        <v>0</v>
      </c>
      <c r="H301" s="69">
        <f>tableau1[[#This Row],[Date de derniere verification]]</f>
        <v>0</v>
      </c>
    </row>
    <row r="302" spans="1:8" hidden="1" x14ac:dyDescent="0.25">
      <c r="A302" s="100" t="str">
        <f>tableau1[[#This Row],[ID]]</f>
        <v>TFM-026</v>
      </c>
      <c r="B302" s="100" t="str">
        <f>tableau1[[#This Row],[SN]]</f>
        <v>TF0038</v>
      </c>
      <c r="C302" s="100" t="str">
        <f>tableau1[[#This Row],[Designation]]</f>
        <v>Tampon metrique</v>
      </c>
      <c r="D302" s="100" t="str">
        <f>tableau1[[#This Row],[Attribution]]</f>
        <v>Controle</v>
      </c>
      <c r="E302" s="69">
        <f>tableau1[[#This Row],[Date de prochaine verification]]</f>
        <v>0</v>
      </c>
      <c r="F302" s="100">
        <f>tableau1[[#This Row],[Periodicité]]</f>
        <v>0</v>
      </c>
      <c r="G302" s="100">
        <f>tableau1[[#This Row],[Procedure]]</f>
        <v>0</v>
      </c>
      <c r="H302" s="69">
        <f>tableau1[[#This Row],[Date de derniere verification]]</f>
        <v>0</v>
      </c>
    </row>
    <row r="303" spans="1:8" hidden="1" x14ac:dyDescent="0.25">
      <c r="A303" s="100" t="str">
        <f>tableau1[[#This Row],[ID]]</f>
        <v>TFM-027</v>
      </c>
      <c r="B303" s="100" t="str">
        <f>tableau1[[#This Row],[SN]]</f>
        <v>TF0077</v>
      </c>
      <c r="C303" s="100" t="str">
        <f>tableau1[[#This Row],[Designation]]</f>
        <v>Tampon metrique</v>
      </c>
      <c r="D303" s="100" t="str">
        <f>tableau1[[#This Row],[Attribution]]</f>
        <v>Controle</v>
      </c>
      <c r="E303" s="69">
        <f>tableau1[[#This Row],[Date de prochaine verification]]</f>
        <v>0</v>
      </c>
      <c r="F303" s="100">
        <f>tableau1[[#This Row],[Periodicité]]</f>
        <v>0</v>
      </c>
      <c r="G303" s="100">
        <f>tableau1[[#This Row],[Procedure]]</f>
        <v>0</v>
      </c>
      <c r="H303" s="69">
        <f>tableau1[[#This Row],[Date de derniere verification]]</f>
        <v>0</v>
      </c>
    </row>
    <row r="304" spans="1:8" hidden="1" x14ac:dyDescent="0.25">
      <c r="A304" s="100" t="str">
        <f>tableau1[[#This Row],[ID]]</f>
        <v>TFM-028</v>
      </c>
      <c r="B304" s="100" t="str">
        <f>tableau1[[#This Row],[SN]]</f>
        <v>TF0019</v>
      </c>
      <c r="C304" s="100" t="str">
        <f>tableau1[[#This Row],[Designation]]</f>
        <v>Tampon metrique</v>
      </c>
      <c r="D304" s="100" t="str">
        <f>tableau1[[#This Row],[Attribution]]</f>
        <v>Controle</v>
      </c>
      <c r="E304" s="69">
        <f>tableau1[[#This Row],[Date de prochaine verification]]</f>
        <v>0</v>
      </c>
      <c r="F304" s="100">
        <f>tableau1[[#This Row],[Periodicité]]</f>
        <v>0</v>
      </c>
      <c r="G304" s="100">
        <f>tableau1[[#This Row],[Procedure]]</f>
        <v>0</v>
      </c>
      <c r="H304" s="69">
        <f>tableau1[[#This Row],[Date de derniere verification]]</f>
        <v>0</v>
      </c>
    </row>
    <row r="305" spans="1:8" hidden="1" x14ac:dyDescent="0.25">
      <c r="A305" s="100" t="str">
        <f>tableau1[[#This Row],[ID]]</f>
        <v>TFM-029</v>
      </c>
      <c r="B305" s="100">
        <f>tableau1[[#This Row],[SN]]</f>
        <v>19859019</v>
      </c>
      <c r="C305" s="100" t="str">
        <f>tableau1[[#This Row],[Designation]]</f>
        <v>Tampon metrique</v>
      </c>
      <c r="D305" s="100" t="str">
        <f>tableau1[[#This Row],[Attribution]]</f>
        <v>Controle</v>
      </c>
      <c r="E305" s="69">
        <f>tableau1[[#This Row],[Date de prochaine verification]]</f>
        <v>0</v>
      </c>
      <c r="F305" s="100">
        <f>tableau1[[#This Row],[Periodicité]]</f>
        <v>0</v>
      </c>
      <c r="G305" s="100">
        <f>tableau1[[#This Row],[Procedure]]</f>
        <v>0</v>
      </c>
      <c r="H305" s="69">
        <f>tableau1[[#This Row],[Date de derniere verification]]</f>
        <v>0</v>
      </c>
    </row>
    <row r="306" spans="1:8" hidden="1" x14ac:dyDescent="0.25">
      <c r="A306" s="100" t="str">
        <f>tableau1[[#This Row],[ID]]</f>
        <v>TFM-030</v>
      </c>
      <c r="B306" s="100" t="str">
        <f>tableau1[[#This Row],[SN]]</f>
        <v>LH0235</v>
      </c>
      <c r="C306" s="100" t="str">
        <f>tableau1[[#This Row],[Designation]]</f>
        <v>Tampon metrique</v>
      </c>
      <c r="D306" s="100" t="str">
        <f>tableau1[[#This Row],[Attribution]]</f>
        <v>Controle</v>
      </c>
      <c r="E306" s="69">
        <f>tableau1[[#This Row],[Date de prochaine verification]]</f>
        <v>0</v>
      </c>
      <c r="F306" s="100">
        <f>tableau1[[#This Row],[Periodicité]]</f>
        <v>0</v>
      </c>
      <c r="G306" s="100">
        <f>tableau1[[#This Row],[Procedure]]</f>
        <v>0</v>
      </c>
      <c r="H306" s="69">
        <f>tableau1[[#This Row],[Date de derniere verification]]</f>
        <v>0</v>
      </c>
    </row>
    <row r="307" spans="1:8" hidden="1" x14ac:dyDescent="0.25">
      <c r="A307" s="100" t="str">
        <f>tableau1[[#This Row],[ID]]</f>
        <v>TFM-031</v>
      </c>
      <c r="B307" s="100" t="str">
        <f>tableau1[[#This Row],[SN]]</f>
        <v>TF0048</v>
      </c>
      <c r="C307" s="100" t="str">
        <f>tableau1[[#This Row],[Designation]]</f>
        <v>Tampon metrique</v>
      </c>
      <c r="D307" s="100" t="str">
        <f>tableau1[[#This Row],[Attribution]]</f>
        <v>Controle</v>
      </c>
      <c r="E307" s="69">
        <f>tableau1[[#This Row],[Date de prochaine verification]]</f>
        <v>0</v>
      </c>
      <c r="F307" s="100">
        <f>tableau1[[#This Row],[Periodicité]]</f>
        <v>0</v>
      </c>
      <c r="G307" s="100">
        <f>tableau1[[#This Row],[Procedure]]</f>
        <v>0</v>
      </c>
      <c r="H307" s="69">
        <f>tableau1[[#This Row],[Date de derniere verification]]</f>
        <v>0</v>
      </c>
    </row>
    <row r="308" spans="1:8" hidden="1" x14ac:dyDescent="0.25">
      <c r="A308" s="100" t="str">
        <f>tableau1[[#This Row],[ID]]</f>
        <v>TFM-032</v>
      </c>
      <c r="B308" s="100" t="str">
        <f>tableau1[[#This Row],[SN]]</f>
        <v>TF0017</v>
      </c>
      <c r="C308" s="100" t="str">
        <f>tableau1[[#This Row],[Designation]]</f>
        <v>Tampon metrique</v>
      </c>
      <c r="D308" s="100" t="str">
        <f>tableau1[[#This Row],[Attribution]]</f>
        <v>Controle</v>
      </c>
      <c r="E308" s="69">
        <f>tableau1[[#This Row],[Date de prochaine verification]]</f>
        <v>0</v>
      </c>
      <c r="F308" s="100">
        <f>tableau1[[#This Row],[Periodicité]]</f>
        <v>0</v>
      </c>
      <c r="G308" s="100">
        <f>tableau1[[#This Row],[Procedure]]</f>
        <v>0</v>
      </c>
      <c r="H308" s="69">
        <f>tableau1[[#This Row],[Date de derniere verification]]</f>
        <v>0</v>
      </c>
    </row>
    <row r="309" spans="1:8" hidden="1" x14ac:dyDescent="0.25">
      <c r="A309" s="100" t="str">
        <f>tableau1[[#This Row],[ID]]</f>
        <v>TFM-033</v>
      </c>
      <c r="B309" s="100" t="str">
        <f>tableau1[[#This Row],[SN]]</f>
        <v>TF0050</v>
      </c>
      <c r="C309" s="100" t="str">
        <f>tableau1[[#This Row],[Designation]]</f>
        <v>Tampon metrique</v>
      </c>
      <c r="D309" s="100" t="str">
        <f>tableau1[[#This Row],[Attribution]]</f>
        <v>Controle</v>
      </c>
      <c r="E309" s="69">
        <f>tableau1[[#This Row],[Date de prochaine verification]]</f>
        <v>0</v>
      </c>
      <c r="F309" s="100">
        <f>tableau1[[#This Row],[Periodicité]]</f>
        <v>0</v>
      </c>
      <c r="G309" s="100">
        <f>tableau1[[#This Row],[Procedure]]</f>
        <v>0</v>
      </c>
      <c r="H309" s="69">
        <f>tableau1[[#This Row],[Date de derniere verification]]</f>
        <v>0</v>
      </c>
    </row>
    <row r="310" spans="1:8" hidden="1" x14ac:dyDescent="0.25">
      <c r="A310" s="100" t="str">
        <f>tableau1[[#This Row],[ID]]</f>
        <v>TFM-034</v>
      </c>
      <c r="B310" s="100" t="str">
        <f>tableau1[[#This Row],[SN]]</f>
        <v>TF0049</v>
      </c>
      <c r="C310" s="100" t="str">
        <f>tableau1[[#This Row],[Designation]]</f>
        <v>Tampon metrique</v>
      </c>
      <c r="D310" s="100" t="str">
        <f>tableau1[[#This Row],[Attribution]]</f>
        <v>Controle</v>
      </c>
      <c r="E310" s="69">
        <f>tableau1[[#This Row],[Date de prochaine verification]]</f>
        <v>0</v>
      </c>
      <c r="F310" s="100">
        <f>tableau1[[#This Row],[Periodicité]]</f>
        <v>0</v>
      </c>
      <c r="G310" s="100">
        <f>tableau1[[#This Row],[Procedure]]</f>
        <v>0</v>
      </c>
      <c r="H310" s="69">
        <f>tableau1[[#This Row],[Date de derniere verification]]</f>
        <v>0</v>
      </c>
    </row>
    <row r="311" spans="1:8" hidden="1" x14ac:dyDescent="0.25">
      <c r="A311" s="100" t="str">
        <f>tableau1[[#This Row],[ID]]</f>
        <v>TFM-035</v>
      </c>
      <c r="B311" s="100" t="str">
        <f>tableau1[[#This Row],[SN]]</f>
        <v>LH0253</v>
      </c>
      <c r="C311" s="100" t="str">
        <f>tableau1[[#This Row],[Designation]]</f>
        <v>Tampon metrique</v>
      </c>
      <c r="D311" s="100" t="str">
        <f>tableau1[[#This Row],[Attribution]]</f>
        <v>Controle</v>
      </c>
      <c r="E311" s="69">
        <f>tableau1[[#This Row],[Date de prochaine verification]]</f>
        <v>0</v>
      </c>
      <c r="F311" s="100">
        <f>tableau1[[#This Row],[Periodicité]]</f>
        <v>0</v>
      </c>
      <c r="G311" s="100">
        <f>tableau1[[#This Row],[Procedure]]</f>
        <v>0</v>
      </c>
      <c r="H311" s="69">
        <f>tableau1[[#This Row],[Date de derniere verification]]</f>
        <v>0</v>
      </c>
    </row>
    <row r="312" spans="1:8" hidden="1" x14ac:dyDescent="0.25">
      <c r="A312" s="100" t="str">
        <f>tableau1[[#This Row],[ID]]</f>
        <v>TFM-036</v>
      </c>
      <c r="B312" s="100">
        <f>tableau1[[#This Row],[SN]]</f>
        <v>0</v>
      </c>
      <c r="C312" s="100" t="str">
        <f>tableau1[[#This Row],[Designation]]</f>
        <v>Tampon metrique</v>
      </c>
      <c r="D312" s="100" t="str">
        <f>tableau1[[#This Row],[Attribution]]</f>
        <v>Controle</v>
      </c>
      <c r="E312" s="69">
        <f>tableau1[[#This Row],[Date de prochaine verification]]</f>
        <v>0</v>
      </c>
      <c r="F312" s="100">
        <f>tableau1[[#This Row],[Periodicité]]</f>
        <v>0</v>
      </c>
      <c r="G312" s="100">
        <f>tableau1[[#This Row],[Procedure]]</f>
        <v>0</v>
      </c>
      <c r="H312" s="69">
        <f>tableau1[[#This Row],[Date de derniere verification]]</f>
        <v>0</v>
      </c>
    </row>
    <row r="313" spans="1:8" hidden="1" x14ac:dyDescent="0.25">
      <c r="A313" s="100" t="str">
        <f>tableau1[[#This Row],[ID]]</f>
        <v>TFM-037</v>
      </c>
      <c r="B313" s="100" t="str">
        <f>tableau1[[#This Row],[SN]]</f>
        <v>TF0039</v>
      </c>
      <c r="C313" s="100" t="str">
        <f>tableau1[[#This Row],[Designation]]</f>
        <v>Tampon metrique</v>
      </c>
      <c r="D313" s="100" t="str">
        <f>tableau1[[#This Row],[Attribution]]</f>
        <v>Controle</v>
      </c>
      <c r="E313" s="69">
        <f>tableau1[[#This Row],[Date de prochaine verification]]</f>
        <v>0</v>
      </c>
      <c r="F313" s="100">
        <f>tableau1[[#This Row],[Periodicité]]</f>
        <v>0</v>
      </c>
      <c r="G313" s="100">
        <f>tableau1[[#This Row],[Procedure]]</f>
        <v>0</v>
      </c>
      <c r="H313" s="69">
        <f>tableau1[[#This Row],[Date de derniere verification]]</f>
        <v>0</v>
      </c>
    </row>
    <row r="314" spans="1:8" hidden="1" x14ac:dyDescent="0.25">
      <c r="A314" s="100" t="str">
        <f>tableau1[[#This Row],[ID]]</f>
        <v>TFM-038</v>
      </c>
      <c r="B314" s="100">
        <f>tableau1[[#This Row],[SN]]</f>
        <v>0</v>
      </c>
      <c r="C314" s="100" t="str">
        <f>tableau1[[#This Row],[Designation]]</f>
        <v>Tampon metrique</v>
      </c>
      <c r="D314" s="100" t="str">
        <f>tableau1[[#This Row],[Attribution]]</f>
        <v>Controle</v>
      </c>
      <c r="E314" s="69">
        <f>tableau1[[#This Row],[Date de prochaine verification]]</f>
        <v>0</v>
      </c>
      <c r="F314" s="100">
        <f>tableau1[[#This Row],[Periodicité]]</f>
        <v>0</v>
      </c>
      <c r="G314" s="100">
        <f>tableau1[[#This Row],[Procedure]]</f>
        <v>0</v>
      </c>
      <c r="H314" s="69">
        <f>tableau1[[#This Row],[Date de derniere verification]]</f>
        <v>0</v>
      </c>
    </row>
    <row r="315" spans="1:8" hidden="1" x14ac:dyDescent="0.25">
      <c r="A315" s="100" t="str">
        <f>tableau1[[#This Row],[ID]]</f>
        <v>TFM-039</v>
      </c>
      <c r="B315" s="100" t="str">
        <f>tableau1[[#This Row],[SN]]</f>
        <v>TF0079</v>
      </c>
      <c r="C315" s="100" t="str">
        <f>tableau1[[#This Row],[Designation]]</f>
        <v>Tampon metrique</v>
      </c>
      <c r="D315" s="100" t="str">
        <f>tableau1[[#This Row],[Attribution]]</f>
        <v>Controle</v>
      </c>
      <c r="E315" s="69">
        <f>tableau1[[#This Row],[Date de prochaine verification]]</f>
        <v>0</v>
      </c>
      <c r="F315" s="100">
        <f>tableau1[[#This Row],[Periodicité]]</f>
        <v>0</v>
      </c>
      <c r="G315" s="100">
        <f>tableau1[[#This Row],[Procedure]]</f>
        <v>0</v>
      </c>
      <c r="H315" s="69">
        <f>tableau1[[#This Row],[Date de derniere verification]]</f>
        <v>0</v>
      </c>
    </row>
    <row r="316" spans="1:8" hidden="1" x14ac:dyDescent="0.25">
      <c r="A316" s="100" t="str">
        <f>tableau1[[#This Row],[ID]]</f>
        <v>TFM-040</v>
      </c>
      <c r="B316" s="100" t="str">
        <f>tableau1[[#This Row],[SN]]</f>
        <v>TF0046</v>
      </c>
      <c r="C316" s="100" t="str">
        <f>tableau1[[#This Row],[Designation]]</f>
        <v>Tampon metrique</v>
      </c>
      <c r="D316" s="100" t="str">
        <f>tableau1[[#This Row],[Attribution]]</f>
        <v>Controle</v>
      </c>
      <c r="E316" s="69">
        <f>tableau1[[#This Row],[Date de prochaine verification]]</f>
        <v>0</v>
      </c>
      <c r="F316" s="100">
        <f>tableau1[[#This Row],[Periodicité]]</f>
        <v>0</v>
      </c>
      <c r="G316" s="100">
        <f>tableau1[[#This Row],[Procedure]]</f>
        <v>0</v>
      </c>
      <c r="H316" s="69">
        <f>tableau1[[#This Row],[Date de derniere verification]]</f>
        <v>0</v>
      </c>
    </row>
    <row r="317" spans="1:8" hidden="1" x14ac:dyDescent="0.25">
      <c r="A317" s="100" t="str">
        <f>tableau1[[#This Row],[ID]]</f>
        <v>TFM-041</v>
      </c>
      <c r="B317" s="100" t="str">
        <f>tableau1[[#This Row],[SN]]</f>
        <v>TF 0045</v>
      </c>
      <c r="C317" s="100" t="str">
        <f>tableau1[[#This Row],[Designation]]</f>
        <v>Tampon metrique</v>
      </c>
      <c r="D317" s="100" t="str">
        <f>tableau1[[#This Row],[Attribution]]</f>
        <v>Controle</v>
      </c>
      <c r="E317" s="69">
        <f>tableau1[[#This Row],[Date de prochaine verification]]</f>
        <v>0</v>
      </c>
      <c r="F317" s="100">
        <f>tableau1[[#This Row],[Periodicité]]</f>
        <v>0</v>
      </c>
      <c r="G317" s="100">
        <f>tableau1[[#This Row],[Procedure]]</f>
        <v>0</v>
      </c>
      <c r="H317" s="69">
        <f>tableau1[[#This Row],[Date de derniere verification]]</f>
        <v>0</v>
      </c>
    </row>
    <row r="318" spans="1:8" hidden="1" x14ac:dyDescent="0.25">
      <c r="A318" s="100" t="str">
        <f>tableau1[[#This Row],[ID]]</f>
        <v>TFM-042</v>
      </c>
      <c r="B318" s="100" t="str">
        <f>tableau1[[#This Row],[SN]]</f>
        <v>TF0041</v>
      </c>
      <c r="C318" s="100" t="str">
        <f>tableau1[[#This Row],[Designation]]</f>
        <v>Tampon metrique</v>
      </c>
      <c r="D318" s="100" t="str">
        <f>tableau1[[#This Row],[Attribution]]</f>
        <v>Controle</v>
      </c>
      <c r="E318" s="69">
        <f>tableau1[[#This Row],[Date de prochaine verification]]</f>
        <v>0</v>
      </c>
      <c r="F318" s="100">
        <f>tableau1[[#This Row],[Periodicité]]</f>
        <v>0</v>
      </c>
      <c r="G318" s="100">
        <f>tableau1[[#This Row],[Procedure]]</f>
        <v>0</v>
      </c>
      <c r="H318" s="69">
        <f>tableau1[[#This Row],[Date de derniere verification]]</f>
        <v>0</v>
      </c>
    </row>
    <row r="319" spans="1:8" hidden="1" x14ac:dyDescent="0.25">
      <c r="A319" s="100" t="str">
        <f>tableau1[[#This Row],[ID]]</f>
        <v>TFM-043</v>
      </c>
      <c r="B319" s="100">
        <f>tableau1[[#This Row],[SN]]</f>
        <v>39631143</v>
      </c>
      <c r="C319" s="100" t="str">
        <f>tableau1[[#This Row],[Designation]]</f>
        <v>Tampon metrique</v>
      </c>
      <c r="D319" s="100" t="str">
        <f>tableau1[[#This Row],[Attribution]]</f>
        <v>Controle</v>
      </c>
      <c r="E319" s="69">
        <f>tableau1[[#This Row],[Date de prochaine verification]]</f>
        <v>0</v>
      </c>
      <c r="F319" s="100">
        <f>tableau1[[#This Row],[Periodicité]]</f>
        <v>0</v>
      </c>
      <c r="G319" s="100">
        <f>tableau1[[#This Row],[Procedure]]</f>
        <v>0</v>
      </c>
      <c r="H319" s="69">
        <f>tableau1[[#This Row],[Date de derniere verification]]</f>
        <v>0</v>
      </c>
    </row>
    <row r="320" spans="1:8" hidden="1" x14ac:dyDescent="0.25">
      <c r="A320" s="100" t="str">
        <f>tableau1[[#This Row],[ID]]</f>
        <v>TFM-044</v>
      </c>
      <c r="B320" s="100">
        <f>tableau1[[#This Row],[SN]]</f>
        <v>33679058</v>
      </c>
      <c r="C320" s="100" t="str">
        <f>tableau1[[#This Row],[Designation]]</f>
        <v>Tampon metrique</v>
      </c>
      <c r="D320" s="100" t="str">
        <f>tableau1[[#This Row],[Attribution]]</f>
        <v>Controle</v>
      </c>
      <c r="E320" s="69">
        <f>tableau1[[#This Row],[Date de prochaine verification]]</f>
        <v>0</v>
      </c>
      <c r="F320" s="100">
        <f>tableau1[[#This Row],[Periodicité]]</f>
        <v>0</v>
      </c>
      <c r="G320" s="100">
        <f>tableau1[[#This Row],[Procedure]]</f>
        <v>0</v>
      </c>
      <c r="H320" s="69">
        <f>tableau1[[#This Row],[Date de derniere verification]]</f>
        <v>0</v>
      </c>
    </row>
    <row r="321" spans="1:8" hidden="1" x14ac:dyDescent="0.25">
      <c r="A321" s="100" t="str">
        <f>tableau1[[#This Row],[ID]]</f>
        <v>TFM-045</v>
      </c>
      <c r="B321" s="100">
        <f>tableau1[[#This Row],[SN]]</f>
        <v>38834095</v>
      </c>
      <c r="C321" s="100" t="str">
        <f>tableau1[[#This Row],[Designation]]</f>
        <v>Tampon metrique</v>
      </c>
      <c r="D321" s="100" t="str">
        <f>tableau1[[#This Row],[Attribution]]</f>
        <v>Controle</v>
      </c>
      <c r="E321" s="69">
        <f>tableau1[[#This Row],[Date de prochaine verification]]</f>
        <v>0</v>
      </c>
      <c r="F321" s="100">
        <f>tableau1[[#This Row],[Periodicité]]</f>
        <v>0</v>
      </c>
      <c r="G321" s="100">
        <f>tableau1[[#This Row],[Procedure]]</f>
        <v>0</v>
      </c>
      <c r="H321" s="69">
        <f>tableau1[[#This Row],[Date de derniere verification]]</f>
        <v>0</v>
      </c>
    </row>
    <row r="322" spans="1:8" hidden="1" x14ac:dyDescent="0.25">
      <c r="A322" s="100" t="str">
        <f>tableau1[[#This Row],[ID]]</f>
        <v>TFM-046</v>
      </c>
      <c r="B322" s="100">
        <f>tableau1[[#This Row],[SN]]</f>
        <v>44017017</v>
      </c>
      <c r="C322" s="100" t="str">
        <f>tableau1[[#This Row],[Designation]]</f>
        <v>Tampon metrique</v>
      </c>
      <c r="D322" s="100" t="str">
        <f>tableau1[[#This Row],[Attribution]]</f>
        <v>Controle</v>
      </c>
      <c r="E322" s="69">
        <f>tableau1[[#This Row],[Date de prochaine verification]]</f>
        <v>0</v>
      </c>
      <c r="F322" s="100">
        <f>tableau1[[#This Row],[Periodicité]]</f>
        <v>0</v>
      </c>
      <c r="G322" s="100">
        <f>tableau1[[#This Row],[Procedure]]</f>
        <v>0</v>
      </c>
      <c r="H322" s="69">
        <f>tableau1[[#This Row],[Date de derniere verification]]</f>
        <v>0</v>
      </c>
    </row>
    <row r="323" spans="1:8" hidden="1" x14ac:dyDescent="0.25">
      <c r="A323" s="100" t="str">
        <f>tableau1[[#This Row],[ID]]</f>
        <v>TFM-047</v>
      </c>
      <c r="B323" s="100">
        <f>tableau1[[#This Row],[SN]]</f>
        <v>5104633</v>
      </c>
      <c r="C323" s="100" t="str">
        <f>tableau1[[#This Row],[Designation]]</f>
        <v>Tampon metrique</v>
      </c>
      <c r="D323" s="100" t="str">
        <f>tableau1[[#This Row],[Attribution]]</f>
        <v>Controle</v>
      </c>
      <c r="E323" s="69">
        <f>tableau1[[#This Row],[Date de prochaine verification]]</f>
        <v>0</v>
      </c>
      <c r="F323" s="100">
        <f>tableau1[[#This Row],[Periodicité]]</f>
        <v>0</v>
      </c>
      <c r="G323" s="100">
        <f>tableau1[[#This Row],[Procedure]]</f>
        <v>0</v>
      </c>
      <c r="H323" s="69">
        <f>tableau1[[#This Row],[Date de derniere verification]]</f>
        <v>0</v>
      </c>
    </row>
    <row r="324" spans="1:8" hidden="1" x14ac:dyDescent="0.25">
      <c r="A324" s="100">
        <f>tableau1[[#This Row],[ID]]</f>
        <v>0</v>
      </c>
      <c r="B324" s="100">
        <f>tableau1[[#This Row],[SN]]</f>
        <v>0</v>
      </c>
      <c r="C324" s="100" t="str">
        <f>tableau1[[#This Row],[Designation]]</f>
        <v>Tampon metrique</v>
      </c>
      <c r="D324" s="100" t="str">
        <f>tableau1[[#This Row],[Attribution]]</f>
        <v>Controle</v>
      </c>
      <c r="E324" s="69">
        <f>tableau1[[#This Row],[Date de prochaine verification]]</f>
        <v>0</v>
      </c>
      <c r="F324" s="100">
        <f>tableau1[[#This Row],[Periodicité]]</f>
        <v>0</v>
      </c>
      <c r="G324" s="100">
        <f>tableau1[[#This Row],[Procedure]]</f>
        <v>0</v>
      </c>
      <c r="H324" s="69">
        <f>tableau1[[#This Row],[Date de derniere verification]]</f>
        <v>0</v>
      </c>
    </row>
    <row r="325" spans="1:8" hidden="1" x14ac:dyDescent="0.25">
      <c r="A325" s="100">
        <f>tableau1[[#This Row],[ID]]</f>
        <v>0</v>
      </c>
      <c r="B325" s="100">
        <f>tableau1[[#This Row],[SN]]</f>
        <v>0</v>
      </c>
      <c r="C325" s="100" t="str">
        <f>tableau1[[#This Row],[Designation]]</f>
        <v>Tampon metrique</v>
      </c>
      <c r="D325" s="100">
        <f>tableau1[[#This Row],[Attribution]]</f>
        <v>0</v>
      </c>
      <c r="E325" s="69">
        <f>tableau1[[#This Row],[Date de prochaine verification]]</f>
        <v>0</v>
      </c>
      <c r="F325" s="100">
        <f>tableau1[[#This Row],[Periodicité]]</f>
        <v>0</v>
      </c>
      <c r="G325" s="100">
        <f>tableau1[[#This Row],[Procedure]]</f>
        <v>0</v>
      </c>
      <c r="H325" s="69">
        <f>tableau1[[#This Row],[Date de derniere verification]]</f>
        <v>0</v>
      </c>
    </row>
    <row r="326" spans="1:8" hidden="1" x14ac:dyDescent="0.25">
      <c r="A326" s="100" t="str">
        <f>tableau1[[#This Row],[ID]]</f>
        <v>TFUG-001</v>
      </c>
      <c r="B326" s="100" t="str">
        <f>tableau1[[#This Row],[SN]]</f>
        <v>TF0010</v>
      </c>
      <c r="C326" s="100" t="str">
        <f>tableau1[[#This Row],[Designation]]</f>
        <v>Tampons autres</v>
      </c>
      <c r="D326" s="100" t="str">
        <f>tableau1[[#This Row],[Attribution]]</f>
        <v>Controle</v>
      </c>
      <c r="E326" s="69">
        <f>tableau1[[#This Row],[Date de prochaine verification]]</f>
        <v>0</v>
      </c>
      <c r="F326" s="100">
        <f>tableau1[[#This Row],[Periodicité]]</f>
        <v>0</v>
      </c>
      <c r="G326" s="100">
        <f>tableau1[[#This Row],[Procedure]]</f>
        <v>0</v>
      </c>
      <c r="H326" s="69">
        <f>tableau1[[#This Row],[Date de derniere verification]]</f>
        <v>0</v>
      </c>
    </row>
    <row r="327" spans="1:8" hidden="1" x14ac:dyDescent="0.25">
      <c r="A327" s="100" t="str">
        <f>tableau1[[#This Row],[ID]]</f>
        <v>TFUG-002</v>
      </c>
      <c r="B327" s="100" t="str">
        <f>tableau1[[#This Row],[SN]]</f>
        <v>TF0021</v>
      </c>
      <c r="C327" s="100" t="str">
        <f>tableau1[[#This Row],[Designation]]</f>
        <v>Tampons autres</v>
      </c>
      <c r="D327" s="100" t="str">
        <f>tableau1[[#This Row],[Attribution]]</f>
        <v>Controle</v>
      </c>
      <c r="E327" s="69">
        <f>tableau1[[#This Row],[Date de prochaine verification]]</f>
        <v>0</v>
      </c>
      <c r="F327" s="100">
        <f>tableau1[[#This Row],[Periodicité]]</f>
        <v>0</v>
      </c>
      <c r="G327" s="100">
        <f>tableau1[[#This Row],[Procedure]]</f>
        <v>0</v>
      </c>
      <c r="H327" s="69">
        <f>tableau1[[#This Row],[Date de derniere verification]]</f>
        <v>0</v>
      </c>
    </row>
    <row r="328" spans="1:8" hidden="1" x14ac:dyDescent="0.25">
      <c r="A328" s="100" t="str">
        <f>tableau1[[#This Row],[ID]]</f>
        <v>TFUG-003</v>
      </c>
      <c r="B328" s="100" t="str">
        <f>tableau1[[#This Row],[SN]]</f>
        <v>TF0015</v>
      </c>
      <c r="C328" s="100" t="str">
        <f>tableau1[[#This Row],[Designation]]</f>
        <v>Tampons autres</v>
      </c>
      <c r="D328" s="100" t="str">
        <f>tableau1[[#This Row],[Attribution]]</f>
        <v>Controle</v>
      </c>
      <c r="E328" s="69">
        <f>tableau1[[#This Row],[Date de prochaine verification]]</f>
        <v>0</v>
      </c>
      <c r="F328" s="100">
        <f>tableau1[[#This Row],[Periodicité]]</f>
        <v>0</v>
      </c>
      <c r="G328" s="100">
        <f>tableau1[[#This Row],[Procedure]]</f>
        <v>0</v>
      </c>
      <c r="H328" s="69">
        <f>tableau1[[#This Row],[Date de derniere verification]]</f>
        <v>0</v>
      </c>
    </row>
    <row r="329" spans="1:8" hidden="1" x14ac:dyDescent="0.25">
      <c r="A329" s="100" t="str">
        <f>tableau1[[#This Row],[ID]]</f>
        <v>TFUG-004</v>
      </c>
      <c r="B329" s="100" t="str">
        <f>tableau1[[#This Row],[SN]]</f>
        <v>TF0005</v>
      </c>
      <c r="C329" s="100" t="str">
        <f>tableau1[[#This Row],[Designation]]</f>
        <v>Tampons autres</v>
      </c>
      <c r="D329" s="100" t="str">
        <f>tableau1[[#This Row],[Attribution]]</f>
        <v>Controle</v>
      </c>
      <c r="E329" s="69">
        <f>tableau1[[#This Row],[Date de prochaine verification]]</f>
        <v>0</v>
      </c>
      <c r="F329" s="100">
        <f>tableau1[[#This Row],[Periodicité]]</f>
        <v>0</v>
      </c>
      <c r="G329" s="100">
        <f>tableau1[[#This Row],[Procedure]]</f>
        <v>0</v>
      </c>
      <c r="H329" s="69">
        <f>tableau1[[#This Row],[Date de derniere verification]]</f>
        <v>0</v>
      </c>
    </row>
    <row r="330" spans="1:8" hidden="1" x14ac:dyDescent="0.25">
      <c r="A330" s="100" t="str">
        <f>tableau1[[#This Row],[ID]]</f>
        <v>TFUG-005</v>
      </c>
      <c r="B330" s="100" t="str">
        <f>tableau1[[#This Row],[SN]]</f>
        <v>TF0011</v>
      </c>
      <c r="C330" s="100" t="str">
        <f>tableau1[[#This Row],[Designation]]</f>
        <v>Tampons autres</v>
      </c>
      <c r="D330" s="100" t="str">
        <f>tableau1[[#This Row],[Attribution]]</f>
        <v>Controle</v>
      </c>
      <c r="E330" s="69">
        <f>tableau1[[#This Row],[Date de prochaine verification]]</f>
        <v>0</v>
      </c>
      <c r="F330" s="100">
        <f>tableau1[[#This Row],[Periodicité]]</f>
        <v>0</v>
      </c>
      <c r="G330" s="100">
        <f>tableau1[[#This Row],[Procedure]]</f>
        <v>0</v>
      </c>
      <c r="H330" s="69">
        <f>tableau1[[#This Row],[Date de derniere verification]]</f>
        <v>0</v>
      </c>
    </row>
    <row r="331" spans="1:8" hidden="1" x14ac:dyDescent="0.25">
      <c r="A331" s="100" t="str">
        <f>tableau1[[#This Row],[ID]]</f>
        <v>TFUG-006</v>
      </c>
      <c r="B331" s="100" t="str">
        <f>tableau1[[#This Row],[SN]]</f>
        <v>TF0018</v>
      </c>
      <c r="C331" s="100" t="str">
        <f>tableau1[[#This Row],[Designation]]</f>
        <v>Tampons autres</v>
      </c>
      <c r="D331" s="100" t="str">
        <f>tableau1[[#This Row],[Attribution]]</f>
        <v>Controle</v>
      </c>
      <c r="E331" s="69">
        <f>tableau1[[#This Row],[Date de prochaine verification]]</f>
        <v>0</v>
      </c>
      <c r="F331" s="100">
        <f>tableau1[[#This Row],[Periodicité]]</f>
        <v>0</v>
      </c>
      <c r="G331" s="100">
        <f>tableau1[[#This Row],[Procedure]]</f>
        <v>0</v>
      </c>
      <c r="H331" s="69">
        <f>tableau1[[#This Row],[Date de derniere verification]]</f>
        <v>0</v>
      </c>
    </row>
    <row r="332" spans="1:8" hidden="1" x14ac:dyDescent="0.25">
      <c r="A332" s="100" t="str">
        <f>tableau1[[#This Row],[ID]]</f>
        <v>TFUG-007</v>
      </c>
      <c r="B332" s="100" t="str">
        <f>tableau1[[#This Row],[SN]]</f>
        <v>TF0003</v>
      </c>
      <c r="C332" s="100" t="str">
        <f>tableau1[[#This Row],[Designation]]</f>
        <v>Tampons autres</v>
      </c>
      <c r="D332" s="100" t="str">
        <f>tableau1[[#This Row],[Attribution]]</f>
        <v>Controle</v>
      </c>
      <c r="E332" s="69">
        <f>tableau1[[#This Row],[Date de prochaine verification]]</f>
        <v>0</v>
      </c>
      <c r="F332" s="100">
        <f>tableau1[[#This Row],[Periodicité]]</f>
        <v>0</v>
      </c>
      <c r="G332" s="100">
        <f>tableau1[[#This Row],[Procedure]]</f>
        <v>0</v>
      </c>
      <c r="H332" s="69">
        <f>tableau1[[#This Row],[Date de derniere verification]]</f>
        <v>0</v>
      </c>
    </row>
    <row r="333" spans="1:8" hidden="1" x14ac:dyDescent="0.25">
      <c r="A333" s="100" t="str">
        <f>tableau1[[#This Row],[ID]]</f>
        <v>TFUG-008</v>
      </c>
      <c r="B333" s="100" t="str">
        <f>tableau1[[#This Row],[SN]]</f>
        <v>TF0012</v>
      </c>
      <c r="C333" s="100" t="str">
        <f>tableau1[[#This Row],[Designation]]</f>
        <v>Tampons autres</v>
      </c>
      <c r="D333" s="100" t="str">
        <f>tableau1[[#This Row],[Attribution]]</f>
        <v>Controle</v>
      </c>
      <c r="E333" s="69">
        <f>tableau1[[#This Row],[Date de prochaine verification]]</f>
        <v>0</v>
      </c>
      <c r="F333" s="100">
        <f>tableau1[[#This Row],[Periodicité]]</f>
        <v>0</v>
      </c>
      <c r="G333" s="100">
        <f>tableau1[[#This Row],[Procedure]]</f>
        <v>0</v>
      </c>
      <c r="H333" s="69">
        <f>tableau1[[#This Row],[Date de derniere verification]]</f>
        <v>0</v>
      </c>
    </row>
    <row r="334" spans="1:8" hidden="1" x14ac:dyDescent="0.25">
      <c r="A334" s="100" t="str">
        <f>tableau1[[#This Row],[ID]]</f>
        <v>TFUG-009</v>
      </c>
      <c r="B334" s="100" t="str">
        <f>tableau1[[#This Row],[SN]]</f>
        <v>TF0013</v>
      </c>
      <c r="C334" s="100" t="str">
        <f>tableau1[[#This Row],[Designation]]</f>
        <v>Tampons autres</v>
      </c>
      <c r="D334" s="100" t="str">
        <f>tableau1[[#This Row],[Attribution]]</f>
        <v>Controle</v>
      </c>
      <c r="E334" s="69">
        <f>tableau1[[#This Row],[Date de prochaine verification]]</f>
        <v>0</v>
      </c>
      <c r="F334" s="100">
        <f>tableau1[[#This Row],[Periodicité]]</f>
        <v>0</v>
      </c>
      <c r="G334" s="100">
        <f>tableau1[[#This Row],[Procedure]]</f>
        <v>0</v>
      </c>
      <c r="H334" s="69">
        <f>tableau1[[#This Row],[Date de derniere verification]]</f>
        <v>0</v>
      </c>
    </row>
    <row r="335" spans="1:8" hidden="1" x14ac:dyDescent="0.25">
      <c r="A335" s="100" t="str">
        <f>tableau1[[#This Row],[ID]]</f>
        <v>TFUG-010</v>
      </c>
      <c r="B335" s="100" t="str">
        <f>tableau1[[#This Row],[SN]]</f>
        <v>TF0004</v>
      </c>
      <c r="C335" s="100" t="str">
        <f>tableau1[[#This Row],[Designation]]</f>
        <v>Tampons autres</v>
      </c>
      <c r="D335" s="100" t="str">
        <f>tableau1[[#This Row],[Attribution]]</f>
        <v>Controle</v>
      </c>
      <c r="E335" s="69">
        <f>tableau1[[#This Row],[Date de prochaine verification]]</f>
        <v>0</v>
      </c>
      <c r="F335" s="100">
        <f>tableau1[[#This Row],[Periodicité]]</f>
        <v>0</v>
      </c>
      <c r="G335" s="100">
        <f>tableau1[[#This Row],[Procedure]]</f>
        <v>0</v>
      </c>
      <c r="H335" s="69">
        <f>tableau1[[#This Row],[Date de derniere verification]]</f>
        <v>0</v>
      </c>
    </row>
    <row r="336" spans="1:8" hidden="1" x14ac:dyDescent="0.25">
      <c r="A336" s="100" t="str">
        <f>tableau1[[#This Row],[ID]]</f>
        <v>TFUG-011</v>
      </c>
      <c r="B336" s="100" t="str">
        <f>tableau1[[#This Row],[SN]]</f>
        <v>TF0002</v>
      </c>
      <c r="C336" s="100" t="str">
        <f>tableau1[[#This Row],[Designation]]</f>
        <v>Tampons autres</v>
      </c>
      <c r="D336" s="100" t="str">
        <f>tableau1[[#This Row],[Attribution]]</f>
        <v>Controle</v>
      </c>
      <c r="E336" s="69">
        <f>tableau1[[#This Row],[Date de prochaine verification]]</f>
        <v>0</v>
      </c>
      <c r="F336" s="100">
        <f>tableau1[[#This Row],[Periodicité]]</f>
        <v>0</v>
      </c>
      <c r="G336" s="100">
        <f>tableau1[[#This Row],[Procedure]]</f>
        <v>0</v>
      </c>
      <c r="H336" s="69">
        <f>tableau1[[#This Row],[Date de derniere verification]]</f>
        <v>0</v>
      </c>
    </row>
    <row r="337" spans="1:8" hidden="1" x14ac:dyDescent="0.25">
      <c r="A337" s="100" t="str">
        <f>tableau1[[#This Row],[ID]]</f>
        <v>TFUG-012</v>
      </c>
      <c r="B337" s="100" t="str">
        <f>tableau1[[#This Row],[SN]]</f>
        <v>TF0006</v>
      </c>
      <c r="C337" s="100" t="str">
        <f>tableau1[[#This Row],[Designation]]</f>
        <v>Tampons autres</v>
      </c>
      <c r="D337" s="100" t="str">
        <f>tableau1[[#This Row],[Attribution]]</f>
        <v>Controle</v>
      </c>
      <c r="E337" s="69">
        <f>tableau1[[#This Row],[Date de prochaine verification]]</f>
        <v>0</v>
      </c>
      <c r="F337" s="100">
        <f>tableau1[[#This Row],[Periodicité]]</f>
        <v>0</v>
      </c>
      <c r="G337" s="100">
        <f>tableau1[[#This Row],[Procedure]]</f>
        <v>0</v>
      </c>
      <c r="H337" s="69">
        <f>tableau1[[#This Row],[Date de derniere verification]]</f>
        <v>0</v>
      </c>
    </row>
    <row r="338" spans="1:8" hidden="1" x14ac:dyDescent="0.25">
      <c r="A338" s="100" t="str">
        <f>tableau1[[#This Row],[ID]]</f>
        <v>TFUG-013</v>
      </c>
      <c r="B338" s="100" t="str">
        <f>tableau1[[#This Row],[SN]]</f>
        <v>TF0001</v>
      </c>
      <c r="C338" s="100" t="str">
        <f>tableau1[[#This Row],[Designation]]</f>
        <v>Tampons autres</v>
      </c>
      <c r="D338" s="100" t="str">
        <f>tableau1[[#This Row],[Attribution]]</f>
        <v>Controle</v>
      </c>
      <c r="E338" s="69">
        <f>tableau1[[#This Row],[Date de prochaine verification]]</f>
        <v>0</v>
      </c>
      <c r="F338" s="100">
        <f>tableau1[[#This Row],[Periodicité]]</f>
        <v>0</v>
      </c>
      <c r="G338" s="100">
        <f>tableau1[[#This Row],[Procedure]]</f>
        <v>0</v>
      </c>
      <c r="H338" s="69">
        <f>tableau1[[#This Row],[Date de derniere verification]]</f>
        <v>0</v>
      </c>
    </row>
    <row r="339" spans="1:8" hidden="1" x14ac:dyDescent="0.25">
      <c r="A339" s="100" t="str">
        <f>tableau1[[#This Row],[ID]]</f>
        <v>TFUG-014</v>
      </c>
      <c r="B339" s="100" t="str">
        <f>tableau1[[#This Row],[SN]]</f>
        <v>TF0009</v>
      </c>
      <c r="C339" s="100" t="str">
        <f>tableau1[[#This Row],[Designation]]</f>
        <v>Tampons autres</v>
      </c>
      <c r="D339" s="100" t="str">
        <f>tableau1[[#This Row],[Attribution]]</f>
        <v>Controle</v>
      </c>
      <c r="E339" s="69">
        <f>tableau1[[#This Row],[Date de prochaine verification]]</f>
        <v>0</v>
      </c>
      <c r="F339" s="100">
        <f>tableau1[[#This Row],[Periodicité]]</f>
        <v>0</v>
      </c>
      <c r="G339" s="100">
        <f>tableau1[[#This Row],[Procedure]]</f>
        <v>0</v>
      </c>
      <c r="H339" s="69">
        <f>tableau1[[#This Row],[Date de derniere verification]]</f>
        <v>0</v>
      </c>
    </row>
    <row r="340" spans="1:8" hidden="1" x14ac:dyDescent="0.25">
      <c r="A340" s="100" t="str">
        <f>tableau1[[#This Row],[ID]]</f>
        <v>TFUG-015</v>
      </c>
      <c r="B340" s="100" t="str">
        <f>tableau1[[#This Row],[SN]]</f>
        <v>TF0008</v>
      </c>
      <c r="C340" s="100" t="str">
        <f>tableau1[[#This Row],[Designation]]</f>
        <v>Tampons autres</v>
      </c>
      <c r="D340" s="100" t="str">
        <f>tableau1[[#This Row],[Attribution]]</f>
        <v>Controle</v>
      </c>
      <c r="E340" s="69">
        <f>tableau1[[#This Row],[Date de prochaine verification]]</f>
        <v>0</v>
      </c>
      <c r="F340" s="100">
        <f>tableau1[[#This Row],[Periodicité]]</f>
        <v>0</v>
      </c>
      <c r="G340" s="100">
        <f>tableau1[[#This Row],[Procedure]]</f>
        <v>0</v>
      </c>
      <c r="H340" s="69">
        <f>tableau1[[#This Row],[Date de derniere verification]]</f>
        <v>0</v>
      </c>
    </row>
    <row r="341" spans="1:8" hidden="1" x14ac:dyDescent="0.25">
      <c r="A341" s="100" t="str">
        <f>tableau1[[#This Row],[ID]]</f>
        <v>TFUG-016</v>
      </c>
      <c r="B341" s="100" t="str">
        <f>tableau1[[#This Row],[SN]]</f>
        <v>TF0007</v>
      </c>
      <c r="C341" s="100" t="str">
        <f>tableau1[[#This Row],[Designation]]</f>
        <v>Tampons autres</v>
      </c>
      <c r="D341" s="100" t="str">
        <f>tableau1[[#This Row],[Attribution]]</f>
        <v>Controle</v>
      </c>
      <c r="E341" s="69">
        <f>tableau1[[#This Row],[Date de prochaine verification]]</f>
        <v>0</v>
      </c>
      <c r="F341" s="100">
        <f>tableau1[[#This Row],[Periodicité]]</f>
        <v>0</v>
      </c>
      <c r="G341" s="100">
        <f>tableau1[[#This Row],[Procedure]]</f>
        <v>0</v>
      </c>
      <c r="H341" s="69">
        <f>tableau1[[#This Row],[Date de derniere verification]]</f>
        <v>0</v>
      </c>
    </row>
    <row r="342" spans="1:8" hidden="1" x14ac:dyDescent="0.25">
      <c r="A342" s="100" t="str">
        <f>tableau1[[#This Row],[ID]]</f>
        <v>TFUG-017</v>
      </c>
      <c r="B342" s="100" t="str">
        <f>tableau1[[#This Row],[SN]]</f>
        <v>TF0022</v>
      </c>
      <c r="C342" s="100" t="str">
        <f>tableau1[[#This Row],[Designation]]</f>
        <v>Tampons autres</v>
      </c>
      <c r="D342" s="100" t="str">
        <f>tableau1[[#This Row],[Attribution]]</f>
        <v>Controle</v>
      </c>
      <c r="E342" s="69">
        <f>tableau1[[#This Row],[Date de prochaine verification]]</f>
        <v>0</v>
      </c>
      <c r="F342" s="100">
        <f>tableau1[[#This Row],[Periodicité]]</f>
        <v>0</v>
      </c>
      <c r="G342" s="100">
        <f>tableau1[[#This Row],[Procedure]]</f>
        <v>0</v>
      </c>
      <c r="H342" s="69">
        <f>tableau1[[#This Row],[Date de derniere verification]]</f>
        <v>0</v>
      </c>
    </row>
    <row r="343" spans="1:8" hidden="1" x14ac:dyDescent="0.25">
      <c r="A343" s="100" t="str">
        <f>tableau1[[#This Row],[ID]]</f>
        <v>TFUG-018</v>
      </c>
      <c r="B343" s="100" t="str">
        <f>tableau1[[#This Row],[SN]]</f>
        <v>TF0020</v>
      </c>
      <c r="C343" s="100" t="str">
        <f>tableau1[[#This Row],[Designation]]</f>
        <v>Tampons autres</v>
      </c>
      <c r="D343" s="100" t="str">
        <f>tableau1[[#This Row],[Attribution]]</f>
        <v>Controle</v>
      </c>
      <c r="E343" s="69">
        <f>tableau1[[#This Row],[Date de prochaine verification]]</f>
        <v>0</v>
      </c>
      <c r="F343" s="100">
        <f>tableau1[[#This Row],[Periodicité]]</f>
        <v>0</v>
      </c>
      <c r="G343" s="100">
        <f>tableau1[[#This Row],[Procedure]]</f>
        <v>0</v>
      </c>
      <c r="H343" s="69">
        <f>tableau1[[#This Row],[Date de derniere verification]]</f>
        <v>0</v>
      </c>
    </row>
    <row r="344" spans="1:8" hidden="1" x14ac:dyDescent="0.25">
      <c r="A344" s="100" t="str">
        <f>tableau1[[#This Row],[ID]]</f>
        <v>TFUG-019</v>
      </c>
      <c r="B344" s="100" t="str">
        <f>tableau1[[#This Row],[SN]]</f>
        <v>TF0062</v>
      </c>
      <c r="C344" s="100" t="str">
        <f>tableau1[[#This Row],[Designation]]</f>
        <v>Tampons autres</v>
      </c>
      <c r="D344" s="100" t="str">
        <f>tableau1[[#This Row],[Attribution]]</f>
        <v>Controle</v>
      </c>
      <c r="E344" s="69">
        <f>tableau1[[#This Row],[Date de prochaine verification]]</f>
        <v>0</v>
      </c>
      <c r="F344" s="100">
        <f>tableau1[[#This Row],[Periodicité]]</f>
        <v>0</v>
      </c>
      <c r="G344" s="100">
        <f>tableau1[[#This Row],[Procedure]]</f>
        <v>0</v>
      </c>
      <c r="H344" s="69">
        <f>tableau1[[#This Row],[Date de derniere verification]]</f>
        <v>0</v>
      </c>
    </row>
    <row r="345" spans="1:8" hidden="1" x14ac:dyDescent="0.25">
      <c r="A345" s="100" t="str">
        <f>tableau1[[#This Row],[ID]]</f>
        <v>TFUG-020</v>
      </c>
      <c r="B345" s="100" t="str">
        <f>tableau1[[#This Row],[SN]]</f>
        <v>TF0054</v>
      </c>
      <c r="C345" s="100" t="str">
        <f>tableau1[[#This Row],[Designation]]</f>
        <v>Tampons autres</v>
      </c>
      <c r="D345" s="100" t="str">
        <f>tableau1[[#This Row],[Attribution]]</f>
        <v>Controle</v>
      </c>
      <c r="E345" s="69">
        <f>tableau1[[#This Row],[Date de prochaine verification]]</f>
        <v>0</v>
      </c>
      <c r="F345" s="100">
        <f>tableau1[[#This Row],[Periodicité]]</f>
        <v>0</v>
      </c>
      <c r="G345" s="100">
        <f>tableau1[[#This Row],[Procedure]]</f>
        <v>0</v>
      </c>
      <c r="H345" s="69">
        <f>tableau1[[#This Row],[Date de derniere verification]]</f>
        <v>0</v>
      </c>
    </row>
    <row r="346" spans="1:8" hidden="1" x14ac:dyDescent="0.25">
      <c r="A346" s="100" t="str">
        <f>tableau1[[#This Row],[ID]]</f>
        <v>TFUG-021</v>
      </c>
      <c r="B346" s="100" t="str">
        <f>tableau1[[#This Row],[SN]]</f>
        <v>TF0023</v>
      </c>
      <c r="C346" s="100" t="str">
        <f>tableau1[[#This Row],[Designation]]</f>
        <v>Tampons autres</v>
      </c>
      <c r="D346" s="100" t="str">
        <f>tableau1[[#This Row],[Attribution]]</f>
        <v>Controle</v>
      </c>
      <c r="E346" s="69">
        <f>tableau1[[#This Row],[Date de prochaine verification]]</f>
        <v>0</v>
      </c>
      <c r="F346" s="100">
        <f>tableau1[[#This Row],[Periodicité]]</f>
        <v>0</v>
      </c>
      <c r="G346" s="100">
        <f>tableau1[[#This Row],[Procedure]]</f>
        <v>0</v>
      </c>
      <c r="H346" s="69">
        <f>tableau1[[#This Row],[Date de derniere verification]]</f>
        <v>0</v>
      </c>
    </row>
    <row r="347" spans="1:8" hidden="1" x14ac:dyDescent="0.25">
      <c r="A347" s="100" t="str">
        <f>tableau1[[#This Row],[ID]]</f>
        <v>TFUG-022</v>
      </c>
      <c r="B347" s="100" t="str">
        <f>tableau1[[#This Row],[SN]]</f>
        <v>TF0083</v>
      </c>
      <c r="C347" s="100" t="str">
        <f>tableau1[[#This Row],[Designation]]</f>
        <v>Tampons autres</v>
      </c>
      <c r="D347" s="100" t="str">
        <f>tableau1[[#This Row],[Attribution]]</f>
        <v>Controle</v>
      </c>
      <c r="E347" s="69">
        <f>tableau1[[#This Row],[Date de prochaine verification]]</f>
        <v>0</v>
      </c>
      <c r="F347" s="100">
        <f>tableau1[[#This Row],[Periodicité]]</f>
        <v>0</v>
      </c>
      <c r="G347" s="100">
        <f>tableau1[[#This Row],[Procedure]]</f>
        <v>0</v>
      </c>
      <c r="H347" s="69">
        <f>tableau1[[#This Row],[Date de derniere verification]]</f>
        <v>0</v>
      </c>
    </row>
    <row r="348" spans="1:8" hidden="1" x14ac:dyDescent="0.25">
      <c r="A348" s="100" t="str">
        <f>tableau1[[#This Row],[ID]]</f>
        <v>TFUG-023</v>
      </c>
      <c r="B348" s="100" t="str">
        <f>tableau1[[#This Row],[SN]]</f>
        <v>TF0053</v>
      </c>
      <c r="C348" s="100" t="str">
        <f>tableau1[[#This Row],[Designation]]</f>
        <v>Tampons autres</v>
      </c>
      <c r="D348" s="100" t="str">
        <f>tableau1[[#This Row],[Attribution]]</f>
        <v>Controle</v>
      </c>
      <c r="E348" s="69">
        <f>tableau1[[#This Row],[Date de prochaine verification]]</f>
        <v>0</v>
      </c>
      <c r="F348" s="100">
        <f>tableau1[[#This Row],[Periodicité]]</f>
        <v>0</v>
      </c>
      <c r="G348" s="100">
        <f>tableau1[[#This Row],[Procedure]]</f>
        <v>0</v>
      </c>
      <c r="H348" s="69">
        <f>tableau1[[#This Row],[Date de derniere verification]]</f>
        <v>0</v>
      </c>
    </row>
    <row r="349" spans="1:8" hidden="1" x14ac:dyDescent="0.25">
      <c r="A349" s="100" t="str">
        <f>tableau1[[#This Row],[ID]]</f>
        <v>TFUG-024</v>
      </c>
      <c r="B349" s="100">
        <f>tableau1[[#This Row],[SN]]</f>
        <v>0</v>
      </c>
      <c r="C349" s="100" t="str">
        <f>tableau1[[#This Row],[Designation]]</f>
        <v>Tampons autres</v>
      </c>
      <c r="D349" s="100" t="str">
        <f>tableau1[[#This Row],[Attribution]]</f>
        <v>Controle</v>
      </c>
      <c r="E349" s="69">
        <f>tableau1[[#This Row],[Date de prochaine verification]]</f>
        <v>0</v>
      </c>
      <c r="F349" s="100">
        <f>tableau1[[#This Row],[Periodicité]]</f>
        <v>0</v>
      </c>
      <c r="G349" s="100">
        <f>tableau1[[#This Row],[Procedure]]</f>
        <v>0</v>
      </c>
      <c r="H349" s="69">
        <f>tableau1[[#This Row],[Date de derniere verification]]</f>
        <v>0</v>
      </c>
    </row>
    <row r="350" spans="1:8" hidden="1" x14ac:dyDescent="0.25">
      <c r="A350" s="100" t="str">
        <f>tableau1[[#This Row],[ID]]</f>
        <v>TFUG-025</v>
      </c>
      <c r="B350" s="100" t="str">
        <f>tableau1[[#This Row],[SN]]</f>
        <v>TF0086</v>
      </c>
      <c r="C350" s="100" t="str">
        <f>tableau1[[#This Row],[Designation]]</f>
        <v>Tampons autres</v>
      </c>
      <c r="D350" s="100" t="str">
        <f>tableau1[[#This Row],[Attribution]]</f>
        <v>Controle</v>
      </c>
      <c r="E350" s="69">
        <f>tableau1[[#This Row],[Date de prochaine verification]]</f>
        <v>0</v>
      </c>
      <c r="F350" s="100">
        <f>tableau1[[#This Row],[Periodicité]]</f>
        <v>0</v>
      </c>
      <c r="G350" s="100">
        <f>tableau1[[#This Row],[Procedure]]</f>
        <v>0</v>
      </c>
      <c r="H350" s="69">
        <f>tableau1[[#This Row],[Date de derniere verification]]</f>
        <v>0</v>
      </c>
    </row>
    <row r="351" spans="1:8" hidden="1" x14ac:dyDescent="0.25">
      <c r="A351" s="100" t="str">
        <f>tableau1[[#This Row],[ID]]</f>
        <v>TFUG-026</v>
      </c>
      <c r="B351" s="100">
        <f>tableau1[[#This Row],[SN]]</f>
        <v>0</v>
      </c>
      <c r="C351" s="100" t="str">
        <f>tableau1[[#This Row],[Designation]]</f>
        <v>Tampons autres</v>
      </c>
      <c r="D351" s="100" t="str">
        <f>tableau1[[#This Row],[Attribution]]</f>
        <v>Controle</v>
      </c>
      <c r="E351" s="69">
        <f>tableau1[[#This Row],[Date de prochaine verification]]</f>
        <v>0</v>
      </c>
      <c r="F351" s="100">
        <f>tableau1[[#This Row],[Periodicité]]</f>
        <v>0</v>
      </c>
      <c r="G351" s="100">
        <f>tableau1[[#This Row],[Procedure]]</f>
        <v>0</v>
      </c>
      <c r="H351" s="69">
        <f>tableau1[[#This Row],[Date de derniere verification]]</f>
        <v>0</v>
      </c>
    </row>
    <row r="352" spans="1:8" hidden="1" x14ac:dyDescent="0.25">
      <c r="A352" s="100" t="str">
        <f>tableau1[[#This Row],[ID]]</f>
        <v>TFUG-027</v>
      </c>
      <c r="B352" s="100">
        <f>tableau1[[#This Row],[SN]]</f>
        <v>0</v>
      </c>
      <c r="C352" s="100" t="str">
        <f>tableau1[[#This Row],[Designation]]</f>
        <v>Tampons autres</v>
      </c>
      <c r="D352" s="100" t="str">
        <f>tableau1[[#This Row],[Attribution]]</f>
        <v>Controle</v>
      </c>
      <c r="E352" s="69">
        <f>tableau1[[#This Row],[Date de prochaine verification]]</f>
        <v>0</v>
      </c>
      <c r="F352" s="100">
        <f>tableau1[[#This Row],[Periodicité]]</f>
        <v>0</v>
      </c>
      <c r="G352" s="100">
        <f>tableau1[[#This Row],[Procedure]]</f>
        <v>0</v>
      </c>
      <c r="H352" s="69">
        <f>tableau1[[#This Row],[Date de derniere verification]]</f>
        <v>0</v>
      </c>
    </row>
    <row r="353" spans="1:8" hidden="1" x14ac:dyDescent="0.25">
      <c r="A353" s="100" t="str">
        <f>tableau1[[#This Row],[ID]]</f>
        <v>TFUG-028</v>
      </c>
      <c r="B353" s="100" t="str">
        <f>tableau1[[#This Row],[SN]]</f>
        <v>TF0019</v>
      </c>
      <c r="C353" s="100" t="str">
        <f>tableau1[[#This Row],[Designation]]</f>
        <v>Tampons autres</v>
      </c>
      <c r="D353" s="100" t="str">
        <f>tableau1[[#This Row],[Attribution]]</f>
        <v>Controle</v>
      </c>
      <c r="E353" s="69">
        <f>tableau1[[#This Row],[Date de prochaine verification]]</f>
        <v>0</v>
      </c>
      <c r="F353" s="100">
        <f>tableau1[[#This Row],[Periodicité]]</f>
        <v>0</v>
      </c>
      <c r="G353" s="100">
        <f>tableau1[[#This Row],[Procedure]]</f>
        <v>0</v>
      </c>
      <c r="H353" s="69">
        <f>tableau1[[#This Row],[Date de derniere verification]]</f>
        <v>0</v>
      </c>
    </row>
    <row r="354" spans="1:8" hidden="1" x14ac:dyDescent="0.25">
      <c r="A354" s="100" t="str">
        <f>tableau1[[#This Row],[ID]]</f>
        <v>TFUG-029</v>
      </c>
      <c r="B354" s="100" t="str">
        <f>tableau1[[#This Row],[SN]]</f>
        <v>TF0014</v>
      </c>
      <c r="C354" s="100" t="str">
        <f>tableau1[[#This Row],[Designation]]</f>
        <v>Tampons autres</v>
      </c>
      <c r="D354" s="100" t="str">
        <f>tableau1[[#This Row],[Attribution]]</f>
        <v>Controle</v>
      </c>
      <c r="E354" s="69">
        <f>tableau1[[#This Row],[Date de prochaine verification]]</f>
        <v>0</v>
      </c>
      <c r="F354" s="100">
        <f>tableau1[[#This Row],[Periodicité]]</f>
        <v>0</v>
      </c>
      <c r="G354" s="100">
        <f>tableau1[[#This Row],[Procedure]]</f>
        <v>0</v>
      </c>
      <c r="H354" s="69">
        <f>tableau1[[#This Row],[Date de derniere verification]]</f>
        <v>0</v>
      </c>
    </row>
    <row r="355" spans="1:8" hidden="1" x14ac:dyDescent="0.25">
      <c r="A355" s="100" t="str">
        <f>tableau1[[#This Row],[ID]]</f>
        <v>TFUG-030</v>
      </c>
      <c r="B355" s="100" t="str">
        <f>tableau1[[#This Row],[SN]]</f>
        <v>LH0032</v>
      </c>
      <c r="C355" s="100" t="str">
        <f>tableau1[[#This Row],[Designation]]</f>
        <v>Tampons autres</v>
      </c>
      <c r="D355" s="100" t="str">
        <f>tableau1[[#This Row],[Attribution]]</f>
        <v>Controle</v>
      </c>
      <c r="E355" s="69">
        <f>tableau1[[#This Row],[Date de prochaine verification]]</f>
        <v>0</v>
      </c>
      <c r="F355" s="100">
        <f>tableau1[[#This Row],[Periodicité]]</f>
        <v>0</v>
      </c>
      <c r="G355" s="100">
        <f>tableau1[[#This Row],[Procedure]]</f>
        <v>0</v>
      </c>
      <c r="H355" s="69">
        <f>tableau1[[#This Row],[Date de derniere verification]]</f>
        <v>0</v>
      </c>
    </row>
    <row r="356" spans="1:8" hidden="1" x14ac:dyDescent="0.25">
      <c r="A356" s="100" t="str">
        <f>tableau1[[#This Row],[ID]]</f>
        <v>TFUG-031</v>
      </c>
      <c r="B356" s="100" t="str">
        <f>tableau1[[#This Row],[SN]]</f>
        <v>LH0001</v>
      </c>
      <c r="C356" s="100" t="str">
        <f>tableau1[[#This Row],[Designation]]</f>
        <v>Tampons autres</v>
      </c>
      <c r="D356" s="100" t="str">
        <f>tableau1[[#This Row],[Attribution]]</f>
        <v>Controle</v>
      </c>
      <c r="E356" s="69">
        <f>tableau1[[#This Row],[Date de prochaine verification]]</f>
        <v>0</v>
      </c>
      <c r="F356" s="100">
        <f>tableau1[[#This Row],[Periodicité]]</f>
        <v>0</v>
      </c>
      <c r="G356" s="100">
        <f>tableau1[[#This Row],[Procedure]]</f>
        <v>0</v>
      </c>
      <c r="H356" s="69">
        <f>tableau1[[#This Row],[Date de derniere verification]]</f>
        <v>0</v>
      </c>
    </row>
    <row r="357" spans="1:8" hidden="1" x14ac:dyDescent="0.25">
      <c r="A357" s="100" t="str">
        <f>tableau1[[#This Row],[ID]]</f>
        <v>TFUG-032</v>
      </c>
      <c r="B357" s="100" t="str">
        <f>tableau1[[#This Row],[SN]]</f>
        <v>LH0210</v>
      </c>
      <c r="C357" s="100" t="str">
        <f>tableau1[[#This Row],[Designation]]</f>
        <v>Tampons autres</v>
      </c>
      <c r="D357" s="100" t="str">
        <f>tableau1[[#This Row],[Attribution]]</f>
        <v>Controle</v>
      </c>
      <c r="E357" s="69">
        <f>tableau1[[#This Row],[Date de prochaine verification]]</f>
        <v>0</v>
      </c>
      <c r="F357" s="100">
        <f>tableau1[[#This Row],[Periodicité]]</f>
        <v>0</v>
      </c>
      <c r="G357" s="100">
        <f>tableau1[[#This Row],[Procedure]]</f>
        <v>0</v>
      </c>
      <c r="H357" s="69">
        <f>tableau1[[#This Row],[Date de derniere verification]]</f>
        <v>0</v>
      </c>
    </row>
    <row r="358" spans="1:8" hidden="1" x14ac:dyDescent="0.25">
      <c r="A358" s="100" t="str">
        <f>tableau1[[#This Row],[ID]]</f>
        <v>TFM-048</v>
      </c>
      <c r="B358" s="100">
        <f>tableau1[[#This Row],[SN]]</f>
        <v>77488353</v>
      </c>
      <c r="C358" s="100" t="str">
        <f>tableau1[[#This Row],[Designation]]</f>
        <v>Tampons filete</v>
      </c>
      <c r="D358" s="100" t="str">
        <f>tableau1[[#This Row],[Attribution]]</f>
        <v>Atelier</v>
      </c>
      <c r="E358" s="69">
        <f>tableau1[[#This Row],[Date de prochaine verification]]</f>
        <v>0</v>
      </c>
      <c r="F358" s="100">
        <f>tableau1[[#This Row],[Periodicité]]</f>
        <v>0</v>
      </c>
      <c r="G358" s="100">
        <f>tableau1[[#This Row],[Procedure]]</f>
        <v>0</v>
      </c>
      <c r="H358" s="69">
        <f>tableau1[[#This Row],[Date de derniere verification]]</f>
        <v>0</v>
      </c>
    </row>
    <row r="359" spans="1:8" hidden="1" x14ac:dyDescent="0.25">
      <c r="A359" s="100" t="str">
        <f>tableau1[[#This Row],[ID]]</f>
        <v>TL-001</v>
      </c>
      <c r="B359" s="100">
        <f>tableau1[[#This Row],[SN]]</f>
        <v>0</v>
      </c>
      <c r="C359" s="100" t="str">
        <f>tableau1[[#This Row],[Designation]]</f>
        <v>Tampons lisses</v>
      </c>
      <c r="D359" s="100" t="str">
        <f>tableau1[[#This Row],[Attribution]]</f>
        <v>Controle</v>
      </c>
      <c r="E359" s="69">
        <f>tableau1[[#This Row],[Date de prochaine verification]]</f>
        <v>0</v>
      </c>
      <c r="F359" s="100">
        <f>tableau1[[#This Row],[Periodicité]]</f>
        <v>0</v>
      </c>
      <c r="G359" s="100">
        <f>tableau1[[#This Row],[Procedure]]</f>
        <v>0</v>
      </c>
      <c r="H359" s="69">
        <f>tableau1[[#This Row],[Date de derniere verification]]</f>
        <v>0</v>
      </c>
    </row>
    <row r="360" spans="1:8" hidden="1" x14ac:dyDescent="0.25">
      <c r="A360" s="100" t="str">
        <f>tableau1[[#This Row],[ID]]</f>
        <v>TL-002</v>
      </c>
      <c r="B360" s="100">
        <f>tableau1[[#This Row],[SN]]</f>
        <v>0</v>
      </c>
      <c r="C360" s="100" t="str">
        <f>tableau1[[#This Row],[Designation]]</f>
        <v>Tampons lisses</v>
      </c>
      <c r="D360" s="100" t="str">
        <f>tableau1[[#This Row],[Attribution]]</f>
        <v>Controle</v>
      </c>
      <c r="E360" s="69">
        <f>tableau1[[#This Row],[Date de prochaine verification]]</f>
        <v>0</v>
      </c>
      <c r="F360" s="100">
        <f>tableau1[[#This Row],[Periodicité]]</f>
        <v>0</v>
      </c>
      <c r="G360" s="100">
        <f>tableau1[[#This Row],[Procedure]]</f>
        <v>0</v>
      </c>
      <c r="H360" s="69">
        <f>tableau1[[#This Row],[Date de derniere verification]]</f>
        <v>0</v>
      </c>
    </row>
    <row r="361" spans="1:8" hidden="1" x14ac:dyDescent="0.25">
      <c r="A361" s="100" t="str">
        <f>tableau1[[#This Row],[ID]]</f>
        <v>TL-003</v>
      </c>
      <c r="B361" s="100">
        <f>tableau1[[#This Row],[SN]]</f>
        <v>0</v>
      </c>
      <c r="C361" s="100" t="str">
        <f>tableau1[[#This Row],[Designation]]</f>
        <v>Tampons lisses</v>
      </c>
      <c r="D361" s="100" t="str">
        <f>tableau1[[#This Row],[Attribution]]</f>
        <v>Controle</v>
      </c>
      <c r="E361" s="69">
        <f>tableau1[[#This Row],[Date de prochaine verification]]</f>
        <v>0</v>
      </c>
      <c r="F361" s="100">
        <f>tableau1[[#This Row],[Periodicité]]</f>
        <v>0</v>
      </c>
      <c r="G361" s="100">
        <f>tableau1[[#This Row],[Procedure]]</f>
        <v>0</v>
      </c>
      <c r="H361" s="69">
        <f>tableau1[[#This Row],[Date de derniere verification]]</f>
        <v>0</v>
      </c>
    </row>
    <row r="362" spans="1:8" hidden="1" x14ac:dyDescent="0.25">
      <c r="A362" s="100" t="str">
        <f>tableau1[[#This Row],[ID]]</f>
        <v>TL-004</v>
      </c>
      <c r="B362" s="100">
        <f>tableau1[[#This Row],[SN]]</f>
        <v>0</v>
      </c>
      <c r="C362" s="100" t="str">
        <f>tableau1[[#This Row],[Designation]]</f>
        <v>Tampons lisses</v>
      </c>
      <c r="D362" s="100" t="str">
        <f>tableau1[[#This Row],[Attribution]]</f>
        <v>Controle</v>
      </c>
      <c r="E362" s="69">
        <f>tableau1[[#This Row],[Date de prochaine verification]]</f>
        <v>0</v>
      </c>
      <c r="F362" s="100">
        <f>tableau1[[#This Row],[Periodicité]]</f>
        <v>0</v>
      </c>
      <c r="G362" s="100">
        <f>tableau1[[#This Row],[Procedure]]</f>
        <v>0</v>
      </c>
      <c r="H362" s="69">
        <f>tableau1[[#This Row],[Date de derniere verification]]</f>
        <v>0</v>
      </c>
    </row>
    <row r="363" spans="1:8" hidden="1" x14ac:dyDescent="0.25">
      <c r="A363" s="100" t="str">
        <f>tableau1[[#This Row],[ID]]</f>
        <v>TL-005</v>
      </c>
      <c r="B363" s="100">
        <f>tableau1[[#This Row],[SN]]</f>
        <v>0</v>
      </c>
      <c r="C363" s="100" t="str">
        <f>tableau1[[#This Row],[Designation]]</f>
        <v>Tampons lisses</v>
      </c>
      <c r="D363" s="100" t="str">
        <f>tableau1[[#This Row],[Attribution]]</f>
        <v>Controle</v>
      </c>
      <c r="E363" s="69">
        <f>tableau1[[#This Row],[Date de prochaine verification]]</f>
        <v>0</v>
      </c>
      <c r="F363" s="100">
        <f>tableau1[[#This Row],[Periodicité]]</f>
        <v>0</v>
      </c>
      <c r="G363" s="100">
        <f>tableau1[[#This Row],[Procedure]]</f>
        <v>0</v>
      </c>
      <c r="H363" s="69">
        <f>tableau1[[#This Row],[Date de derniere verification]]</f>
        <v>0</v>
      </c>
    </row>
    <row r="364" spans="1:8" hidden="1" x14ac:dyDescent="0.25">
      <c r="A364" s="100" t="str">
        <f>tableau1[[#This Row],[ID]]</f>
        <v>TL-006</v>
      </c>
      <c r="B364" s="100">
        <f>tableau1[[#This Row],[SN]]</f>
        <v>0</v>
      </c>
      <c r="C364" s="100" t="str">
        <f>tableau1[[#This Row],[Designation]]</f>
        <v>Tampons lisses</v>
      </c>
      <c r="D364" s="100" t="str">
        <f>tableau1[[#This Row],[Attribution]]</f>
        <v>Controle</v>
      </c>
      <c r="E364" s="69">
        <f>tableau1[[#This Row],[Date de prochaine verification]]</f>
        <v>0</v>
      </c>
      <c r="F364" s="100">
        <f>tableau1[[#This Row],[Periodicité]]</f>
        <v>0</v>
      </c>
      <c r="G364" s="100">
        <f>tableau1[[#This Row],[Procedure]]</f>
        <v>0</v>
      </c>
      <c r="H364" s="69">
        <f>tableau1[[#This Row],[Date de derniere verification]]</f>
        <v>0</v>
      </c>
    </row>
    <row r="365" spans="1:8" hidden="1" x14ac:dyDescent="0.25">
      <c r="A365" s="100" t="str">
        <f>tableau1[[#This Row],[ID]]</f>
        <v>TL-007</v>
      </c>
      <c r="B365" s="100">
        <f>tableau1[[#This Row],[SN]]</f>
        <v>0</v>
      </c>
      <c r="C365" s="100" t="str">
        <f>tableau1[[#This Row],[Designation]]</f>
        <v>Tampons lisses</v>
      </c>
      <c r="D365" s="100" t="str">
        <f>tableau1[[#This Row],[Attribution]]</f>
        <v>Controle</v>
      </c>
      <c r="E365" s="69">
        <f>tableau1[[#This Row],[Date de prochaine verification]]</f>
        <v>0</v>
      </c>
      <c r="F365" s="100">
        <f>tableau1[[#This Row],[Periodicité]]</f>
        <v>0</v>
      </c>
      <c r="G365" s="100">
        <f>tableau1[[#This Row],[Procedure]]</f>
        <v>0</v>
      </c>
      <c r="H365" s="69">
        <f>tableau1[[#This Row],[Date de derniere verification]]</f>
        <v>0</v>
      </c>
    </row>
    <row r="366" spans="1:8" hidden="1" x14ac:dyDescent="0.25">
      <c r="A366" s="100" t="str">
        <f>tableau1[[#This Row],[ID]]</f>
        <v>TL-008</v>
      </c>
      <c r="B366" s="100">
        <f>tableau1[[#This Row],[SN]]</f>
        <v>0</v>
      </c>
      <c r="C366" s="100" t="str">
        <f>tableau1[[#This Row],[Designation]]</f>
        <v>Tampons lisses</v>
      </c>
      <c r="D366" s="100" t="str">
        <f>tableau1[[#This Row],[Attribution]]</f>
        <v>Controle</v>
      </c>
      <c r="E366" s="69">
        <f>tableau1[[#This Row],[Date de prochaine verification]]</f>
        <v>0</v>
      </c>
      <c r="F366" s="100">
        <f>tableau1[[#This Row],[Periodicité]]</f>
        <v>0</v>
      </c>
      <c r="G366" s="100">
        <f>tableau1[[#This Row],[Procedure]]</f>
        <v>0</v>
      </c>
      <c r="H366" s="69">
        <f>tableau1[[#This Row],[Date de derniere verification]]</f>
        <v>0</v>
      </c>
    </row>
    <row r="367" spans="1:8" hidden="1" x14ac:dyDescent="0.25">
      <c r="A367" s="100" t="str">
        <f>tableau1[[#This Row],[ID]]</f>
        <v>TL-009</v>
      </c>
      <c r="B367" s="100">
        <f>tableau1[[#This Row],[SN]]</f>
        <v>0</v>
      </c>
      <c r="C367" s="100" t="str">
        <f>tableau1[[#This Row],[Designation]]</f>
        <v>Tampons lisses</v>
      </c>
      <c r="D367" s="100" t="str">
        <f>tableau1[[#This Row],[Attribution]]</f>
        <v>Controle</v>
      </c>
      <c r="E367" s="69">
        <f>tableau1[[#This Row],[Date de prochaine verification]]</f>
        <v>0</v>
      </c>
      <c r="F367" s="100">
        <f>tableau1[[#This Row],[Periodicité]]</f>
        <v>0</v>
      </c>
      <c r="G367" s="100">
        <f>tableau1[[#This Row],[Procedure]]</f>
        <v>0</v>
      </c>
      <c r="H367" s="69">
        <f>tableau1[[#This Row],[Date de derniere verification]]</f>
        <v>0</v>
      </c>
    </row>
    <row r="368" spans="1:8" hidden="1" x14ac:dyDescent="0.25">
      <c r="A368" s="100" t="str">
        <f>tableau1[[#This Row],[ID]]</f>
        <v>TL-010</v>
      </c>
      <c r="B368" s="100">
        <f>tableau1[[#This Row],[SN]]</f>
        <v>0</v>
      </c>
      <c r="C368" s="100" t="str">
        <f>tableau1[[#This Row],[Designation]]</f>
        <v>Tampons lisses</v>
      </c>
      <c r="D368" s="100" t="str">
        <f>tableau1[[#This Row],[Attribution]]</f>
        <v>Controle</v>
      </c>
      <c r="E368" s="69">
        <f>tableau1[[#This Row],[Date de prochaine verification]]</f>
        <v>0</v>
      </c>
      <c r="F368" s="100">
        <f>tableau1[[#This Row],[Periodicité]]</f>
        <v>0</v>
      </c>
      <c r="G368" s="100">
        <f>tableau1[[#This Row],[Procedure]]</f>
        <v>0</v>
      </c>
      <c r="H368" s="69">
        <f>tableau1[[#This Row],[Date de derniere verification]]</f>
        <v>0</v>
      </c>
    </row>
    <row r="369" spans="1:8" hidden="1" x14ac:dyDescent="0.25">
      <c r="A369" s="100" t="str">
        <f>tableau1[[#This Row],[ID]]</f>
        <v>TL-011</v>
      </c>
      <c r="B369" s="100">
        <f>tableau1[[#This Row],[SN]]</f>
        <v>0</v>
      </c>
      <c r="C369" s="100" t="str">
        <f>tableau1[[#This Row],[Designation]]</f>
        <v>Tampons lisses</v>
      </c>
      <c r="D369" s="100" t="str">
        <f>tableau1[[#This Row],[Attribution]]</f>
        <v>Controle</v>
      </c>
      <c r="E369" s="69">
        <f>tableau1[[#This Row],[Date de prochaine verification]]</f>
        <v>0</v>
      </c>
      <c r="F369" s="100">
        <f>tableau1[[#This Row],[Periodicité]]</f>
        <v>0</v>
      </c>
      <c r="G369" s="100">
        <f>tableau1[[#This Row],[Procedure]]</f>
        <v>0</v>
      </c>
      <c r="H369" s="69">
        <f>tableau1[[#This Row],[Date de derniere verification]]</f>
        <v>0</v>
      </c>
    </row>
    <row r="370" spans="1:8" hidden="1" x14ac:dyDescent="0.25">
      <c r="A370" s="100" t="str">
        <f>tableau1[[#This Row],[ID]]</f>
        <v>TL-012</v>
      </c>
      <c r="B370" s="100">
        <f>tableau1[[#This Row],[SN]]</f>
        <v>0</v>
      </c>
      <c r="C370" s="100" t="str">
        <f>tableau1[[#This Row],[Designation]]</f>
        <v>Tampons lisses</v>
      </c>
      <c r="D370" s="100" t="str">
        <f>tableau1[[#This Row],[Attribution]]</f>
        <v>Controle</v>
      </c>
      <c r="E370" s="69">
        <f>tableau1[[#This Row],[Date de prochaine verification]]</f>
        <v>0</v>
      </c>
      <c r="F370" s="100">
        <f>tableau1[[#This Row],[Periodicité]]</f>
        <v>0</v>
      </c>
      <c r="G370" s="100">
        <f>tableau1[[#This Row],[Procedure]]</f>
        <v>0</v>
      </c>
      <c r="H370" s="69">
        <f>tableau1[[#This Row],[Date de derniere verification]]</f>
        <v>0</v>
      </c>
    </row>
    <row r="371" spans="1:8" hidden="1" x14ac:dyDescent="0.25">
      <c r="A371" s="100" t="str">
        <f>tableau1[[#This Row],[ID]]</f>
        <v>TL-013</v>
      </c>
      <c r="B371" s="100">
        <f>tableau1[[#This Row],[SN]]</f>
        <v>0</v>
      </c>
      <c r="C371" s="100" t="str">
        <f>tableau1[[#This Row],[Designation]]</f>
        <v>Tampons lisses</v>
      </c>
      <c r="D371" s="100" t="str">
        <f>tableau1[[#This Row],[Attribution]]</f>
        <v>Controle</v>
      </c>
      <c r="E371" s="69">
        <f>tableau1[[#This Row],[Date de prochaine verification]]</f>
        <v>0</v>
      </c>
      <c r="F371" s="100">
        <f>tableau1[[#This Row],[Periodicité]]</f>
        <v>0</v>
      </c>
      <c r="G371" s="100">
        <f>tableau1[[#This Row],[Procedure]]</f>
        <v>0</v>
      </c>
      <c r="H371" s="69">
        <f>tableau1[[#This Row],[Date de derniere verification]]</f>
        <v>0</v>
      </c>
    </row>
    <row r="372" spans="1:8" hidden="1" x14ac:dyDescent="0.25">
      <c r="A372" s="100" t="str">
        <f>tableau1[[#This Row],[ID]]</f>
        <v>TL-014</v>
      </c>
      <c r="B372" s="100">
        <f>tableau1[[#This Row],[SN]]</f>
        <v>0</v>
      </c>
      <c r="C372" s="100" t="str">
        <f>tableau1[[#This Row],[Designation]]</f>
        <v>Tampons lisses</v>
      </c>
      <c r="D372" s="100" t="str">
        <f>tableau1[[#This Row],[Attribution]]</f>
        <v>Controle</v>
      </c>
      <c r="E372" s="69">
        <f>tableau1[[#This Row],[Date de prochaine verification]]</f>
        <v>0</v>
      </c>
      <c r="F372" s="100">
        <f>tableau1[[#This Row],[Periodicité]]</f>
        <v>0</v>
      </c>
      <c r="G372" s="100">
        <f>tableau1[[#This Row],[Procedure]]</f>
        <v>0</v>
      </c>
      <c r="H372" s="69">
        <f>tableau1[[#This Row],[Date de derniere verification]]</f>
        <v>0</v>
      </c>
    </row>
    <row r="373" spans="1:8" hidden="1" x14ac:dyDescent="0.25">
      <c r="A373" s="100" t="str">
        <f>tableau1[[#This Row],[ID]]</f>
        <v>TL-015</v>
      </c>
      <c r="B373" s="100">
        <f>tableau1[[#This Row],[SN]]</f>
        <v>0</v>
      </c>
      <c r="C373" s="100" t="str">
        <f>tableau1[[#This Row],[Designation]]</f>
        <v>Tampons lisses</v>
      </c>
      <c r="D373" s="100" t="str">
        <f>tableau1[[#This Row],[Attribution]]</f>
        <v>Controle</v>
      </c>
      <c r="E373" s="69">
        <f>tableau1[[#This Row],[Date de prochaine verification]]</f>
        <v>0</v>
      </c>
      <c r="F373" s="100">
        <f>tableau1[[#This Row],[Periodicité]]</f>
        <v>0</v>
      </c>
      <c r="G373" s="100">
        <f>tableau1[[#This Row],[Procedure]]</f>
        <v>0</v>
      </c>
      <c r="H373" s="69">
        <f>tableau1[[#This Row],[Date de derniere verification]]</f>
        <v>0</v>
      </c>
    </row>
    <row r="374" spans="1:8" hidden="1" x14ac:dyDescent="0.25">
      <c r="A374" s="100" t="str">
        <f>tableau1[[#This Row],[ID]]</f>
        <v>TL-016</v>
      </c>
      <c r="B374" s="100">
        <f>tableau1[[#This Row],[SN]]</f>
        <v>0</v>
      </c>
      <c r="C374" s="100" t="str">
        <f>tableau1[[#This Row],[Designation]]</f>
        <v>Tampons lisses</v>
      </c>
      <c r="D374" s="100" t="str">
        <f>tableau1[[#This Row],[Attribution]]</f>
        <v>Controle</v>
      </c>
      <c r="E374" s="69">
        <f>tableau1[[#This Row],[Date de prochaine verification]]</f>
        <v>0</v>
      </c>
      <c r="F374" s="100">
        <f>tableau1[[#This Row],[Periodicité]]</f>
        <v>0</v>
      </c>
      <c r="G374" s="100">
        <f>tableau1[[#This Row],[Procedure]]</f>
        <v>0</v>
      </c>
      <c r="H374" s="69">
        <f>tableau1[[#This Row],[Date de derniere verification]]</f>
        <v>0</v>
      </c>
    </row>
    <row r="375" spans="1:8" hidden="1" x14ac:dyDescent="0.25">
      <c r="A375" s="100" t="str">
        <f>tableau1[[#This Row],[ID]]</f>
        <v>TL-017</v>
      </c>
      <c r="B375" s="100">
        <f>tableau1[[#This Row],[SN]]</f>
        <v>0</v>
      </c>
      <c r="C375" s="100" t="str">
        <f>tableau1[[#This Row],[Designation]]</f>
        <v>Tampons lisses</v>
      </c>
      <c r="D375" s="100" t="str">
        <f>tableau1[[#This Row],[Attribution]]</f>
        <v>Controle</v>
      </c>
      <c r="E375" s="69">
        <f>tableau1[[#This Row],[Date de prochaine verification]]</f>
        <v>0</v>
      </c>
      <c r="F375" s="100">
        <f>tableau1[[#This Row],[Periodicité]]</f>
        <v>0</v>
      </c>
      <c r="G375" s="100">
        <f>tableau1[[#This Row],[Procedure]]</f>
        <v>0</v>
      </c>
      <c r="H375" s="69">
        <f>tableau1[[#This Row],[Date de derniere verification]]</f>
        <v>0</v>
      </c>
    </row>
    <row r="376" spans="1:8" hidden="1" x14ac:dyDescent="0.25">
      <c r="A376" s="100" t="str">
        <f>tableau1[[#This Row],[ID]]</f>
        <v>TL-018</v>
      </c>
      <c r="B376" s="100">
        <f>tableau1[[#This Row],[SN]]</f>
        <v>0</v>
      </c>
      <c r="C376" s="100" t="str">
        <f>tableau1[[#This Row],[Designation]]</f>
        <v>Tampons lisses</v>
      </c>
      <c r="D376" s="100" t="str">
        <f>tableau1[[#This Row],[Attribution]]</f>
        <v>Controle</v>
      </c>
      <c r="E376" s="69">
        <f>tableau1[[#This Row],[Date de prochaine verification]]</f>
        <v>0</v>
      </c>
      <c r="F376" s="100">
        <f>tableau1[[#This Row],[Periodicité]]</f>
        <v>0</v>
      </c>
      <c r="G376" s="100">
        <f>tableau1[[#This Row],[Procedure]]</f>
        <v>0</v>
      </c>
      <c r="H376" s="69">
        <f>tableau1[[#This Row],[Date de derniere verification]]</f>
        <v>0</v>
      </c>
    </row>
    <row r="377" spans="1:8" hidden="1" x14ac:dyDescent="0.25">
      <c r="A377" s="100" t="str">
        <f>tableau1[[#This Row],[ID]]</f>
        <v>TL-019</v>
      </c>
      <c r="B377" s="100">
        <f>tableau1[[#This Row],[SN]]</f>
        <v>0</v>
      </c>
      <c r="C377" s="100" t="str">
        <f>tableau1[[#This Row],[Designation]]</f>
        <v>Tampons lisses</v>
      </c>
      <c r="D377" s="100" t="str">
        <f>tableau1[[#This Row],[Attribution]]</f>
        <v>Controle</v>
      </c>
      <c r="E377" s="69">
        <f>tableau1[[#This Row],[Date de prochaine verification]]</f>
        <v>0</v>
      </c>
      <c r="F377" s="100">
        <f>tableau1[[#This Row],[Periodicité]]</f>
        <v>0</v>
      </c>
      <c r="G377" s="100">
        <f>tableau1[[#This Row],[Procedure]]</f>
        <v>0</v>
      </c>
      <c r="H377" s="69">
        <f>tableau1[[#This Row],[Date de derniere verification]]</f>
        <v>0</v>
      </c>
    </row>
    <row r="378" spans="1:8" hidden="1" x14ac:dyDescent="0.25">
      <c r="A378" s="100" t="str">
        <f>tableau1[[#This Row],[ID]]</f>
        <v>TL-020</v>
      </c>
      <c r="B378" s="100">
        <f>tableau1[[#This Row],[SN]]</f>
        <v>0</v>
      </c>
      <c r="C378" s="100" t="str">
        <f>tableau1[[#This Row],[Designation]]</f>
        <v>Tampons lisses</v>
      </c>
      <c r="D378" s="100" t="str">
        <f>tableau1[[#This Row],[Attribution]]</f>
        <v>Controle</v>
      </c>
      <c r="E378" s="69">
        <f>tableau1[[#This Row],[Date de prochaine verification]]</f>
        <v>0</v>
      </c>
      <c r="F378" s="100">
        <f>tableau1[[#This Row],[Periodicité]]</f>
        <v>0</v>
      </c>
      <c r="G378" s="100">
        <f>tableau1[[#This Row],[Procedure]]</f>
        <v>0</v>
      </c>
      <c r="H378" s="69">
        <f>tableau1[[#This Row],[Date de derniere verification]]</f>
        <v>0</v>
      </c>
    </row>
    <row r="379" spans="1:8" hidden="1" x14ac:dyDescent="0.25">
      <c r="A379" s="100" t="str">
        <f>tableau1[[#This Row],[ID]]</f>
        <v>TL-021</v>
      </c>
      <c r="B379" s="100">
        <f>tableau1[[#This Row],[SN]]</f>
        <v>0</v>
      </c>
      <c r="C379" s="100" t="str">
        <f>tableau1[[#This Row],[Designation]]</f>
        <v>Tampons lisses</v>
      </c>
      <c r="D379" s="100" t="str">
        <f>tableau1[[#This Row],[Attribution]]</f>
        <v>Controle</v>
      </c>
      <c r="E379" s="69">
        <f>tableau1[[#This Row],[Date de prochaine verification]]</f>
        <v>0</v>
      </c>
      <c r="F379" s="100">
        <f>tableau1[[#This Row],[Periodicité]]</f>
        <v>0</v>
      </c>
      <c r="G379" s="100">
        <f>tableau1[[#This Row],[Procedure]]</f>
        <v>0</v>
      </c>
      <c r="H379" s="69">
        <f>tableau1[[#This Row],[Date de derniere verification]]</f>
        <v>0</v>
      </c>
    </row>
    <row r="380" spans="1:8" hidden="1" x14ac:dyDescent="0.25">
      <c r="A380" s="100" t="str">
        <f>tableau1[[#This Row],[ID]]</f>
        <v>TL-022</v>
      </c>
      <c r="B380" s="100" t="str">
        <f>tableau1[[#This Row],[SN]]</f>
        <v>TL0077</v>
      </c>
      <c r="C380" s="100" t="str">
        <f>tableau1[[#This Row],[Designation]]</f>
        <v>Tampons lisses</v>
      </c>
      <c r="D380" s="100" t="str">
        <f>tableau1[[#This Row],[Attribution]]</f>
        <v>Controle</v>
      </c>
      <c r="E380" s="69">
        <f>tableau1[[#This Row],[Date de prochaine verification]]</f>
        <v>0</v>
      </c>
      <c r="F380" s="100">
        <f>tableau1[[#This Row],[Periodicité]]</f>
        <v>0</v>
      </c>
      <c r="G380" s="100">
        <f>tableau1[[#This Row],[Procedure]]</f>
        <v>0</v>
      </c>
      <c r="H380" s="69">
        <f>tableau1[[#This Row],[Date de derniere verification]]</f>
        <v>0</v>
      </c>
    </row>
    <row r="381" spans="1:8" hidden="1" x14ac:dyDescent="0.25">
      <c r="A381" s="100" t="str">
        <f>tableau1[[#This Row],[ID]]</f>
        <v>TL-023</v>
      </c>
      <c r="B381" s="100" t="str">
        <f>tableau1[[#This Row],[SN]]</f>
        <v>TL0099</v>
      </c>
      <c r="C381" s="100" t="str">
        <f>tableau1[[#This Row],[Designation]]</f>
        <v>Tampons lisses</v>
      </c>
      <c r="D381" s="100" t="str">
        <f>tableau1[[#This Row],[Attribution]]</f>
        <v>Controle</v>
      </c>
      <c r="E381" s="69">
        <f>tableau1[[#This Row],[Date de prochaine verification]]</f>
        <v>0</v>
      </c>
      <c r="F381" s="100">
        <f>tableau1[[#This Row],[Periodicité]]</f>
        <v>0</v>
      </c>
      <c r="G381" s="100">
        <f>tableau1[[#This Row],[Procedure]]</f>
        <v>0</v>
      </c>
      <c r="H381" s="69">
        <f>tableau1[[#This Row],[Date de derniere verification]]</f>
        <v>0</v>
      </c>
    </row>
    <row r="382" spans="1:8" hidden="1" x14ac:dyDescent="0.25">
      <c r="A382" s="100" t="str">
        <f>tableau1[[#This Row],[ID]]</f>
        <v>TL-024</v>
      </c>
      <c r="B382" s="100" t="str">
        <f>tableau1[[#This Row],[SN]]</f>
        <v>TL0100</v>
      </c>
      <c r="C382" s="100" t="str">
        <f>tableau1[[#This Row],[Designation]]</f>
        <v>Tampons lisses</v>
      </c>
      <c r="D382" s="100" t="str">
        <f>tableau1[[#This Row],[Attribution]]</f>
        <v>Controle</v>
      </c>
      <c r="E382" s="69">
        <f>tableau1[[#This Row],[Date de prochaine verification]]</f>
        <v>0</v>
      </c>
      <c r="F382" s="100">
        <f>tableau1[[#This Row],[Periodicité]]</f>
        <v>0</v>
      </c>
      <c r="G382" s="100">
        <f>tableau1[[#This Row],[Procedure]]</f>
        <v>0</v>
      </c>
      <c r="H382" s="69">
        <f>tableau1[[#This Row],[Date de derniere verification]]</f>
        <v>0</v>
      </c>
    </row>
    <row r="383" spans="1:8" hidden="1" x14ac:dyDescent="0.25">
      <c r="A383" s="100" t="str">
        <f>tableau1[[#This Row],[ID]]</f>
        <v>TL-025</v>
      </c>
      <c r="B383" s="100" t="str">
        <f>tableau1[[#This Row],[SN]]</f>
        <v>TL0078</v>
      </c>
      <c r="C383" s="100" t="str">
        <f>tableau1[[#This Row],[Designation]]</f>
        <v>Tampons lisses</v>
      </c>
      <c r="D383" s="100" t="str">
        <f>tableau1[[#This Row],[Attribution]]</f>
        <v>Controle</v>
      </c>
      <c r="E383" s="69">
        <f>tableau1[[#This Row],[Date de prochaine verification]]</f>
        <v>0</v>
      </c>
      <c r="F383" s="100">
        <f>tableau1[[#This Row],[Periodicité]]</f>
        <v>0</v>
      </c>
      <c r="G383" s="100">
        <f>tableau1[[#This Row],[Procedure]]</f>
        <v>0</v>
      </c>
      <c r="H383" s="69">
        <f>tableau1[[#This Row],[Date de derniere verification]]</f>
        <v>0</v>
      </c>
    </row>
    <row r="384" spans="1:8" hidden="1" x14ac:dyDescent="0.25">
      <c r="A384" s="100" t="str">
        <f>tableau1[[#This Row],[ID]]</f>
        <v>TL-026</v>
      </c>
      <c r="B384" s="100">
        <f>tableau1[[#This Row],[SN]]</f>
        <v>0</v>
      </c>
      <c r="C384" s="100" t="str">
        <f>tableau1[[#This Row],[Designation]]</f>
        <v>Tampons lisses</v>
      </c>
      <c r="D384" s="100" t="str">
        <f>tableau1[[#This Row],[Attribution]]</f>
        <v>Controle</v>
      </c>
      <c r="E384" s="69">
        <f>tableau1[[#This Row],[Date de prochaine verification]]</f>
        <v>0</v>
      </c>
      <c r="F384" s="100">
        <f>tableau1[[#This Row],[Periodicité]]</f>
        <v>0</v>
      </c>
      <c r="G384" s="100">
        <f>tableau1[[#This Row],[Procedure]]</f>
        <v>0</v>
      </c>
      <c r="H384" s="69">
        <f>tableau1[[#This Row],[Date de derniere verification]]</f>
        <v>0</v>
      </c>
    </row>
    <row r="385" spans="1:8" hidden="1" x14ac:dyDescent="0.25">
      <c r="A385" s="100" t="str">
        <f>tableau1[[#This Row],[ID]]</f>
        <v>TL-027</v>
      </c>
      <c r="B385" s="100" t="str">
        <f>tableau1[[#This Row],[SN]]</f>
        <v>TL0095</v>
      </c>
      <c r="C385" s="100" t="str">
        <f>tableau1[[#This Row],[Designation]]</f>
        <v>Tampons lisses</v>
      </c>
      <c r="D385" s="100" t="str">
        <f>tableau1[[#This Row],[Attribution]]</f>
        <v>Controle</v>
      </c>
      <c r="E385" s="69">
        <f>tableau1[[#This Row],[Date de prochaine verification]]</f>
        <v>0</v>
      </c>
      <c r="F385" s="100">
        <f>tableau1[[#This Row],[Periodicité]]</f>
        <v>0</v>
      </c>
      <c r="G385" s="100">
        <f>tableau1[[#This Row],[Procedure]]</f>
        <v>0</v>
      </c>
      <c r="H385" s="69">
        <f>tableau1[[#This Row],[Date de derniere verification]]</f>
        <v>0</v>
      </c>
    </row>
    <row r="386" spans="1:8" hidden="1" x14ac:dyDescent="0.25">
      <c r="A386" s="100" t="str">
        <f>tableau1[[#This Row],[ID]]</f>
        <v>TL-028</v>
      </c>
      <c r="B386" s="100" t="str">
        <f>tableau1[[#This Row],[SN]]</f>
        <v>TL0096</v>
      </c>
      <c r="C386" s="100" t="str">
        <f>tableau1[[#This Row],[Designation]]</f>
        <v>Tampons lisses</v>
      </c>
      <c r="D386" s="100" t="str">
        <f>tableau1[[#This Row],[Attribution]]</f>
        <v>Controle</v>
      </c>
      <c r="E386" s="69">
        <f>tableau1[[#This Row],[Date de prochaine verification]]</f>
        <v>0</v>
      </c>
      <c r="F386" s="100">
        <f>tableau1[[#This Row],[Periodicité]]</f>
        <v>0</v>
      </c>
      <c r="G386" s="100">
        <f>tableau1[[#This Row],[Procedure]]</f>
        <v>0</v>
      </c>
      <c r="H386" s="69">
        <f>tableau1[[#This Row],[Date de derniere verification]]</f>
        <v>0</v>
      </c>
    </row>
    <row r="387" spans="1:8" hidden="1" x14ac:dyDescent="0.25">
      <c r="A387" s="100" t="str">
        <f>tableau1[[#This Row],[ID]]</f>
        <v>TL-029</v>
      </c>
      <c r="B387" s="100" t="str">
        <f>tableau1[[#This Row],[SN]]</f>
        <v>TL0053</v>
      </c>
      <c r="C387" s="100" t="str">
        <f>tableau1[[#This Row],[Designation]]</f>
        <v>Tampons lisses</v>
      </c>
      <c r="D387" s="100" t="str">
        <f>tableau1[[#This Row],[Attribution]]</f>
        <v>Controle</v>
      </c>
      <c r="E387" s="69">
        <f>tableau1[[#This Row],[Date de prochaine verification]]</f>
        <v>0</v>
      </c>
      <c r="F387" s="100">
        <f>tableau1[[#This Row],[Periodicité]]</f>
        <v>0</v>
      </c>
      <c r="G387" s="100">
        <f>tableau1[[#This Row],[Procedure]]</f>
        <v>0</v>
      </c>
      <c r="H387" s="69">
        <f>tableau1[[#This Row],[Date de derniere verification]]</f>
        <v>0</v>
      </c>
    </row>
    <row r="388" spans="1:8" hidden="1" x14ac:dyDescent="0.25">
      <c r="A388" s="100" t="str">
        <f>tableau1[[#This Row],[ID]]</f>
        <v>TL-030</v>
      </c>
      <c r="B388" s="100" t="str">
        <f>tableau1[[#This Row],[SN]]</f>
        <v>TL0088</v>
      </c>
      <c r="C388" s="100" t="str">
        <f>tableau1[[#This Row],[Designation]]</f>
        <v>Tampons lisses</v>
      </c>
      <c r="D388" s="100" t="str">
        <f>tableau1[[#This Row],[Attribution]]</f>
        <v>Controle</v>
      </c>
      <c r="E388" s="69">
        <f>tableau1[[#This Row],[Date de prochaine verification]]</f>
        <v>0</v>
      </c>
      <c r="F388" s="100">
        <f>tableau1[[#This Row],[Periodicité]]</f>
        <v>0</v>
      </c>
      <c r="G388" s="100">
        <f>tableau1[[#This Row],[Procedure]]</f>
        <v>0</v>
      </c>
      <c r="H388" s="69">
        <f>tableau1[[#This Row],[Date de derniere verification]]</f>
        <v>0</v>
      </c>
    </row>
    <row r="389" spans="1:8" hidden="1" x14ac:dyDescent="0.25">
      <c r="A389" s="100" t="str">
        <f>tableau1[[#This Row],[ID]]</f>
        <v>TL-031</v>
      </c>
      <c r="B389" s="100" t="str">
        <f>tableau1[[#This Row],[SN]]</f>
        <v>TL0093</v>
      </c>
      <c r="C389" s="100" t="str">
        <f>tableau1[[#This Row],[Designation]]</f>
        <v>Tampons lisses</v>
      </c>
      <c r="D389" s="100" t="str">
        <f>tableau1[[#This Row],[Attribution]]</f>
        <v>Controle</v>
      </c>
      <c r="E389" s="69">
        <f>tableau1[[#This Row],[Date de prochaine verification]]</f>
        <v>0</v>
      </c>
      <c r="F389" s="100">
        <f>tableau1[[#This Row],[Periodicité]]</f>
        <v>0</v>
      </c>
      <c r="G389" s="100">
        <f>tableau1[[#This Row],[Procedure]]</f>
        <v>0</v>
      </c>
      <c r="H389" s="69">
        <f>tableau1[[#This Row],[Date de derniere verification]]</f>
        <v>0</v>
      </c>
    </row>
    <row r="390" spans="1:8" hidden="1" x14ac:dyDescent="0.25">
      <c r="A390" s="100" t="str">
        <f>tableau1[[#This Row],[ID]]</f>
        <v>TL-032</v>
      </c>
      <c r="B390" s="100">
        <f>tableau1[[#This Row],[SN]]</f>
        <v>8011850875</v>
      </c>
      <c r="C390" s="100" t="str">
        <f>tableau1[[#This Row],[Designation]]</f>
        <v>Tampons lisses</v>
      </c>
      <c r="D390" s="100" t="str">
        <f>tableau1[[#This Row],[Attribution]]</f>
        <v>Atelier</v>
      </c>
      <c r="E390" s="69">
        <f>tableau1[[#This Row],[Date de prochaine verification]]</f>
        <v>0</v>
      </c>
      <c r="F390" s="100">
        <f>tableau1[[#This Row],[Periodicité]]</f>
        <v>0</v>
      </c>
      <c r="G390" s="100">
        <f>tableau1[[#This Row],[Procedure]]</f>
        <v>0</v>
      </c>
      <c r="H390" s="69">
        <f>tableau1[[#This Row],[Date de derniere verification]]</f>
        <v>0</v>
      </c>
    </row>
    <row r="391" spans="1:8" hidden="1" x14ac:dyDescent="0.25">
      <c r="A391" s="100" t="str">
        <f>tableau1[[#This Row],[ID]]</f>
        <v>TFM-049</v>
      </c>
      <c r="B391" s="100" t="str">
        <f>tableau1[[#This Row],[SN]]</f>
        <v>TF0047</v>
      </c>
      <c r="C391" s="100" t="str">
        <f>tableau1[[#This Row],[Designation]]</f>
        <v>Tampons metrique</v>
      </c>
      <c r="D391" s="100" t="str">
        <f>tableau1[[#This Row],[Attribution]]</f>
        <v>Controle</v>
      </c>
      <c r="E391" s="69">
        <f>tableau1[[#This Row],[Date de prochaine verification]]</f>
        <v>0</v>
      </c>
      <c r="F391" s="100">
        <f>tableau1[[#This Row],[Periodicité]]</f>
        <v>0</v>
      </c>
      <c r="G391" s="100">
        <f>tableau1[[#This Row],[Procedure]]</f>
        <v>0</v>
      </c>
      <c r="H391" s="69">
        <f>tableau1[[#This Row],[Date de derniere verification]]</f>
        <v>0</v>
      </c>
    </row>
    <row r="392" spans="1:8" hidden="1" x14ac:dyDescent="0.25">
      <c r="A392" s="100" t="str">
        <f>tableau1[[#This Row],[ID]]</f>
        <v>TFUG-033</v>
      </c>
      <c r="B392" s="100" t="str">
        <f>tableau1[[#This Row],[SN]]</f>
        <v>TF0070</v>
      </c>
      <c r="C392" s="100" t="str">
        <f>tableau1[[#This Row],[Designation]]</f>
        <v>Tampons un/gaz</v>
      </c>
      <c r="D392" s="100" t="str">
        <f>tableau1[[#This Row],[Attribution]]</f>
        <v>Controle</v>
      </c>
      <c r="E392" s="69">
        <f>tableau1[[#This Row],[Date de prochaine verification]]</f>
        <v>0</v>
      </c>
      <c r="F392" s="100">
        <f>tableau1[[#This Row],[Periodicité]]</f>
        <v>0</v>
      </c>
      <c r="G392" s="100">
        <f>tableau1[[#This Row],[Procedure]]</f>
        <v>0</v>
      </c>
      <c r="H392" s="69">
        <f>tableau1[[#This Row],[Date de derniere verification]]</f>
        <v>0</v>
      </c>
    </row>
    <row r="393" spans="1:8" hidden="1" x14ac:dyDescent="0.25">
      <c r="A393" s="100" t="str">
        <f>tableau1[[#This Row],[ID]]</f>
        <v>TFUG-034</v>
      </c>
      <c r="B393" s="100" t="str">
        <f>tableau1[[#This Row],[SN]]</f>
        <v>TF0068</v>
      </c>
      <c r="C393" s="100" t="str">
        <f>tableau1[[#This Row],[Designation]]</f>
        <v>Tampons un/gaz</v>
      </c>
      <c r="D393" s="100" t="str">
        <f>tableau1[[#This Row],[Attribution]]</f>
        <v>Controle</v>
      </c>
      <c r="E393" s="69">
        <f>tableau1[[#This Row],[Date de prochaine verification]]</f>
        <v>0</v>
      </c>
      <c r="F393" s="100">
        <f>tableau1[[#This Row],[Periodicité]]</f>
        <v>0</v>
      </c>
      <c r="G393" s="100">
        <f>tableau1[[#This Row],[Procedure]]</f>
        <v>0</v>
      </c>
      <c r="H393" s="69">
        <f>tableau1[[#This Row],[Date de derniere verification]]</f>
        <v>0</v>
      </c>
    </row>
    <row r="394" spans="1:8" hidden="1" x14ac:dyDescent="0.25">
      <c r="A394" s="100" t="str">
        <f>tableau1[[#This Row],[ID]]</f>
        <v>TFUG-035</v>
      </c>
      <c r="B394" s="100" t="str">
        <f>tableau1[[#This Row],[SN]]</f>
        <v>TF0071</v>
      </c>
      <c r="C394" s="100" t="str">
        <f>tableau1[[#This Row],[Designation]]</f>
        <v>Tampons un/gaz</v>
      </c>
      <c r="D394" s="100" t="str">
        <f>tableau1[[#This Row],[Attribution]]</f>
        <v>Controle</v>
      </c>
      <c r="E394" s="69">
        <f>tableau1[[#This Row],[Date de prochaine verification]]</f>
        <v>0</v>
      </c>
      <c r="F394" s="100">
        <f>tableau1[[#This Row],[Periodicité]]</f>
        <v>0</v>
      </c>
      <c r="G394" s="100">
        <f>tableau1[[#This Row],[Procedure]]</f>
        <v>0</v>
      </c>
      <c r="H394" s="69">
        <f>tableau1[[#This Row],[Date de derniere verification]]</f>
        <v>0</v>
      </c>
    </row>
    <row r="395" spans="1:8" hidden="1" x14ac:dyDescent="0.25">
      <c r="A395" s="100" t="str">
        <f>tableau1[[#This Row],[ID]]</f>
        <v>TFUG-036</v>
      </c>
      <c r="B395" s="100" t="str">
        <f>tableau1[[#This Row],[SN]]</f>
        <v>TF0072</v>
      </c>
      <c r="C395" s="100" t="str">
        <f>tableau1[[#This Row],[Designation]]</f>
        <v>Tampons un/gaz</v>
      </c>
      <c r="D395" s="100" t="str">
        <f>tableau1[[#This Row],[Attribution]]</f>
        <v>Controle</v>
      </c>
      <c r="E395" s="69">
        <f>tableau1[[#This Row],[Date de prochaine verification]]</f>
        <v>0</v>
      </c>
      <c r="F395" s="100">
        <f>tableau1[[#This Row],[Periodicité]]</f>
        <v>0</v>
      </c>
      <c r="G395" s="100">
        <f>tableau1[[#This Row],[Procedure]]</f>
        <v>0</v>
      </c>
      <c r="H395" s="69">
        <f>tableau1[[#This Row],[Date de derniere verification]]</f>
        <v>0</v>
      </c>
    </row>
    <row r="396" spans="1:8" hidden="1" x14ac:dyDescent="0.25">
      <c r="A396" s="100" t="str">
        <f>tableau1[[#This Row],[ID]]</f>
        <v>TFUG-037</v>
      </c>
      <c r="B396" s="100">
        <f>tableau1[[#This Row],[SN]]</f>
        <v>71810097</v>
      </c>
      <c r="C396" s="100" t="str">
        <f>tableau1[[#This Row],[Designation]]</f>
        <v>Tampons un/gaz</v>
      </c>
      <c r="D396" s="100" t="str">
        <f>tableau1[[#This Row],[Attribution]]</f>
        <v>Controle</v>
      </c>
      <c r="E396" s="69">
        <f>tableau1[[#This Row],[Date de prochaine verification]]</f>
        <v>0</v>
      </c>
      <c r="F396" s="100">
        <f>tableau1[[#This Row],[Periodicité]]</f>
        <v>0</v>
      </c>
      <c r="G396" s="100">
        <f>tableau1[[#This Row],[Procedure]]</f>
        <v>0</v>
      </c>
      <c r="H396" s="69">
        <f>tableau1[[#This Row],[Date de derniere verification]]</f>
        <v>0</v>
      </c>
    </row>
    <row r="397" spans="1:8" hidden="1" x14ac:dyDescent="0.25">
      <c r="A397" s="100" t="str">
        <f>tableau1[[#This Row],[ID]]</f>
        <v>TFUG-038</v>
      </c>
      <c r="B397" s="100">
        <f>tableau1[[#This Row],[SN]]</f>
        <v>37147195</v>
      </c>
      <c r="C397" s="100" t="str">
        <f>tableau1[[#This Row],[Designation]]</f>
        <v>Tampons un/gaz</v>
      </c>
      <c r="D397" s="100" t="str">
        <f>tableau1[[#This Row],[Attribution]]</f>
        <v>Controle</v>
      </c>
      <c r="E397" s="69">
        <f>tableau1[[#This Row],[Date de prochaine verification]]</f>
        <v>0</v>
      </c>
      <c r="F397" s="100">
        <f>tableau1[[#This Row],[Periodicité]]</f>
        <v>0</v>
      </c>
      <c r="G397" s="100">
        <f>tableau1[[#This Row],[Procedure]]</f>
        <v>0</v>
      </c>
      <c r="H397" s="69">
        <f>tableau1[[#This Row],[Date de derniere verification]]</f>
        <v>0</v>
      </c>
    </row>
    <row r="398" spans="1:8" hidden="1" x14ac:dyDescent="0.25">
      <c r="A398" s="100" t="str">
        <f>tableau1[[#This Row],[ID]]</f>
        <v>TFUG-039</v>
      </c>
      <c r="B398" s="100" t="str">
        <f>tableau1[[#This Row],[SN]]</f>
        <v>511874.5.1</v>
      </c>
      <c r="C398" s="100" t="str">
        <f>tableau1[[#This Row],[Designation]]</f>
        <v>Tampons un/gaz</v>
      </c>
      <c r="D398" s="100" t="str">
        <f>tableau1[[#This Row],[Attribution]]</f>
        <v>Controle</v>
      </c>
      <c r="E398" s="69">
        <f>tableau1[[#This Row],[Date de prochaine verification]]</f>
        <v>0</v>
      </c>
      <c r="F398" s="100">
        <f>tableau1[[#This Row],[Periodicité]]</f>
        <v>0</v>
      </c>
      <c r="G398" s="100">
        <f>tableau1[[#This Row],[Procedure]]</f>
        <v>0</v>
      </c>
      <c r="H398" s="69">
        <f>tableau1[[#This Row],[Date de derniere verification]]</f>
        <v>0</v>
      </c>
    </row>
    <row r="399" spans="1:8" hidden="1" x14ac:dyDescent="0.25">
      <c r="A399" s="100" t="str">
        <f>tableau1[[#This Row],[ID]]</f>
        <v>TFUG-040</v>
      </c>
      <c r="B399" s="100">
        <f>tableau1[[#This Row],[SN]]</f>
        <v>74974071</v>
      </c>
      <c r="C399" s="100" t="str">
        <f>tableau1[[#This Row],[Designation]]</f>
        <v>Tampons un/gaz</v>
      </c>
      <c r="D399" s="100" t="str">
        <f>tableau1[[#This Row],[Attribution]]</f>
        <v>Controle</v>
      </c>
      <c r="E399" s="69">
        <f>tableau1[[#This Row],[Date de prochaine verification]]</f>
        <v>0</v>
      </c>
      <c r="F399" s="100">
        <f>tableau1[[#This Row],[Periodicité]]</f>
        <v>0</v>
      </c>
      <c r="G399" s="100">
        <f>tableau1[[#This Row],[Procedure]]</f>
        <v>0</v>
      </c>
      <c r="H399" s="69">
        <f>tableau1[[#This Row],[Date de derniere verification]]</f>
        <v>0</v>
      </c>
    </row>
    <row r="400" spans="1:8" hidden="1" x14ac:dyDescent="0.25">
      <c r="A400" s="100" t="str">
        <f>tableau1[[#This Row],[ID]]</f>
        <v>TFUG-041</v>
      </c>
      <c r="B400" s="100" t="str">
        <f>tableau1[[#This Row],[SN]]</f>
        <v>BMQ797</v>
      </c>
      <c r="C400" s="100" t="str">
        <f>tableau1[[#This Row],[Designation]]</f>
        <v>Tampons un/gaz</v>
      </c>
      <c r="D400" s="100" t="str">
        <f>tableau1[[#This Row],[Attribution]]</f>
        <v>Controle</v>
      </c>
      <c r="E400" s="69">
        <f>tableau1[[#This Row],[Date de prochaine verification]]</f>
        <v>0</v>
      </c>
      <c r="F400" s="100">
        <f>tableau1[[#This Row],[Periodicité]]</f>
        <v>0</v>
      </c>
      <c r="G400" s="100">
        <f>tableau1[[#This Row],[Procedure]]</f>
        <v>0</v>
      </c>
      <c r="H400" s="69">
        <f>tableau1[[#This Row],[Date de derniere verification]]</f>
        <v>0</v>
      </c>
    </row>
    <row r="401" spans="1:8" hidden="1" x14ac:dyDescent="0.25">
      <c r="A401" s="100" t="str">
        <f>tableau1[[#This Row],[ID]]</f>
        <v>TFUG-042</v>
      </c>
      <c r="B401" s="100">
        <f>tableau1[[#This Row],[SN]]</f>
        <v>79385090</v>
      </c>
      <c r="C401" s="100" t="str">
        <f>tableau1[[#This Row],[Designation]]</f>
        <v>Tampons un/gaz</v>
      </c>
      <c r="D401" s="100" t="str">
        <f>tableau1[[#This Row],[Attribution]]</f>
        <v>Controle</v>
      </c>
      <c r="E401" s="69">
        <f>tableau1[[#This Row],[Date de prochaine verification]]</f>
        <v>0</v>
      </c>
      <c r="F401" s="100">
        <f>tableau1[[#This Row],[Periodicité]]</f>
        <v>0</v>
      </c>
      <c r="G401" s="100">
        <f>tableau1[[#This Row],[Procedure]]</f>
        <v>0</v>
      </c>
      <c r="H401" s="69">
        <f>tableau1[[#This Row],[Date de derniere verification]]</f>
        <v>0</v>
      </c>
    </row>
    <row r="402" spans="1:8" hidden="1" x14ac:dyDescent="0.25">
      <c r="A402" s="100" t="str">
        <f>tableau1[[#This Row],[ID]]</f>
        <v>TFUG-043</v>
      </c>
      <c r="B402" s="100">
        <f>tableau1[[#This Row],[SN]]</f>
        <v>0</v>
      </c>
      <c r="C402" s="100" t="str">
        <f>tableau1[[#This Row],[Designation]]</f>
        <v>Tampons un/gaz</v>
      </c>
      <c r="D402" s="100" t="str">
        <f>tableau1[[#This Row],[Attribution]]</f>
        <v>Controle</v>
      </c>
      <c r="E402" s="69">
        <f>tableau1[[#This Row],[Date de prochaine verification]]</f>
        <v>0</v>
      </c>
      <c r="F402" s="100">
        <f>tableau1[[#This Row],[Periodicité]]</f>
        <v>0</v>
      </c>
      <c r="G402" s="100">
        <f>tableau1[[#This Row],[Procedure]]</f>
        <v>0</v>
      </c>
      <c r="H402" s="69">
        <f>tableau1[[#This Row],[Date de derniere verification]]</f>
        <v>0</v>
      </c>
    </row>
    <row r="403" spans="1:8" hidden="1" x14ac:dyDescent="0.25">
      <c r="A403" s="100" t="str">
        <f>tableau1[[#This Row],[ID]]</f>
        <v>TFUG-044</v>
      </c>
      <c r="B403" s="100">
        <f>tableau1[[#This Row],[SN]]</f>
        <v>0</v>
      </c>
      <c r="C403" s="100" t="str">
        <f>tableau1[[#This Row],[Designation]]</f>
        <v>Tampons un/gaz</v>
      </c>
      <c r="D403" s="100" t="str">
        <f>tableau1[[#This Row],[Attribution]]</f>
        <v>Controle</v>
      </c>
      <c r="E403" s="69">
        <f>tableau1[[#This Row],[Date de prochaine verification]]</f>
        <v>0</v>
      </c>
      <c r="F403" s="100">
        <f>tableau1[[#This Row],[Periodicité]]</f>
        <v>0</v>
      </c>
      <c r="G403" s="100">
        <f>tableau1[[#This Row],[Procedure]]</f>
        <v>0</v>
      </c>
      <c r="H403" s="69">
        <f>tableau1[[#This Row],[Date de derniere verification]]</f>
        <v>0</v>
      </c>
    </row>
    <row r="404" spans="1:8" hidden="1" x14ac:dyDescent="0.25">
      <c r="A404" s="100" t="str">
        <f>tableau1[[#This Row],[ID]]</f>
        <v>TFUG-045</v>
      </c>
      <c r="B404" s="100" t="str">
        <f>tableau1[[#This Row],[SN]]</f>
        <v>TF0056</v>
      </c>
      <c r="C404" s="100" t="str">
        <f>tableau1[[#This Row],[Designation]]</f>
        <v>Tampons un/gaz</v>
      </c>
      <c r="D404" s="100" t="str">
        <f>tableau1[[#This Row],[Attribution]]</f>
        <v>Controle</v>
      </c>
      <c r="E404" s="69">
        <f>tableau1[[#This Row],[Date de prochaine verification]]</f>
        <v>0</v>
      </c>
      <c r="F404" s="100">
        <f>tableau1[[#This Row],[Periodicité]]</f>
        <v>0</v>
      </c>
      <c r="G404" s="100">
        <f>tableau1[[#This Row],[Procedure]]</f>
        <v>0</v>
      </c>
      <c r="H404" s="69">
        <f>tableau1[[#This Row],[Date de derniere verification]]</f>
        <v>0</v>
      </c>
    </row>
    <row r="405" spans="1:8" hidden="1" x14ac:dyDescent="0.25">
      <c r="A405" s="100" t="str">
        <f>tableau1[[#This Row],[ID]]</f>
        <v>TFUG-046</v>
      </c>
      <c r="B405" s="100" t="str">
        <f>tableau1[[#This Row],[SN]]</f>
        <v>TF0060</v>
      </c>
      <c r="C405" s="100" t="str">
        <f>tableau1[[#This Row],[Designation]]</f>
        <v>Tampons un/gaz</v>
      </c>
      <c r="D405" s="100" t="str">
        <f>tableau1[[#This Row],[Attribution]]</f>
        <v>Controle</v>
      </c>
      <c r="E405" s="69">
        <f>tableau1[[#This Row],[Date de prochaine verification]]</f>
        <v>0</v>
      </c>
      <c r="F405" s="100">
        <f>tableau1[[#This Row],[Periodicité]]</f>
        <v>0</v>
      </c>
      <c r="G405" s="100">
        <f>tableau1[[#This Row],[Procedure]]</f>
        <v>0</v>
      </c>
      <c r="H405" s="69">
        <f>tableau1[[#This Row],[Date de derniere verification]]</f>
        <v>0</v>
      </c>
    </row>
    <row r="406" spans="1:8" hidden="1" x14ac:dyDescent="0.25">
      <c r="A406" s="100" t="str">
        <f>tableau1[[#This Row],[ID]]</f>
        <v>TFUG-047</v>
      </c>
      <c r="B406" s="100" t="str">
        <f>tableau1[[#This Row],[SN]]</f>
        <v>TF0016</v>
      </c>
      <c r="C406" s="100" t="str">
        <f>tableau1[[#This Row],[Designation]]</f>
        <v>Tampons un/gaz</v>
      </c>
      <c r="D406" s="100" t="str">
        <f>tableau1[[#This Row],[Attribution]]</f>
        <v>Controle</v>
      </c>
      <c r="E406" s="69">
        <f>tableau1[[#This Row],[Date de prochaine verification]]</f>
        <v>0</v>
      </c>
      <c r="F406" s="100">
        <f>tableau1[[#This Row],[Periodicité]]</f>
        <v>0</v>
      </c>
      <c r="G406" s="100">
        <f>tableau1[[#This Row],[Procedure]]</f>
        <v>0</v>
      </c>
      <c r="H406" s="69">
        <f>tableau1[[#This Row],[Date de derniere verification]]</f>
        <v>0</v>
      </c>
    </row>
    <row r="407" spans="1:8" hidden="1" x14ac:dyDescent="0.25">
      <c r="A407" s="100" t="str">
        <f>tableau1[[#This Row],[ID]]</f>
        <v>TFUG-048</v>
      </c>
      <c r="B407" s="100" t="str">
        <f>tableau1[[#This Row],[SN]]</f>
        <v>TF0025</v>
      </c>
      <c r="C407" s="100" t="str">
        <f>tableau1[[#This Row],[Designation]]</f>
        <v>Tampons un/gaz</v>
      </c>
      <c r="D407" s="100" t="str">
        <f>tableau1[[#This Row],[Attribution]]</f>
        <v>Controle</v>
      </c>
      <c r="E407" s="69">
        <f>tableau1[[#This Row],[Date de prochaine verification]]</f>
        <v>0</v>
      </c>
      <c r="F407" s="100">
        <f>tableau1[[#This Row],[Periodicité]]</f>
        <v>0</v>
      </c>
      <c r="G407" s="100">
        <f>tableau1[[#This Row],[Procedure]]</f>
        <v>0</v>
      </c>
      <c r="H407" s="69">
        <f>tableau1[[#This Row],[Date de derniere verification]]</f>
        <v>0</v>
      </c>
    </row>
    <row r="408" spans="1:8" hidden="1" x14ac:dyDescent="0.25">
      <c r="A408" s="100" t="str">
        <f>tableau1[[#This Row],[ID]]</f>
        <v>TFUG-049</v>
      </c>
      <c r="B408" s="100" t="str">
        <f>tableau1[[#This Row],[SN]]</f>
        <v>TF0061</v>
      </c>
      <c r="C408" s="100" t="str">
        <f>tableau1[[#This Row],[Designation]]</f>
        <v>Tampons un/gaz</v>
      </c>
      <c r="D408" s="100" t="str">
        <f>tableau1[[#This Row],[Attribution]]</f>
        <v>Controle</v>
      </c>
      <c r="E408" s="69">
        <f>tableau1[[#This Row],[Date de prochaine verification]]</f>
        <v>0</v>
      </c>
      <c r="F408" s="100">
        <f>tableau1[[#This Row],[Periodicité]]</f>
        <v>0</v>
      </c>
      <c r="G408" s="100">
        <f>tableau1[[#This Row],[Procedure]]</f>
        <v>0</v>
      </c>
      <c r="H408" s="69">
        <f>tableau1[[#This Row],[Date de derniere verification]]</f>
        <v>0</v>
      </c>
    </row>
    <row r="409" spans="1:8" hidden="1" x14ac:dyDescent="0.25">
      <c r="A409" s="100" t="str">
        <f>tableau1[[#This Row],[ID]]</f>
        <v>TFUG-050</v>
      </c>
      <c r="B409" s="100" t="str">
        <f>tableau1[[#This Row],[SN]]</f>
        <v>TF0064</v>
      </c>
      <c r="C409" s="100" t="str">
        <f>tableau1[[#This Row],[Designation]]</f>
        <v>Tampons un/gaz</v>
      </c>
      <c r="D409" s="100" t="str">
        <f>tableau1[[#This Row],[Attribution]]</f>
        <v>Controle</v>
      </c>
      <c r="E409" s="69">
        <f>tableau1[[#This Row],[Date de prochaine verification]]</f>
        <v>0</v>
      </c>
      <c r="F409" s="100">
        <f>tableau1[[#This Row],[Periodicité]]</f>
        <v>0</v>
      </c>
      <c r="G409" s="100">
        <f>tableau1[[#This Row],[Procedure]]</f>
        <v>0</v>
      </c>
      <c r="H409" s="69">
        <f>tableau1[[#This Row],[Date de derniere verification]]</f>
        <v>0</v>
      </c>
    </row>
    <row r="410" spans="1:8" hidden="1" x14ac:dyDescent="0.25">
      <c r="A410" s="100" t="str">
        <f>tableau1[[#This Row],[ID]]</f>
        <v>TFUG-051</v>
      </c>
      <c r="B410" s="100" t="str">
        <f>tableau1[[#This Row],[SN]]</f>
        <v>TF0057</v>
      </c>
      <c r="C410" s="100" t="str">
        <f>tableau1[[#This Row],[Designation]]</f>
        <v>Tampons un/gaz</v>
      </c>
      <c r="D410" s="100" t="str">
        <f>tableau1[[#This Row],[Attribution]]</f>
        <v>Controle</v>
      </c>
      <c r="E410" s="69">
        <f>tableau1[[#This Row],[Date de prochaine verification]]</f>
        <v>0</v>
      </c>
      <c r="F410" s="100">
        <f>tableau1[[#This Row],[Periodicité]]</f>
        <v>0</v>
      </c>
      <c r="G410" s="100">
        <f>tableau1[[#This Row],[Procedure]]</f>
        <v>0</v>
      </c>
      <c r="H410" s="69">
        <f>tableau1[[#This Row],[Date de derniere verification]]</f>
        <v>0</v>
      </c>
    </row>
    <row r="411" spans="1:8" hidden="1" x14ac:dyDescent="0.25">
      <c r="A411" s="100" t="str">
        <f>tableau1[[#This Row],[ID]]</f>
        <v>TFUG-052</v>
      </c>
      <c r="B411" s="100">
        <f>tableau1[[#This Row],[SN]]</f>
        <v>0</v>
      </c>
      <c r="C411" s="100" t="str">
        <f>tableau1[[#This Row],[Designation]]</f>
        <v>Tampons un/gaz</v>
      </c>
      <c r="D411" s="100" t="str">
        <f>tableau1[[#This Row],[Attribution]]</f>
        <v>Controle</v>
      </c>
      <c r="E411" s="69">
        <f>tableau1[[#This Row],[Date de prochaine verification]]</f>
        <v>0</v>
      </c>
      <c r="F411" s="100">
        <f>tableau1[[#This Row],[Periodicité]]</f>
        <v>0</v>
      </c>
      <c r="G411" s="100">
        <f>tableau1[[#This Row],[Procedure]]</f>
        <v>0</v>
      </c>
      <c r="H411" s="69">
        <f>tableau1[[#This Row],[Date de derniere verification]]</f>
        <v>0</v>
      </c>
    </row>
    <row r="412" spans="1:8" hidden="1" x14ac:dyDescent="0.25">
      <c r="A412" s="100" t="str">
        <f>tableau1[[#This Row],[ID]]</f>
        <v>TFUG-053</v>
      </c>
      <c r="B412" s="100">
        <f>tableau1[[#This Row],[SN]]</f>
        <v>96899139</v>
      </c>
      <c r="C412" s="100" t="str">
        <f>tableau1[[#This Row],[Designation]]</f>
        <v>Tampons un/gaz</v>
      </c>
      <c r="D412" s="100" t="str">
        <f>tableau1[[#This Row],[Attribution]]</f>
        <v>Controle</v>
      </c>
      <c r="E412" s="69">
        <f>tableau1[[#This Row],[Date de prochaine verification]]</f>
        <v>0</v>
      </c>
      <c r="F412" s="100">
        <f>tableau1[[#This Row],[Periodicité]]</f>
        <v>0</v>
      </c>
      <c r="G412" s="100">
        <f>tableau1[[#This Row],[Procedure]]</f>
        <v>0</v>
      </c>
      <c r="H412" s="69">
        <f>tableau1[[#This Row],[Date de derniere verification]]</f>
        <v>0</v>
      </c>
    </row>
    <row r="413" spans="1:8" hidden="1" x14ac:dyDescent="0.25">
      <c r="A413" s="100" t="str">
        <f>tableau1[[#This Row],[ID]]</f>
        <v>TFUG-054</v>
      </c>
      <c r="B413" s="100" t="str">
        <f>tableau1[[#This Row],[SN]]</f>
        <v>TF0055</v>
      </c>
      <c r="C413" s="100" t="str">
        <f>tableau1[[#This Row],[Designation]]</f>
        <v>Tampons un/gaz</v>
      </c>
      <c r="D413" s="100" t="str">
        <f>tableau1[[#This Row],[Attribution]]</f>
        <v>Controle</v>
      </c>
      <c r="E413" s="69">
        <f>tableau1[[#This Row],[Date de prochaine verification]]</f>
        <v>0</v>
      </c>
      <c r="F413" s="100">
        <f>tableau1[[#This Row],[Periodicité]]</f>
        <v>0</v>
      </c>
      <c r="G413" s="100">
        <f>tableau1[[#This Row],[Procedure]]</f>
        <v>0</v>
      </c>
      <c r="H413" s="69">
        <f>tableau1[[#This Row],[Date de derniere verification]]</f>
        <v>0</v>
      </c>
    </row>
    <row r="414" spans="1:8" hidden="1" x14ac:dyDescent="0.25">
      <c r="A414" s="100" t="str">
        <f>tableau1[[#This Row],[ID]]</f>
        <v>TFUG-055</v>
      </c>
      <c r="B414" s="100" t="str">
        <f>tableau1[[#This Row],[SN]]</f>
        <v>TF0069</v>
      </c>
      <c r="C414" s="100" t="str">
        <f>tableau1[[#This Row],[Designation]]</f>
        <v>Tampons un/gaz</v>
      </c>
      <c r="D414" s="100" t="str">
        <f>tableau1[[#This Row],[Attribution]]</f>
        <v>Controle</v>
      </c>
      <c r="E414" s="69">
        <f>tableau1[[#This Row],[Date de prochaine verification]]</f>
        <v>0</v>
      </c>
      <c r="F414" s="100">
        <f>tableau1[[#This Row],[Periodicité]]</f>
        <v>0</v>
      </c>
      <c r="G414" s="100">
        <f>tableau1[[#This Row],[Procedure]]</f>
        <v>0</v>
      </c>
      <c r="H414" s="69">
        <f>tableau1[[#This Row],[Date de derniere verification]]</f>
        <v>0</v>
      </c>
    </row>
    <row r="415" spans="1:8" hidden="1" x14ac:dyDescent="0.25">
      <c r="A415" s="100" t="str">
        <f>tableau1[[#This Row],[ID]]</f>
        <v>TFUG-056</v>
      </c>
      <c r="B415" s="100" t="str">
        <f>tableau1[[#This Row],[SN]]</f>
        <v>TF0024</v>
      </c>
      <c r="C415" s="100" t="str">
        <f>tableau1[[#This Row],[Designation]]</f>
        <v>Tampons un/gaz</v>
      </c>
      <c r="D415" s="100" t="str">
        <f>tableau1[[#This Row],[Attribution]]</f>
        <v>Controle</v>
      </c>
      <c r="E415" s="69">
        <f>tableau1[[#This Row],[Date de prochaine verification]]</f>
        <v>0</v>
      </c>
      <c r="F415" s="100">
        <f>tableau1[[#This Row],[Periodicité]]</f>
        <v>0</v>
      </c>
      <c r="G415" s="100">
        <f>tableau1[[#This Row],[Procedure]]</f>
        <v>0</v>
      </c>
      <c r="H415" s="69">
        <f>tableau1[[#This Row],[Date de derniere verification]]</f>
        <v>0</v>
      </c>
    </row>
    <row r="416" spans="1:8" hidden="1" x14ac:dyDescent="0.25">
      <c r="A416" s="100" t="str">
        <f>tableau1[[#This Row],[ID]]</f>
        <v>TFUG-057</v>
      </c>
      <c r="B416" s="100" t="str">
        <f>tableau1[[#This Row],[SN]]</f>
        <v>TF0059</v>
      </c>
      <c r="C416" s="100" t="str">
        <f>tableau1[[#This Row],[Designation]]</f>
        <v>Tampons un/gaz</v>
      </c>
      <c r="D416" s="100" t="str">
        <f>tableau1[[#This Row],[Attribution]]</f>
        <v>Controle</v>
      </c>
      <c r="E416" s="69">
        <f>tableau1[[#This Row],[Date de prochaine verification]]</f>
        <v>0</v>
      </c>
      <c r="F416" s="100">
        <f>tableau1[[#This Row],[Periodicité]]</f>
        <v>0</v>
      </c>
      <c r="G416" s="100">
        <f>tableau1[[#This Row],[Procedure]]</f>
        <v>0</v>
      </c>
      <c r="H416" s="69">
        <f>tableau1[[#This Row],[Date de derniere verification]]</f>
        <v>0</v>
      </c>
    </row>
    <row r="417" spans="1:8" hidden="1" x14ac:dyDescent="0.25">
      <c r="A417" s="100" t="str">
        <f>tableau1[[#This Row],[ID]]</f>
        <v>TFUG-058</v>
      </c>
      <c r="B417" s="100" t="str">
        <f>tableau1[[#This Row],[SN]]</f>
        <v>UN3B</v>
      </c>
      <c r="C417" s="100" t="str">
        <f>tableau1[[#This Row],[Designation]]</f>
        <v>Tampons un/gaz</v>
      </c>
      <c r="D417" s="100" t="str">
        <f>tableau1[[#This Row],[Attribution]]</f>
        <v>Controle</v>
      </c>
      <c r="E417" s="69">
        <f>tableau1[[#This Row],[Date de prochaine verification]]</f>
        <v>0</v>
      </c>
      <c r="F417" s="100">
        <f>tableau1[[#This Row],[Periodicité]]</f>
        <v>0</v>
      </c>
      <c r="G417" s="100">
        <f>tableau1[[#This Row],[Procedure]]</f>
        <v>0</v>
      </c>
      <c r="H417" s="69">
        <f>tableau1[[#This Row],[Date de derniere verification]]</f>
        <v>0</v>
      </c>
    </row>
    <row r="418" spans="1:8" hidden="1" x14ac:dyDescent="0.25">
      <c r="A418" s="100" t="str">
        <f>tableau1[[#This Row],[ID]]</f>
        <v>TFUG-059</v>
      </c>
      <c r="B418" s="100" t="str">
        <f>tableau1[[#This Row],[SN]]</f>
        <v>TF0051</v>
      </c>
      <c r="C418" s="100" t="str">
        <f>tableau1[[#This Row],[Designation]]</f>
        <v>Tampons un/gaz</v>
      </c>
      <c r="D418" s="100" t="str">
        <f>tableau1[[#This Row],[Attribution]]</f>
        <v>Controle</v>
      </c>
      <c r="E418" s="69">
        <f>tableau1[[#This Row],[Date de prochaine verification]]</f>
        <v>0</v>
      </c>
      <c r="F418" s="100">
        <f>tableau1[[#This Row],[Periodicité]]</f>
        <v>0</v>
      </c>
      <c r="G418" s="100">
        <f>tableau1[[#This Row],[Procedure]]</f>
        <v>0</v>
      </c>
      <c r="H418" s="69">
        <f>tableau1[[#This Row],[Date de derniere verification]]</f>
        <v>0</v>
      </c>
    </row>
    <row r="419" spans="1:8" hidden="1" x14ac:dyDescent="0.25">
      <c r="A419" s="100" t="str">
        <f>tableau1[[#This Row],[ID]]</f>
        <v>TFUG-060</v>
      </c>
      <c r="B419" s="100" t="str">
        <f>tableau1[[#This Row],[SN]]</f>
        <v>TF0066</v>
      </c>
      <c r="C419" s="100" t="str">
        <f>tableau1[[#This Row],[Designation]]</f>
        <v>Tampons un/gaz</v>
      </c>
      <c r="D419" s="100" t="str">
        <f>tableau1[[#This Row],[Attribution]]</f>
        <v>Controle</v>
      </c>
      <c r="E419" s="69">
        <f>tableau1[[#This Row],[Date de prochaine verification]]</f>
        <v>0</v>
      </c>
      <c r="F419" s="100">
        <f>tableau1[[#This Row],[Periodicité]]</f>
        <v>0</v>
      </c>
      <c r="G419" s="100">
        <f>tableau1[[#This Row],[Procedure]]</f>
        <v>0</v>
      </c>
      <c r="H419" s="69">
        <f>tableau1[[#This Row],[Date de derniere verification]]</f>
        <v>0</v>
      </c>
    </row>
    <row r="420" spans="1:8" hidden="1" x14ac:dyDescent="0.25">
      <c r="A420" s="100" t="str">
        <f>tableau1[[#This Row],[ID]]</f>
        <v>TFUG-061</v>
      </c>
      <c r="B420" s="100">
        <f>tableau1[[#This Row],[SN]]</f>
        <v>0</v>
      </c>
      <c r="C420" s="100" t="str">
        <f>tableau1[[#This Row],[Designation]]</f>
        <v>Tampons un/gaz</v>
      </c>
      <c r="D420" s="100" t="str">
        <f>tableau1[[#This Row],[Attribution]]</f>
        <v>Controle</v>
      </c>
      <c r="E420" s="69">
        <f>tableau1[[#This Row],[Date de prochaine verification]]</f>
        <v>0</v>
      </c>
      <c r="F420" s="100">
        <f>tableau1[[#This Row],[Periodicité]]</f>
        <v>0</v>
      </c>
      <c r="G420" s="100">
        <f>tableau1[[#This Row],[Procedure]]</f>
        <v>0</v>
      </c>
      <c r="H420" s="69">
        <f>tableau1[[#This Row],[Date de derniere verification]]</f>
        <v>0</v>
      </c>
    </row>
    <row r="421" spans="1:8" hidden="1" x14ac:dyDescent="0.25">
      <c r="A421" s="100" t="str">
        <f>tableau1[[#This Row],[ID]]</f>
        <v>TFUG-062</v>
      </c>
      <c r="B421" s="100" t="str">
        <f>tableau1[[#This Row],[SN]]</f>
        <v>TF0052</v>
      </c>
      <c r="C421" s="100" t="str">
        <f>tableau1[[#This Row],[Designation]]</f>
        <v>Tampons un/gaz</v>
      </c>
      <c r="D421" s="100" t="str">
        <f>tableau1[[#This Row],[Attribution]]</f>
        <v>Controle</v>
      </c>
      <c r="E421" s="69">
        <f>tableau1[[#This Row],[Date de prochaine verification]]</f>
        <v>0</v>
      </c>
      <c r="F421" s="100">
        <f>tableau1[[#This Row],[Periodicité]]</f>
        <v>0</v>
      </c>
      <c r="G421" s="100">
        <f>tableau1[[#This Row],[Procedure]]</f>
        <v>0</v>
      </c>
      <c r="H421" s="69">
        <f>tableau1[[#This Row],[Date de derniere verification]]</f>
        <v>0</v>
      </c>
    </row>
    <row r="422" spans="1:8" hidden="1" x14ac:dyDescent="0.25">
      <c r="A422" s="100" t="str">
        <f>tableau1[[#This Row],[ID]]</f>
        <v>TFUG-063</v>
      </c>
      <c r="B422" s="100" t="str">
        <f>tableau1[[#This Row],[SN]]</f>
        <v>TF0067</v>
      </c>
      <c r="C422" s="100" t="str">
        <f>tableau1[[#This Row],[Designation]]</f>
        <v>Tampons un/gaz</v>
      </c>
      <c r="D422" s="100" t="str">
        <f>tableau1[[#This Row],[Attribution]]</f>
        <v>Controle</v>
      </c>
      <c r="E422" s="69">
        <f>tableau1[[#This Row],[Date de prochaine verification]]</f>
        <v>0</v>
      </c>
      <c r="F422" s="100">
        <f>tableau1[[#This Row],[Periodicité]]</f>
        <v>0</v>
      </c>
      <c r="G422" s="100">
        <f>tableau1[[#This Row],[Procedure]]</f>
        <v>0</v>
      </c>
      <c r="H422" s="69">
        <f>tableau1[[#This Row],[Date de derniere verification]]</f>
        <v>0</v>
      </c>
    </row>
    <row r="423" spans="1:8" hidden="1" x14ac:dyDescent="0.25">
      <c r="A423" s="100" t="str">
        <f>tableau1[[#This Row],[ID]]</f>
        <v>TFUG-064</v>
      </c>
      <c r="B423" s="100" t="str">
        <f>tableau1[[#This Row],[SN]]</f>
        <v>TF0063</v>
      </c>
      <c r="C423" s="100" t="str">
        <f>tableau1[[#This Row],[Designation]]</f>
        <v>Tampons un/gaz</v>
      </c>
      <c r="D423" s="100" t="str">
        <f>tableau1[[#This Row],[Attribution]]</f>
        <v>Controle</v>
      </c>
      <c r="E423" s="69">
        <f>tableau1[[#This Row],[Date de prochaine verification]]</f>
        <v>0</v>
      </c>
      <c r="F423" s="100">
        <f>tableau1[[#This Row],[Periodicité]]</f>
        <v>0</v>
      </c>
      <c r="G423" s="100">
        <f>tableau1[[#This Row],[Procedure]]</f>
        <v>0</v>
      </c>
      <c r="H423" s="69">
        <f>tableau1[[#This Row],[Date de derniere verification]]</f>
        <v>0</v>
      </c>
    </row>
    <row r="424" spans="1:8" hidden="1" x14ac:dyDescent="0.25">
      <c r="A424" s="100">
        <f>tableau1[[#This Row],[ID]]</f>
        <v>0</v>
      </c>
      <c r="B424" s="100">
        <f>tableau1[[#This Row],[SN]]</f>
        <v>0</v>
      </c>
      <c r="C424" s="100" t="str">
        <f>tableau1[[#This Row],[Designation]]</f>
        <v>Tampons/Bagues</v>
      </c>
      <c r="D424" s="100" t="str">
        <f>tableau1[[#This Row],[Attribution]]</f>
        <v>Controle</v>
      </c>
      <c r="E424" s="69">
        <f>tableau1[[#This Row],[Date de prochaine verification]]</f>
        <v>0</v>
      </c>
      <c r="F424" s="100">
        <f>tableau1[[#This Row],[Periodicité]]</f>
        <v>0</v>
      </c>
      <c r="G424" s="100">
        <f>tableau1[[#This Row],[Procedure]]</f>
        <v>0</v>
      </c>
      <c r="H424" s="69">
        <f>tableau1[[#This Row],[Date de derniere verification]]</f>
        <v>0</v>
      </c>
    </row>
    <row r="425" spans="1:8" hidden="1" x14ac:dyDescent="0.25">
      <c r="A425" s="100">
        <f>tableau1[[#This Row],[ID]]</f>
        <v>0</v>
      </c>
      <c r="B425" s="100">
        <f>tableau1[[#This Row],[SN]]</f>
        <v>0</v>
      </c>
      <c r="C425" s="100" t="str">
        <f>tableau1[[#This Row],[Designation]]</f>
        <v>Tampons/Bagues</v>
      </c>
      <c r="D425" s="100" t="str">
        <f>tableau1[[#This Row],[Attribution]]</f>
        <v>Controle</v>
      </c>
      <c r="E425" s="69">
        <f>tableau1[[#This Row],[Date de prochaine verification]]</f>
        <v>0</v>
      </c>
      <c r="F425" s="100">
        <f>tableau1[[#This Row],[Periodicité]]</f>
        <v>0</v>
      </c>
      <c r="G425" s="100">
        <f>tableau1[[#This Row],[Procedure]]</f>
        <v>0</v>
      </c>
      <c r="H425" s="69">
        <f>tableau1[[#This Row],[Date de derniere verification]]</f>
        <v>0</v>
      </c>
    </row>
    <row r="426" spans="1:8" hidden="1" x14ac:dyDescent="0.25">
      <c r="A426" s="100">
        <f>tableau1[[#This Row],[ID]]</f>
        <v>0</v>
      </c>
      <c r="B426" s="100">
        <f>tableau1[[#This Row],[SN]]</f>
        <v>0</v>
      </c>
      <c r="C426" s="100" t="str">
        <f>tableau1[[#This Row],[Designation]]</f>
        <v>Tampons/Bagues</v>
      </c>
      <c r="D426" s="100" t="str">
        <f>tableau1[[#This Row],[Attribution]]</f>
        <v>Controle</v>
      </c>
      <c r="E426" s="69">
        <f>tableau1[[#This Row],[Date de prochaine verification]]</f>
        <v>0</v>
      </c>
      <c r="F426" s="100">
        <f>tableau1[[#This Row],[Periodicité]]</f>
        <v>0</v>
      </c>
      <c r="G426" s="100">
        <f>tableau1[[#This Row],[Procedure]]</f>
        <v>0</v>
      </c>
      <c r="H426" s="69">
        <f>tableau1[[#This Row],[Date de derniere verification]]</f>
        <v>0</v>
      </c>
    </row>
    <row r="427" spans="1:8" hidden="1" x14ac:dyDescent="0.25">
      <c r="A427" s="100">
        <f>tableau1[[#This Row],[ID]]</f>
        <v>0</v>
      </c>
      <c r="B427" s="100">
        <f>tableau1[[#This Row],[SN]]</f>
        <v>0</v>
      </c>
      <c r="C427" s="100" t="str">
        <f>tableau1[[#This Row],[Designation]]</f>
        <v>Tampons/Bagues</v>
      </c>
      <c r="D427" s="100" t="str">
        <f>tableau1[[#This Row],[Attribution]]</f>
        <v>Controle</v>
      </c>
      <c r="E427" s="69">
        <f>tableau1[[#This Row],[Date de prochaine verification]]</f>
        <v>0</v>
      </c>
      <c r="F427" s="100">
        <f>tableau1[[#This Row],[Periodicité]]</f>
        <v>0</v>
      </c>
      <c r="G427" s="100">
        <f>tableau1[[#This Row],[Procedure]]</f>
        <v>0</v>
      </c>
      <c r="H427" s="69">
        <f>tableau1[[#This Row],[Date de derniere verification]]</f>
        <v>0</v>
      </c>
    </row>
    <row r="428" spans="1:8" hidden="1" x14ac:dyDescent="0.25">
      <c r="A428" s="100">
        <f>tableau1[[#This Row],[ID]]</f>
        <v>0</v>
      </c>
      <c r="B428" s="100">
        <f>tableau1[[#This Row],[SN]]</f>
        <v>0</v>
      </c>
      <c r="C428" s="100" t="str">
        <f>tableau1[[#This Row],[Designation]]</f>
        <v>Tampons/Bagues</v>
      </c>
      <c r="D428" s="100" t="str">
        <f>tableau1[[#This Row],[Attribution]]</f>
        <v>Controle</v>
      </c>
      <c r="E428" s="69">
        <f>tableau1[[#This Row],[Date de prochaine verification]]</f>
        <v>0</v>
      </c>
      <c r="F428" s="100">
        <f>tableau1[[#This Row],[Periodicité]]</f>
        <v>0</v>
      </c>
      <c r="G428" s="100">
        <f>tableau1[[#This Row],[Procedure]]</f>
        <v>0</v>
      </c>
      <c r="H428" s="69">
        <f>tableau1[[#This Row],[Date de derniere verification]]</f>
        <v>0</v>
      </c>
    </row>
    <row r="429" spans="1:8" hidden="1" x14ac:dyDescent="0.25">
      <c r="A429" s="100">
        <f>tableau1[[#This Row],[ID]]</f>
        <v>0</v>
      </c>
      <c r="B429" s="100">
        <f>tableau1[[#This Row],[SN]]</f>
        <v>0</v>
      </c>
      <c r="C429" s="100" t="str">
        <f>tableau1[[#This Row],[Designation]]</f>
        <v>Tampons/Bagues</v>
      </c>
      <c r="D429" s="100" t="str">
        <f>tableau1[[#This Row],[Attribution]]</f>
        <v>Controle</v>
      </c>
      <c r="E429" s="69">
        <f>tableau1[[#This Row],[Date de prochaine verification]]</f>
        <v>0</v>
      </c>
      <c r="F429" s="100">
        <f>tableau1[[#This Row],[Periodicité]]</f>
        <v>0</v>
      </c>
      <c r="G429" s="100">
        <f>tableau1[[#This Row],[Procedure]]</f>
        <v>0</v>
      </c>
      <c r="H429" s="69">
        <f>tableau1[[#This Row],[Date de derniere verification]]</f>
        <v>0</v>
      </c>
    </row>
    <row r="430" spans="1:8" hidden="1" x14ac:dyDescent="0.25">
      <c r="A430" s="100">
        <f>tableau1[[#This Row],[ID]]</f>
        <v>0</v>
      </c>
      <c r="B430" s="100">
        <f>tableau1[[#This Row],[SN]]</f>
        <v>0</v>
      </c>
      <c r="C430" s="100" t="str">
        <f>tableau1[[#This Row],[Designation]]</f>
        <v>Tampons/Bagues</v>
      </c>
      <c r="D430" s="100" t="str">
        <f>tableau1[[#This Row],[Attribution]]</f>
        <v>Controle</v>
      </c>
      <c r="E430" s="69">
        <f>tableau1[[#This Row],[Date de prochaine verification]]</f>
        <v>0</v>
      </c>
      <c r="F430" s="100">
        <f>tableau1[[#This Row],[Periodicité]]</f>
        <v>0</v>
      </c>
      <c r="G430" s="100">
        <f>tableau1[[#This Row],[Procedure]]</f>
        <v>0</v>
      </c>
      <c r="H430" s="69">
        <f>tableau1[[#This Row],[Date de derniere verification]]</f>
        <v>0</v>
      </c>
    </row>
    <row r="431" spans="1:8" hidden="1" x14ac:dyDescent="0.25">
      <c r="A431" s="100">
        <f>tableau1[[#This Row],[ID]]</f>
        <v>0</v>
      </c>
      <c r="B431" s="100">
        <f>tableau1[[#This Row],[SN]]</f>
        <v>0</v>
      </c>
      <c r="C431" s="100" t="str">
        <f>tableau1[[#This Row],[Designation]]</f>
        <v>Tampons/Bagues</v>
      </c>
      <c r="D431" s="100" t="str">
        <f>tableau1[[#This Row],[Attribution]]</f>
        <v>Controle</v>
      </c>
      <c r="E431" s="69">
        <f>tableau1[[#This Row],[Date de prochaine verification]]</f>
        <v>0</v>
      </c>
      <c r="F431" s="100">
        <f>tableau1[[#This Row],[Periodicité]]</f>
        <v>0</v>
      </c>
      <c r="G431" s="100">
        <f>tableau1[[#This Row],[Procedure]]</f>
        <v>0</v>
      </c>
      <c r="H431" s="69">
        <f>tableau1[[#This Row],[Date de derniere verification]]</f>
        <v>0</v>
      </c>
    </row>
    <row r="432" spans="1:8" hidden="1" x14ac:dyDescent="0.25">
      <c r="A432" s="100">
        <f>tableau1[[#This Row],[ID]]</f>
        <v>0</v>
      </c>
      <c r="B432" s="100">
        <f>tableau1[[#This Row],[SN]]</f>
        <v>0</v>
      </c>
      <c r="C432" s="100" t="str">
        <f>tableau1[[#This Row],[Designation]]</f>
        <v>Tampons/Bagues</v>
      </c>
      <c r="D432" s="100" t="str">
        <f>tableau1[[#This Row],[Attribution]]</f>
        <v>Controle</v>
      </c>
      <c r="E432" s="69">
        <f>tableau1[[#This Row],[Date de prochaine verification]]</f>
        <v>0</v>
      </c>
      <c r="F432" s="100">
        <f>tableau1[[#This Row],[Periodicité]]</f>
        <v>0</v>
      </c>
      <c r="G432" s="100">
        <f>tableau1[[#This Row],[Procedure]]</f>
        <v>0</v>
      </c>
      <c r="H432" s="69">
        <f>tableau1[[#This Row],[Date de derniere verification]]</f>
        <v>0</v>
      </c>
    </row>
    <row r="433" spans="1:8" hidden="1" x14ac:dyDescent="0.25">
      <c r="A433" s="100">
        <f>tableau1[[#This Row],[ID]]</f>
        <v>0</v>
      </c>
      <c r="B433" s="100">
        <f>tableau1[[#This Row],[SN]]</f>
        <v>0</v>
      </c>
      <c r="C433" s="100" t="str">
        <f>tableau1[[#This Row],[Designation]]</f>
        <v>Tampons/Bagues</v>
      </c>
      <c r="D433" s="100" t="str">
        <f>tableau1[[#This Row],[Attribution]]</f>
        <v>Controle</v>
      </c>
      <c r="E433" s="69">
        <f>tableau1[[#This Row],[Date de prochaine verification]]</f>
        <v>0</v>
      </c>
      <c r="F433" s="100">
        <f>tableau1[[#This Row],[Periodicité]]</f>
        <v>0</v>
      </c>
      <c r="G433" s="100">
        <f>tableau1[[#This Row],[Procedure]]</f>
        <v>0</v>
      </c>
      <c r="H433" s="69">
        <f>tableau1[[#This Row],[Date de derniere verification]]</f>
        <v>0</v>
      </c>
    </row>
    <row r="434" spans="1:8" hidden="1" x14ac:dyDescent="0.25">
      <c r="A434" s="100">
        <f>tableau1[[#This Row],[ID]]</f>
        <v>0</v>
      </c>
      <c r="B434" s="100">
        <f>tableau1[[#This Row],[SN]]</f>
        <v>0</v>
      </c>
      <c r="C434" s="100" t="str">
        <f>tableau1[[#This Row],[Designation]]</f>
        <v>Tampons/Bagues</v>
      </c>
      <c r="D434" s="100" t="str">
        <f>tableau1[[#This Row],[Attribution]]</f>
        <v>Controle</v>
      </c>
      <c r="E434" s="69">
        <f>tableau1[[#This Row],[Date de prochaine verification]]</f>
        <v>0</v>
      </c>
      <c r="F434" s="100">
        <f>tableau1[[#This Row],[Periodicité]]</f>
        <v>0</v>
      </c>
      <c r="G434" s="100">
        <f>tableau1[[#This Row],[Procedure]]</f>
        <v>0</v>
      </c>
      <c r="H434" s="69">
        <f>tableau1[[#This Row],[Date de derniere verification]]</f>
        <v>0</v>
      </c>
    </row>
    <row r="435" spans="1:8" hidden="1" x14ac:dyDescent="0.25">
      <c r="A435" s="100">
        <f>tableau1[[#This Row],[ID]]</f>
        <v>0</v>
      </c>
      <c r="B435" s="100" t="str">
        <f>tableau1[[#This Row],[SN]]</f>
        <v>TL0034</v>
      </c>
      <c r="C435" s="100" t="str">
        <f>tableau1[[#This Row],[Designation]]</f>
        <v>Tampons/Bagues</v>
      </c>
      <c r="D435" s="100" t="str">
        <f>tableau1[[#This Row],[Attribution]]</f>
        <v>Controle</v>
      </c>
      <c r="E435" s="69">
        <f>tableau1[[#This Row],[Date de prochaine verification]]</f>
        <v>0</v>
      </c>
      <c r="F435" s="100">
        <f>tableau1[[#This Row],[Periodicité]]</f>
        <v>0</v>
      </c>
      <c r="G435" s="100">
        <f>tableau1[[#This Row],[Procedure]]</f>
        <v>0</v>
      </c>
      <c r="H435" s="69">
        <f>tableau1[[#This Row],[Date de derniere verification]]</f>
        <v>0</v>
      </c>
    </row>
    <row r="436" spans="1:8" hidden="1" x14ac:dyDescent="0.25">
      <c r="A436" s="100">
        <f>tableau1[[#This Row],[ID]]</f>
        <v>0</v>
      </c>
      <c r="B436" s="100">
        <f>tableau1[[#This Row],[SN]]</f>
        <v>0</v>
      </c>
      <c r="C436" s="100" t="str">
        <f>tableau1[[#This Row],[Designation]]</f>
        <v>Tampons/Bagues</v>
      </c>
      <c r="D436" s="100" t="str">
        <f>tableau1[[#This Row],[Attribution]]</f>
        <v>Controle</v>
      </c>
      <c r="E436" s="69">
        <f>tableau1[[#This Row],[Date de prochaine verification]]</f>
        <v>0</v>
      </c>
      <c r="F436" s="100">
        <f>tableau1[[#This Row],[Periodicité]]</f>
        <v>0</v>
      </c>
      <c r="G436" s="100">
        <f>tableau1[[#This Row],[Procedure]]</f>
        <v>0</v>
      </c>
      <c r="H436" s="69">
        <f>tableau1[[#This Row],[Date de derniere verification]]</f>
        <v>0</v>
      </c>
    </row>
    <row r="437" spans="1:8" hidden="1" x14ac:dyDescent="0.25">
      <c r="A437" s="100">
        <f>tableau1[[#This Row],[ID]]</f>
        <v>0</v>
      </c>
      <c r="B437" s="100">
        <f>tableau1[[#This Row],[SN]]</f>
        <v>0</v>
      </c>
      <c r="C437" s="100" t="str">
        <f>tableau1[[#This Row],[Designation]]</f>
        <v>Tampons/Bagues</v>
      </c>
      <c r="D437" s="100" t="str">
        <f>tableau1[[#This Row],[Attribution]]</f>
        <v>Controle</v>
      </c>
      <c r="E437" s="69">
        <f>tableau1[[#This Row],[Date de prochaine verification]]</f>
        <v>0</v>
      </c>
      <c r="F437" s="100">
        <f>tableau1[[#This Row],[Periodicité]]</f>
        <v>0</v>
      </c>
      <c r="G437" s="100">
        <f>tableau1[[#This Row],[Procedure]]</f>
        <v>0</v>
      </c>
      <c r="H437" s="69">
        <f>tableau1[[#This Row],[Date de derniere verification]]</f>
        <v>0</v>
      </c>
    </row>
    <row r="438" spans="1:8" hidden="1" x14ac:dyDescent="0.25">
      <c r="A438" s="100">
        <f>tableau1[[#This Row],[ID]]</f>
        <v>0</v>
      </c>
      <c r="B438" s="100">
        <f>tableau1[[#This Row],[SN]]</f>
        <v>0</v>
      </c>
      <c r="C438" s="100" t="str">
        <f>tableau1[[#This Row],[Designation]]</f>
        <v>Tampons/Bagues</v>
      </c>
      <c r="D438" s="100" t="str">
        <f>tableau1[[#This Row],[Attribution]]</f>
        <v>Controle</v>
      </c>
      <c r="E438" s="69">
        <f>tableau1[[#This Row],[Date de prochaine verification]]</f>
        <v>0</v>
      </c>
      <c r="F438" s="100">
        <f>tableau1[[#This Row],[Periodicité]]</f>
        <v>0</v>
      </c>
      <c r="G438" s="100">
        <f>tableau1[[#This Row],[Procedure]]</f>
        <v>0</v>
      </c>
      <c r="H438" s="69">
        <f>tableau1[[#This Row],[Date de derniere verification]]</f>
        <v>0</v>
      </c>
    </row>
    <row r="439" spans="1:8" hidden="1" x14ac:dyDescent="0.25">
      <c r="A439" s="100">
        <f>tableau1[[#This Row],[ID]]</f>
        <v>0</v>
      </c>
      <c r="B439" s="100" t="str">
        <f>tableau1[[#This Row],[SN]]</f>
        <v>TL0101</v>
      </c>
      <c r="C439" s="100" t="str">
        <f>tableau1[[#This Row],[Designation]]</f>
        <v>Tampons/Bagues</v>
      </c>
      <c r="D439" s="100" t="str">
        <f>tableau1[[#This Row],[Attribution]]</f>
        <v>Controle</v>
      </c>
      <c r="E439" s="69">
        <f>tableau1[[#This Row],[Date de prochaine verification]]</f>
        <v>0</v>
      </c>
      <c r="F439" s="100">
        <f>tableau1[[#This Row],[Periodicité]]</f>
        <v>0</v>
      </c>
      <c r="G439" s="100">
        <f>tableau1[[#This Row],[Procedure]]</f>
        <v>0</v>
      </c>
      <c r="H439" s="69">
        <f>tableau1[[#This Row],[Date de derniere verification]]</f>
        <v>0</v>
      </c>
    </row>
    <row r="440" spans="1:8" hidden="1" x14ac:dyDescent="0.25">
      <c r="A440" s="100">
        <f>tableau1[[#This Row],[ID]]</f>
        <v>0</v>
      </c>
      <c r="B440" s="100">
        <f>tableau1[[#This Row],[SN]]</f>
        <v>0</v>
      </c>
      <c r="C440" s="100" t="str">
        <f>tableau1[[#This Row],[Designation]]</f>
        <v>Tampons/Bagues</v>
      </c>
      <c r="D440" s="100" t="str">
        <f>tableau1[[#This Row],[Attribution]]</f>
        <v>Controle</v>
      </c>
      <c r="E440" s="69">
        <f>tableau1[[#This Row],[Date de prochaine verification]]</f>
        <v>0</v>
      </c>
      <c r="F440" s="100">
        <f>tableau1[[#This Row],[Periodicité]]</f>
        <v>0</v>
      </c>
      <c r="G440" s="100">
        <f>tableau1[[#This Row],[Procedure]]</f>
        <v>0</v>
      </c>
      <c r="H440" s="69">
        <f>tableau1[[#This Row],[Date de derniere verification]]</f>
        <v>0</v>
      </c>
    </row>
    <row r="441" spans="1:8" hidden="1" x14ac:dyDescent="0.25">
      <c r="A441" s="100">
        <f>tableau1[[#This Row],[ID]]</f>
        <v>0</v>
      </c>
      <c r="B441" s="100">
        <f>tableau1[[#This Row],[SN]]</f>
        <v>0</v>
      </c>
      <c r="C441" s="100" t="str">
        <f>tableau1[[#This Row],[Designation]]</f>
        <v>Tampons/Bagues</v>
      </c>
      <c r="D441" s="100" t="str">
        <f>tableau1[[#This Row],[Attribution]]</f>
        <v>Controle</v>
      </c>
      <c r="E441" s="69">
        <f>tableau1[[#This Row],[Date de prochaine verification]]</f>
        <v>0</v>
      </c>
      <c r="F441" s="100">
        <f>tableau1[[#This Row],[Periodicité]]</f>
        <v>0</v>
      </c>
      <c r="G441" s="100">
        <f>tableau1[[#This Row],[Procedure]]</f>
        <v>0</v>
      </c>
      <c r="H441" s="69">
        <f>tableau1[[#This Row],[Date de derniere verification]]</f>
        <v>0</v>
      </c>
    </row>
    <row r="442" spans="1:8" hidden="1" x14ac:dyDescent="0.25">
      <c r="A442" s="100">
        <f>tableau1[[#This Row],[ID]]</f>
        <v>0</v>
      </c>
      <c r="B442" s="100">
        <f>tableau1[[#This Row],[SN]]</f>
        <v>0</v>
      </c>
      <c r="C442" s="100" t="str">
        <f>tableau1[[#This Row],[Designation]]</f>
        <v>Tampons/Bagues</v>
      </c>
      <c r="D442" s="100" t="str">
        <f>tableau1[[#This Row],[Attribution]]</f>
        <v>Controle</v>
      </c>
      <c r="E442" s="69">
        <f>tableau1[[#This Row],[Date de prochaine verification]]</f>
        <v>0</v>
      </c>
      <c r="F442" s="100">
        <f>tableau1[[#This Row],[Periodicité]]</f>
        <v>0</v>
      </c>
      <c r="G442" s="100">
        <f>tableau1[[#This Row],[Procedure]]</f>
        <v>0</v>
      </c>
      <c r="H442" s="69">
        <f>tableau1[[#This Row],[Date de derniere verification]]</f>
        <v>0</v>
      </c>
    </row>
    <row r="443" spans="1:8" hidden="1" x14ac:dyDescent="0.25">
      <c r="A443" s="100">
        <f>tableau1[[#This Row],[ID]]</f>
        <v>0</v>
      </c>
      <c r="B443" s="100">
        <f>tableau1[[#This Row],[SN]]</f>
        <v>0</v>
      </c>
      <c r="C443" s="100" t="str">
        <f>tableau1[[#This Row],[Designation]]</f>
        <v>Tampons/Bagues</v>
      </c>
      <c r="D443" s="100" t="str">
        <f>tableau1[[#This Row],[Attribution]]</f>
        <v>Controle</v>
      </c>
      <c r="E443" s="69">
        <f>tableau1[[#This Row],[Date de prochaine verification]]</f>
        <v>0</v>
      </c>
      <c r="F443" s="100">
        <f>tableau1[[#This Row],[Periodicité]]</f>
        <v>0</v>
      </c>
      <c r="G443" s="100">
        <f>tableau1[[#This Row],[Procedure]]</f>
        <v>0</v>
      </c>
      <c r="H443" s="69">
        <f>tableau1[[#This Row],[Date de derniere verification]]</f>
        <v>0</v>
      </c>
    </row>
    <row r="444" spans="1:8" hidden="1" x14ac:dyDescent="0.25">
      <c r="A444" s="100">
        <f>tableau1[[#This Row],[ID]]</f>
        <v>0</v>
      </c>
      <c r="B444" s="100">
        <f>tableau1[[#This Row],[SN]]</f>
        <v>0</v>
      </c>
      <c r="C444" s="100" t="str">
        <f>tableau1[[#This Row],[Designation]]</f>
        <v>Tampons/Bagues</v>
      </c>
      <c r="D444" s="100" t="str">
        <f>tableau1[[#This Row],[Attribution]]</f>
        <v>Controle</v>
      </c>
      <c r="E444" s="69">
        <f>tableau1[[#This Row],[Date de prochaine verification]]</f>
        <v>0</v>
      </c>
      <c r="F444" s="100">
        <f>tableau1[[#This Row],[Periodicité]]</f>
        <v>0</v>
      </c>
      <c r="G444" s="100">
        <f>tableau1[[#This Row],[Procedure]]</f>
        <v>0</v>
      </c>
      <c r="H444" s="69">
        <f>tableau1[[#This Row],[Date de derniere verification]]</f>
        <v>0</v>
      </c>
    </row>
    <row r="445" spans="1:8" hidden="1" x14ac:dyDescent="0.25">
      <c r="A445" s="100" t="str">
        <f>tableau1[[#This Row],[ID]]</f>
        <v>TLA-001</v>
      </c>
      <c r="B445" s="100" t="str">
        <f>tableau1[[#This Row],[SN]]</f>
        <v>TL0031</v>
      </c>
      <c r="C445" s="100" t="str">
        <f>tableau1[[#This Row],[Designation]]</f>
        <v>TL anglais</v>
      </c>
      <c r="D445" s="100" t="str">
        <f>tableau1[[#This Row],[Attribution]]</f>
        <v>Controle</v>
      </c>
      <c r="E445" s="69">
        <f>tableau1[[#This Row],[Date de prochaine verification]]</f>
        <v>0</v>
      </c>
      <c r="F445" s="100">
        <f>tableau1[[#This Row],[Periodicité]]</f>
        <v>0</v>
      </c>
      <c r="G445" s="100">
        <f>tableau1[[#This Row],[Procedure]]</f>
        <v>0</v>
      </c>
      <c r="H445" s="69">
        <f>tableau1[[#This Row],[Date de derniere verification]]</f>
        <v>0</v>
      </c>
    </row>
    <row r="446" spans="1:8" hidden="1" x14ac:dyDescent="0.25">
      <c r="A446" s="100" t="str">
        <f>tableau1[[#This Row],[ID]]</f>
        <v>TLA-002</v>
      </c>
      <c r="B446" s="100" t="str">
        <f>tableau1[[#This Row],[SN]]</f>
        <v>TL0066</v>
      </c>
      <c r="C446" s="100" t="str">
        <f>tableau1[[#This Row],[Designation]]</f>
        <v>TL anglais</v>
      </c>
      <c r="D446" s="100" t="str">
        <f>tableau1[[#This Row],[Attribution]]</f>
        <v>Controle</v>
      </c>
      <c r="E446" s="69">
        <f>tableau1[[#This Row],[Date de prochaine verification]]</f>
        <v>0</v>
      </c>
      <c r="F446" s="100">
        <f>tableau1[[#This Row],[Periodicité]]</f>
        <v>0</v>
      </c>
      <c r="G446" s="100">
        <f>tableau1[[#This Row],[Procedure]]</f>
        <v>0</v>
      </c>
      <c r="H446" s="69">
        <f>tableau1[[#This Row],[Date de derniere verification]]</f>
        <v>0</v>
      </c>
    </row>
    <row r="447" spans="1:8" hidden="1" x14ac:dyDescent="0.25">
      <c r="A447" s="100" t="str">
        <f>tableau1[[#This Row],[ID]]</f>
        <v>TLA-003</v>
      </c>
      <c r="B447" s="100" t="str">
        <f>tableau1[[#This Row],[SN]]</f>
        <v>TL0047</v>
      </c>
      <c r="C447" s="100" t="str">
        <f>tableau1[[#This Row],[Designation]]</f>
        <v>TL anglais</v>
      </c>
      <c r="D447" s="100" t="str">
        <f>tableau1[[#This Row],[Attribution]]</f>
        <v>Controle</v>
      </c>
      <c r="E447" s="69">
        <f>tableau1[[#This Row],[Date de prochaine verification]]</f>
        <v>0</v>
      </c>
      <c r="F447" s="100">
        <f>tableau1[[#This Row],[Periodicité]]</f>
        <v>0</v>
      </c>
      <c r="G447" s="100">
        <f>tableau1[[#This Row],[Procedure]]</f>
        <v>0</v>
      </c>
      <c r="H447" s="69">
        <f>tableau1[[#This Row],[Date de derniere verification]]</f>
        <v>0</v>
      </c>
    </row>
    <row r="448" spans="1:8" hidden="1" x14ac:dyDescent="0.25">
      <c r="A448" s="100" t="str">
        <f>tableau1[[#This Row],[ID]]</f>
        <v>TLA-004</v>
      </c>
      <c r="B448" s="100" t="str">
        <f>tableau1[[#This Row],[SN]]</f>
        <v>TL0068</v>
      </c>
      <c r="C448" s="100" t="str">
        <f>tableau1[[#This Row],[Designation]]</f>
        <v>TL anglais</v>
      </c>
      <c r="D448" s="100" t="str">
        <f>tableau1[[#This Row],[Attribution]]</f>
        <v>Controle</v>
      </c>
      <c r="E448" s="69">
        <f>tableau1[[#This Row],[Date de prochaine verification]]</f>
        <v>0</v>
      </c>
      <c r="F448" s="100">
        <f>tableau1[[#This Row],[Periodicité]]</f>
        <v>0</v>
      </c>
      <c r="G448" s="100">
        <f>tableau1[[#This Row],[Procedure]]</f>
        <v>0</v>
      </c>
      <c r="H448" s="69">
        <f>tableau1[[#This Row],[Date de derniere verification]]</f>
        <v>0</v>
      </c>
    </row>
    <row r="449" spans="1:8" hidden="1" x14ac:dyDescent="0.25">
      <c r="A449" s="100" t="str">
        <f>tableau1[[#This Row],[ID]]</f>
        <v>TLA-005</v>
      </c>
      <c r="B449" s="100" t="str">
        <f>tableau1[[#This Row],[SN]]</f>
        <v>TL0067</v>
      </c>
      <c r="C449" s="100" t="str">
        <f>tableau1[[#This Row],[Designation]]</f>
        <v>TL anglais</v>
      </c>
      <c r="D449" s="100" t="str">
        <f>tableau1[[#This Row],[Attribution]]</f>
        <v>Controle</v>
      </c>
      <c r="E449" s="69">
        <f>tableau1[[#This Row],[Date de prochaine verification]]</f>
        <v>0</v>
      </c>
      <c r="F449" s="100">
        <f>tableau1[[#This Row],[Periodicité]]</f>
        <v>0</v>
      </c>
      <c r="G449" s="100">
        <f>tableau1[[#This Row],[Procedure]]</f>
        <v>0</v>
      </c>
      <c r="H449" s="69">
        <f>tableau1[[#This Row],[Date de derniere verification]]</f>
        <v>0</v>
      </c>
    </row>
    <row r="450" spans="1:8" hidden="1" x14ac:dyDescent="0.25">
      <c r="A450" s="100" t="str">
        <f>tableau1[[#This Row],[ID]]</f>
        <v>TLA-006</v>
      </c>
      <c r="B450" s="100" t="str">
        <f>tableau1[[#This Row],[SN]]</f>
        <v>TL0064</v>
      </c>
      <c r="C450" s="100" t="str">
        <f>tableau1[[#This Row],[Designation]]</f>
        <v>TL anglais</v>
      </c>
      <c r="D450" s="100" t="str">
        <f>tableau1[[#This Row],[Attribution]]</f>
        <v>Controle</v>
      </c>
      <c r="E450" s="69">
        <f>tableau1[[#This Row],[Date de prochaine verification]]</f>
        <v>0</v>
      </c>
      <c r="F450" s="100">
        <f>tableau1[[#This Row],[Periodicité]]</f>
        <v>0</v>
      </c>
      <c r="G450" s="100">
        <f>tableau1[[#This Row],[Procedure]]</f>
        <v>0</v>
      </c>
      <c r="H450" s="69">
        <f>tableau1[[#This Row],[Date de derniere verification]]</f>
        <v>0</v>
      </c>
    </row>
    <row r="451" spans="1:8" hidden="1" x14ac:dyDescent="0.25">
      <c r="A451" s="100" t="str">
        <f>tableau1[[#This Row],[ID]]</f>
        <v>TLA-007</v>
      </c>
      <c r="B451" s="100" t="str">
        <f>tableau1[[#This Row],[SN]]</f>
        <v>TL0038</v>
      </c>
      <c r="C451" s="100" t="str">
        <f>tableau1[[#This Row],[Designation]]</f>
        <v>TL anglais</v>
      </c>
      <c r="D451" s="100" t="str">
        <f>tableau1[[#This Row],[Attribution]]</f>
        <v>Controle</v>
      </c>
      <c r="E451" s="69">
        <f>tableau1[[#This Row],[Date de prochaine verification]]</f>
        <v>0</v>
      </c>
      <c r="F451" s="100">
        <f>tableau1[[#This Row],[Periodicité]]</f>
        <v>0</v>
      </c>
      <c r="G451" s="100">
        <f>tableau1[[#This Row],[Procedure]]</f>
        <v>0</v>
      </c>
      <c r="H451" s="69">
        <f>tableau1[[#This Row],[Date de derniere verification]]</f>
        <v>0</v>
      </c>
    </row>
    <row r="452" spans="1:8" hidden="1" x14ac:dyDescent="0.25">
      <c r="A452" s="100" t="str">
        <f>tableau1[[#This Row],[ID]]</f>
        <v>TLA-008</v>
      </c>
      <c r="B452" s="100" t="str">
        <f>tableau1[[#This Row],[SN]]</f>
        <v>TL0046</v>
      </c>
      <c r="C452" s="100" t="str">
        <f>tableau1[[#This Row],[Designation]]</f>
        <v>TL anglais</v>
      </c>
      <c r="D452" s="100" t="str">
        <f>tableau1[[#This Row],[Attribution]]</f>
        <v>Controle</v>
      </c>
      <c r="E452" s="69">
        <f>tableau1[[#This Row],[Date de prochaine verification]]</f>
        <v>0</v>
      </c>
      <c r="F452" s="100">
        <f>tableau1[[#This Row],[Periodicité]]</f>
        <v>0</v>
      </c>
      <c r="G452" s="100">
        <f>tableau1[[#This Row],[Procedure]]</f>
        <v>0</v>
      </c>
      <c r="H452" s="69">
        <f>tableau1[[#This Row],[Date de derniere verification]]</f>
        <v>0</v>
      </c>
    </row>
    <row r="453" spans="1:8" hidden="1" x14ac:dyDescent="0.25">
      <c r="A453" s="100" t="str">
        <f>tableau1[[#This Row],[ID]]</f>
        <v>TLA-009</v>
      </c>
      <c r="B453" s="100" t="str">
        <f>tableau1[[#This Row],[SN]]</f>
        <v>TL0022</v>
      </c>
      <c r="C453" s="100" t="str">
        <f>tableau1[[#This Row],[Designation]]</f>
        <v>TL anglais</v>
      </c>
      <c r="D453" s="100" t="str">
        <f>tableau1[[#This Row],[Attribution]]</f>
        <v>Controle</v>
      </c>
      <c r="E453" s="69">
        <f>tableau1[[#This Row],[Date de prochaine verification]]</f>
        <v>0</v>
      </c>
      <c r="F453" s="100">
        <f>tableau1[[#This Row],[Periodicité]]</f>
        <v>0</v>
      </c>
      <c r="G453" s="100">
        <f>tableau1[[#This Row],[Procedure]]</f>
        <v>0</v>
      </c>
      <c r="H453" s="69">
        <f>tableau1[[#This Row],[Date de derniere verification]]</f>
        <v>0</v>
      </c>
    </row>
    <row r="454" spans="1:8" hidden="1" x14ac:dyDescent="0.25">
      <c r="A454" s="100" t="str">
        <f>tableau1[[#This Row],[ID]]</f>
        <v>TLA-010</v>
      </c>
      <c r="B454" s="100" t="str">
        <f>tableau1[[#This Row],[SN]]</f>
        <v>TL0018</v>
      </c>
      <c r="C454" s="100" t="str">
        <f>tableau1[[#This Row],[Designation]]</f>
        <v>TL anglais</v>
      </c>
      <c r="D454" s="100" t="str">
        <f>tableau1[[#This Row],[Attribution]]</f>
        <v>Controle</v>
      </c>
      <c r="E454" s="69">
        <f>tableau1[[#This Row],[Date de prochaine verification]]</f>
        <v>0</v>
      </c>
      <c r="F454" s="100">
        <f>tableau1[[#This Row],[Periodicité]]</f>
        <v>0</v>
      </c>
      <c r="G454" s="100">
        <f>tableau1[[#This Row],[Procedure]]</f>
        <v>0</v>
      </c>
      <c r="H454" s="69">
        <f>tableau1[[#This Row],[Date de derniere verification]]</f>
        <v>0</v>
      </c>
    </row>
    <row r="455" spans="1:8" hidden="1" x14ac:dyDescent="0.25">
      <c r="A455" s="100" t="str">
        <f>tableau1[[#This Row],[ID]]</f>
        <v>TLA-011</v>
      </c>
      <c r="B455" s="100" t="str">
        <f>tableau1[[#This Row],[SN]]</f>
        <v>TL0007</v>
      </c>
      <c r="C455" s="100" t="str">
        <f>tableau1[[#This Row],[Designation]]</f>
        <v>TL anglais</v>
      </c>
      <c r="D455" s="100" t="str">
        <f>tableau1[[#This Row],[Attribution]]</f>
        <v>Controle</v>
      </c>
      <c r="E455" s="69">
        <f>tableau1[[#This Row],[Date de prochaine verification]]</f>
        <v>0</v>
      </c>
      <c r="F455" s="100">
        <f>tableau1[[#This Row],[Periodicité]]</f>
        <v>0</v>
      </c>
      <c r="G455" s="100">
        <f>tableau1[[#This Row],[Procedure]]</f>
        <v>0</v>
      </c>
      <c r="H455" s="69">
        <f>tableau1[[#This Row],[Date de derniere verification]]</f>
        <v>0</v>
      </c>
    </row>
    <row r="456" spans="1:8" hidden="1" x14ac:dyDescent="0.25">
      <c r="A456" s="100" t="str">
        <f>tableau1[[#This Row],[ID]]</f>
        <v>TLA-012</v>
      </c>
      <c r="B456" s="100" t="str">
        <f>tableau1[[#This Row],[SN]]</f>
        <v>TL0055</v>
      </c>
      <c r="C456" s="100" t="str">
        <f>tableau1[[#This Row],[Designation]]</f>
        <v>TL anglais</v>
      </c>
      <c r="D456" s="100" t="str">
        <f>tableau1[[#This Row],[Attribution]]</f>
        <v>Controle</v>
      </c>
      <c r="E456" s="69">
        <f>tableau1[[#This Row],[Date de prochaine verification]]</f>
        <v>0</v>
      </c>
      <c r="F456" s="100">
        <f>tableau1[[#This Row],[Periodicité]]</f>
        <v>0</v>
      </c>
      <c r="G456" s="100">
        <f>tableau1[[#This Row],[Procedure]]</f>
        <v>0</v>
      </c>
      <c r="H456" s="69">
        <f>tableau1[[#This Row],[Date de derniere verification]]</f>
        <v>0</v>
      </c>
    </row>
    <row r="457" spans="1:8" hidden="1" x14ac:dyDescent="0.25">
      <c r="A457" s="100" t="str">
        <f>tableau1[[#This Row],[ID]]</f>
        <v>TLA-013</v>
      </c>
      <c r="B457" s="100" t="str">
        <f>tableau1[[#This Row],[SN]]</f>
        <v>TL0071</v>
      </c>
      <c r="C457" s="100" t="str">
        <f>tableau1[[#This Row],[Designation]]</f>
        <v>TL anglais</v>
      </c>
      <c r="D457" s="100" t="str">
        <f>tableau1[[#This Row],[Attribution]]</f>
        <v>Controle</v>
      </c>
      <c r="E457" s="69">
        <f>tableau1[[#This Row],[Date de prochaine verification]]</f>
        <v>0</v>
      </c>
      <c r="F457" s="100">
        <f>tableau1[[#This Row],[Periodicité]]</f>
        <v>0</v>
      </c>
      <c r="G457" s="100">
        <f>tableau1[[#This Row],[Procedure]]</f>
        <v>0</v>
      </c>
      <c r="H457" s="69">
        <f>tableau1[[#This Row],[Date de derniere verification]]</f>
        <v>0</v>
      </c>
    </row>
    <row r="458" spans="1:8" hidden="1" x14ac:dyDescent="0.25">
      <c r="A458" s="100" t="str">
        <f>tableau1[[#This Row],[ID]]</f>
        <v>TLA-014</v>
      </c>
      <c r="B458" s="100" t="str">
        <f>tableau1[[#This Row],[SN]]</f>
        <v>TL0048</v>
      </c>
      <c r="C458" s="100" t="str">
        <f>tableau1[[#This Row],[Designation]]</f>
        <v>TL anglais</v>
      </c>
      <c r="D458" s="100" t="str">
        <f>tableau1[[#This Row],[Attribution]]</f>
        <v>Controle</v>
      </c>
      <c r="E458" s="69">
        <f>tableau1[[#This Row],[Date de prochaine verification]]</f>
        <v>0</v>
      </c>
      <c r="F458" s="100">
        <f>tableau1[[#This Row],[Periodicité]]</f>
        <v>0</v>
      </c>
      <c r="G458" s="100">
        <f>tableau1[[#This Row],[Procedure]]</f>
        <v>0</v>
      </c>
      <c r="H458" s="69">
        <f>tableau1[[#This Row],[Date de derniere verification]]</f>
        <v>0</v>
      </c>
    </row>
    <row r="459" spans="1:8" hidden="1" x14ac:dyDescent="0.25">
      <c r="A459" s="100" t="str">
        <f>tableau1[[#This Row],[ID]]</f>
        <v>TLA-015</v>
      </c>
      <c r="B459" s="100" t="str">
        <f>tableau1[[#This Row],[SN]]</f>
        <v>TL0052</v>
      </c>
      <c r="C459" s="100" t="str">
        <f>tableau1[[#This Row],[Designation]]</f>
        <v>TL anglais</v>
      </c>
      <c r="D459" s="100" t="str">
        <f>tableau1[[#This Row],[Attribution]]</f>
        <v>Controle</v>
      </c>
      <c r="E459" s="69">
        <f>tableau1[[#This Row],[Date de prochaine verification]]</f>
        <v>0</v>
      </c>
      <c r="F459" s="100">
        <f>tableau1[[#This Row],[Periodicité]]</f>
        <v>0</v>
      </c>
      <c r="G459" s="100">
        <f>tableau1[[#This Row],[Procedure]]</f>
        <v>0</v>
      </c>
      <c r="H459" s="69">
        <f>tableau1[[#This Row],[Date de derniere verification]]</f>
        <v>0</v>
      </c>
    </row>
    <row r="460" spans="1:8" hidden="1" x14ac:dyDescent="0.25">
      <c r="A460" s="100" t="str">
        <f>tableau1[[#This Row],[ID]]</f>
        <v>TLA-016</v>
      </c>
      <c r="B460" s="100" t="str">
        <f>tableau1[[#This Row],[SN]]</f>
        <v>TL0050</v>
      </c>
      <c r="C460" s="100" t="str">
        <f>tableau1[[#This Row],[Designation]]</f>
        <v>TL anglais</v>
      </c>
      <c r="D460" s="100" t="str">
        <f>tableau1[[#This Row],[Attribution]]</f>
        <v>Controle</v>
      </c>
      <c r="E460" s="69">
        <f>tableau1[[#This Row],[Date de prochaine verification]]</f>
        <v>0</v>
      </c>
      <c r="F460" s="100">
        <f>tableau1[[#This Row],[Periodicité]]</f>
        <v>0</v>
      </c>
      <c r="G460" s="100">
        <f>tableau1[[#This Row],[Procedure]]</f>
        <v>0</v>
      </c>
      <c r="H460" s="69">
        <f>tableau1[[#This Row],[Date de derniere verification]]</f>
        <v>0</v>
      </c>
    </row>
    <row r="461" spans="1:8" hidden="1" x14ac:dyDescent="0.25">
      <c r="A461" s="100" t="str">
        <f>tableau1[[#This Row],[ID]]</f>
        <v>TLA-017</v>
      </c>
      <c r="B461" s="100" t="str">
        <f>tableau1[[#This Row],[SN]]</f>
        <v>TL0030</v>
      </c>
      <c r="C461" s="100" t="str">
        <f>tableau1[[#This Row],[Designation]]</f>
        <v>TL anglais</v>
      </c>
      <c r="D461" s="100" t="str">
        <f>tableau1[[#This Row],[Attribution]]</f>
        <v>Controle</v>
      </c>
      <c r="E461" s="69">
        <f>tableau1[[#This Row],[Date de prochaine verification]]</f>
        <v>0</v>
      </c>
      <c r="F461" s="100">
        <f>tableau1[[#This Row],[Periodicité]]</f>
        <v>0</v>
      </c>
      <c r="G461" s="100">
        <f>tableau1[[#This Row],[Procedure]]</f>
        <v>0</v>
      </c>
      <c r="H461" s="69">
        <f>tableau1[[#This Row],[Date de derniere verification]]</f>
        <v>0</v>
      </c>
    </row>
    <row r="462" spans="1:8" hidden="1" x14ac:dyDescent="0.25">
      <c r="A462" s="100" t="str">
        <f>tableau1[[#This Row],[ID]]</f>
        <v>TLA-018</v>
      </c>
      <c r="B462" s="100" t="str">
        <f>tableau1[[#This Row],[SN]]</f>
        <v>TL0051</v>
      </c>
      <c r="C462" s="100" t="str">
        <f>tableau1[[#This Row],[Designation]]</f>
        <v>TL anglais</v>
      </c>
      <c r="D462" s="100" t="str">
        <f>tableau1[[#This Row],[Attribution]]</f>
        <v>Controle</v>
      </c>
      <c r="E462" s="69">
        <f>tableau1[[#This Row],[Date de prochaine verification]]</f>
        <v>0</v>
      </c>
      <c r="F462" s="100">
        <f>tableau1[[#This Row],[Periodicité]]</f>
        <v>0</v>
      </c>
      <c r="G462" s="100">
        <f>tableau1[[#This Row],[Procedure]]</f>
        <v>0</v>
      </c>
      <c r="H462" s="69">
        <f>tableau1[[#This Row],[Date de derniere verification]]</f>
        <v>0</v>
      </c>
    </row>
    <row r="463" spans="1:8" hidden="1" x14ac:dyDescent="0.25">
      <c r="A463" s="100" t="str">
        <f>tableau1[[#This Row],[ID]]</f>
        <v>TLA-019</v>
      </c>
      <c r="B463" s="100" t="str">
        <f>tableau1[[#This Row],[SN]]</f>
        <v>TL0045</v>
      </c>
      <c r="C463" s="100" t="str">
        <f>tableau1[[#This Row],[Designation]]</f>
        <v>TL anglais</v>
      </c>
      <c r="D463" s="100" t="str">
        <f>tableau1[[#This Row],[Attribution]]</f>
        <v>Controle</v>
      </c>
      <c r="E463" s="69">
        <f>tableau1[[#This Row],[Date de prochaine verification]]</f>
        <v>0</v>
      </c>
      <c r="F463" s="100">
        <f>tableau1[[#This Row],[Periodicité]]</f>
        <v>0</v>
      </c>
      <c r="G463" s="100">
        <f>tableau1[[#This Row],[Procedure]]</f>
        <v>0</v>
      </c>
      <c r="H463" s="69">
        <f>tableau1[[#This Row],[Date de derniere verification]]</f>
        <v>0</v>
      </c>
    </row>
    <row r="464" spans="1:8" hidden="1" x14ac:dyDescent="0.25">
      <c r="A464" s="100" t="str">
        <f>tableau1[[#This Row],[ID]]</f>
        <v>TLA-020</v>
      </c>
      <c r="B464" s="100" t="str">
        <f>tableau1[[#This Row],[SN]]</f>
        <v>TL0073</v>
      </c>
      <c r="C464" s="100" t="str">
        <f>tableau1[[#This Row],[Designation]]</f>
        <v>TL anglais</v>
      </c>
      <c r="D464" s="100" t="str">
        <f>tableau1[[#This Row],[Attribution]]</f>
        <v>Controle</v>
      </c>
      <c r="E464" s="69">
        <f>tableau1[[#This Row],[Date de prochaine verification]]</f>
        <v>0</v>
      </c>
      <c r="F464" s="100">
        <f>tableau1[[#This Row],[Periodicité]]</f>
        <v>0</v>
      </c>
      <c r="G464" s="100">
        <f>tableau1[[#This Row],[Procedure]]</f>
        <v>0</v>
      </c>
      <c r="H464" s="69">
        <f>tableau1[[#This Row],[Date de derniere verification]]</f>
        <v>0</v>
      </c>
    </row>
    <row r="465" spans="1:8" hidden="1" x14ac:dyDescent="0.25">
      <c r="A465" s="100" t="str">
        <f>tableau1[[#This Row],[ID]]</f>
        <v>TLA-021</v>
      </c>
      <c r="B465" s="100" t="str">
        <f>tableau1[[#This Row],[SN]]</f>
        <v>TL0041</v>
      </c>
      <c r="C465" s="100" t="str">
        <f>tableau1[[#This Row],[Designation]]</f>
        <v>TL anglais</v>
      </c>
      <c r="D465" s="100" t="str">
        <f>tableau1[[#This Row],[Attribution]]</f>
        <v>Controle</v>
      </c>
      <c r="E465" s="69">
        <f>tableau1[[#This Row],[Date de prochaine verification]]</f>
        <v>0</v>
      </c>
      <c r="F465" s="100">
        <f>tableau1[[#This Row],[Periodicité]]</f>
        <v>0</v>
      </c>
      <c r="G465" s="100">
        <f>tableau1[[#This Row],[Procedure]]</f>
        <v>0</v>
      </c>
      <c r="H465" s="69">
        <f>tableau1[[#This Row],[Date de derniere verification]]</f>
        <v>0</v>
      </c>
    </row>
    <row r="466" spans="1:8" hidden="1" x14ac:dyDescent="0.25">
      <c r="A466" s="100" t="str">
        <f>tableau1[[#This Row],[ID]]</f>
        <v>TLA-022</v>
      </c>
      <c r="B466" s="100" t="str">
        <f>tableau1[[#This Row],[SN]]</f>
        <v>TL0033</v>
      </c>
      <c r="C466" s="100" t="str">
        <f>tableau1[[#This Row],[Designation]]</f>
        <v>TL anglais</v>
      </c>
      <c r="D466" s="100" t="str">
        <f>tableau1[[#This Row],[Attribution]]</f>
        <v>Controle</v>
      </c>
      <c r="E466" s="69">
        <f>tableau1[[#This Row],[Date de prochaine verification]]</f>
        <v>0</v>
      </c>
      <c r="F466" s="100">
        <f>tableau1[[#This Row],[Periodicité]]</f>
        <v>0</v>
      </c>
      <c r="G466" s="100">
        <f>tableau1[[#This Row],[Procedure]]</f>
        <v>0</v>
      </c>
      <c r="H466" s="69">
        <f>tableau1[[#This Row],[Date de derniere verification]]</f>
        <v>0</v>
      </c>
    </row>
    <row r="467" spans="1:8" hidden="1" x14ac:dyDescent="0.25">
      <c r="A467" s="100" t="str">
        <f>tableau1[[#This Row],[ID]]</f>
        <v>TLA-023</v>
      </c>
      <c r="B467" s="100" t="str">
        <f>tableau1[[#This Row],[SN]]</f>
        <v>TL0042</v>
      </c>
      <c r="C467" s="100" t="str">
        <f>tableau1[[#This Row],[Designation]]</f>
        <v>TL anglais</v>
      </c>
      <c r="D467" s="100" t="str">
        <f>tableau1[[#This Row],[Attribution]]</f>
        <v>Controle</v>
      </c>
      <c r="E467" s="69">
        <f>tableau1[[#This Row],[Date de prochaine verification]]</f>
        <v>0</v>
      </c>
      <c r="F467" s="100">
        <f>tableau1[[#This Row],[Periodicité]]</f>
        <v>0</v>
      </c>
      <c r="G467" s="100">
        <f>tableau1[[#This Row],[Procedure]]</f>
        <v>0</v>
      </c>
      <c r="H467" s="69">
        <f>tableau1[[#This Row],[Date de derniere verification]]</f>
        <v>0</v>
      </c>
    </row>
    <row r="468" spans="1:8" hidden="1" x14ac:dyDescent="0.25">
      <c r="A468" s="100" t="str">
        <f>tableau1[[#This Row],[ID]]</f>
        <v>TLA-024</v>
      </c>
      <c r="B468" s="100" t="str">
        <f>tableau1[[#This Row],[SN]]</f>
        <v>TL0002</v>
      </c>
      <c r="C468" s="100" t="str">
        <f>tableau1[[#This Row],[Designation]]</f>
        <v>TL anglais</v>
      </c>
      <c r="D468" s="100" t="str">
        <f>tableau1[[#This Row],[Attribution]]</f>
        <v>Controle</v>
      </c>
      <c r="E468" s="69">
        <f>tableau1[[#This Row],[Date de prochaine verification]]</f>
        <v>0</v>
      </c>
      <c r="F468" s="100">
        <f>tableau1[[#This Row],[Periodicité]]</f>
        <v>0</v>
      </c>
      <c r="G468" s="100">
        <f>tableau1[[#This Row],[Procedure]]</f>
        <v>0</v>
      </c>
      <c r="H468" s="69">
        <f>tableau1[[#This Row],[Date de derniere verification]]</f>
        <v>0</v>
      </c>
    </row>
    <row r="469" spans="1:8" hidden="1" x14ac:dyDescent="0.25">
      <c r="A469" s="100" t="str">
        <f>tableau1[[#This Row],[ID]]</f>
        <v>TLA-025</v>
      </c>
      <c r="B469" s="100" t="str">
        <f>tableau1[[#This Row],[SN]]</f>
        <v>TL0006</v>
      </c>
      <c r="C469" s="100" t="str">
        <f>tableau1[[#This Row],[Designation]]</f>
        <v>TL anglais</v>
      </c>
      <c r="D469" s="100" t="str">
        <f>tableau1[[#This Row],[Attribution]]</f>
        <v>Controle</v>
      </c>
      <c r="E469" s="69">
        <f>tableau1[[#This Row],[Date de prochaine verification]]</f>
        <v>0</v>
      </c>
      <c r="F469" s="100">
        <f>tableau1[[#This Row],[Periodicité]]</f>
        <v>0</v>
      </c>
      <c r="G469" s="100">
        <f>tableau1[[#This Row],[Procedure]]</f>
        <v>0</v>
      </c>
      <c r="H469" s="69">
        <f>tableau1[[#This Row],[Date de derniere verification]]</f>
        <v>0</v>
      </c>
    </row>
    <row r="470" spans="1:8" hidden="1" x14ac:dyDescent="0.25">
      <c r="A470" s="100" t="str">
        <f>tableau1[[#This Row],[ID]]</f>
        <v>TLA-026</v>
      </c>
      <c r="B470" s="100" t="str">
        <f>tableau1[[#This Row],[SN]]</f>
        <v>TL0062</v>
      </c>
      <c r="C470" s="100" t="str">
        <f>tableau1[[#This Row],[Designation]]</f>
        <v>TL anglais</v>
      </c>
      <c r="D470" s="100" t="str">
        <f>tableau1[[#This Row],[Attribution]]</f>
        <v>Controle</v>
      </c>
      <c r="E470" s="69">
        <f>tableau1[[#This Row],[Date de prochaine verification]]</f>
        <v>0</v>
      </c>
      <c r="F470" s="100">
        <f>tableau1[[#This Row],[Periodicité]]</f>
        <v>0</v>
      </c>
      <c r="G470" s="100">
        <f>tableau1[[#This Row],[Procedure]]</f>
        <v>0</v>
      </c>
      <c r="H470" s="69">
        <f>tableau1[[#This Row],[Date de derniere verification]]</f>
        <v>0</v>
      </c>
    </row>
    <row r="471" spans="1:8" hidden="1" x14ac:dyDescent="0.25">
      <c r="A471" s="100" t="str">
        <f>tableau1[[#This Row],[ID]]</f>
        <v>TLA-027</v>
      </c>
      <c r="B471" s="100" t="str">
        <f>tableau1[[#This Row],[SN]]</f>
        <v>TL0013</v>
      </c>
      <c r="C471" s="100" t="str">
        <f>tableau1[[#This Row],[Designation]]</f>
        <v>TL anglais</v>
      </c>
      <c r="D471" s="100" t="str">
        <f>tableau1[[#This Row],[Attribution]]</f>
        <v>Controle</v>
      </c>
      <c r="E471" s="69">
        <f>tableau1[[#This Row],[Date de prochaine verification]]</f>
        <v>0</v>
      </c>
      <c r="F471" s="100">
        <f>tableau1[[#This Row],[Periodicité]]</f>
        <v>0</v>
      </c>
      <c r="G471" s="100">
        <f>tableau1[[#This Row],[Procedure]]</f>
        <v>0</v>
      </c>
      <c r="H471" s="69">
        <f>tableau1[[#This Row],[Date de derniere verification]]</f>
        <v>0</v>
      </c>
    </row>
    <row r="472" spans="1:8" hidden="1" x14ac:dyDescent="0.25">
      <c r="A472" s="100" t="str">
        <f>tableau1[[#This Row],[ID]]</f>
        <v>TLA-028</v>
      </c>
      <c r="B472" s="100" t="str">
        <f>tableau1[[#This Row],[SN]]</f>
        <v>TL0036</v>
      </c>
      <c r="C472" s="100" t="str">
        <f>tableau1[[#This Row],[Designation]]</f>
        <v>TL anglais</v>
      </c>
      <c r="D472" s="100" t="str">
        <f>tableau1[[#This Row],[Attribution]]</f>
        <v>Controle</v>
      </c>
      <c r="E472" s="69">
        <f>tableau1[[#This Row],[Date de prochaine verification]]</f>
        <v>0</v>
      </c>
      <c r="F472" s="100">
        <f>tableau1[[#This Row],[Periodicité]]</f>
        <v>0</v>
      </c>
      <c r="G472" s="100">
        <f>tableau1[[#This Row],[Procedure]]</f>
        <v>0</v>
      </c>
      <c r="H472" s="69">
        <f>tableau1[[#This Row],[Date de derniere verification]]</f>
        <v>0</v>
      </c>
    </row>
    <row r="473" spans="1:8" hidden="1" x14ac:dyDescent="0.25">
      <c r="A473" s="100" t="str">
        <f>tableau1[[#This Row],[ID]]</f>
        <v>TLA-029</v>
      </c>
      <c r="B473" s="100" t="str">
        <f>tableau1[[#This Row],[SN]]</f>
        <v>TL0037</v>
      </c>
      <c r="C473" s="100" t="str">
        <f>tableau1[[#This Row],[Designation]]</f>
        <v>TL anglais</v>
      </c>
      <c r="D473" s="100" t="str">
        <f>tableau1[[#This Row],[Attribution]]</f>
        <v>Controle</v>
      </c>
      <c r="E473" s="69">
        <f>tableau1[[#This Row],[Date de prochaine verification]]</f>
        <v>0</v>
      </c>
      <c r="F473" s="100">
        <f>tableau1[[#This Row],[Periodicité]]</f>
        <v>0</v>
      </c>
      <c r="G473" s="100">
        <f>tableau1[[#This Row],[Procedure]]</f>
        <v>0</v>
      </c>
      <c r="H473" s="69">
        <f>tableau1[[#This Row],[Date de derniere verification]]</f>
        <v>0</v>
      </c>
    </row>
    <row r="474" spans="1:8" hidden="1" x14ac:dyDescent="0.25">
      <c r="A474" s="100" t="str">
        <f>tableau1[[#This Row],[ID]]</f>
        <v>TLA-030</v>
      </c>
      <c r="B474" s="100" t="str">
        <f>tableau1[[#This Row],[SN]]</f>
        <v>TL0044</v>
      </c>
      <c r="C474" s="100" t="str">
        <f>tableau1[[#This Row],[Designation]]</f>
        <v>TL anglais</v>
      </c>
      <c r="D474" s="100" t="str">
        <f>tableau1[[#This Row],[Attribution]]</f>
        <v>Controle</v>
      </c>
      <c r="E474" s="69">
        <f>tableau1[[#This Row],[Date de prochaine verification]]</f>
        <v>0</v>
      </c>
      <c r="F474" s="100">
        <f>tableau1[[#This Row],[Periodicité]]</f>
        <v>0</v>
      </c>
      <c r="G474" s="100">
        <f>tableau1[[#This Row],[Procedure]]</f>
        <v>0</v>
      </c>
      <c r="H474" s="69">
        <f>tableau1[[#This Row],[Date de derniere verification]]</f>
        <v>0</v>
      </c>
    </row>
    <row r="475" spans="1:8" hidden="1" x14ac:dyDescent="0.25">
      <c r="A475" s="100" t="str">
        <f>tableau1[[#This Row],[ID]]</f>
        <v>TLA-031</v>
      </c>
      <c r="B475" s="100" t="str">
        <f>tableau1[[#This Row],[SN]]</f>
        <v>TL0035</v>
      </c>
      <c r="C475" s="100" t="str">
        <f>tableau1[[#This Row],[Designation]]</f>
        <v>TL anglais</v>
      </c>
      <c r="D475" s="100" t="str">
        <f>tableau1[[#This Row],[Attribution]]</f>
        <v>Controle</v>
      </c>
      <c r="E475" s="69">
        <f>tableau1[[#This Row],[Date de prochaine verification]]</f>
        <v>0</v>
      </c>
      <c r="F475" s="100">
        <f>tableau1[[#This Row],[Periodicité]]</f>
        <v>0</v>
      </c>
      <c r="G475" s="100">
        <f>tableau1[[#This Row],[Procedure]]</f>
        <v>0</v>
      </c>
      <c r="H475" s="69">
        <f>tableau1[[#This Row],[Date de derniere verification]]</f>
        <v>0</v>
      </c>
    </row>
    <row r="476" spans="1:8" hidden="1" x14ac:dyDescent="0.25">
      <c r="A476" s="100" t="str">
        <f>tableau1[[#This Row],[ID]]</f>
        <v>TLA-032</v>
      </c>
      <c r="B476" s="100" t="str">
        <f>tableau1[[#This Row],[SN]]</f>
        <v>TL0028</v>
      </c>
      <c r="C476" s="100" t="str">
        <f>tableau1[[#This Row],[Designation]]</f>
        <v>TL anglais</v>
      </c>
      <c r="D476" s="100" t="str">
        <f>tableau1[[#This Row],[Attribution]]</f>
        <v>Controle</v>
      </c>
      <c r="E476" s="69">
        <f>tableau1[[#This Row],[Date de prochaine verification]]</f>
        <v>0</v>
      </c>
      <c r="F476" s="100">
        <f>tableau1[[#This Row],[Periodicité]]</f>
        <v>0</v>
      </c>
      <c r="G476" s="100">
        <f>tableau1[[#This Row],[Procedure]]</f>
        <v>0</v>
      </c>
      <c r="H476" s="69">
        <f>tableau1[[#This Row],[Date de derniere verification]]</f>
        <v>0</v>
      </c>
    </row>
    <row r="477" spans="1:8" hidden="1" x14ac:dyDescent="0.25">
      <c r="A477" s="100" t="str">
        <f>tableau1[[#This Row],[ID]]</f>
        <v>TLA-033</v>
      </c>
      <c r="B477" s="100" t="str">
        <f>tableau1[[#This Row],[SN]]</f>
        <v>TL0029</v>
      </c>
      <c r="C477" s="100" t="str">
        <f>tableau1[[#This Row],[Designation]]</f>
        <v>TL anglais</v>
      </c>
      <c r="D477" s="100" t="str">
        <f>tableau1[[#This Row],[Attribution]]</f>
        <v>Controle</v>
      </c>
      <c r="E477" s="69">
        <f>tableau1[[#This Row],[Date de prochaine verification]]</f>
        <v>0</v>
      </c>
      <c r="F477" s="100">
        <f>tableau1[[#This Row],[Periodicité]]</f>
        <v>0</v>
      </c>
      <c r="G477" s="100">
        <f>tableau1[[#This Row],[Procedure]]</f>
        <v>0</v>
      </c>
      <c r="H477" s="69">
        <f>tableau1[[#This Row],[Date de derniere verification]]</f>
        <v>0</v>
      </c>
    </row>
    <row r="478" spans="1:8" hidden="1" x14ac:dyDescent="0.25">
      <c r="A478" s="100" t="str">
        <f>tableau1[[#This Row],[ID]]</f>
        <v>TLA-034</v>
      </c>
      <c r="B478" s="100" t="str">
        <f>tableau1[[#This Row],[SN]]</f>
        <v>TL0032</v>
      </c>
      <c r="C478" s="100" t="str">
        <f>tableau1[[#This Row],[Designation]]</f>
        <v>TL anglais</v>
      </c>
      <c r="D478" s="100" t="str">
        <f>tableau1[[#This Row],[Attribution]]</f>
        <v>Controle</v>
      </c>
      <c r="E478" s="69">
        <f>tableau1[[#This Row],[Date de prochaine verification]]</f>
        <v>0</v>
      </c>
      <c r="F478" s="100">
        <f>tableau1[[#This Row],[Periodicité]]</f>
        <v>0</v>
      </c>
      <c r="G478" s="100">
        <f>tableau1[[#This Row],[Procedure]]</f>
        <v>0</v>
      </c>
      <c r="H478" s="69">
        <f>tableau1[[#This Row],[Date de derniere verification]]</f>
        <v>0</v>
      </c>
    </row>
    <row r="479" spans="1:8" hidden="1" x14ac:dyDescent="0.25">
      <c r="A479" s="100" t="str">
        <f>tableau1[[#This Row],[ID]]</f>
        <v>TLA-035</v>
      </c>
      <c r="B479" s="100" t="str">
        <f>tableau1[[#This Row],[SN]]</f>
        <v>TL0043</v>
      </c>
      <c r="C479" s="100" t="str">
        <f>tableau1[[#This Row],[Designation]]</f>
        <v>TL anglais</v>
      </c>
      <c r="D479" s="100" t="str">
        <f>tableau1[[#This Row],[Attribution]]</f>
        <v>Controle</v>
      </c>
      <c r="E479" s="69">
        <f>tableau1[[#This Row],[Date de prochaine verification]]</f>
        <v>0</v>
      </c>
      <c r="F479" s="100">
        <f>tableau1[[#This Row],[Periodicité]]</f>
        <v>0</v>
      </c>
      <c r="G479" s="100">
        <f>tableau1[[#This Row],[Procedure]]</f>
        <v>0</v>
      </c>
      <c r="H479" s="69">
        <f>tableau1[[#This Row],[Date de derniere verification]]</f>
        <v>0</v>
      </c>
    </row>
    <row r="480" spans="1:8" hidden="1" x14ac:dyDescent="0.25">
      <c r="A480" s="100" t="str">
        <f>tableau1[[#This Row],[ID]]</f>
        <v>TLA-036</v>
      </c>
      <c r="B480" s="100" t="str">
        <f>tableau1[[#This Row],[SN]]</f>
        <v>TL0023</v>
      </c>
      <c r="C480" s="100" t="str">
        <f>tableau1[[#This Row],[Designation]]</f>
        <v>TL anglais</v>
      </c>
      <c r="D480" s="100" t="str">
        <f>tableau1[[#This Row],[Attribution]]</f>
        <v>Controle</v>
      </c>
      <c r="E480" s="69">
        <f>tableau1[[#This Row],[Date de prochaine verification]]</f>
        <v>0</v>
      </c>
      <c r="F480" s="100">
        <f>tableau1[[#This Row],[Periodicité]]</f>
        <v>0</v>
      </c>
      <c r="G480" s="100">
        <f>tableau1[[#This Row],[Procedure]]</f>
        <v>0</v>
      </c>
      <c r="H480" s="69">
        <f>tableau1[[#This Row],[Date de derniere verification]]</f>
        <v>0</v>
      </c>
    </row>
    <row r="481" spans="1:8" hidden="1" x14ac:dyDescent="0.25">
      <c r="A481" s="100" t="str">
        <f>tableau1[[#This Row],[ID]]</f>
        <v>TLA-037</v>
      </c>
      <c r="B481" s="100" t="str">
        <f>tableau1[[#This Row],[SN]]</f>
        <v>TL0058</v>
      </c>
      <c r="C481" s="100" t="str">
        <f>tableau1[[#This Row],[Designation]]</f>
        <v>TL anglais</v>
      </c>
      <c r="D481" s="100" t="str">
        <f>tableau1[[#This Row],[Attribution]]</f>
        <v>Controle</v>
      </c>
      <c r="E481" s="69">
        <f>tableau1[[#This Row],[Date de prochaine verification]]</f>
        <v>0</v>
      </c>
      <c r="F481" s="100">
        <f>tableau1[[#This Row],[Periodicité]]</f>
        <v>0</v>
      </c>
      <c r="G481" s="100">
        <f>tableau1[[#This Row],[Procedure]]</f>
        <v>0</v>
      </c>
      <c r="H481" s="69">
        <f>tableau1[[#This Row],[Date de derniere verification]]</f>
        <v>0</v>
      </c>
    </row>
    <row r="482" spans="1:8" hidden="1" x14ac:dyDescent="0.25">
      <c r="A482" s="100" t="str">
        <f>tableau1[[#This Row],[ID]]</f>
        <v>TLA-038</v>
      </c>
      <c r="B482" s="100" t="str">
        <f>tableau1[[#This Row],[SN]]</f>
        <v>TL0060</v>
      </c>
      <c r="C482" s="100" t="str">
        <f>tableau1[[#This Row],[Designation]]</f>
        <v>TL anglais</v>
      </c>
      <c r="D482" s="100" t="str">
        <f>tableau1[[#This Row],[Attribution]]</f>
        <v>Controle</v>
      </c>
      <c r="E482" s="69">
        <f>tableau1[[#This Row],[Date de prochaine verification]]</f>
        <v>0</v>
      </c>
      <c r="F482" s="100">
        <f>tableau1[[#This Row],[Periodicité]]</f>
        <v>0</v>
      </c>
      <c r="G482" s="100">
        <f>tableau1[[#This Row],[Procedure]]</f>
        <v>0</v>
      </c>
      <c r="H482" s="69">
        <f>tableau1[[#This Row],[Date de derniere verification]]</f>
        <v>0</v>
      </c>
    </row>
    <row r="483" spans="1:8" hidden="1" x14ac:dyDescent="0.25">
      <c r="A483" s="100" t="str">
        <f>tableau1[[#This Row],[ID]]</f>
        <v>TLA-039</v>
      </c>
      <c r="B483" s="100" t="str">
        <f>tableau1[[#This Row],[SN]]</f>
        <v>TL0061</v>
      </c>
      <c r="C483" s="100" t="str">
        <f>tableau1[[#This Row],[Designation]]</f>
        <v>TL anglais</v>
      </c>
      <c r="D483" s="100" t="str">
        <f>tableau1[[#This Row],[Attribution]]</f>
        <v>Controle</v>
      </c>
      <c r="E483" s="69">
        <f>tableau1[[#This Row],[Date de prochaine verification]]</f>
        <v>0</v>
      </c>
      <c r="F483" s="100">
        <f>tableau1[[#This Row],[Periodicité]]</f>
        <v>0</v>
      </c>
      <c r="G483" s="100">
        <f>tableau1[[#This Row],[Procedure]]</f>
        <v>0</v>
      </c>
      <c r="H483" s="69">
        <f>tableau1[[#This Row],[Date de derniere verification]]</f>
        <v>0</v>
      </c>
    </row>
    <row r="484" spans="1:8" hidden="1" x14ac:dyDescent="0.25">
      <c r="A484" s="100" t="str">
        <f>tableau1[[#This Row],[ID]]</f>
        <v>TLA-040</v>
      </c>
      <c r="B484" s="100" t="str">
        <f>tableau1[[#This Row],[SN]]</f>
        <v>TL0070</v>
      </c>
      <c r="C484" s="100" t="str">
        <f>tableau1[[#This Row],[Designation]]</f>
        <v>TL anglais</v>
      </c>
      <c r="D484" s="100" t="str">
        <f>tableau1[[#This Row],[Attribution]]</f>
        <v>Controle</v>
      </c>
      <c r="E484" s="69">
        <f>tableau1[[#This Row],[Date de prochaine verification]]</f>
        <v>0</v>
      </c>
      <c r="F484" s="100">
        <f>tableau1[[#This Row],[Periodicité]]</f>
        <v>0</v>
      </c>
      <c r="G484" s="100">
        <f>tableau1[[#This Row],[Procedure]]</f>
        <v>0</v>
      </c>
      <c r="H484" s="69">
        <f>tableau1[[#This Row],[Date de derniere verification]]</f>
        <v>0</v>
      </c>
    </row>
    <row r="485" spans="1:8" hidden="1" x14ac:dyDescent="0.25">
      <c r="A485" s="100" t="str">
        <f>tableau1[[#This Row],[ID]]</f>
        <v>TLA-041</v>
      </c>
      <c r="B485" s="100" t="str">
        <f>tableau1[[#This Row],[SN]]</f>
        <v>TL0059</v>
      </c>
      <c r="C485" s="100" t="str">
        <f>tableau1[[#This Row],[Designation]]</f>
        <v>TL anglais</v>
      </c>
      <c r="D485" s="100" t="str">
        <f>tableau1[[#This Row],[Attribution]]</f>
        <v>Controle</v>
      </c>
      <c r="E485" s="69">
        <f>tableau1[[#This Row],[Date de prochaine verification]]</f>
        <v>0</v>
      </c>
      <c r="F485" s="100">
        <f>tableau1[[#This Row],[Periodicité]]</f>
        <v>0</v>
      </c>
      <c r="G485" s="100">
        <f>tableau1[[#This Row],[Procedure]]</f>
        <v>0</v>
      </c>
      <c r="H485" s="69">
        <f>tableau1[[#This Row],[Date de derniere verification]]</f>
        <v>0</v>
      </c>
    </row>
    <row r="486" spans="1:8" hidden="1" x14ac:dyDescent="0.25">
      <c r="A486" s="100" t="str">
        <f>tableau1[[#This Row],[ID]]</f>
        <v>TLA-042</v>
      </c>
      <c r="B486" s="100" t="str">
        <f>tableau1[[#This Row],[SN]]</f>
        <v>TL0056</v>
      </c>
      <c r="C486" s="100" t="str">
        <f>tableau1[[#This Row],[Designation]]</f>
        <v>TL anglais</v>
      </c>
      <c r="D486" s="100" t="str">
        <f>tableau1[[#This Row],[Attribution]]</f>
        <v>Controle</v>
      </c>
      <c r="E486" s="69">
        <f>tableau1[[#This Row],[Date de prochaine verification]]</f>
        <v>0</v>
      </c>
      <c r="F486" s="100">
        <f>tableau1[[#This Row],[Periodicité]]</f>
        <v>0</v>
      </c>
      <c r="G486" s="100">
        <f>tableau1[[#This Row],[Procedure]]</f>
        <v>0</v>
      </c>
      <c r="H486" s="69">
        <f>tableau1[[#This Row],[Date de derniere verification]]</f>
        <v>0</v>
      </c>
    </row>
    <row r="487" spans="1:8" hidden="1" x14ac:dyDescent="0.25">
      <c r="A487" s="100" t="str">
        <f>tableau1[[#This Row],[ID]]</f>
        <v>TLA-043</v>
      </c>
      <c r="B487" s="100" t="str">
        <f>tableau1[[#This Row],[SN]]</f>
        <v>LH0101</v>
      </c>
      <c r="C487" s="100" t="str">
        <f>tableau1[[#This Row],[Designation]]</f>
        <v>TL anglais</v>
      </c>
      <c r="D487" s="100" t="str">
        <f>tableau1[[#This Row],[Attribution]]</f>
        <v>Controle</v>
      </c>
      <c r="E487" s="69">
        <f>tableau1[[#This Row],[Date de prochaine verification]]</f>
        <v>0</v>
      </c>
      <c r="F487" s="100">
        <f>tableau1[[#This Row],[Periodicité]]</f>
        <v>0</v>
      </c>
      <c r="G487" s="100">
        <f>tableau1[[#This Row],[Procedure]]</f>
        <v>0</v>
      </c>
      <c r="H487" s="69">
        <f>tableau1[[#This Row],[Date de derniere verification]]</f>
        <v>0</v>
      </c>
    </row>
    <row r="488" spans="1:8" hidden="1" x14ac:dyDescent="0.25">
      <c r="A488" s="100" t="str">
        <f>tableau1[[#This Row],[ID]]</f>
        <v>TLA-044</v>
      </c>
      <c r="B488" s="100" t="str">
        <f>tableau1[[#This Row],[SN]]</f>
        <v>TL0017</v>
      </c>
      <c r="C488" s="100" t="str">
        <f>tableau1[[#This Row],[Designation]]</f>
        <v>TL anglais</v>
      </c>
      <c r="D488" s="100" t="str">
        <f>tableau1[[#This Row],[Attribution]]</f>
        <v>Controle</v>
      </c>
      <c r="E488" s="69">
        <f>tableau1[[#This Row],[Date de prochaine verification]]</f>
        <v>0</v>
      </c>
      <c r="F488" s="100">
        <f>tableau1[[#This Row],[Periodicité]]</f>
        <v>0</v>
      </c>
      <c r="G488" s="100">
        <f>tableau1[[#This Row],[Procedure]]</f>
        <v>0</v>
      </c>
      <c r="H488" s="69">
        <f>tableau1[[#This Row],[Date de derniere verification]]</f>
        <v>0</v>
      </c>
    </row>
    <row r="489" spans="1:8" hidden="1" x14ac:dyDescent="0.25">
      <c r="A489" s="100" t="str">
        <f>tableau1[[#This Row],[ID]]</f>
        <v>TLA-045</v>
      </c>
      <c r="B489" s="100" t="str">
        <f>tableau1[[#This Row],[SN]]</f>
        <v>TL0079</v>
      </c>
      <c r="C489" s="100" t="str">
        <f>tableau1[[#This Row],[Designation]]</f>
        <v>TL anglais</v>
      </c>
      <c r="D489" s="100" t="str">
        <f>tableau1[[#This Row],[Attribution]]</f>
        <v>Controle</v>
      </c>
      <c r="E489" s="69">
        <f>tableau1[[#This Row],[Date de prochaine verification]]</f>
        <v>0</v>
      </c>
      <c r="F489" s="100">
        <f>tableau1[[#This Row],[Periodicité]]</f>
        <v>0</v>
      </c>
      <c r="G489" s="100">
        <f>tableau1[[#This Row],[Procedure]]</f>
        <v>0</v>
      </c>
      <c r="H489" s="69">
        <f>tableau1[[#This Row],[Date de derniere verification]]</f>
        <v>0</v>
      </c>
    </row>
    <row r="490" spans="1:8" hidden="1" x14ac:dyDescent="0.25">
      <c r="A490" s="100" t="str">
        <f>tableau1[[#This Row],[ID]]</f>
        <v>TLA-046</v>
      </c>
      <c r="B490" s="100" t="str">
        <f>tableau1[[#This Row],[SN]]</f>
        <v>TL0024</v>
      </c>
      <c r="C490" s="100" t="str">
        <f>tableau1[[#This Row],[Designation]]</f>
        <v>TL anglais</v>
      </c>
      <c r="D490" s="100" t="str">
        <f>tableau1[[#This Row],[Attribution]]</f>
        <v>Controle</v>
      </c>
      <c r="E490" s="69">
        <f>tableau1[[#This Row],[Date de prochaine verification]]</f>
        <v>0</v>
      </c>
      <c r="F490" s="100">
        <f>tableau1[[#This Row],[Periodicité]]</f>
        <v>0</v>
      </c>
      <c r="G490" s="100">
        <f>tableau1[[#This Row],[Procedure]]</f>
        <v>0</v>
      </c>
      <c r="H490" s="69">
        <f>tableau1[[#This Row],[Date de derniere verification]]</f>
        <v>0</v>
      </c>
    </row>
    <row r="491" spans="1:8" hidden="1" x14ac:dyDescent="0.25">
      <c r="A491" s="100" t="str">
        <f>tableau1[[#This Row],[ID]]</f>
        <v>TLA-047</v>
      </c>
      <c r="B491" s="100" t="str">
        <f>tableau1[[#This Row],[SN]]</f>
        <v>TL0065</v>
      </c>
      <c r="C491" s="100" t="str">
        <f>tableau1[[#This Row],[Designation]]</f>
        <v>TL anglais</v>
      </c>
      <c r="D491" s="100" t="str">
        <f>tableau1[[#This Row],[Attribution]]</f>
        <v>Controle</v>
      </c>
      <c r="E491" s="69">
        <f>tableau1[[#This Row],[Date de prochaine verification]]</f>
        <v>0</v>
      </c>
      <c r="F491" s="100">
        <f>tableau1[[#This Row],[Periodicité]]</f>
        <v>0</v>
      </c>
      <c r="G491" s="100">
        <f>tableau1[[#This Row],[Procedure]]</f>
        <v>0</v>
      </c>
      <c r="H491" s="69">
        <f>tableau1[[#This Row],[Date de derniere verification]]</f>
        <v>0</v>
      </c>
    </row>
    <row r="492" spans="1:8" hidden="1" x14ac:dyDescent="0.25">
      <c r="A492" s="100" t="str">
        <f>tableau1[[#This Row],[ID]]</f>
        <v>TLA-048</v>
      </c>
      <c r="B492" s="100" t="str">
        <f>tableau1[[#This Row],[SN]]</f>
        <v>TL0063</v>
      </c>
      <c r="C492" s="100" t="str">
        <f>tableau1[[#This Row],[Designation]]</f>
        <v>TL anglais</v>
      </c>
      <c r="D492" s="100" t="str">
        <f>tableau1[[#This Row],[Attribution]]</f>
        <v>Controle</v>
      </c>
      <c r="E492" s="69">
        <f>tableau1[[#This Row],[Date de prochaine verification]]</f>
        <v>0</v>
      </c>
      <c r="F492" s="100">
        <f>tableau1[[#This Row],[Periodicité]]</f>
        <v>0</v>
      </c>
      <c r="G492" s="100">
        <f>tableau1[[#This Row],[Procedure]]</f>
        <v>0</v>
      </c>
      <c r="H492" s="69">
        <f>tableau1[[#This Row],[Date de derniere verification]]</f>
        <v>0</v>
      </c>
    </row>
    <row r="493" spans="1:8" hidden="1" x14ac:dyDescent="0.25">
      <c r="A493" s="100" t="str">
        <f>tableau1[[#This Row],[ID]]</f>
        <v>TLA-049</v>
      </c>
      <c r="B493" s="100" t="str">
        <f>tableau1[[#This Row],[SN]]</f>
        <v>TL0012</v>
      </c>
      <c r="C493" s="100" t="str">
        <f>tableau1[[#This Row],[Designation]]</f>
        <v>TL anglais</v>
      </c>
      <c r="D493" s="100" t="str">
        <f>tableau1[[#This Row],[Attribution]]</f>
        <v>Controle</v>
      </c>
      <c r="E493" s="69">
        <f>tableau1[[#This Row],[Date de prochaine verification]]</f>
        <v>0</v>
      </c>
      <c r="F493" s="100">
        <f>tableau1[[#This Row],[Periodicité]]</f>
        <v>0</v>
      </c>
      <c r="G493" s="100">
        <f>tableau1[[#This Row],[Procedure]]</f>
        <v>0</v>
      </c>
      <c r="H493" s="69">
        <f>tableau1[[#This Row],[Date de derniere verification]]</f>
        <v>0</v>
      </c>
    </row>
    <row r="494" spans="1:8" hidden="1" x14ac:dyDescent="0.25">
      <c r="A494" s="100" t="str">
        <f>tableau1[[#This Row],[ID]]</f>
        <v>TLA-050</v>
      </c>
      <c r="B494" s="100" t="str">
        <f>tableau1[[#This Row],[SN]]</f>
        <v>TL0015</v>
      </c>
      <c r="C494" s="100" t="str">
        <f>tableau1[[#This Row],[Designation]]</f>
        <v>TL anglais</v>
      </c>
      <c r="D494" s="100" t="str">
        <f>tableau1[[#This Row],[Attribution]]</f>
        <v>Controle</v>
      </c>
      <c r="E494" s="69">
        <f>tableau1[[#This Row],[Date de prochaine verification]]</f>
        <v>0</v>
      </c>
      <c r="F494" s="100">
        <f>tableau1[[#This Row],[Periodicité]]</f>
        <v>0</v>
      </c>
      <c r="G494" s="100">
        <f>tableau1[[#This Row],[Procedure]]</f>
        <v>0</v>
      </c>
      <c r="H494" s="69">
        <f>tableau1[[#This Row],[Date de derniere verification]]</f>
        <v>0</v>
      </c>
    </row>
    <row r="495" spans="1:8" hidden="1" x14ac:dyDescent="0.25">
      <c r="A495" s="100" t="str">
        <f>tableau1[[#This Row],[ID]]</f>
        <v>TLA-051</v>
      </c>
      <c r="B495" s="100" t="str">
        <f>tableau1[[#This Row],[SN]]</f>
        <v>TL0011</v>
      </c>
      <c r="C495" s="100" t="str">
        <f>tableau1[[#This Row],[Designation]]</f>
        <v>TL anglais</v>
      </c>
      <c r="D495" s="100" t="str">
        <f>tableau1[[#This Row],[Attribution]]</f>
        <v>Controle</v>
      </c>
      <c r="E495" s="69">
        <f>tableau1[[#This Row],[Date de prochaine verification]]</f>
        <v>0</v>
      </c>
      <c r="F495" s="100">
        <f>tableau1[[#This Row],[Periodicité]]</f>
        <v>0</v>
      </c>
      <c r="G495" s="100">
        <f>tableau1[[#This Row],[Procedure]]</f>
        <v>0</v>
      </c>
      <c r="H495" s="69">
        <f>tableau1[[#This Row],[Date de derniere verification]]</f>
        <v>0</v>
      </c>
    </row>
    <row r="496" spans="1:8" hidden="1" x14ac:dyDescent="0.25">
      <c r="A496" s="100" t="str">
        <f>tableau1[[#This Row],[ID]]</f>
        <v>TLA-052</v>
      </c>
      <c r="B496" s="100" t="str">
        <f>tableau1[[#This Row],[SN]]</f>
        <v>TL0014</v>
      </c>
      <c r="C496" s="100" t="str">
        <f>tableau1[[#This Row],[Designation]]</f>
        <v>TL anglais</v>
      </c>
      <c r="D496" s="100" t="str">
        <f>tableau1[[#This Row],[Attribution]]</f>
        <v>Controle</v>
      </c>
      <c r="E496" s="69">
        <f>tableau1[[#This Row],[Date de prochaine verification]]</f>
        <v>0</v>
      </c>
      <c r="F496" s="100">
        <f>tableau1[[#This Row],[Periodicité]]</f>
        <v>0</v>
      </c>
      <c r="G496" s="100">
        <f>tableau1[[#This Row],[Procedure]]</f>
        <v>0</v>
      </c>
      <c r="H496" s="69">
        <f>tableau1[[#This Row],[Date de derniere verification]]</f>
        <v>0</v>
      </c>
    </row>
    <row r="497" spans="1:8" hidden="1" x14ac:dyDescent="0.25">
      <c r="A497" s="100" t="str">
        <f>tableau1[[#This Row],[ID]]</f>
        <v>TLA-053</v>
      </c>
      <c r="B497" s="100" t="str">
        <f>tableau1[[#This Row],[SN]]</f>
        <v>TL0021</v>
      </c>
      <c r="C497" s="100" t="str">
        <f>tableau1[[#This Row],[Designation]]</f>
        <v>TL anglais</v>
      </c>
      <c r="D497" s="100" t="str">
        <f>tableau1[[#This Row],[Attribution]]</f>
        <v>Controle</v>
      </c>
      <c r="E497" s="69">
        <f>tableau1[[#This Row],[Date de prochaine verification]]</f>
        <v>0</v>
      </c>
      <c r="F497" s="100">
        <f>tableau1[[#This Row],[Periodicité]]</f>
        <v>0</v>
      </c>
      <c r="G497" s="100">
        <f>tableau1[[#This Row],[Procedure]]</f>
        <v>0</v>
      </c>
      <c r="H497" s="69">
        <f>tableau1[[#This Row],[Date de derniere verification]]</f>
        <v>0</v>
      </c>
    </row>
    <row r="498" spans="1:8" hidden="1" x14ac:dyDescent="0.25">
      <c r="A498" s="100" t="str">
        <f>tableau1[[#This Row],[ID]]</f>
        <v>TLA-054</v>
      </c>
      <c r="B498" s="100" t="str">
        <f>tableau1[[#This Row],[SN]]</f>
        <v>TL0026</v>
      </c>
      <c r="C498" s="100" t="str">
        <f>tableau1[[#This Row],[Designation]]</f>
        <v>TL anglais</v>
      </c>
      <c r="D498" s="100" t="str">
        <f>tableau1[[#This Row],[Attribution]]</f>
        <v>Controle</v>
      </c>
      <c r="E498" s="69">
        <f>tableau1[[#This Row],[Date de prochaine verification]]</f>
        <v>0</v>
      </c>
      <c r="F498" s="100">
        <f>tableau1[[#This Row],[Periodicité]]</f>
        <v>0</v>
      </c>
      <c r="G498" s="100">
        <f>tableau1[[#This Row],[Procedure]]</f>
        <v>0</v>
      </c>
      <c r="H498" s="69">
        <f>tableau1[[#This Row],[Date de derniere verification]]</f>
        <v>0</v>
      </c>
    </row>
    <row r="499" spans="1:8" hidden="1" x14ac:dyDescent="0.25">
      <c r="A499" s="100" t="str">
        <f>tableau1[[#This Row],[ID]]</f>
        <v>TLA-055</v>
      </c>
      <c r="B499" s="100" t="str">
        <f>tableau1[[#This Row],[SN]]</f>
        <v>TL0039</v>
      </c>
      <c r="C499" s="100" t="str">
        <f>tableau1[[#This Row],[Designation]]</f>
        <v>TL anglais</v>
      </c>
      <c r="D499" s="100" t="str">
        <f>tableau1[[#This Row],[Attribution]]</f>
        <v>Controle</v>
      </c>
      <c r="E499" s="69">
        <f>tableau1[[#This Row],[Date de prochaine verification]]</f>
        <v>0</v>
      </c>
      <c r="F499" s="100">
        <f>tableau1[[#This Row],[Periodicité]]</f>
        <v>0</v>
      </c>
      <c r="G499" s="100">
        <f>tableau1[[#This Row],[Procedure]]</f>
        <v>0</v>
      </c>
      <c r="H499" s="69">
        <f>tableau1[[#This Row],[Date de derniere verification]]</f>
        <v>0</v>
      </c>
    </row>
    <row r="500" spans="1:8" hidden="1" x14ac:dyDescent="0.25">
      <c r="A500" s="100" t="str">
        <f>tableau1[[#This Row],[ID]]</f>
        <v>TLA-056</v>
      </c>
      <c r="B500" s="100" t="str">
        <f>tableau1[[#This Row],[SN]]</f>
        <v>TL0080</v>
      </c>
      <c r="C500" s="100" t="str">
        <f>tableau1[[#This Row],[Designation]]</f>
        <v>TL anglais</v>
      </c>
      <c r="D500" s="100" t="str">
        <f>tableau1[[#This Row],[Attribution]]</f>
        <v>Controle</v>
      </c>
      <c r="E500" s="69">
        <f>tableau1[[#This Row],[Date de prochaine verification]]</f>
        <v>0</v>
      </c>
      <c r="F500" s="100">
        <f>tableau1[[#This Row],[Periodicité]]</f>
        <v>0</v>
      </c>
      <c r="G500" s="100">
        <f>tableau1[[#This Row],[Procedure]]</f>
        <v>0</v>
      </c>
      <c r="H500" s="69">
        <f>tableau1[[#This Row],[Date de derniere verification]]</f>
        <v>0</v>
      </c>
    </row>
    <row r="501" spans="1:8" hidden="1" x14ac:dyDescent="0.25">
      <c r="A501" s="100" t="str">
        <f>tableau1[[#This Row],[ID]]</f>
        <v>TLA-057</v>
      </c>
      <c r="B501" s="100" t="str">
        <f>tableau1[[#This Row],[SN]]</f>
        <v>TL0025</v>
      </c>
      <c r="C501" s="100" t="str">
        <f>tableau1[[#This Row],[Designation]]</f>
        <v>TL anglais</v>
      </c>
      <c r="D501" s="100" t="str">
        <f>tableau1[[#This Row],[Attribution]]</f>
        <v>Controle</v>
      </c>
      <c r="E501" s="69">
        <f>tableau1[[#This Row],[Date de prochaine verification]]</f>
        <v>0</v>
      </c>
      <c r="F501" s="100">
        <f>tableau1[[#This Row],[Periodicité]]</f>
        <v>0</v>
      </c>
      <c r="G501" s="100">
        <f>tableau1[[#This Row],[Procedure]]</f>
        <v>0</v>
      </c>
      <c r="H501" s="69">
        <f>tableau1[[#This Row],[Date de derniere verification]]</f>
        <v>0</v>
      </c>
    </row>
    <row r="502" spans="1:8" hidden="1" x14ac:dyDescent="0.25">
      <c r="A502" s="100" t="str">
        <f>tableau1[[#This Row],[ID]]</f>
        <v>TLA-058</v>
      </c>
      <c r="B502" s="100" t="str">
        <f>tableau1[[#This Row],[SN]]</f>
        <v>TL0049</v>
      </c>
      <c r="C502" s="100" t="str">
        <f>tableau1[[#This Row],[Designation]]</f>
        <v>TL anglais</v>
      </c>
      <c r="D502" s="100" t="str">
        <f>tableau1[[#This Row],[Attribution]]</f>
        <v>Controle</v>
      </c>
      <c r="E502" s="69">
        <f>tableau1[[#This Row],[Date de prochaine verification]]</f>
        <v>0</v>
      </c>
      <c r="F502" s="100">
        <f>tableau1[[#This Row],[Periodicité]]</f>
        <v>0</v>
      </c>
      <c r="G502" s="100">
        <f>tableau1[[#This Row],[Procedure]]</f>
        <v>0</v>
      </c>
      <c r="H502" s="69">
        <f>tableau1[[#This Row],[Date de derniere verification]]</f>
        <v>0</v>
      </c>
    </row>
    <row r="503" spans="1:8" hidden="1" x14ac:dyDescent="0.25">
      <c r="A503" s="100" t="str">
        <f>tableau1[[#This Row],[ID]]</f>
        <v>TLA-059</v>
      </c>
      <c r="B503" s="100" t="str">
        <f>tableau1[[#This Row],[SN]]</f>
        <v>TL0054</v>
      </c>
      <c r="C503" s="100" t="str">
        <f>tableau1[[#This Row],[Designation]]</f>
        <v>TL anglais</v>
      </c>
      <c r="D503" s="100" t="str">
        <f>tableau1[[#This Row],[Attribution]]</f>
        <v>Controle</v>
      </c>
      <c r="E503" s="69">
        <f>tableau1[[#This Row],[Date de prochaine verification]]</f>
        <v>0</v>
      </c>
      <c r="F503" s="100">
        <f>tableau1[[#This Row],[Periodicité]]</f>
        <v>0</v>
      </c>
      <c r="G503" s="100">
        <f>tableau1[[#This Row],[Procedure]]</f>
        <v>0</v>
      </c>
      <c r="H503" s="69">
        <f>tableau1[[#This Row],[Date de derniere verification]]</f>
        <v>0</v>
      </c>
    </row>
    <row r="504" spans="1:8" hidden="1" x14ac:dyDescent="0.25">
      <c r="A504" s="100" t="str">
        <f>tableau1[[#This Row],[ID]]</f>
        <v>TLA-060</v>
      </c>
      <c r="B504" s="100" t="str">
        <f>tableau1[[#This Row],[SN]]</f>
        <v>TL0057</v>
      </c>
      <c r="C504" s="100" t="str">
        <f>tableau1[[#This Row],[Designation]]</f>
        <v>TL anglais</v>
      </c>
      <c r="D504" s="100" t="str">
        <f>tableau1[[#This Row],[Attribution]]</f>
        <v>Controle</v>
      </c>
      <c r="E504" s="69">
        <f>tableau1[[#This Row],[Date de prochaine verification]]</f>
        <v>0</v>
      </c>
      <c r="F504" s="100">
        <f>tableau1[[#This Row],[Periodicité]]</f>
        <v>0</v>
      </c>
      <c r="G504" s="100">
        <f>tableau1[[#This Row],[Procedure]]</f>
        <v>0</v>
      </c>
      <c r="H504" s="69">
        <f>tableau1[[#This Row],[Date de derniere verification]]</f>
        <v>0</v>
      </c>
    </row>
    <row r="505" spans="1:8" hidden="1" x14ac:dyDescent="0.25">
      <c r="A505" s="100" t="str">
        <f>tableau1[[#This Row],[ID]]</f>
        <v>TLA-061</v>
      </c>
      <c r="B505" s="100" t="str">
        <f>tableau1[[#This Row],[SN]]</f>
        <v>TL0072</v>
      </c>
      <c r="C505" s="100" t="str">
        <f>tableau1[[#This Row],[Designation]]</f>
        <v>TL anglais</v>
      </c>
      <c r="D505" s="100" t="str">
        <f>tableau1[[#This Row],[Attribution]]</f>
        <v>Controle</v>
      </c>
      <c r="E505" s="69">
        <f>tableau1[[#This Row],[Date de prochaine verification]]</f>
        <v>0</v>
      </c>
      <c r="F505" s="100">
        <f>tableau1[[#This Row],[Periodicité]]</f>
        <v>0</v>
      </c>
      <c r="G505" s="100">
        <f>tableau1[[#This Row],[Procedure]]</f>
        <v>0</v>
      </c>
      <c r="H505" s="69">
        <f>tableau1[[#This Row],[Date de derniere verification]]</f>
        <v>0</v>
      </c>
    </row>
    <row r="506" spans="1:8" hidden="1" x14ac:dyDescent="0.25">
      <c r="A506" s="100" t="str">
        <f>tableau1[[#This Row],[ID]]</f>
        <v>TLA-062</v>
      </c>
      <c r="B506" s="100" t="str">
        <f>tableau1[[#This Row],[SN]]</f>
        <v>TL00069</v>
      </c>
      <c r="C506" s="100" t="str">
        <f>tableau1[[#This Row],[Designation]]</f>
        <v>TL anglais</v>
      </c>
      <c r="D506" s="100" t="str">
        <f>tableau1[[#This Row],[Attribution]]</f>
        <v>Controle</v>
      </c>
      <c r="E506" s="69">
        <f>tableau1[[#This Row],[Date de prochaine verification]]</f>
        <v>0</v>
      </c>
      <c r="F506" s="100">
        <f>tableau1[[#This Row],[Periodicité]]</f>
        <v>0</v>
      </c>
      <c r="G506" s="100">
        <f>tableau1[[#This Row],[Procedure]]</f>
        <v>0</v>
      </c>
      <c r="H506" s="69">
        <f>tableau1[[#This Row],[Date de derniere verification]]</f>
        <v>0</v>
      </c>
    </row>
    <row r="507" spans="1:8" hidden="1" x14ac:dyDescent="0.25">
      <c r="A507" s="100" t="str">
        <f>tableau1[[#This Row],[ID]]</f>
        <v>TLA-063</v>
      </c>
      <c r="B507" s="100" t="str">
        <f>tableau1[[#This Row],[SN]]</f>
        <v>TL0040</v>
      </c>
      <c r="C507" s="100" t="str">
        <f>tableau1[[#This Row],[Designation]]</f>
        <v>TL anglais</v>
      </c>
      <c r="D507" s="100" t="str">
        <f>tableau1[[#This Row],[Attribution]]</f>
        <v>Controle</v>
      </c>
      <c r="E507" s="69">
        <f>tableau1[[#This Row],[Date de prochaine verification]]</f>
        <v>0</v>
      </c>
      <c r="F507" s="100">
        <f>tableau1[[#This Row],[Periodicité]]</f>
        <v>0</v>
      </c>
      <c r="G507" s="100">
        <f>tableau1[[#This Row],[Procedure]]</f>
        <v>0</v>
      </c>
      <c r="H507" s="69">
        <f>tableau1[[#This Row],[Date de derniere verification]]</f>
        <v>0</v>
      </c>
    </row>
    <row r="508" spans="1:8" hidden="1" x14ac:dyDescent="0.25">
      <c r="A508" s="100" t="str">
        <f>tableau1[[#This Row],[ID]]</f>
        <v>TLA-064</v>
      </c>
      <c r="B508" s="100" t="str">
        <f>tableau1[[#This Row],[SN]]</f>
        <v>TL0076</v>
      </c>
      <c r="C508" s="100" t="str">
        <f>tableau1[[#This Row],[Designation]]</f>
        <v>TL anglais</v>
      </c>
      <c r="D508" s="100" t="str">
        <f>tableau1[[#This Row],[Attribution]]</f>
        <v>Controle</v>
      </c>
      <c r="E508" s="69">
        <f>tableau1[[#This Row],[Date de prochaine verification]]</f>
        <v>0</v>
      </c>
      <c r="F508" s="100">
        <f>tableau1[[#This Row],[Periodicité]]</f>
        <v>0</v>
      </c>
      <c r="G508" s="100">
        <f>tableau1[[#This Row],[Procedure]]</f>
        <v>0</v>
      </c>
      <c r="H508" s="69">
        <f>tableau1[[#This Row],[Date de derniere verification]]</f>
        <v>0</v>
      </c>
    </row>
    <row r="509" spans="1:8" hidden="1" x14ac:dyDescent="0.25">
      <c r="A509" s="100" t="str">
        <f>tableau1[[#This Row],[ID]]</f>
        <v>TLA-065</v>
      </c>
      <c r="B509" s="100" t="str">
        <f>tableau1[[#This Row],[SN]]</f>
        <v>TL0074</v>
      </c>
      <c r="C509" s="100" t="str">
        <f>tableau1[[#This Row],[Designation]]</f>
        <v>TL anglais</v>
      </c>
      <c r="D509" s="100" t="str">
        <f>tableau1[[#This Row],[Attribution]]</f>
        <v>Controle</v>
      </c>
      <c r="E509" s="69">
        <f>tableau1[[#This Row],[Date de prochaine verification]]</f>
        <v>0</v>
      </c>
      <c r="F509" s="100">
        <f>tableau1[[#This Row],[Periodicité]]</f>
        <v>0</v>
      </c>
      <c r="G509" s="100">
        <f>tableau1[[#This Row],[Procedure]]</f>
        <v>0</v>
      </c>
      <c r="H509" s="69">
        <f>tableau1[[#This Row],[Date de derniere verification]]</f>
        <v>0</v>
      </c>
    </row>
    <row r="510" spans="1:8" hidden="1" x14ac:dyDescent="0.25">
      <c r="A510" s="100" t="str">
        <f>tableau1[[#This Row],[ID]]</f>
        <v>TLA-066</v>
      </c>
      <c r="B510" s="100" t="str">
        <f>tableau1[[#This Row],[SN]]</f>
        <v>TL0075</v>
      </c>
      <c r="C510" s="100" t="str">
        <f>tableau1[[#This Row],[Designation]]</f>
        <v>TL anglais</v>
      </c>
      <c r="D510" s="100" t="str">
        <f>tableau1[[#This Row],[Attribution]]</f>
        <v>Controle</v>
      </c>
      <c r="E510" s="69">
        <f>tableau1[[#This Row],[Date de prochaine verification]]</f>
        <v>0</v>
      </c>
      <c r="F510" s="100">
        <f>tableau1[[#This Row],[Periodicité]]</f>
        <v>0</v>
      </c>
      <c r="G510" s="100">
        <f>tableau1[[#This Row],[Procedure]]</f>
        <v>0</v>
      </c>
      <c r="H510" s="69">
        <f>tableau1[[#This Row],[Date de derniere verification]]</f>
        <v>0</v>
      </c>
    </row>
    <row r="511" spans="1:8" hidden="1" x14ac:dyDescent="0.25">
      <c r="A511" s="100" t="str">
        <f>tableau1[[#This Row],[ID]]</f>
        <v>TLA-067</v>
      </c>
      <c r="B511" s="100" t="str">
        <f>tableau1[[#This Row],[SN]]</f>
        <v>TL0005</v>
      </c>
      <c r="C511" s="100" t="str">
        <f>tableau1[[#This Row],[Designation]]</f>
        <v>TL anglais</v>
      </c>
      <c r="D511" s="100" t="str">
        <f>tableau1[[#This Row],[Attribution]]</f>
        <v>Controle</v>
      </c>
      <c r="E511" s="69">
        <f>tableau1[[#This Row],[Date de prochaine verification]]</f>
        <v>0</v>
      </c>
      <c r="F511" s="100">
        <f>tableau1[[#This Row],[Periodicité]]</f>
        <v>0</v>
      </c>
      <c r="G511" s="100">
        <f>tableau1[[#This Row],[Procedure]]</f>
        <v>0</v>
      </c>
      <c r="H511" s="69">
        <f>tableau1[[#This Row],[Date de derniere verification]]</f>
        <v>0</v>
      </c>
    </row>
    <row r="512" spans="1:8" hidden="1" x14ac:dyDescent="0.25">
      <c r="A512" s="100" t="str">
        <f>tableau1[[#This Row],[ID]]</f>
        <v>TLA-068</v>
      </c>
      <c r="B512" s="100" t="str">
        <f>tableau1[[#This Row],[SN]]</f>
        <v>TL0004</v>
      </c>
      <c r="C512" s="100" t="str">
        <f>tableau1[[#This Row],[Designation]]</f>
        <v>TL anglais</v>
      </c>
      <c r="D512" s="100" t="str">
        <f>tableau1[[#This Row],[Attribution]]</f>
        <v>Controle</v>
      </c>
      <c r="E512" s="69">
        <f>tableau1[[#This Row],[Date de prochaine verification]]</f>
        <v>0</v>
      </c>
      <c r="F512" s="100">
        <f>tableau1[[#This Row],[Periodicité]]</f>
        <v>0</v>
      </c>
      <c r="G512" s="100">
        <f>tableau1[[#This Row],[Procedure]]</f>
        <v>0</v>
      </c>
      <c r="H512" s="69">
        <f>tableau1[[#This Row],[Date de derniere verification]]</f>
        <v>0</v>
      </c>
    </row>
    <row r="513" spans="1:8" hidden="1" x14ac:dyDescent="0.25">
      <c r="A513" s="100" t="str">
        <f>tableau1[[#This Row],[ID]]</f>
        <v>TLA-069</v>
      </c>
      <c r="B513" s="100" t="str">
        <f>tableau1[[#This Row],[SN]]</f>
        <v>TL0027</v>
      </c>
      <c r="C513" s="100" t="str">
        <f>tableau1[[#This Row],[Designation]]</f>
        <v>TL anglais</v>
      </c>
      <c r="D513" s="100" t="str">
        <f>tableau1[[#This Row],[Attribution]]</f>
        <v>Controle</v>
      </c>
      <c r="E513" s="69">
        <f>tableau1[[#This Row],[Date de prochaine verification]]</f>
        <v>0</v>
      </c>
      <c r="F513" s="100">
        <f>tableau1[[#This Row],[Periodicité]]</f>
        <v>0</v>
      </c>
      <c r="G513" s="100">
        <f>tableau1[[#This Row],[Procedure]]</f>
        <v>0</v>
      </c>
      <c r="H513" s="69">
        <f>tableau1[[#This Row],[Date de derniere verification]]</f>
        <v>0</v>
      </c>
    </row>
    <row r="514" spans="1:8" hidden="1" x14ac:dyDescent="0.25">
      <c r="A514" s="100" t="str">
        <f>tableau1[[#This Row],[ID]]</f>
        <v>TLA-070</v>
      </c>
      <c r="B514" s="100" t="str">
        <f>tableau1[[#This Row],[SN]]</f>
        <v>TL0020</v>
      </c>
      <c r="C514" s="100" t="str">
        <f>tableau1[[#This Row],[Designation]]</f>
        <v>TL anglais</v>
      </c>
      <c r="D514" s="100" t="str">
        <f>tableau1[[#This Row],[Attribution]]</f>
        <v>Controle</v>
      </c>
      <c r="E514" s="69">
        <f>tableau1[[#This Row],[Date de prochaine verification]]</f>
        <v>0</v>
      </c>
      <c r="F514" s="100">
        <f>tableau1[[#This Row],[Periodicité]]</f>
        <v>0</v>
      </c>
      <c r="G514" s="100">
        <f>tableau1[[#This Row],[Procedure]]</f>
        <v>0</v>
      </c>
      <c r="H514" s="69">
        <f>tableau1[[#This Row],[Date de derniere verification]]</f>
        <v>0</v>
      </c>
    </row>
    <row r="515" spans="1:8" hidden="1" x14ac:dyDescent="0.25">
      <c r="A515" s="100" t="str">
        <f>tableau1[[#This Row],[ID]]</f>
        <v>TLA-071</v>
      </c>
      <c r="B515" s="100" t="str">
        <f>tableau1[[#This Row],[SN]]</f>
        <v>TL0001</v>
      </c>
      <c r="C515" s="100" t="str">
        <f>tableau1[[#This Row],[Designation]]</f>
        <v>TL anglais</v>
      </c>
      <c r="D515" s="100" t="str">
        <f>tableau1[[#This Row],[Attribution]]</f>
        <v>Controle</v>
      </c>
      <c r="E515" s="69">
        <f>tableau1[[#This Row],[Date de prochaine verification]]</f>
        <v>0</v>
      </c>
      <c r="F515" s="100">
        <f>tableau1[[#This Row],[Periodicité]]</f>
        <v>0</v>
      </c>
      <c r="G515" s="100">
        <f>tableau1[[#This Row],[Procedure]]</f>
        <v>0</v>
      </c>
      <c r="H515" s="69">
        <f>tableau1[[#This Row],[Date de derniere verification]]</f>
        <v>0</v>
      </c>
    </row>
    <row r="516" spans="1:8" hidden="1" x14ac:dyDescent="0.25">
      <c r="A516" s="100" t="str">
        <f>tableau1[[#This Row],[ID]]</f>
        <v>TLA-072</v>
      </c>
      <c r="B516" s="100" t="str">
        <f>tableau1[[#This Row],[SN]]</f>
        <v>TL0019</v>
      </c>
      <c r="C516" s="100" t="str">
        <f>tableau1[[#This Row],[Designation]]</f>
        <v>TL anglais</v>
      </c>
      <c r="D516" s="100" t="str">
        <f>tableau1[[#This Row],[Attribution]]</f>
        <v>Controle</v>
      </c>
      <c r="E516" s="69">
        <f>tableau1[[#This Row],[Date de prochaine verification]]</f>
        <v>0</v>
      </c>
      <c r="F516" s="100">
        <f>tableau1[[#This Row],[Periodicité]]</f>
        <v>0</v>
      </c>
      <c r="G516" s="100">
        <f>tableau1[[#This Row],[Procedure]]</f>
        <v>0</v>
      </c>
      <c r="H516" s="69">
        <f>tableau1[[#This Row],[Date de derniere verification]]</f>
        <v>0</v>
      </c>
    </row>
    <row r="517" spans="1:8" hidden="1" x14ac:dyDescent="0.25">
      <c r="A517" s="100" t="str">
        <f>tableau1[[#This Row],[ID]]</f>
        <v>TLA-073</v>
      </c>
      <c r="B517" s="100" t="str">
        <f>tableau1[[#This Row],[SN]]</f>
        <v>TL0010</v>
      </c>
      <c r="C517" s="100" t="str">
        <f>tableau1[[#This Row],[Designation]]</f>
        <v>TL anglais</v>
      </c>
      <c r="D517" s="100" t="str">
        <f>tableau1[[#This Row],[Attribution]]</f>
        <v>Controle</v>
      </c>
      <c r="E517" s="69">
        <f>tableau1[[#This Row],[Date de prochaine verification]]</f>
        <v>0</v>
      </c>
      <c r="F517" s="100">
        <f>tableau1[[#This Row],[Periodicité]]</f>
        <v>0</v>
      </c>
      <c r="G517" s="100">
        <f>tableau1[[#This Row],[Procedure]]</f>
        <v>0</v>
      </c>
      <c r="H517" s="69">
        <f>tableau1[[#This Row],[Date de derniere verification]]</f>
        <v>0</v>
      </c>
    </row>
    <row r="518" spans="1:8" hidden="1" x14ac:dyDescent="0.25">
      <c r="A518" s="100" t="str">
        <f>tableau1[[#This Row],[ID]]</f>
        <v>TLA-074</v>
      </c>
      <c r="B518" s="100" t="str">
        <f>tableau1[[#This Row],[SN]]</f>
        <v>TL0016</v>
      </c>
      <c r="C518" s="100" t="str">
        <f>tableau1[[#This Row],[Designation]]</f>
        <v>TL anglais</v>
      </c>
      <c r="D518" s="100" t="str">
        <f>tableau1[[#This Row],[Attribution]]</f>
        <v>Controle</v>
      </c>
      <c r="E518" s="69">
        <f>tableau1[[#This Row],[Date de prochaine verification]]</f>
        <v>0</v>
      </c>
      <c r="F518" s="100">
        <f>tableau1[[#This Row],[Periodicité]]</f>
        <v>0</v>
      </c>
      <c r="G518" s="100">
        <f>tableau1[[#This Row],[Procedure]]</f>
        <v>0</v>
      </c>
      <c r="H518" s="69">
        <f>tableau1[[#This Row],[Date de derniere verification]]</f>
        <v>0</v>
      </c>
    </row>
    <row r="519" spans="1:8" hidden="1" x14ac:dyDescent="0.25">
      <c r="A519" s="100" t="str">
        <f>tableau1[[#This Row],[ID]]</f>
        <v>TLA-075</v>
      </c>
      <c r="B519" s="100" t="str">
        <f>tableau1[[#This Row],[SN]]</f>
        <v>TL0008</v>
      </c>
      <c r="C519" s="100" t="str">
        <f>tableau1[[#This Row],[Designation]]</f>
        <v>TL anglais</v>
      </c>
      <c r="D519" s="100" t="str">
        <f>tableau1[[#This Row],[Attribution]]</f>
        <v>Controle</v>
      </c>
      <c r="E519" s="69">
        <f>tableau1[[#This Row],[Date de prochaine verification]]</f>
        <v>0</v>
      </c>
      <c r="F519" s="100">
        <f>tableau1[[#This Row],[Periodicité]]</f>
        <v>0</v>
      </c>
      <c r="G519" s="100">
        <f>tableau1[[#This Row],[Procedure]]</f>
        <v>0</v>
      </c>
      <c r="H519" s="69">
        <f>tableau1[[#This Row],[Date de derniere verification]]</f>
        <v>0</v>
      </c>
    </row>
    <row r="520" spans="1:8" hidden="1" x14ac:dyDescent="0.25">
      <c r="A520" s="100">
        <f>tableau1[[#This Row],[ID]]</f>
        <v>0</v>
      </c>
      <c r="B520" s="100">
        <f>tableau1[[#This Row],[SN]]</f>
        <v>0</v>
      </c>
      <c r="C520" s="100">
        <f>tableau1[[#This Row],[Designation]]</f>
        <v>0</v>
      </c>
      <c r="D520" s="100">
        <f>tableau1[[#This Row],[Attribution]]</f>
        <v>0</v>
      </c>
      <c r="E520" s="69">
        <f>tableau1[[#This Row],[Date de prochaine verification]]</f>
        <v>0</v>
      </c>
      <c r="F520" s="100">
        <f>tableau1[[#This Row],[Periodicité]]</f>
        <v>0</v>
      </c>
      <c r="G520" s="100">
        <f>tableau1[[#This Row],[Procedure]]</f>
        <v>0</v>
      </c>
      <c r="H520" s="69">
        <f>tableau1[[#This Row],[Date de derniere verification]]</f>
        <v>0</v>
      </c>
    </row>
    <row r="521" spans="1:8" hidden="1" x14ac:dyDescent="0.25">
      <c r="A521" s="100">
        <f>tableau1[[#This Row],[ID]]</f>
        <v>0</v>
      </c>
      <c r="B521" s="100">
        <f>tableau1[[#This Row],[SN]]</f>
        <v>0</v>
      </c>
      <c r="C521" s="100">
        <f>tableau1[[#This Row],[Designation]]</f>
        <v>0</v>
      </c>
      <c r="D521" s="100">
        <f>tableau1[[#This Row],[Attribution]]</f>
        <v>0</v>
      </c>
      <c r="E521" s="69">
        <f>tableau1[[#This Row],[Date de prochaine verification]]</f>
        <v>0</v>
      </c>
      <c r="F521" s="100">
        <f>tableau1[[#This Row],[Periodicité]]</f>
        <v>0</v>
      </c>
      <c r="G521" s="100">
        <f>tableau1[[#This Row],[Procedure]]</f>
        <v>0</v>
      </c>
      <c r="H521" s="69">
        <f>tableau1[[#This Row],[Date de derniere verification]]</f>
        <v>0</v>
      </c>
    </row>
    <row r="522" spans="1:8" hidden="1" x14ac:dyDescent="0.25">
      <c r="A522" s="100">
        <f>tableau1[[#This Row],[ID]]</f>
        <v>0</v>
      </c>
      <c r="B522" s="100">
        <f>tableau1[[#This Row],[SN]]</f>
        <v>0</v>
      </c>
      <c r="C522" s="100">
        <f>tableau1[[#This Row],[Designation]]</f>
        <v>0</v>
      </c>
      <c r="D522" s="100">
        <f>tableau1[[#This Row],[Attribution]]</f>
        <v>0</v>
      </c>
      <c r="E522" s="69">
        <f>tableau1[[#This Row],[Date de prochaine verification]]</f>
        <v>0</v>
      </c>
      <c r="F522" s="100">
        <f>tableau1[[#This Row],[Periodicité]]</f>
        <v>0</v>
      </c>
      <c r="G522" s="100">
        <f>tableau1[[#This Row],[Procedure]]</f>
        <v>0</v>
      </c>
      <c r="H522" s="69">
        <f>tableau1[[#This Row],[Date de derniere verification]]</f>
        <v>0</v>
      </c>
    </row>
    <row r="523" spans="1:8" hidden="1" x14ac:dyDescent="0.25">
      <c r="A523" s="100">
        <f>tableau1[[#This Row],[ID]]</f>
        <v>0</v>
      </c>
      <c r="B523" s="100">
        <f>tableau1[[#This Row],[SN]]</f>
        <v>0</v>
      </c>
      <c r="C523" s="100">
        <f>tableau1[[#This Row],[Designation]]</f>
        <v>0</v>
      </c>
      <c r="D523" s="100">
        <f>tableau1[[#This Row],[Attribution]]</f>
        <v>0</v>
      </c>
      <c r="E523" s="69">
        <f>tableau1[[#This Row],[Date de prochaine verification]]</f>
        <v>0</v>
      </c>
      <c r="F523" s="100">
        <f>tableau1[[#This Row],[Periodicité]]</f>
        <v>0</v>
      </c>
      <c r="G523" s="100">
        <f>tableau1[[#This Row],[Procedure]]</f>
        <v>0</v>
      </c>
      <c r="H523" s="69">
        <f>tableau1[[#This Row],[Date de derniere verification]]</f>
        <v>0</v>
      </c>
    </row>
    <row r="524" spans="1:8" hidden="1" x14ac:dyDescent="0.25">
      <c r="A524" s="100">
        <f>tableau1[[#This Row],[ID]]</f>
        <v>0</v>
      </c>
      <c r="B524" s="100">
        <f>tableau1[[#This Row],[SN]]</f>
        <v>83069200</v>
      </c>
      <c r="C524" s="100">
        <f>tableau1[[#This Row],[Designation]]</f>
        <v>0</v>
      </c>
      <c r="D524" s="100">
        <f>tableau1[[#This Row],[Attribution]]</f>
        <v>0</v>
      </c>
      <c r="E524" s="69">
        <f>tableau1[[#This Row],[Date de prochaine verification]]</f>
        <v>0</v>
      </c>
      <c r="F524" s="100">
        <f>tableau1[[#This Row],[Periodicité]]</f>
        <v>0</v>
      </c>
      <c r="G524" s="100">
        <f>tableau1[[#This Row],[Procedure]]</f>
        <v>0</v>
      </c>
      <c r="H524" s="69">
        <f>tableau1[[#This Row],[Date de derniere verification]]</f>
        <v>0</v>
      </c>
    </row>
    <row r="525" spans="1:8" hidden="1" x14ac:dyDescent="0.25">
      <c r="A525" s="100">
        <f>tableau1[[#This Row],[ID]]</f>
        <v>0</v>
      </c>
      <c r="B525" s="100">
        <f>tableau1[[#This Row],[SN]]</f>
        <v>82246164</v>
      </c>
      <c r="C525" s="100">
        <f>tableau1[[#This Row],[Designation]]</f>
        <v>0</v>
      </c>
      <c r="D525" s="100">
        <f>tableau1[[#This Row],[Attribution]]</f>
        <v>0</v>
      </c>
      <c r="E525" s="69">
        <f>tableau1[[#This Row],[Date de prochaine verification]]</f>
        <v>0</v>
      </c>
      <c r="F525" s="100">
        <f>tableau1[[#This Row],[Periodicité]]</f>
        <v>0</v>
      </c>
      <c r="G525" s="100">
        <f>tableau1[[#This Row],[Procedure]]</f>
        <v>0</v>
      </c>
      <c r="H525" s="69">
        <f>tableau1[[#This Row],[Date de derniere verification]]</f>
        <v>0</v>
      </c>
    </row>
    <row r="526" spans="1:8" hidden="1" x14ac:dyDescent="0.25">
      <c r="A526" s="100">
        <f>tableau1[[#This Row],[ID]]</f>
        <v>0</v>
      </c>
      <c r="B526" s="100">
        <f>tableau1[[#This Row],[SN]]</f>
        <v>0</v>
      </c>
      <c r="C526" s="100">
        <f>tableau1[[#This Row],[Designation]]</f>
        <v>0</v>
      </c>
      <c r="D526" s="100">
        <f>tableau1[[#This Row],[Attribution]]</f>
        <v>0</v>
      </c>
      <c r="E526" s="69">
        <f>tableau1[[#This Row],[Date de prochaine verification]]</f>
        <v>0</v>
      </c>
      <c r="F526" s="100">
        <f>tableau1[[#This Row],[Periodicité]]</f>
        <v>0</v>
      </c>
      <c r="G526" s="100">
        <f>tableau1[[#This Row],[Procedure]]</f>
        <v>0</v>
      </c>
      <c r="H526" s="69">
        <f>tableau1[[#This Row],[Date de derniere verification]]</f>
        <v>0</v>
      </c>
    </row>
    <row r="527" spans="1:8" hidden="1" x14ac:dyDescent="0.25">
      <c r="A527" s="100">
        <f>tableau1[[#This Row],[ID]]</f>
        <v>0</v>
      </c>
      <c r="B527" s="100">
        <f>tableau1[[#This Row],[SN]]</f>
        <v>0</v>
      </c>
      <c r="C527" s="100">
        <f>tableau1[[#This Row],[Designation]]</f>
        <v>0</v>
      </c>
      <c r="D527" s="100">
        <f>tableau1[[#This Row],[Attribution]]</f>
        <v>0</v>
      </c>
      <c r="E527" s="69">
        <f>tableau1[[#This Row],[Date de prochaine verification]]</f>
        <v>0</v>
      </c>
      <c r="F527" s="100">
        <f>tableau1[[#This Row],[Periodicité]]</f>
        <v>0</v>
      </c>
      <c r="G527" s="100">
        <f>tableau1[[#This Row],[Procedure]]</f>
        <v>0</v>
      </c>
      <c r="H527" s="69">
        <f>tableau1[[#This Row],[Date de derniere verification]]</f>
        <v>0</v>
      </c>
    </row>
    <row r="528" spans="1:8" hidden="1" x14ac:dyDescent="0.25">
      <c r="A528" s="100">
        <f>tableau1[[#This Row],[ID]]</f>
        <v>0</v>
      </c>
      <c r="B528" s="100">
        <f>tableau1[[#This Row],[SN]]</f>
        <v>72240161</v>
      </c>
      <c r="C528" s="100">
        <f>tableau1[[#This Row],[Designation]]</f>
        <v>0</v>
      </c>
      <c r="D528" s="100">
        <f>tableau1[[#This Row],[Attribution]]</f>
        <v>0</v>
      </c>
      <c r="E528" s="69">
        <f>tableau1[[#This Row],[Date de prochaine verification]]</f>
        <v>0</v>
      </c>
      <c r="F528" s="100">
        <f>tableau1[[#This Row],[Periodicité]]</f>
        <v>0</v>
      </c>
      <c r="G528" s="100">
        <f>tableau1[[#This Row],[Procedure]]</f>
        <v>0</v>
      </c>
      <c r="H528" s="69">
        <f>tableau1[[#This Row],[Date de derniere verification]]</f>
        <v>0</v>
      </c>
    </row>
    <row r="529" spans="1:8" hidden="1" x14ac:dyDescent="0.25">
      <c r="A529" s="100">
        <f>tableau1[[#This Row],[ID]]</f>
        <v>0</v>
      </c>
      <c r="B529" s="100" t="str">
        <f>tableau1[[#This Row],[SN]]</f>
        <v>AL3023</v>
      </c>
      <c r="C529" s="100">
        <f>tableau1[[#This Row],[Designation]]</f>
        <v>0</v>
      </c>
      <c r="D529" s="100">
        <f>tableau1[[#This Row],[Attribution]]</f>
        <v>0</v>
      </c>
      <c r="E529" s="69">
        <f>tableau1[[#This Row],[Date de prochaine verification]]</f>
        <v>0</v>
      </c>
      <c r="F529" s="100">
        <f>tableau1[[#This Row],[Periodicité]]</f>
        <v>0</v>
      </c>
      <c r="G529" s="100">
        <f>tableau1[[#This Row],[Procedure]]</f>
        <v>0</v>
      </c>
      <c r="H529" s="69">
        <f>tableau1[[#This Row],[Date de derniere verification]]</f>
        <v>0</v>
      </c>
    </row>
    <row r="530" spans="1:8" hidden="1" x14ac:dyDescent="0.25">
      <c r="A530" s="100">
        <f>tableau1[[#This Row],[ID]]</f>
        <v>0</v>
      </c>
      <c r="B530" s="100">
        <f>tableau1[[#This Row],[SN]]</f>
        <v>104350174</v>
      </c>
      <c r="C530" s="100">
        <f>tableau1[[#This Row],[Designation]]</f>
        <v>0</v>
      </c>
      <c r="D530" s="100">
        <f>tableau1[[#This Row],[Attribution]]</f>
        <v>0</v>
      </c>
      <c r="E530" s="69">
        <f>tableau1[[#This Row],[Date de prochaine verification]]</f>
        <v>0</v>
      </c>
      <c r="F530" s="100">
        <f>tableau1[[#This Row],[Periodicité]]</f>
        <v>0</v>
      </c>
      <c r="G530" s="100">
        <f>tableau1[[#This Row],[Procedure]]</f>
        <v>0</v>
      </c>
      <c r="H530" s="69">
        <f>tableau1[[#This Row],[Date de derniere verification]]</f>
        <v>0</v>
      </c>
    </row>
    <row r="531" spans="1:8" hidden="1" x14ac:dyDescent="0.25">
      <c r="A531" s="100">
        <f>tableau1[[#This Row],[ID]]</f>
        <v>0</v>
      </c>
      <c r="B531" s="100" t="str">
        <f>tableau1[[#This Row],[SN]]</f>
        <v>HC12422-1</v>
      </c>
      <c r="C531" s="100">
        <f>tableau1[[#This Row],[Designation]]</f>
        <v>0</v>
      </c>
      <c r="D531" s="100">
        <f>tableau1[[#This Row],[Attribution]]</f>
        <v>0</v>
      </c>
      <c r="E531" s="69">
        <f>tableau1[[#This Row],[Date de prochaine verification]]</f>
        <v>0</v>
      </c>
      <c r="F531" s="100">
        <f>tableau1[[#This Row],[Periodicité]]</f>
        <v>0</v>
      </c>
      <c r="G531" s="100">
        <f>tableau1[[#This Row],[Procedure]]</f>
        <v>0</v>
      </c>
      <c r="H531" s="69">
        <f>tableau1[[#This Row],[Date de derniere verification]]</f>
        <v>0</v>
      </c>
    </row>
    <row r="532" spans="1:8" hidden="1" x14ac:dyDescent="0.25">
      <c r="A532" s="100">
        <f>tableau1[[#This Row],[ID]]</f>
        <v>0</v>
      </c>
      <c r="B532" s="100">
        <f>tableau1[[#This Row],[SN]]</f>
        <v>104375162</v>
      </c>
      <c r="C532" s="100">
        <f>tableau1[[#This Row],[Designation]]</f>
        <v>0</v>
      </c>
      <c r="D532" s="100">
        <f>tableau1[[#This Row],[Attribution]]</f>
        <v>0</v>
      </c>
      <c r="E532" s="69">
        <f>tableau1[[#This Row],[Date de prochaine verification]]</f>
        <v>0</v>
      </c>
      <c r="F532" s="100">
        <f>tableau1[[#This Row],[Periodicité]]</f>
        <v>0</v>
      </c>
      <c r="G532" s="100">
        <f>tableau1[[#This Row],[Procedure]]</f>
        <v>0</v>
      </c>
      <c r="H532" s="69">
        <f>tableau1[[#This Row],[Date de derniere verification]]</f>
        <v>0</v>
      </c>
    </row>
    <row r="533" spans="1:8" hidden="1" x14ac:dyDescent="0.25">
      <c r="A533" s="100">
        <f>tableau1[[#This Row],[ID]]</f>
        <v>0</v>
      </c>
      <c r="B533" s="100">
        <f>tableau1[[#This Row],[SN]]</f>
        <v>0</v>
      </c>
      <c r="C533" s="100">
        <f>tableau1[[#This Row],[Designation]]</f>
        <v>0</v>
      </c>
      <c r="D533" s="100">
        <f>tableau1[[#This Row],[Attribution]]</f>
        <v>0</v>
      </c>
      <c r="E533" s="69">
        <f>tableau1[[#This Row],[Date de prochaine verification]]</f>
        <v>0</v>
      </c>
      <c r="F533" s="100">
        <f>tableau1[[#This Row],[Periodicité]]</f>
        <v>0</v>
      </c>
      <c r="G533" s="100">
        <f>tableau1[[#This Row],[Procedure]]</f>
        <v>0</v>
      </c>
      <c r="H533" s="69">
        <f>tableau1[[#This Row],[Date de derniere verification]]</f>
        <v>0</v>
      </c>
    </row>
    <row r="534" spans="1:8" hidden="1" x14ac:dyDescent="0.25">
      <c r="A534" s="100">
        <f>tableau1[[#This Row],[ID]]</f>
        <v>0</v>
      </c>
      <c r="B534" s="100">
        <f>tableau1[[#This Row],[SN]]</f>
        <v>0</v>
      </c>
      <c r="C534" s="100">
        <f>tableau1[[#This Row],[Designation]]</f>
        <v>0</v>
      </c>
      <c r="D534" s="100">
        <f>tableau1[[#This Row],[Attribution]]</f>
        <v>0</v>
      </c>
      <c r="E534" s="69">
        <f>tableau1[[#This Row],[Date de prochaine verification]]</f>
        <v>0</v>
      </c>
      <c r="F534" s="100">
        <f>tableau1[[#This Row],[Periodicité]]</f>
        <v>0</v>
      </c>
      <c r="G534" s="100">
        <f>tableau1[[#This Row],[Procedure]]</f>
        <v>0</v>
      </c>
      <c r="H534" s="69">
        <f>tableau1[[#This Row],[Date de derniere verification]]</f>
        <v>0</v>
      </c>
    </row>
    <row r="535" spans="1:8" hidden="1" x14ac:dyDescent="0.25">
      <c r="A535" s="100">
        <f>tableau1[[#This Row],[ID]]</f>
        <v>0</v>
      </c>
      <c r="B535" s="100">
        <f>tableau1[[#This Row],[SN]]</f>
        <v>0</v>
      </c>
      <c r="C535" s="100">
        <f>tableau1[[#This Row],[Designation]]</f>
        <v>0</v>
      </c>
      <c r="D535" s="100">
        <f>tableau1[[#This Row],[Attribution]]</f>
        <v>0</v>
      </c>
      <c r="E535" s="69">
        <f>tableau1[[#This Row],[Date de prochaine verification]]</f>
        <v>0</v>
      </c>
      <c r="F535" s="100">
        <f>tableau1[[#This Row],[Periodicité]]</f>
        <v>0</v>
      </c>
      <c r="G535" s="100">
        <f>tableau1[[#This Row],[Procedure]]</f>
        <v>0</v>
      </c>
      <c r="H535" s="69">
        <f>tableau1[[#This Row],[Date de derniere verification]]</f>
        <v>0</v>
      </c>
    </row>
    <row r="536" spans="1:8" hidden="1" x14ac:dyDescent="0.25">
      <c r="A536" s="100">
        <f>tableau1[[#This Row],[ID]]</f>
        <v>0</v>
      </c>
      <c r="B536" s="100">
        <f>tableau1[[#This Row],[SN]]</f>
        <v>0</v>
      </c>
      <c r="C536" s="100">
        <f>tableau1[[#This Row],[Designation]]</f>
        <v>0</v>
      </c>
      <c r="D536" s="100">
        <f>tableau1[[#This Row],[Attribution]]</f>
        <v>0</v>
      </c>
      <c r="E536" s="69">
        <f>tableau1[[#This Row],[Date de prochaine verification]]</f>
        <v>0</v>
      </c>
      <c r="F536" s="100">
        <f>tableau1[[#This Row],[Periodicité]]</f>
        <v>0</v>
      </c>
      <c r="G536" s="100">
        <f>tableau1[[#This Row],[Procedure]]</f>
        <v>0</v>
      </c>
      <c r="H536" s="69">
        <f>tableau1[[#This Row],[Date de derniere verification]]</f>
        <v>0</v>
      </c>
    </row>
    <row r="537" spans="1:8" hidden="1" x14ac:dyDescent="0.25">
      <c r="A537" s="100">
        <f>tableau1[[#This Row],[ID]]</f>
        <v>0</v>
      </c>
      <c r="B537" s="100">
        <f>tableau1[[#This Row],[SN]]</f>
        <v>0</v>
      </c>
      <c r="C537" s="100">
        <f>tableau1[[#This Row],[Designation]]</f>
        <v>0</v>
      </c>
      <c r="D537" s="100">
        <f>tableau1[[#This Row],[Attribution]]</f>
        <v>0</v>
      </c>
      <c r="E537" s="69">
        <f>tableau1[[#This Row],[Date de prochaine verification]]</f>
        <v>0</v>
      </c>
      <c r="F537" s="100">
        <f>tableau1[[#This Row],[Periodicité]]</f>
        <v>0</v>
      </c>
      <c r="G537" s="100">
        <f>tableau1[[#This Row],[Procedure]]</f>
        <v>0</v>
      </c>
      <c r="H537" s="69">
        <f>tableau1[[#This Row],[Date de derniere verification]]</f>
        <v>0</v>
      </c>
    </row>
    <row r="538" spans="1:8" hidden="1" x14ac:dyDescent="0.25">
      <c r="A538" s="100">
        <f>tableau1[[#This Row],[ID]]</f>
        <v>0</v>
      </c>
      <c r="B538" s="100">
        <f>tableau1[[#This Row],[SN]]</f>
        <v>0</v>
      </c>
      <c r="C538" s="100">
        <f>tableau1[[#This Row],[Designation]]</f>
        <v>0</v>
      </c>
      <c r="D538" s="100">
        <f>tableau1[[#This Row],[Attribution]]</f>
        <v>0</v>
      </c>
      <c r="E538" s="69">
        <f>tableau1[[#This Row],[Date de prochaine verification]]</f>
        <v>0</v>
      </c>
      <c r="F538" s="100">
        <f>tableau1[[#This Row],[Periodicité]]</f>
        <v>0</v>
      </c>
      <c r="G538" s="100">
        <f>tableau1[[#This Row],[Procedure]]</f>
        <v>0</v>
      </c>
      <c r="H538" s="69">
        <f>tableau1[[#This Row],[Date de derniere verification]]</f>
        <v>0</v>
      </c>
    </row>
    <row r="539" spans="1:8" hidden="1" x14ac:dyDescent="0.25">
      <c r="A539" s="100">
        <f>tableau1[[#This Row],[ID]]</f>
        <v>0</v>
      </c>
      <c r="B539" s="100">
        <f>tableau1[[#This Row],[SN]]</f>
        <v>0</v>
      </c>
      <c r="C539" s="100">
        <f>tableau1[[#This Row],[Designation]]</f>
        <v>0</v>
      </c>
      <c r="D539" s="100">
        <f>tableau1[[#This Row],[Attribution]]</f>
        <v>0</v>
      </c>
      <c r="E539" s="69">
        <f>tableau1[[#This Row],[Date de prochaine verification]]</f>
        <v>0</v>
      </c>
      <c r="F539" s="100">
        <f>tableau1[[#This Row],[Periodicité]]</f>
        <v>0</v>
      </c>
      <c r="G539" s="100">
        <f>tableau1[[#This Row],[Procedure]]</f>
        <v>0</v>
      </c>
      <c r="H539" s="69">
        <f>tableau1[[#This Row],[Date de derniere verification]]</f>
        <v>0</v>
      </c>
    </row>
    <row r="540" spans="1:8" hidden="1" x14ac:dyDescent="0.25">
      <c r="A540" s="100">
        <f>tableau1[[#This Row],[ID]]</f>
        <v>0</v>
      </c>
      <c r="B540" s="100">
        <f>tableau1[[#This Row],[SN]]</f>
        <v>0</v>
      </c>
      <c r="C540" s="100">
        <f>tableau1[[#This Row],[Designation]]</f>
        <v>0</v>
      </c>
      <c r="D540" s="100">
        <f>tableau1[[#This Row],[Attribution]]</f>
        <v>0</v>
      </c>
      <c r="E540" s="69">
        <f>tableau1[[#This Row],[Date de prochaine verification]]</f>
        <v>0</v>
      </c>
      <c r="F540" s="100">
        <f>tableau1[[#This Row],[Periodicité]]</f>
        <v>0</v>
      </c>
      <c r="G540" s="100">
        <f>tableau1[[#This Row],[Procedure]]</f>
        <v>0</v>
      </c>
      <c r="H540" s="69">
        <f>tableau1[[#This Row],[Date de derniere verification]]</f>
        <v>0</v>
      </c>
    </row>
    <row r="541" spans="1:8" hidden="1" x14ac:dyDescent="0.25">
      <c r="A541" s="100">
        <f>tableau1[[#This Row],[ID]]</f>
        <v>0</v>
      </c>
      <c r="B541" s="100" t="str">
        <f>tableau1[[#This Row],[SN]]</f>
        <v>648825.9.4</v>
      </c>
      <c r="C541" s="100">
        <f>tableau1[[#This Row],[Designation]]</f>
        <v>0</v>
      </c>
      <c r="D541" s="100">
        <f>tableau1[[#This Row],[Attribution]]</f>
        <v>0</v>
      </c>
      <c r="E541" s="69">
        <f>tableau1[[#This Row],[Date de prochaine verification]]</f>
        <v>0</v>
      </c>
      <c r="F541" s="100">
        <f>tableau1[[#This Row],[Periodicité]]</f>
        <v>0</v>
      </c>
      <c r="G541" s="100">
        <f>tableau1[[#This Row],[Procedure]]</f>
        <v>0</v>
      </c>
      <c r="H541" s="69">
        <f>tableau1[[#This Row],[Date de derniere verification]]</f>
        <v>0</v>
      </c>
    </row>
    <row r="542" spans="1:8" hidden="1" x14ac:dyDescent="0.25">
      <c r="A542" s="100">
        <f>tableau1[[#This Row],[ID]]</f>
        <v>0</v>
      </c>
      <c r="B542" s="100">
        <f>tableau1[[#This Row],[SN]]</f>
        <v>0</v>
      </c>
      <c r="C542" s="100">
        <f>tableau1[[#This Row],[Designation]]</f>
        <v>0</v>
      </c>
      <c r="D542" s="100">
        <f>tableau1[[#This Row],[Attribution]]</f>
        <v>0</v>
      </c>
      <c r="E542" s="69">
        <f>tableau1[[#This Row],[Date de prochaine verification]]</f>
        <v>0</v>
      </c>
      <c r="F542" s="100">
        <f>tableau1[[#This Row],[Periodicité]]</f>
        <v>0</v>
      </c>
      <c r="G542" s="100">
        <f>tableau1[[#This Row],[Procedure]]</f>
        <v>0</v>
      </c>
      <c r="H542" s="69">
        <f>tableau1[[#This Row],[Date de derniere verification]]</f>
        <v>0</v>
      </c>
    </row>
    <row r="543" spans="1:8" hidden="1" x14ac:dyDescent="0.25">
      <c r="A543" s="100">
        <f>tableau1[[#This Row],[ID]]</f>
        <v>0</v>
      </c>
      <c r="B543" s="100" t="str">
        <f>tableau1[[#This Row],[SN]]</f>
        <v>HC37571</v>
      </c>
      <c r="C543" s="100">
        <f>tableau1[[#This Row],[Designation]]</f>
        <v>0</v>
      </c>
      <c r="D543" s="100">
        <f>tableau1[[#This Row],[Attribution]]</f>
        <v>0</v>
      </c>
      <c r="E543" s="69">
        <f>tableau1[[#This Row],[Date de prochaine verification]]</f>
        <v>0</v>
      </c>
      <c r="F543" s="100">
        <f>tableau1[[#This Row],[Periodicité]]</f>
        <v>0</v>
      </c>
      <c r="G543" s="100">
        <f>tableau1[[#This Row],[Procedure]]</f>
        <v>0</v>
      </c>
      <c r="H543" s="69">
        <f>tableau1[[#This Row],[Date de derniere verification]]</f>
        <v>0</v>
      </c>
    </row>
    <row r="544" spans="1:8" hidden="1" x14ac:dyDescent="0.25">
      <c r="A544" s="100">
        <f>tableau1[[#This Row],[ID]]</f>
        <v>0</v>
      </c>
      <c r="B544" s="100" t="str">
        <f>tableau1[[#This Row],[SN]]</f>
        <v>HC7757-2</v>
      </c>
      <c r="C544" s="100">
        <f>tableau1[[#This Row],[Designation]]</f>
        <v>0</v>
      </c>
      <c r="D544" s="100">
        <f>tableau1[[#This Row],[Attribution]]</f>
        <v>0</v>
      </c>
      <c r="E544" s="69">
        <f>tableau1[[#This Row],[Date de prochaine verification]]</f>
        <v>0</v>
      </c>
      <c r="F544" s="100">
        <f>tableau1[[#This Row],[Periodicité]]</f>
        <v>0</v>
      </c>
      <c r="G544" s="100">
        <f>tableau1[[#This Row],[Procedure]]</f>
        <v>0</v>
      </c>
      <c r="H544" s="69">
        <f>tableau1[[#This Row],[Date de derniere verification]]</f>
        <v>0</v>
      </c>
    </row>
    <row r="545" spans="1:8" hidden="1" x14ac:dyDescent="0.25">
      <c r="A545" s="100">
        <f>tableau1[[#This Row],[ID]]</f>
        <v>0</v>
      </c>
      <c r="B545" s="100">
        <f>tableau1[[#This Row],[SN]]</f>
        <v>0</v>
      </c>
      <c r="C545" s="100">
        <f>tableau1[[#This Row],[Designation]]</f>
        <v>0</v>
      </c>
      <c r="D545" s="100">
        <f>tableau1[[#This Row],[Attribution]]</f>
        <v>0</v>
      </c>
      <c r="E545" s="69">
        <f>tableau1[[#This Row],[Date de prochaine verification]]</f>
        <v>0</v>
      </c>
      <c r="F545" s="100">
        <f>tableau1[[#This Row],[Periodicité]]</f>
        <v>0</v>
      </c>
      <c r="G545" s="100">
        <f>tableau1[[#This Row],[Procedure]]</f>
        <v>0</v>
      </c>
      <c r="H545" s="69">
        <f>tableau1[[#This Row],[Date de derniere verification]]</f>
        <v>0</v>
      </c>
    </row>
    <row r="546" spans="1:8" hidden="1" x14ac:dyDescent="0.25">
      <c r="A546" s="100">
        <f>tableau1[[#This Row],[ID]]</f>
        <v>0</v>
      </c>
      <c r="B546" s="100" t="str">
        <f>tableau1[[#This Row],[SN]]</f>
        <v>F92582-4</v>
      </c>
      <c r="C546" s="100">
        <f>tableau1[[#This Row],[Designation]]</f>
        <v>0</v>
      </c>
      <c r="D546" s="100">
        <f>tableau1[[#This Row],[Attribution]]</f>
        <v>0</v>
      </c>
      <c r="E546" s="69">
        <f>tableau1[[#This Row],[Date de prochaine verification]]</f>
        <v>0</v>
      </c>
      <c r="F546" s="100">
        <f>tableau1[[#This Row],[Periodicité]]</f>
        <v>0</v>
      </c>
      <c r="G546" s="100">
        <f>tableau1[[#This Row],[Procedure]]</f>
        <v>0</v>
      </c>
      <c r="H546" s="69">
        <f>tableau1[[#This Row],[Date de derniere verification]]</f>
        <v>0</v>
      </c>
    </row>
    <row r="547" spans="1:8" hidden="1" x14ac:dyDescent="0.25">
      <c r="A547" s="100">
        <f>tableau1[[#This Row],[ID]]</f>
        <v>0</v>
      </c>
      <c r="B547" s="100" t="str">
        <f>tableau1[[#This Row],[SN]]</f>
        <v>HC12055-1</v>
      </c>
      <c r="C547" s="100">
        <f>tableau1[[#This Row],[Designation]]</f>
        <v>0</v>
      </c>
      <c r="D547" s="100">
        <f>tableau1[[#This Row],[Attribution]]</f>
        <v>0</v>
      </c>
      <c r="E547" s="69">
        <f>tableau1[[#This Row],[Date de prochaine verification]]</f>
        <v>0</v>
      </c>
      <c r="F547" s="100">
        <f>tableau1[[#This Row],[Periodicité]]</f>
        <v>0</v>
      </c>
      <c r="G547" s="100">
        <f>tableau1[[#This Row],[Procedure]]</f>
        <v>0</v>
      </c>
      <c r="H547" s="69">
        <f>tableau1[[#This Row],[Date de derniere verification]]</f>
        <v>0</v>
      </c>
    </row>
    <row r="548" spans="1:8" hidden="1" x14ac:dyDescent="0.25">
      <c r="A548" s="100">
        <f>tableau1[[#This Row],[ID]]</f>
        <v>0</v>
      </c>
      <c r="B548" s="100">
        <f>tableau1[[#This Row],[SN]]</f>
        <v>84769022</v>
      </c>
      <c r="C548" s="100">
        <f>tableau1[[#This Row],[Designation]]</f>
        <v>0</v>
      </c>
      <c r="D548" s="100">
        <f>tableau1[[#This Row],[Attribution]]</f>
        <v>0</v>
      </c>
      <c r="E548" s="69">
        <f>tableau1[[#This Row],[Date de prochaine verification]]</f>
        <v>0</v>
      </c>
      <c r="F548" s="100">
        <f>tableau1[[#This Row],[Periodicité]]</f>
        <v>0</v>
      </c>
      <c r="G548" s="100">
        <f>tableau1[[#This Row],[Procedure]]</f>
        <v>0</v>
      </c>
      <c r="H548" s="69">
        <f>tableau1[[#This Row],[Date de derniere verification]]</f>
        <v>0</v>
      </c>
    </row>
    <row r="549" spans="1:8" hidden="1" x14ac:dyDescent="0.25">
      <c r="A549" s="100">
        <f>tableau1[[#This Row],[ID]]</f>
        <v>0</v>
      </c>
      <c r="B549" s="100">
        <f>tableau1[[#This Row],[SN]]</f>
        <v>0</v>
      </c>
      <c r="C549" s="100">
        <f>tableau1[[#This Row],[Designation]]</f>
        <v>0</v>
      </c>
      <c r="D549" s="100">
        <f>tableau1[[#This Row],[Attribution]]</f>
        <v>0</v>
      </c>
      <c r="E549" s="69">
        <f>tableau1[[#This Row],[Date de prochaine verification]]</f>
        <v>0</v>
      </c>
      <c r="F549" s="100">
        <f>tableau1[[#This Row],[Periodicité]]</f>
        <v>0</v>
      </c>
      <c r="G549" s="100">
        <f>tableau1[[#This Row],[Procedure]]</f>
        <v>0</v>
      </c>
      <c r="H549" s="69">
        <f>tableau1[[#This Row],[Date de derniere verification]]</f>
        <v>0</v>
      </c>
    </row>
    <row r="550" spans="1:8" hidden="1" x14ac:dyDescent="0.25">
      <c r="A550" s="100">
        <f>tableau1[[#This Row],[ID]]</f>
        <v>0</v>
      </c>
      <c r="B550" s="100" t="str">
        <f>tableau1[[#This Row],[SN]]</f>
        <v>F97238</v>
      </c>
      <c r="C550" s="100">
        <f>tableau1[[#This Row],[Designation]]</f>
        <v>0</v>
      </c>
      <c r="D550" s="100">
        <f>tableau1[[#This Row],[Attribution]]</f>
        <v>0</v>
      </c>
      <c r="E550" s="69">
        <f>tableau1[[#This Row],[Date de prochaine verification]]</f>
        <v>0</v>
      </c>
      <c r="F550" s="100">
        <f>tableau1[[#This Row],[Periodicité]]</f>
        <v>0</v>
      </c>
      <c r="G550" s="100">
        <f>tableau1[[#This Row],[Procedure]]</f>
        <v>0</v>
      </c>
      <c r="H550" s="69">
        <f>tableau1[[#This Row],[Date de derniere verification]]</f>
        <v>0</v>
      </c>
    </row>
    <row r="551" spans="1:8" hidden="1" x14ac:dyDescent="0.25">
      <c r="A551" s="100">
        <f>tableau1[[#This Row],[ID]]</f>
        <v>0</v>
      </c>
      <c r="B551" s="100">
        <f>tableau1[[#This Row],[SN]]</f>
        <v>0</v>
      </c>
      <c r="C551" s="100">
        <f>tableau1[[#This Row],[Designation]]</f>
        <v>0</v>
      </c>
      <c r="D551" s="100">
        <f>tableau1[[#This Row],[Attribution]]</f>
        <v>0</v>
      </c>
      <c r="E551" s="69">
        <f>tableau1[[#This Row],[Date de prochaine verification]]</f>
        <v>0</v>
      </c>
      <c r="F551" s="100">
        <f>tableau1[[#This Row],[Periodicité]]</f>
        <v>0</v>
      </c>
      <c r="G551" s="100">
        <f>tableau1[[#This Row],[Procedure]]</f>
        <v>0</v>
      </c>
      <c r="H551" s="69">
        <f>tableau1[[#This Row],[Date de derniere verification]]</f>
        <v>0</v>
      </c>
    </row>
    <row r="552" spans="1:8" hidden="1" x14ac:dyDescent="0.25">
      <c r="A552" s="100">
        <f>tableau1[[#This Row],[ID]]</f>
        <v>0</v>
      </c>
      <c r="B552" s="100">
        <f>tableau1[[#This Row],[SN]]</f>
        <v>21936</v>
      </c>
      <c r="C552" s="100">
        <f>tableau1[[#This Row],[Designation]]</f>
        <v>0</v>
      </c>
      <c r="D552" s="100">
        <f>tableau1[[#This Row],[Attribution]]</f>
        <v>0</v>
      </c>
      <c r="E552" s="69">
        <f>tableau1[[#This Row],[Date de prochaine verification]]</f>
        <v>0</v>
      </c>
      <c r="F552" s="100">
        <f>tableau1[[#This Row],[Periodicité]]</f>
        <v>0</v>
      </c>
      <c r="G552" s="100">
        <f>tableau1[[#This Row],[Procedure]]</f>
        <v>0</v>
      </c>
      <c r="H552" s="69">
        <f>tableau1[[#This Row],[Date de derniere verification]]</f>
        <v>0</v>
      </c>
    </row>
    <row r="553" spans="1:8" hidden="1" x14ac:dyDescent="0.25">
      <c r="A553" s="100">
        <f>tableau1[[#This Row],[ID]]</f>
        <v>0</v>
      </c>
      <c r="B553" s="100" t="str">
        <f>tableau1[[#This Row],[SN]]</f>
        <v>B18018-2</v>
      </c>
      <c r="C553" s="100">
        <f>tableau1[[#This Row],[Designation]]</f>
        <v>0</v>
      </c>
      <c r="D553" s="100">
        <f>tableau1[[#This Row],[Attribution]]</f>
        <v>0</v>
      </c>
      <c r="E553" s="69">
        <f>tableau1[[#This Row],[Date de prochaine verification]]</f>
        <v>0</v>
      </c>
      <c r="F553" s="100">
        <f>tableau1[[#This Row],[Periodicité]]</f>
        <v>0</v>
      </c>
      <c r="G553" s="100">
        <f>tableau1[[#This Row],[Procedure]]</f>
        <v>0</v>
      </c>
      <c r="H553" s="69">
        <f>tableau1[[#This Row],[Date de derniere verification]]</f>
        <v>0</v>
      </c>
    </row>
    <row r="554" spans="1:8" hidden="1" x14ac:dyDescent="0.25">
      <c r="A554" s="100">
        <f>tableau1[[#This Row],[ID]]</f>
        <v>0</v>
      </c>
      <c r="B554" s="100">
        <f>tableau1[[#This Row],[SN]]</f>
        <v>0</v>
      </c>
      <c r="C554" s="100">
        <f>tableau1[[#This Row],[Designation]]</f>
        <v>0</v>
      </c>
      <c r="D554" s="100">
        <f>tableau1[[#This Row],[Attribution]]</f>
        <v>0</v>
      </c>
      <c r="E554" s="69">
        <f>tableau1[[#This Row],[Date de prochaine verification]]</f>
        <v>0</v>
      </c>
      <c r="F554" s="100">
        <f>tableau1[[#This Row],[Periodicité]]</f>
        <v>0</v>
      </c>
      <c r="G554" s="100">
        <f>tableau1[[#This Row],[Procedure]]</f>
        <v>0</v>
      </c>
      <c r="H554" s="69">
        <f>tableau1[[#This Row],[Date de derniere verification]]</f>
        <v>0</v>
      </c>
    </row>
    <row r="555" spans="1:8" hidden="1" x14ac:dyDescent="0.25">
      <c r="A555" s="100">
        <f>tableau1[[#This Row],[ID]]</f>
        <v>0</v>
      </c>
      <c r="B555" s="100">
        <f>tableau1[[#This Row],[SN]]</f>
        <v>22137</v>
      </c>
      <c r="C555" s="100">
        <f>tableau1[[#This Row],[Designation]]</f>
        <v>0</v>
      </c>
      <c r="D555" s="100">
        <f>tableau1[[#This Row],[Attribution]]</f>
        <v>0</v>
      </c>
      <c r="E555" s="69">
        <f>tableau1[[#This Row],[Date de prochaine verification]]</f>
        <v>0</v>
      </c>
      <c r="F555" s="100">
        <f>tableau1[[#This Row],[Periodicité]]</f>
        <v>0</v>
      </c>
      <c r="G555" s="100">
        <f>tableau1[[#This Row],[Procedure]]</f>
        <v>0</v>
      </c>
      <c r="H555" s="69">
        <f>tableau1[[#This Row],[Date de derniere verification]]</f>
        <v>0</v>
      </c>
    </row>
    <row r="556" spans="1:8" hidden="1" x14ac:dyDescent="0.25">
      <c r="A556" s="100">
        <f>tableau1[[#This Row],[ID]]</f>
        <v>0</v>
      </c>
      <c r="B556" s="100">
        <f>tableau1[[#This Row],[SN]]</f>
        <v>0</v>
      </c>
      <c r="C556" s="100">
        <f>tableau1[[#This Row],[Designation]]</f>
        <v>0</v>
      </c>
      <c r="D556" s="100">
        <f>tableau1[[#This Row],[Attribution]]</f>
        <v>0</v>
      </c>
      <c r="E556" s="69">
        <f>tableau1[[#This Row],[Date de prochaine verification]]</f>
        <v>0</v>
      </c>
      <c r="F556" s="100">
        <f>tableau1[[#This Row],[Periodicité]]</f>
        <v>0</v>
      </c>
      <c r="G556" s="100">
        <f>tableau1[[#This Row],[Procedure]]</f>
        <v>0</v>
      </c>
      <c r="H556" s="69">
        <f>tableau1[[#This Row],[Date de derniere verification]]</f>
        <v>0</v>
      </c>
    </row>
    <row r="557" spans="1:8" hidden="1" x14ac:dyDescent="0.25">
      <c r="A557" s="100">
        <f>tableau1[[#This Row],[ID]]</f>
        <v>0</v>
      </c>
      <c r="B557" s="100">
        <f>tableau1[[#This Row],[SN]]</f>
        <v>0</v>
      </c>
      <c r="C557" s="100">
        <f>tableau1[[#This Row],[Designation]]</f>
        <v>0</v>
      </c>
      <c r="D557" s="100">
        <f>tableau1[[#This Row],[Attribution]]</f>
        <v>0</v>
      </c>
      <c r="E557" s="69">
        <f>tableau1[[#This Row],[Date de prochaine verification]]</f>
        <v>0</v>
      </c>
      <c r="F557" s="100">
        <f>tableau1[[#This Row],[Periodicité]]</f>
        <v>0</v>
      </c>
      <c r="G557" s="100">
        <f>tableau1[[#This Row],[Procedure]]</f>
        <v>0</v>
      </c>
      <c r="H557" s="69">
        <f>tableau1[[#This Row],[Date de derniere verification]]</f>
        <v>0</v>
      </c>
    </row>
    <row r="558" spans="1:8" hidden="1" x14ac:dyDescent="0.25">
      <c r="A558" s="100">
        <f>tableau1[[#This Row],[ID]]</f>
        <v>0</v>
      </c>
      <c r="B558" s="100" t="str">
        <f>tableau1[[#This Row],[SN]]</f>
        <v>EFF25.663</v>
      </c>
      <c r="C558" s="100">
        <f>tableau1[[#This Row],[Designation]]</f>
        <v>0</v>
      </c>
      <c r="D558" s="100">
        <f>tableau1[[#This Row],[Attribution]]</f>
        <v>0</v>
      </c>
      <c r="E558" s="69">
        <f>tableau1[[#This Row],[Date de prochaine verification]]</f>
        <v>0</v>
      </c>
      <c r="F558" s="100">
        <f>tableau1[[#This Row],[Periodicité]]</f>
        <v>0</v>
      </c>
      <c r="G558" s="100">
        <f>tableau1[[#This Row],[Procedure]]</f>
        <v>0</v>
      </c>
      <c r="H558" s="69">
        <f>tableau1[[#This Row],[Date de derniere verification]]</f>
        <v>0</v>
      </c>
    </row>
    <row r="559" spans="1:8" hidden="1" x14ac:dyDescent="0.25">
      <c r="A559" s="100">
        <f>tableau1[[#This Row],[ID]]</f>
        <v>0</v>
      </c>
      <c r="B559" s="100" t="str">
        <f>tableau1[[#This Row],[SN]]</f>
        <v>B4488</v>
      </c>
      <c r="C559" s="100">
        <f>tableau1[[#This Row],[Designation]]</f>
        <v>0</v>
      </c>
      <c r="D559" s="100">
        <f>tableau1[[#This Row],[Attribution]]</f>
        <v>0</v>
      </c>
      <c r="E559" s="69">
        <f>tableau1[[#This Row],[Date de prochaine verification]]</f>
        <v>0</v>
      </c>
      <c r="F559" s="100">
        <f>tableau1[[#This Row],[Periodicité]]</f>
        <v>0</v>
      </c>
      <c r="G559" s="100">
        <f>tableau1[[#This Row],[Procedure]]</f>
        <v>0</v>
      </c>
      <c r="H559" s="69">
        <f>tableau1[[#This Row],[Date de derniere verification]]</f>
        <v>0</v>
      </c>
    </row>
    <row r="560" spans="1:8" hidden="1" x14ac:dyDescent="0.25">
      <c r="A560" s="100">
        <f>tableau1[[#This Row],[ID]]</f>
        <v>0</v>
      </c>
      <c r="B560" s="100">
        <f>tableau1[[#This Row],[SN]]</f>
        <v>0</v>
      </c>
      <c r="C560" s="100">
        <f>tableau1[[#This Row],[Designation]]</f>
        <v>0</v>
      </c>
      <c r="D560" s="100">
        <f>tableau1[[#This Row],[Attribution]]</f>
        <v>0</v>
      </c>
      <c r="E560" s="69">
        <f>tableau1[[#This Row],[Date de prochaine verification]]</f>
        <v>0</v>
      </c>
      <c r="F560" s="100">
        <f>tableau1[[#This Row],[Periodicité]]</f>
        <v>0</v>
      </c>
      <c r="G560" s="100">
        <f>tableau1[[#This Row],[Procedure]]</f>
        <v>0</v>
      </c>
      <c r="H560" s="69">
        <f>tableau1[[#This Row],[Date de derniere verification]]</f>
        <v>0</v>
      </c>
    </row>
    <row r="561" spans="1:8" hidden="1" x14ac:dyDescent="0.25">
      <c r="A561" s="100">
        <f>tableau1[[#This Row],[ID]]</f>
        <v>0</v>
      </c>
      <c r="B561" s="100">
        <f>tableau1[[#This Row],[SN]]</f>
        <v>0</v>
      </c>
      <c r="C561" s="100">
        <f>tableau1[[#This Row],[Designation]]</f>
        <v>0</v>
      </c>
      <c r="D561" s="100">
        <f>tableau1[[#This Row],[Attribution]]</f>
        <v>0</v>
      </c>
      <c r="E561" s="69">
        <f>tableau1[[#This Row],[Date de prochaine verification]]</f>
        <v>0</v>
      </c>
      <c r="F561" s="100">
        <f>tableau1[[#This Row],[Periodicité]]</f>
        <v>0</v>
      </c>
      <c r="G561" s="100">
        <f>tableau1[[#This Row],[Procedure]]</f>
        <v>0</v>
      </c>
      <c r="H561" s="69">
        <f>tableau1[[#This Row],[Date de derniere verification]]</f>
        <v>0</v>
      </c>
    </row>
    <row r="562" spans="1:8" hidden="1" x14ac:dyDescent="0.25">
      <c r="A562" s="100">
        <f>tableau1[[#This Row],[ID]]</f>
        <v>0</v>
      </c>
      <c r="B562" s="100">
        <f>tableau1[[#This Row],[SN]]</f>
        <v>0</v>
      </c>
      <c r="C562" s="100">
        <f>tableau1[[#This Row],[Designation]]</f>
        <v>0</v>
      </c>
      <c r="D562" s="100">
        <f>tableau1[[#This Row],[Attribution]]</f>
        <v>0</v>
      </c>
      <c r="E562" s="69">
        <f>tableau1[[#This Row],[Date de prochaine verification]]</f>
        <v>0</v>
      </c>
      <c r="F562" s="100">
        <f>tableau1[[#This Row],[Periodicité]]</f>
        <v>0</v>
      </c>
      <c r="G562" s="100">
        <f>tableau1[[#This Row],[Procedure]]</f>
        <v>0</v>
      </c>
      <c r="H562" s="69">
        <f>tableau1[[#This Row],[Date de derniere verification]]</f>
        <v>0</v>
      </c>
    </row>
    <row r="563" spans="1:8" hidden="1" x14ac:dyDescent="0.25">
      <c r="A563" s="100">
        <f>tableau1[[#This Row],[ID]]</f>
        <v>0</v>
      </c>
      <c r="B563" s="100">
        <f>tableau1[[#This Row],[SN]]</f>
        <v>0</v>
      </c>
      <c r="C563" s="100">
        <f>tableau1[[#This Row],[Designation]]</f>
        <v>0</v>
      </c>
      <c r="D563" s="100">
        <f>tableau1[[#This Row],[Attribution]]</f>
        <v>0</v>
      </c>
      <c r="E563" s="69">
        <f>tableau1[[#This Row],[Date de prochaine verification]]</f>
        <v>0</v>
      </c>
      <c r="F563" s="100">
        <f>tableau1[[#This Row],[Periodicité]]</f>
        <v>0</v>
      </c>
      <c r="G563" s="100">
        <f>tableau1[[#This Row],[Procedure]]</f>
        <v>0</v>
      </c>
      <c r="H563" s="69">
        <f>tableau1[[#This Row],[Date de derniere verification]]</f>
        <v>0</v>
      </c>
    </row>
    <row r="564" spans="1:8" hidden="1" x14ac:dyDescent="0.25">
      <c r="A564" s="100">
        <f>tableau1[[#This Row],[ID]]</f>
        <v>0</v>
      </c>
      <c r="B564" s="100">
        <f>tableau1[[#This Row],[SN]]</f>
        <v>0</v>
      </c>
      <c r="C564" s="100">
        <f>tableau1[[#This Row],[Designation]]</f>
        <v>0</v>
      </c>
      <c r="D564" s="100">
        <f>tableau1[[#This Row],[Attribution]]</f>
        <v>0</v>
      </c>
      <c r="E564" s="69">
        <f>tableau1[[#This Row],[Date de prochaine verification]]</f>
        <v>0</v>
      </c>
      <c r="F564" s="100">
        <f>tableau1[[#This Row],[Periodicité]]</f>
        <v>0</v>
      </c>
      <c r="G564" s="100">
        <f>tableau1[[#This Row],[Procedure]]</f>
        <v>0</v>
      </c>
      <c r="H564" s="69">
        <f>tableau1[[#This Row],[Date de derniere verification]]</f>
        <v>0</v>
      </c>
    </row>
    <row r="565" spans="1:8" hidden="1" x14ac:dyDescent="0.25">
      <c r="A565" s="100">
        <f>tableau1[[#This Row],[ID]]</f>
        <v>0</v>
      </c>
      <c r="B565" s="100">
        <f>tableau1[[#This Row],[SN]]</f>
        <v>0</v>
      </c>
      <c r="C565" s="100">
        <f>tableau1[[#This Row],[Designation]]</f>
        <v>0</v>
      </c>
      <c r="D565" s="100">
        <f>tableau1[[#This Row],[Attribution]]</f>
        <v>0</v>
      </c>
      <c r="E565" s="69">
        <f>tableau1[[#This Row],[Date de prochaine verification]]</f>
        <v>0</v>
      </c>
      <c r="F565" s="100">
        <f>tableau1[[#This Row],[Periodicité]]</f>
        <v>0</v>
      </c>
      <c r="G565" s="100">
        <f>tableau1[[#This Row],[Procedure]]</f>
        <v>0</v>
      </c>
      <c r="H565" s="69">
        <f>tableau1[[#This Row],[Date de derniere verification]]</f>
        <v>0</v>
      </c>
    </row>
    <row r="566" spans="1:8" hidden="1" x14ac:dyDescent="0.25">
      <c r="A566" s="100">
        <f>tableau1[[#This Row],[ID]]</f>
        <v>0</v>
      </c>
      <c r="B566" s="100">
        <f>tableau1[[#This Row],[SN]]</f>
        <v>0</v>
      </c>
      <c r="C566" s="100">
        <f>tableau1[[#This Row],[Designation]]</f>
        <v>0</v>
      </c>
      <c r="D566" s="100">
        <f>tableau1[[#This Row],[Attribution]]</f>
        <v>0</v>
      </c>
      <c r="E566" s="69">
        <f>tableau1[[#This Row],[Date de prochaine verification]]</f>
        <v>0</v>
      </c>
      <c r="F566" s="100">
        <f>tableau1[[#This Row],[Periodicité]]</f>
        <v>0</v>
      </c>
      <c r="G566" s="100">
        <f>tableau1[[#This Row],[Procedure]]</f>
        <v>0</v>
      </c>
      <c r="H566" s="69">
        <f>tableau1[[#This Row],[Date de derniere verification]]</f>
        <v>0</v>
      </c>
    </row>
    <row r="567" spans="1:8" hidden="1" x14ac:dyDescent="0.25">
      <c r="A567" s="100">
        <f>tableau1[[#This Row],[ID]]</f>
        <v>0</v>
      </c>
      <c r="B567" s="100">
        <f>tableau1[[#This Row],[SN]]</f>
        <v>0</v>
      </c>
      <c r="C567" s="100">
        <f>tableau1[[#This Row],[Designation]]</f>
        <v>0</v>
      </c>
      <c r="D567" s="100">
        <f>tableau1[[#This Row],[Attribution]]</f>
        <v>0</v>
      </c>
      <c r="E567" s="69">
        <f>tableau1[[#This Row],[Date de prochaine verification]]</f>
        <v>0</v>
      </c>
      <c r="F567" s="100">
        <f>tableau1[[#This Row],[Periodicité]]</f>
        <v>0</v>
      </c>
      <c r="G567" s="100">
        <f>tableau1[[#This Row],[Procedure]]</f>
        <v>0</v>
      </c>
      <c r="H567" s="69">
        <f>tableau1[[#This Row],[Date de derniere verification]]</f>
        <v>0</v>
      </c>
    </row>
    <row r="568" spans="1:8" hidden="1" x14ac:dyDescent="0.25">
      <c r="A568" s="100">
        <f>tableau1[[#This Row],[ID]]</f>
        <v>0</v>
      </c>
      <c r="B568" s="100">
        <f>tableau1[[#This Row],[SN]]</f>
        <v>0</v>
      </c>
      <c r="C568" s="100">
        <f>tableau1[[#This Row],[Designation]]</f>
        <v>0</v>
      </c>
      <c r="D568" s="100">
        <f>tableau1[[#This Row],[Attribution]]</f>
        <v>0</v>
      </c>
      <c r="E568" s="69">
        <f>tableau1[[#This Row],[Date de prochaine verification]]</f>
        <v>0</v>
      </c>
      <c r="F568" s="100">
        <f>tableau1[[#This Row],[Periodicité]]</f>
        <v>0</v>
      </c>
      <c r="G568" s="100">
        <f>tableau1[[#This Row],[Procedure]]</f>
        <v>0</v>
      </c>
      <c r="H568" s="69">
        <f>tableau1[[#This Row],[Date de derniere verification]]</f>
        <v>0</v>
      </c>
    </row>
    <row r="569" spans="1:8" hidden="1" x14ac:dyDescent="0.25">
      <c r="A569" s="100">
        <f>tableau1[[#This Row],[ID]]</f>
        <v>0</v>
      </c>
      <c r="B569" s="100" t="str">
        <f>tableau1[[#This Row],[SN]]</f>
        <v>B521-1957</v>
      </c>
      <c r="C569" s="100">
        <f>tableau1[[#This Row],[Designation]]</f>
        <v>0</v>
      </c>
      <c r="D569" s="100">
        <f>tableau1[[#This Row],[Attribution]]</f>
        <v>0</v>
      </c>
      <c r="E569" s="69">
        <f>tableau1[[#This Row],[Date de prochaine verification]]</f>
        <v>0</v>
      </c>
      <c r="F569" s="100">
        <f>tableau1[[#This Row],[Periodicité]]</f>
        <v>0</v>
      </c>
      <c r="G569" s="100">
        <f>tableau1[[#This Row],[Procedure]]</f>
        <v>0</v>
      </c>
      <c r="H569" s="69">
        <f>tableau1[[#This Row],[Date de derniere verification]]</f>
        <v>0</v>
      </c>
    </row>
    <row r="570" spans="1:8" hidden="1" x14ac:dyDescent="0.25">
      <c r="A570" s="100">
        <f>tableau1[[#This Row],[ID]]</f>
        <v>0</v>
      </c>
      <c r="B570" s="100">
        <f>tableau1[[#This Row],[SN]]</f>
        <v>0</v>
      </c>
      <c r="C570" s="100">
        <f>tableau1[[#This Row],[Designation]]</f>
        <v>0</v>
      </c>
      <c r="D570" s="100">
        <f>tableau1[[#This Row],[Attribution]]</f>
        <v>0</v>
      </c>
      <c r="E570" s="69">
        <f>tableau1[[#This Row],[Date de prochaine verification]]</f>
        <v>0</v>
      </c>
      <c r="F570" s="100">
        <f>tableau1[[#This Row],[Periodicité]]</f>
        <v>0</v>
      </c>
      <c r="G570" s="100">
        <f>tableau1[[#This Row],[Procedure]]</f>
        <v>0</v>
      </c>
      <c r="H570" s="69">
        <f>tableau1[[#This Row],[Date de derniere verification]]</f>
        <v>0</v>
      </c>
    </row>
    <row r="571" spans="1:8" hidden="1" x14ac:dyDescent="0.25">
      <c r="A571" s="100">
        <f>tableau1[[#This Row],[ID]]</f>
        <v>0</v>
      </c>
      <c r="B571" s="100" t="str">
        <f>tableau1[[#This Row],[SN]]</f>
        <v>PD7793</v>
      </c>
      <c r="C571" s="100">
        <f>tableau1[[#This Row],[Designation]]</f>
        <v>0</v>
      </c>
      <c r="D571" s="100">
        <f>tableau1[[#This Row],[Attribution]]</f>
        <v>0</v>
      </c>
      <c r="E571" s="69">
        <f>tableau1[[#This Row],[Date de prochaine verification]]</f>
        <v>0</v>
      </c>
      <c r="F571" s="100">
        <f>tableau1[[#This Row],[Periodicité]]</f>
        <v>0</v>
      </c>
      <c r="G571" s="100">
        <f>tableau1[[#This Row],[Procedure]]</f>
        <v>0</v>
      </c>
      <c r="H571" s="69">
        <f>tableau1[[#This Row],[Date de derniere verification]]</f>
        <v>0</v>
      </c>
    </row>
    <row r="572" spans="1:8" hidden="1" x14ac:dyDescent="0.25">
      <c r="A572" s="100">
        <f>tableau1[[#This Row],[ID]]</f>
        <v>0</v>
      </c>
      <c r="B572" s="100" t="str">
        <f>tableau1[[#This Row],[SN]]</f>
        <v>EFF9129</v>
      </c>
      <c r="C572" s="100">
        <f>tableau1[[#This Row],[Designation]]</f>
        <v>0</v>
      </c>
      <c r="D572" s="100">
        <f>tableau1[[#This Row],[Attribution]]</f>
        <v>0</v>
      </c>
      <c r="E572" s="69">
        <f>tableau1[[#This Row],[Date de prochaine verification]]</f>
        <v>0</v>
      </c>
      <c r="F572" s="100">
        <f>tableau1[[#This Row],[Periodicité]]</f>
        <v>0</v>
      </c>
      <c r="G572" s="100">
        <f>tableau1[[#This Row],[Procedure]]</f>
        <v>0</v>
      </c>
      <c r="H572" s="69">
        <f>tableau1[[#This Row],[Date de derniere verification]]</f>
        <v>0</v>
      </c>
    </row>
    <row r="573" spans="1:8" hidden="1" x14ac:dyDescent="0.25">
      <c r="A573" s="100">
        <f>tableau1[[#This Row],[ID]]</f>
        <v>0</v>
      </c>
      <c r="B573" s="100">
        <f>tableau1[[#This Row],[SN]]</f>
        <v>0</v>
      </c>
      <c r="C573" s="100">
        <f>tableau1[[#This Row],[Designation]]</f>
        <v>0</v>
      </c>
      <c r="D573" s="100">
        <f>tableau1[[#This Row],[Attribution]]</f>
        <v>0</v>
      </c>
      <c r="E573" s="69">
        <f>tableau1[[#This Row],[Date de prochaine verification]]</f>
        <v>0</v>
      </c>
      <c r="F573" s="100">
        <f>tableau1[[#This Row],[Periodicité]]</f>
        <v>0</v>
      </c>
      <c r="G573" s="100">
        <f>tableau1[[#This Row],[Procedure]]</f>
        <v>0</v>
      </c>
      <c r="H573" s="69">
        <f>tableau1[[#This Row],[Date de derniere verification]]</f>
        <v>0</v>
      </c>
    </row>
    <row r="574" spans="1:8" hidden="1" x14ac:dyDescent="0.25">
      <c r="A574" s="100">
        <f>tableau1[[#This Row],[ID]]</f>
        <v>0</v>
      </c>
      <c r="B574" s="100">
        <f>tableau1[[#This Row],[SN]]</f>
        <v>0</v>
      </c>
      <c r="C574" s="100">
        <f>tableau1[[#This Row],[Designation]]</f>
        <v>0</v>
      </c>
      <c r="D574" s="100">
        <f>tableau1[[#This Row],[Attribution]]</f>
        <v>0</v>
      </c>
      <c r="E574" s="69">
        <f>tableau1[[#This Row],[Date de prochaine verification]]</f>
        <v>0</v>
      </c>
      <c r="F574" s="100">
        <f>tableau1[[#This Row],[Periodicité]]</f>
        <v>0</v>
      </c>
      <c r="G574" s="100">
        <f>tableau1[[#This Row],[Procedure]]</f>
        <v>0</v>
      </c>
      <c r="H574" s="69">
        <f>tableau1[[#This Row],[Date de derniere verification]]</f>
        <v>0</v>
      </c>
    </row>
    <row r="575" spans="1:8" hidden="1" x14ac:dyDescent="0.25">
      <c r="A575" s="100">
        <f>tableau1[[#This Row],[ID]]</f>
        <v>0</v>
      </c>
      <c r="B575" s="100">
        <f>tableau1[[#This Row],[SN]]</f>
        <v>0</v>
      </c>
      <c r="C575" s="100">
        <f>tableau1[[#This Row],[Designation]]</f>
        <v>0</v>
      </c>
      <c r="D575" s="100">
        <f>tableau1[[#This Row],[Attribution]]</f>
        <v>0</v>
      </c>
      <c r="E575" s="69">
        <f>tableau1[[#This Row],[Date de prochaine verification]]</f>
        <v>0</v>
      </c>
      <c r="F575" s="100">
        <f>tableau1[[#This Row],[Periodicité]]</f>
        <v>0</v>
      </c>
      <c r="G575" s="100">
        <f>tableau1[[#This Row],[Procedure]]</f>
        <v>0</v>
      </c>
      <c r="H575" s="69">
        <f>tableau1[[#This Row],[Date de derniere verification]]</f>
        <v>0</v>
      </c>
    </row>
    <row r="576" spans="1:8" hidden="1" x14ac:dyDescent="0.25">
      <c r="A576" s="100">
        <f>tableau1[[#This Row],[ID]]</f>
        <v>0</v>
      </c>
      <c r="B576" s="100" t="str">
        <f>tableau1[[#This Row],[SN]]</f>
        <v>HC12810-1</v>
      </c>
      <c r="C576" s="100">
        <f>tableau1[[#This Row],[Designation]]</f>
        <v>0</v>
      </c>
      <c r="D576" s="100">
        <f>tableau1[[#This Row],[Attribution]]</f>
        <v>0</v>
      </c>
      <c r="E576" s="69">
        <f>tableau1[[#This Row],[Date de prochaine verification]]</f>
        <v>0</v>
      </c>
      <c r="F576" s="100">
        <f>tableau1[[#This Row],[Periodicité]]</f>
        <v>0</v>
      </c>
      <c r="G576" s="100">
        <f>tableau1[[#This Row],[Procedure]]</f>
        <v>0</v>
      </c>
      <c r="H576" s="69">
        <f>tableau1[[#This Row],[Date de derniere verification]]</f>
        <v>0</v>
      </c>
    </row>
    <row r="577" spans="1:8" hidden="1" x14ac:dyDescent="0.25">
      <c r="A577" s="100">
        <f>tableau1[[#This Row],[ID]]</f>
        <v>0</v>
      </c>
      <c r="B577" s="100">
        <f>tableau1[[#This Row],[SN]]</f>
        <v>0</v>
      </c>
      <c r="C577" s="100">
        <f>tableau1[[#This Row],[Designation]]</f>
        <v>0</v>
      </c>
      <c r="D577" s="100">
        <f>tableau1[[#This Row],[Attribution]]</f>
        <v>0</v>
      </c>
      <c r="E577" s="69">
        <f>tableau1[[#This Row],[Date de prochaine verification]]</f>
        <v>0</v>
      </c>
      <c r="F577" s="100">
        <f>tableau1[[#This Row],[Periodicité]]</f>
        <v>0</v>
      </c>
      <c r="G577" s="100">
        <f>tableau1[[#This Row],[Procedure]]</f>
        <v>0</v>
      </c>
      <c r="H577" s="69">
        <f>tableau1[[#This Row],[Date de derniere verification]]</f>
        <v>0</v>
      </c>
    </row>
    <row r="578" spans="1:8" hidden="1" x14ac:dyDescent="0.25">
      <c r="A578" s="100">
        <f>tableau1[[#This Row],[ID]]</f>
        <v>0</v>
      </c>
      <c r="B578" s="100">
        <f>tableau1[[#This Row],[SN]]</f>
        <v>0</v>
      </c>
      <c r="C578" s="100">
        <f>tableau1[[#This Row],[Designation]]</f>
        <v>0</v>
      </c>
      <c r="D578" s="100">
        <f>tableau1[[#This Row],[Attribution]]</f>
        <v>0</v>
      </c>
      <c r="E578" s="69">
        <f>tableau1[[#This Row],[Date de prochaine verification]]</f>
        <v>0</v>
      </c>
      <c r="F578" s="100">
        <f>tableau1[[#This Row],[Periodicité]]</f>
        <v>0</v>
      </c>
      <c r="G578" s="100">
        <f>tableau1[[#This Row],[Procedure]]</f>
        <v>0</v>
      </c>
      <c r="H578" s="69">
        <f>tableau1[[#This Row],[Date de derniere verification]]</f>
        <v>0</v>
      </c>
    </row>
    <row r="579" spans="1:8" hidden="1" x14ac:dyDescent="0.25">
      <c r="A579" s="100">
        <f>tableau1[[#This Row],[ID]]</f>
        <v>0</v>
      </c>
      <c r="B579" s="100">
        <f>tableau1[[#This Row],[SN]]</f>
        <v>0</v>
      </c>
      <c r="C579" s="100">
        <f>tableau1[[#This Row],[Designation]]</f>
        <v>0</v>
      </c>
      <c r="D579" s="100">
        <f>tableau1[[#This Row],[Attribution]]</f>
        <v>0</v>
      </c>
      <c r="E579" s="69">
        <f>tableau1[[#This Row],[Date de prochaine verification]]</f>
        <v>0</v>
      </c>
      <c r="F579" s="100">
        <f>tableau1[[#This Row],[Periodicité]]</f>
        <v>0</v>
      </c>
      <c r="G579" s="100">
        <f>tableau1[[#This Row],[Procedure]]</f>
        <v>0</v>
      </c>
      <c r="H579" s="69">
        <f>tableau1[[#This Row],[Date de derniere verification]]</f>
        <v>0</v>
      </c>
    </row>
    <row r="580" spans="1:8" hidden="1" x14ac:dyDescent="0.25">
      <c r="A580" s="100">
        <f>tableau1[[#This Row],[ID]]</f>
        <v>0</v>
      </c>
      <c r="B580" s="100">
        <f>tableau1[[#This Row],[SN]]</f>
        <v>0</v>
      </c>
      <c r="C580" s="100">
        <f>tableau1[[#This Row],[Designation]]</f>
        <v>0</v>
      </c>
      <c r="D580" s="100">
        <f>tableau1[[#This Row],[Attribution]]</f>
        <v>0</v>
      </c>
      <c r="E580" s="69">
        <f>tableau1[[#This Row],[Date de prochaine verification]]</f>
        <v>0</v>
      </c>
      <c r="F580" s="100">
        <f>tableau1[[#This Row],[Periodicité]]</f>
        <v>0</v>
      </c>
      <c r="G580" s="100">
        <f>tableau1[[#This Row],[Procedure]]</f>
        <v>0</v>
      </c>
      <c r="H580" s="69">
        <f>tableau1[[#This Row],[Date de derniere verification]]</f>
        <v>0</v>
      </c>
    </row>
    <row r="581" spans="1:8" hidden="1" x14ac:dyDescent="0.25">
      <c r="A581" s="100">
        <f>tableau1[[#This Row],[ID]]</f>
        <v>0</v>
      </c>
      <c r="B581" s="100">
        <f>tableau1[[#This Row],[SN]]</f>
        <v>0</v>
      </c>
      <c r="C581" s="100">
        <f>tableau1[[#This Row],[Designation]]</f>
        <v>0</v>
      </c>
      <c r="D581" s="100">
        <f>tableau1[[#This Row],[Attribution]]</f>
        <v>0</v>
      </c>
      <c r="E581" s="69">
        <f>tableau1[[#This Row],[Date de prochaine verification]]</f>
        <v>0</v>
      </c>
      <c r="F581" s="100">
        <f>tableau1[[#This Row],[Periodicité]]</f>
        <v>0</v>
      </c>
      <c r="G581" s="100">
        <f>tableau1[[#This Row],[Procedure]]</f>
        <v>0</v>
      </c>
      <c r="H581" s="69">
        <f>tableau1[[#This Row],[Date de derniere verification]]</f>
        <v>0</v>
      </c>
    </row>
    <row r="582" spans="1:8" hidden="1" x14ac:dyDescent="0.25">
      <c r="A582" s="100">
        <f>tableau1[[#This Row],[ID]]</f>
        <v>0</v>
      </c>
      <c r="B582" s="100">
        <f>tableau1[[#This Row],[SN]]</f>
        <v>0</v>
      </c>
      <c r="C582" s="100">
        <f>tableau1[[#This Row],[Designation]]</f>
        <v>0</v>
      </c>
      <c r="D582" s="100">
        <f>tableau1[[#This Row],[Attribution]]</f>
        <v>0</v>
      </c>
      <c r="E582" s="69">
        <f>tableau1[[#This Row],[Date de prochaine verification]]</f>
        <v>0</v>
      </c>
      <c r="F582" s="100">
        <f>tableau1[[#This Row],[Periodicité]]</f>
        <v>0</v>
      </c>
      <c r="G582" s="100">
        <f>tableau1[[#This Row],[Procedure]]</f>
        <v>0</v>
      </c>
      <c r="H582" s="69">
        <f>tableau1[[#This Row],[Date de derniere verification]]</f>
        <v>0</v>
      </c>
    </row>
    <row r="583" spans="1:8" hidden="1" x14ac:dyDescent="0.25">
      <c r="A583" s="100">
        <f>tableau1[[#This Row],[ID]]</f>
        <v>0</v>
      </c>
      <c r="B583" s="100">
        <f>tableau1[[#This Row],[SN]]</f>
        <v>0</v>
      </c>
      <c r="C583" s="100">
        <f>tableau1[[#This Row],[Designation]]</f>
        <v>0</v>
      </c>
      <c r="D583" s="100">
        <f>tableau1[[#This Row],[Attribution]]</f>
        <v>0</v>
      </c>
      <c r="E583" s="69">
        <f>tableau1[[#This Row],[Date de prochaine verification]]</f>
        <v>0</v>
      </c>
      <c r="F583" s="100">
        <f>tableau1[[#This Row],[Periodicité]]</f>
        <v>0</v>
      </c>
      <c r="G583" s="100">
        <f>tableau1[[#This Row],[Procedure]]</f>
        <v>0</v>
      </c>
      <c r="H583" s="69">
        <f>tableau1[[#This Row],[Date de derniere verification]]</f>
        <v>0</v>
      </c>
    </row>
    <row r="584" spans="1:8" hidden="1" x14ac:dyDescent="0.25">
      <c r="A584" s="100">
        <f>tableau1[[#This Row],[ID]]</f>
        <v>0</v>
      </c>
      <c r="B584" s="100">
        <f>tableau1[[#This Row],[SN]]</f>
        <v>0</v>
      </c>
      <c r="C584" s="100">
        <f>tableau1[[#This Row],[Designation]]</f>
        <v>0</v>
      </c>
      <c r="D584" s="100">
        <f>tableau1[[#This Row],[Attribution]]</f>
        <v>0</v>
      </c>
      <c r="E584" s="69">
        <f>tableau1[[#This Row],[Date de prochaine verification]]</f>
        <v>0</v>
      </c>
      <c r="F584" s="100">
        <f>tableau1[[#This Row],[Periodicité]]</f>
        <v>0</v>
      </c>
      <c r="G584" s="100">
        <f>tableau1[[#This Row],[Procedure]]</f>
        <v>0</v>
      </c>
      <c r="H584" s="69">
        <f>tableau1[[#This Row],[Date de derniere verification]]</f>
        <v>0</v>
      </c>
    </row>
    <row r="585" spans="1:8" hidden="1" x14ac:dyDescent="0.25">
      <c r="A585" s="100">
        <f>tableau1[[#This Row],[ID]]</f>
        <v>0</v>
      </c>
      <c r="B585" s="100">
        <f>tableau1[[#This Row],[SN]]</f>
        <v>0</v>
      </c>
      <c r="C585" s="100">
        <f>tableau1[[#This Row],[Designation]]</f>
        <v>0</v>
      </c>
      <c r="D585" s="100">
        <f>tableau1[[#This Row],[Attribution]]</f>
        <v>0</v>
      </c>
      <c r="E585" s="69">
        <f>tableau1[[#This Row],[Date de prochaine verification]]</f>
        <v>0</v>
      </c>
      <c r="F585" s="100">
        <f>tableau1[[#This Row],[Periodicité]]</f>
        <v>0</v>
      </c>
      <c r="G585" s="100">
        <f>tableau1[[#This Row],[Procedure]]</f>
        <v>0</v>
      </c>
      <c r="H585" s="69">
        <f>tableau1[[#This Row],[Date de derniere verification]]</f>
        <v>0</v>
      </c>
    </row>
    <row r="586" spans="1:8" hidden="1" x14ac:dyDescent="0.25">
      <c r="A586" s="100">
        <f>tableau1[[#This Row],[ID]]</f>
        <v>0</v>
      </c>
      <c r="B586" s="100">
        <f>tableau1[[#This Row],[SN]]</f>
        <v>0</v>
      </c>
      <c r="C586" s="100">
        <f>tableau1[[#This Row],[Designation]]</f>
        <v>0</v>
      </c>
      <c r="D586" s="100">
        <f>tableau1[[#This Row],[Attribution]]</f>
        <v>0</v>
      </c>
      <c r="E586" s="69">
        <f>tableau1[[#This Row],[Date de prochaine verification]]</f>
        <v>0</v>
      </c>
      <c r="F586" s="100">
        <f>tableau1[[#This Row],[Periodicité]]</f>
        <v>0</v>
      </c>
      <c r="G586" s="100">
        <f>tableau1[[#This Row],[Procedure]]</f>
        <v>0</v>
      </c>
      <c r="H586" s="69">
        <f>tableau1[[#This Row],[Date de derniere verification]]</f>
        <v>0</v>
      </c>
    </row>
    <row r="587" spans="1:8" hidden="1" x14ac:dyDescent="0.25">
      <c r="A587" s="100">
        <f>tableau1[[#This Row],[ID]]</f>
        <v>0</v>
      </c>
      <c r="B587" s="100">
        <f>tableau1[[#This Row],[SN]]</f>
        <v>0</v>
      </c>
      <c r="C587" s="100">
        <f>tableau1[[#This Row],[Designation]]</f>
        <v>0</v>
      </c>
      <c r="D587" s="100">
        <f>tableau1[[#This Row],[Attribution]]</f>
        <v>0</v>
      </c>
      <c r="E587" s="69">
        <f>tableau1[[#This Row],[Date de prochaine verification]]</f>
        <v>0</v>
      </c>
      <c r="F587" s="100">
        <f>tableau1[[#This Row],[Periodicité]]</f>
        <v>0</v>
      </c>
      <c r="G587" s="100">
        <f>tableau1[[#This Row],[Procedure]]</f>
        <v>0</v>
      </c>
      <c r="H587" s="69">
        <f>tableau1[[#This Row],[Date de derniere verification]]</f>
        <v>0</v>
      </c>
    </row>
    <row r="588" spans="1:8" hidden="1" x14ac:dyDescent="0.25">
      <c r="A588" s="100">
        <f>tableau1[[#This Row],[ID]]</f>
        <v>0</v>
      </c>
      <c r="B588" s="100">
        <f>tableau1[[#This Row],[SN]]</f>
        <v>0</v>
      </c>
      <c r="C588" s="100">
        <f>tableau1[[#This Row],[Designation]]</f>
        <v>0</v>
      </c>
      <c r="D588" s="100">
        <f>tableau1[[#This Row],[Attribution]]</f>
        <v>0</v>
      </c>
      <c r="E588" s="69">
        <f>tableau1[[#This Row],[Date de prochaine verification]]</f>
        <v>0</v>
      </c>
      <c r="F588" s="100">
        <f>tableau1[[#This Row],[Periodicité]]</f>
        <v>0</v>
      </c>
      <c r="G588" s="100">
        <f>tableau1[[#This Row],[Procedure]]</f>
        <v>0</v>
      </c>
      <c r="H588" s="69">
        <f>tableau1[[#This Row],[Date de derniere verification]]</f>
        <v>0</v>
      </c>
    </row>
    <row r="589" spans="1:8" hidden="1" x14ac:dyDescent="0.25">
      <c r="A589" s="100">
        <f>tableau1[[#This Row],[ID]]</f>
        <v>0</v>
      </c>
      <c r="B589" s="100">
        <f>tableau1[[#This Row],[SN]]</f>
        <v>0</v>
      </c>
      <c r="C589" s="100">
        <f>tableau1[[#This Row],[Designation]]</f>
        <v>0</v>
      </c>
      <c r="D589" s="100">
        <f>tableau1[[#This Row],[Attribution]]</f>
        <v>0</v>
      </c>
      <c r="E589" s="69">
        <f>tableau1[[#This Row],[Date de prochaine verification]]</f>
        <v>0</v>
      </c>
      <c r="F589" s="100">
        <f>tableau1[[#This Row],[Periodicité]]</f>
        <v>0</v>
      </c>
      <c r="G589" s="100">
        <f>tableau1[[#This Row],[Procedure]]</f>
        <v>0</v>
      </c>
      <c r="H589" s="69">
        <f>tableau1[[#This Row],[Date de derniere verification]]</f>
        <v>0</v>
      </c>
    </row>
    <row r="590" spans="1:8" hidden="1" x14ac:dyDescent="0.25">
      <c r="A590" s="100">
        <f>tableau1[[#This Row],[ID]]</f>
        <v>0</v>
      </c>
      <c r="B590" s="100">
        <f>tableau1[[#This Row],[SN]]</f>
        <v>0</v>
      </c>
      <c r="C590" s="100">
        <f>tableau1[[#This Row],[Designation]]</f>
        <v>0</v>
      </c>
      <c r="D590" s="100">
        <f>tableau1[[#This Row],[Attribution]]</f>
        <v>0</v>
      </c>
      <c r="E590" s="69">
        <f>tableau1[[#This Row],[Date de prochaine verification]]</f>
        <v>0</v>
      </c>
      <c r="F590" s="100">
        <f>tableau1[[#This Row],[Periodicité]]</f>
        <v>0</v>
      </c>
      <c r="G590" s="100">
        <f>tableau1[[#This Row],[Procedure]]</f>
        <v>0</v>
      </c>
      <c r="H590" s="69">
        <f>tableau1[[#This Row],[Date de derniere verification]]</f>
        <v>0</v>
      </c>
    </row>
    <row r="591" spans="1:8" hidden="1" x14ac:dyDescent="0.25">
      <c r="A591" s="100">
        <f>tableau1[[#This Row],[ID]]</f>
        <v>0</v>
      </c>
      <c r="B591" s="100">
        <f>tableau1[[#This Row],[SN]]</f>
        <v>0</v>
      </c>
      <c r="C591" s="100">
        <f>tableau1[[#This Row],[Designation]]</f>
        <v>0</v>
      </c>
      <c r="D591" s="100">
        <f>tableau1[[#This Row],[Attribution]]</f>
        <v>0</v>
      </c>
      <c r="E591" s="69">
        <f>tableau1[[#This Row],[Date de prochaine verification]]</f>
        <v>0</v>
      </c>
      <c r="F591" s="100">
        <f>tableau1[[#This Row],[Periodicité]]</f>
        <v>0</v>
      </c>
      <c r="G591" s="100">
        <f>tableau1[[#This Row],[Procedure]]</f>
        <v>0</v>
      </c>
      <c r="H591" s="69">
        <f>tableau1[[#This Row],[Date de derniere verification]]</f>
        <v>0</v>
      </c>
    </row>
    <row r="592" spans="1:8" hidden="1" x14ac:dyDescent="0.25">
      <c r="A592" s="100">
        <f>tableau1[[#This Row],[ID]]</f>
        <v>0</v>
      </c>
      <c r="B592" s="100">
        <f>tableau1[[#This Row],[SN]]</f>
        <v>0</v>
      </c>
      <c r="C592" s="100">
        <f>tableau1[[#This Row],[Designation]]</f>
        <v>0</v>
      </c>
      <c r="D592" s="100">
        <f>tableau1[[#This Row],[Attribution]]</f>
        <v>0</v>
      </c>
      <c r="E592" s="69">
        <f>tableau1[[#This Row],[Date de prochaine verification]]</f>
        <v>0</v>
      </c>
      <c r="F592" s="100">
        <f>tableau1[[#This Row],[Periodicité]]</f>
        <v>0</v>
      </c>
      <c r="G592" s="100">
        <f>tableau1[[#This Row],[Procedure]]</f>
        <v>0</v>
      </c>
      <c r="H592" s="69">
        <f>tableau1[[#This Row],[Date de derniere verification]]</f>
        <v>0</v>
      </c>
    </row>
    <row r="593" spans="1:8" hidden="1" x14ac:dyDescent="0.25">
      <c r="A593" s="100">
        <f>tableau1[[#This Row],[ID]]</f>
        <v>0</v>
      </c>
      <c r="B593" s="100">
        <f>tableau1[[#This Row],[SN]]</f>
        <v>0</v>
      </c>
      <c r="C593" s="100">
        <f>tableau1[[#This Row],[Designation]]</f>
        <v>0</v>
      </c>
      <c r="D593" s="100">
        <f>tableau1[[#This Row],[Attribution]]</f>
        <v>0</v>
      </c>
      <c r="E593" s="69">
        <f>tableau1[[#This Row],[Date de prochaine verification]]</f>
        <v>0</v>
      </c>
      <c r="F593" s="100">
        <f>tableau1[[#This Row],[Periodicité]]</f>
        <v>0</v>
      </c>
      <c r="G593" s="100">
        <f>tableau1[[#This Row],[Procedure]]</f>
        <v>0</v>
      </c>
      <c r="H593" s="69">
        <f>tableau1[[#This Row],[Date de derniere verification]]</f>
        <v>0</v>
      </c>
    </row>
    <row r="594" spans="1:8" hidden="1" x14ac:dyDescent="0.25">
      <c r="A594" s="100">
        <f>tableau1[[#This Row],[ID]]</f>
        <v>0</v>
      </c>
      <c r="B594" s="100">
        <f>tableau1[[#This Row],[SN]]</f>
        <v>31073032</v>
      </c>
      <c r="C594" s="100">
        <f>tableau1[[#This Row],[Designation]]</f>
        <v>0</v>
      </c>
      <c r="D594" s="100">
        <f>tableau1[[#This Row],[Attribution]]</f>
        <v>0</v>
      </c>
      <c r="E594" s="69">
        <f>tableau1[[#This Row],[Date de prochaine verification]]</f>
        <v>0</v>
      </c>
      <c r="F594" s="100">
        <f>tableau1[[#This Row],[Periodicité]]</f>
        <v>0</v>
      </c>
      <c r="G594" s="100">
        <f>tableau1[[#This Row],[Procedure]]</f>
        <v>0</v>
      </c>
      <c r="H594" s="69">
        <f>tableau1[[#This Row],[Date de derniere verification]]</f>
        <v>0</v>
      </c>
    </row>
    <row r="595" spans="1:8" hidden="1" x14ac:dyDescent="0.25">
      <c r="A595" s="100">
        <f>tableau1[[#This Row],[ID]]</f>
        <v>0</v>
      </c>
      <c r="B595" s="100">
        <f>tableau1[[#This Row],[SN]]</f>
        <v>0</v>
      </c>
      <c r="C595" s="100">
        <f>tableau1[[#This Row],[Designation]]</f>
        <v>0</v>
      </c>
      <c r="D595" s="100">
        <f>tableau1[[#This Row],[Attribution]]</f>
        <v>0</v>
      </c>
      <c r="E595" s="69">
        <f>tableau1[[#This Row],[Date de prochaine verification]]</f>
        <v>0</v>
      </c>
      <c r="F595" s="100">
        <f>tableau1[[#This Row],[Periodicité]]</f>
        <v>0</v>
      </c>
      <c r="G595" s="100">
        <f>tableau1[[#This Row],[Procedure]]</f>
        <v>0</v>
      </c>
      <c r="H595" s="69">
        <f>tableau1[[#This Row],[Date de derniere verification]]</f>
        <v>0</v>
      </c>
    </row>
    <row r="596" spans="1:8" hidden="1" x14ac:dyDescent="0.25">
      <c r="A596" s="100">
        <f>tableau1[[#This Row],[ID]]</f>
        <v>0</v>
      </c>
      <c r="B596" s="100">
        <f>tableau1[[#This Row],[SN]]</f>
        <v>35691091</v>
      </c>
      <c r="C596" s="100">
        <f>tableau1[[#This Row],[Designation]]</f>
        <v>0</v>
      </c>
      <c r="D596" s="100">
        <f>tableau1[[#This Row],[Attribution]]</f>
        <v>0</v>
      </c>
      <c r="E596" s="69">
        <f>tableau1[[#This Row],[Date de prochaine verification]]</f>
        <v>0</v>
      </c>
      <c r="F596" s="100">
        <f>tableau1[[#This Row],[Periodicité]]</f>
        <v>0</v>
      </c>
      <c r="G596" s="100">
        <f>tableau1[[#This Row],[Procedure]]</f>
        <v>0</v>
      </c>
      <c r="H596" s="69">
        <f>tableau1[[#This Row],[Date de derniere verification]]</f>
        <v>0</v>
      </c>
    </row>
    <row r="597" spans="1:8" hidden="1" x14ac:dyDescent="0.25">
      <c r="A597" s="100">
        <f>tableau1[[#This Row],[ID]]</f>
        <v>0</v>
      </c>
      <c r="B597" s="100">
        <f>tableau1[[#This Row],[SN]]</f>
        <v>0</v>
      </c>
      <c r="C597" s="100">
        <f>tableau1[[#This Row],[Designation]]</f>
        <v>0</v>
      </c>
      <c r="D597" s="100">
        <f>tableau1[[#This Row],[Attribution]]</f>
        <v>0</v>
      </c>
      <c r="E597" s="69">
        <f>tableau1[[#This Row],[Date de prochaine verification]]</f>
        <v>0</v>
      </c>
      <c r="F597" s="100">
        <f>tableau1[[#This Row],[Periodicité]]</f>
        <v>0</v>
      </c>
      <c r="G597" s="100">
        <f>tableau1[[#This Row],[Procedure]]</f>
        <v>0</v>
      </c>
      <c r="H597" s="69">
        <f>tableau1[[#This Row],[Date de derniere verification]]</f>
        <v>0</v>
      </c>
    </row>
    <row r="598" spans="1:8" hidden="1" x14ac:dyDescent="0.25">
      <c r="A598" s="100">
        <f>tableau1[[#This Row],[ID]]</f>
        <v>0</v>
      </c>
      <c r="B598" s="100">
        <f>tableau1[[#This Row],[SN]]</f>
        <v>0</v>
      </c>
      <c r="C598" s="100">
        <f>tableau1[[#This Row],[Designation]]</f>
        <v>0</v>
      </c>
      <c r="D598" s="100">
        <f>tableau1[[#This Row],[Attribution]]</f>
        <v>0</v>
      </c>
      <c r="E598" s="69">
        <f>tableau1[[#This Row],[Date de prochaine verification]]</f>
        <v>0</v>
      </c>
      <c r="F598" s="100">
        <f>tableau1[[#This Row],[Periodicité]]</f>
        <v>0</v>
      </c>
      <c r="G598" s="100">
        <f>tableau1[[#This Row],[Procedure]]</f>
        <v>0</v>
      </c>
      <c r="H598" s="69">
        <f>tableau1[[#This Row],[Date de derniere verification]]</f>
        <v>0</v>
      </c>
    </row>
    <row r="599" spans="1:8" hidden="1" x14ac:dyDescent="0.25">
      <c r="A599" s="100">
        <f>tableau1[[#This Row],[ID]]</f>
        <v>0</v>
      </c>
      <c r="B599" s="100">
        <f>tableau1[[#This Row],[SN]]</f>
        <v>0</v>
      </c>
      <c r="C599" s="100">
        <f>tableau1[[#This Row],[Designation]]</f>
        <v>0</v>
      </c>
      <c r="D599" s="100">
        <f>tableau1[[#This Row],[Attribution]]</f>
        <v>0</v>
      </c>
      <c r="E599" s="69">
        <f>tableau1[[#This Row],[Date de prochaine verification]]</f>
        <v>0</v>
      </c>
      <c r="F599" s="100">
        <f>tableau1[[#This Row],[Periodicité]]</f>
        <v>0</v>
      </c>
      <c r="G599" s="100">
        <f>tableau1[[#This Row],[Procedure]]</f>
        <v>0</v>
      </c>
      <c r="H599" s="69">
        <f>tableau1[[#This Row],[Date de derniere verification]]</f>
        <v>0</v>
      </c>
    </row>
    <row r="600" spans="1:8" hidden="1" x14ac:dyDescent="0.25">
      <c r="A600" s="100">
        <f>tableau1[[#This Row],[ID]]</f>
        <v>0</v>
      </c>
      <c r="B600" s="100">
        <f>tableau1[[#This Row],[SN]]</f>
        <v>78343398</v>
      </c>
      <c r="C600" s="100">
        <f>tableau1[[#This Row],[Designation]]</f>
        <v>0</v>
      </c>
      <c r="D600" s="100">
        <f>tableau1[[#This Row],[Attribution]]</f>
        <v>0</v>
      </c>
      <c r="E600" s="69">
        <f>tableau1[[#This Row],[Date de prochaine verification]]</f>
        <v>0</v>
      </c>
      <c r="F600" s="100">
        <f>tableau1[[#This Row],[Periodicité]]</f>
        <v>0</v>
      </c>
      <c r="G600" s="100">
        <f>tableau1[[#This Row],[Procedure]]</f>
        <v>0</v>
      </c>
      <c r="H600" s="69">
        <f>tableau1[[#This Row],[Date de derniere verification]]</f>
        <v>0</v>
      </c>
    </row>
    <row r="601" spans="1:8" hidden="1" x14ac:dyDescent="0.25">
      <c r="A601" s="100">
        <f>tableau1[[#This Row],[ID]]</f>
        <v>0</v>
      </c>
      <c r="B601" s="100">
        <f>tableau1[[#This Row],[SN]]</f>
        <v>0</v>
      </c>
      <c r="C601" s="100">
        <f>tableau1[[#This Row],[Designation]]</f>
        <v>0</v>
      </c>
      <c r="D601" s="100">
        <f>tableau1[[#This Row],[Attribution]]</f>
        <v>0</v>
      </c>
      <c r="E601" s="69">
        <f>tableau1[[#This Row],[Date de prochaine verification]]</f>
        <v>0</v>
      </c>
      <c r="F601" s="100">
        <f>tableau1[[#This Row],[Periodicité]]</f>
        <v>0</v>
      </c>
      <c r="G601" s="100">
        <f>tableau1[[#This Row],[Procedure]]</f>
        <v>0</v>
      </c>
      <c r="H601" s="69">
        <f>tableau1[[#This Row],[Date de derniere verification]]</f>
        <v>0</v>
      </c>
    </row>
    <row r="602" spans="1:8" hidden="1" x14ac:dyDescent="0.25">
      <c r="A602" s="100">
        <f>tableau1[[#This Row],[ID]]</f>
        <v>0</v>
      </c>
      <c r="B602" s="100">
        <f>tableau1[[#This Row],[SN]]</f>
        <v>85900351</v>
      </c>
      <c r="C602" s="100">
        <f>tableau1[[#This Row],[Designation]]</f>
        <v>0</v>
      </c>
      <c r="D602" s="100">
        <f>tableau1[[#This Row],[Attribution]]</f>
        <v>0</v>
      </c>
      <c r="E602" s="69">
        <f>tableau1[[#This Row],[Date de prochaine verification]]</f>
        <v>0</v>
      </c>
      <c r="F602" s="100">
        <f>tableau1[[#This Row],[Periodicité]]</f>
        <v>0</v>
      </c>
      <c r="G602" s="100">
        <f>tableau1[[#This Row],[Procedure]]</f>
        <v>0</v>
      </c>
      <c r="H602" s="69">
        <f>tableau1[[#This Row],[Date de derniere verification]]</f>
        <v>0</v>
      </c>
    </row>
    <row r="603" spans="1:8" hidden="1" x14ac:dyDescent="0.25">
      <c r="A603" s="100">
        <f>tableau1[[#This Row],[ID]]</f>
        <v>0</v>
      </c>
      <c r="B603" s="100">
        <f>tableau1[[#This Row],[SN]]</f>
        <v>0</v>
      </c>
      <c r="C603" s="100">
        <f>tableau1[[#This Row],[Designation]]</f>
        <v>0</v>
      </c>
      <c r="D603" s="100">
        <f>tableau1[[#This Row],[Attribution]]</f>
        <v>0</v>
      </c>
      <c r="E603" s="69">
        <f>tableau1[[#This Row],[Date de prochaine verification]]</f>
        <v>0</v>
      </c>
      <c r="F603" s="100">
        <f>tableau1[[#This Row],[Periodicité]]</f>
        <v>0</v>
      </c>
      <c r="G603" s="100">
        <f>tableau1[[#This Row],[Procedure]]</f>
        <v>0</v>
      </c>
      <c r="H603" s="69">
        <f>tableau1[[#This Row],[Date de derniere verification]]</f>
        <v>0</v>
      </c>
    </row>
    <row r="604" spans="1:8" hidden="1" x14ac:dyDescent="0.25">
      <c r="A604" s="100">
        <f>tableau1[[#This Row],[ID]]</f>
        <v>0</v>
      </c>
      <c r="B604" s="100">
        <f>tableau1[[#This Row],[SN]]</f>
        <v>43763143</v>
      </c>
      <c r="C604" s="100">
        <f>tableau1[[#This Row],[Designation]]</f>
        <v>0</v>
      </c>
      <c r="D604" s="100">
        <f>tableau1[[#This Row],[Attribution]]</f>
        <v>0</v>
      </c>
      <c r="E604" s="69">
        <f>tableau1[[#This Row],[Date de prochaine verification]]</f>
        <v>0</v>
      </c>
      <c r="F604" s="100">
        <f>tableau1[[#This Row],[Periodicité]]</f>
        <v>0</v>
      </c>
      <c r="G604" s="100">
        <f>tableau1[[#This Row],[Procedure]]</f>
        <v>0</v>
      </c>
      <c r="H604" s="69">
        <f>tableau1[[#This Row],[Date de derniere verification]]</f>
        <v>0</v>
      </c>
    </row>
    <row r="605" spans="1:8" hidden="1" x14ac:dyDescent="0.25">
      <c r="A605" s="100">
        <f>tableau1[[#This Row],[ID]]</f>
        <v>0</v>
      </c>
      <c r="B605" s="100">
        <f>tableau1[[#This Row],[SN]]</f>
        <v>0</v>
      </c>
      <c r="C605" s="100">
        <f>tableau1[[#This Row],[Designation]]</f>
        <v>0</v>
      </c>
      <c r="D605" s="100">
        <f>tableau1[[#This Row],[Attribution]]</f>
        <v>0</v>
      </c>
      <c r="E605" s="69">
        <f>tableau1[[#This Row],[Date de prochaine verification]]</f>
        <v>0</v>
      </c>
      <c r="F605" s="100">
        <f>tableau1[[#This Row],[Periodicité]]</f>
        <v>0</v>
      </c>
      <c r="G605" s="100">
        <f>tableau1[[#This Row],[Procedure]]</f>
        <v>0</v>
      </c>
      <c r="H605" s="69">
        <f>tableau1[[#This Row],[Date de derniere verification]]</f>
        <v>0</v>
      </c>
    </row>
    <row r="606" spans="1:8" hidden="1" x14ac:dyDescent="0.25">
      <c r="A606" s="100">
        <f>tableau1[[#This Row],[ID]]</f>
        <v>0</v>
      </c>
      <c r="B606" s="100">
        <f>tableau1[[#This Row],[SN]]</f>
        <v>0</v>
      </c>
      <c r="C606" s="100">
        <f>tableau1[[#This Row],[Designation]]</f>
        <v>0</v>
      </c>
      <c r="D606" s="100">
        <f>tableau1[[#This Row],[Attribution]]</f>
        <v>0</v>
      </c>
      <c r="E606" s="69">
        <f>tableau1[[#This Row],[Date de prochaine verification]]</f>
        <v>0</v>
      </c>
      <c r="F606" s="100">
        <f>tableau1[[#This Row],[Periodicité]]</f>
        <v>0</v>
      </c>
      <c r="G606" s="100">
        <f>tableau1[[#This Row],[Procedure]]</f>
        <v>0</v>
      </c>
      <c r="H606" s="69">
        <f>tableau1[[#This Row],[Date de derniere verification]]</f>
        <v>0</v>
      </c>
    </row>
    <row r="607" spans="1:8" hidden="1" x14ac:dyDescent="0.25">
      <c r="A607" s="100">
        <f>tableau1[[#This Row],[ID]]</f>
        <v>0</v>
      </c>
      <c r="B607" s="100">
        <f>tableau1[[#This Row],[SN]]</f>
        <v>0</v>
      </c>
      <c r="C607" s="100">
        <f>tableau1[[#This Row],[Designation]]</f>
        <v>0</v>
      </c>
      <c r="D607" s="100">
        <f>tableau1[[#This Row],[Attribution]]</f>
        <v>0</v>
      </c>
      <c r="E607" s="69">
        <f>tableau1[[#This Row],[Date de prochaine verification]]</f>
        <v>0</v>
      </c>
      <c r="F607" s="100">
        <f>tableau1[[#This Row],[Periodicité]]</f>
        <v>0</v>
      </c>
      <c r="G607" s="100">
        <f>tableau1[[#This Row],[Procedure]]</f>
        <v>0</v>
      </c>
      <c r="H607" s="69">
        <f>tableau1[[#This Row],[Date de derniere verification]]</f>
        <v>0</v>
      </c>
    </row>
    <row r="608" spans="1:8" hidden="1" x14ac:dyDescent="0.25">
      <c r="A608" s="100">
        <f>tableau1[[#This Row],[ID]]</f>
        <v>0</v>
      </c>
      <c r="B608" s="100">
        <f>tableau1[[#This Row],[SN]]</f>
        <v>77488353</v>
      </c>
      <c r="C608" s="100">
        <f>tableau1[[#This Row],[Designation]]</f>
        <v>0</v>
      </c>
      <c r="D608" s="100">
        <f>tableau1[[#This Row],[Attribution]]</f>
        <v>0</v>
      </c>
      <c r="E608" s="69">
        <f>tableau1[[#This Row],[Date de prochaine verification]]</f>
        <v>0</v>
      </c>
      <c r="F608" s="100">
        <f>tableau1[[#This Row],[Periodicité]]</f>
        <v>0</v>
      </c>
      <c r="G608" s="100">
        <f>tableau1[[#This Row],[Procedure]]</f>
        <v>0</v>
      </c>
      <c r="H608" s="69">
        <f>tableau1[[#This Row],[Date de derniere verification]]</f>
        <v>0</v>
      </c>
    </row>
    <row r="609" spans="1:8" hidden="1" x14ac:dyDescent="0.25">
      <c r="A609" s="100">
        <f>tableau1[[#This Row],[ID]]</f>
        <v>0</v>
      </c>
      <c r="B609" s="100">
        <f>tableau1[[#This Row],[SN]]</f>
        <v>0</v>
      </c>
      <c r="C609" s="100">
        <f>tableau1[[#This Row],[Designation]]</f>
        <v>0</v>
      </c>
      <c r="D609" s="100">
        <f>tableau1[[#This Row],[Attribution]]</f>
        <v>0</v>
      </c>
      <c r="E609" s="69">
        <f>tableau1[[#This Row],[Date de prochaine verification]]</f>
        <v>0</v>
      </c>
      <c r="F609" s="100">
        <f>tableau1[[#This Row],[Periodicité]]</f>
        <v>0</v>
      </c>
      <c r="G609" s="100">
        <f>tableau1[[#This Row],[Procedure]]</f>
        <v>0</v>
      </c>
      <c r="H609" s="69">
        <f>tableau1[[#This Row],[Date de derniere verification]]</f>
        <v>0</v>
      </c>
    </row>
    <row r="610" spans="1:8" hidden="1" x14ac:dyDescent="0.25">
      <c r="A610" s="100">
        <f>tableau1[[#This Row],[ID]]</f>
        <v>0</v>
      </c>
      <c r="B610" s="100">
        <f>tableau1[[#This Row],[SN]]</f>
        <v>0</v>
      </c>
      <c r="C610" s="100">
        <f>tableau1[[#This Row],[Designation]]</f>
        <v>0</v>
      </c>
      <c r="D610" s="100">
        <f>tableau1[[#This Row],[Attribution]]</f>
        <v>0</v>
      </c>
      <c r="E610" s="69">
        <f>tableau1[[#This Row],[Date de prochaine verification]]</f>
        <v>0</v>
      </c>
      <c r="F610" s="100">
        <f>tableau1[[#This Row],[Periodicité]]</f>
        <v>0</v>
      </c>
      <c r="G610" s="100">
        <f>tableau1[[#This Row],[Procedure]]</f>
        <v>0</v>
      </c>
      <c r="H610" s="69">
        <f>tableau1[[#This Row],[Date de derniere verification]]</f>
        <v>0</v>
      </c>
    </row>
    <row r="611" spans="1:8" hidden="1" x14ac:dyDescent="0.25">
      <c r="A611" s="100">
        <f>tableau1[[#This Row],[ID]]</f>
        <v>0</v>
      </c>
      <c r="B611" s="100">
        <f>tableau1[[#This Row],[SN]]</f>
        <v>0</v>
      </c>
      <c r="C611" s="100">
        <f>tableau1[[#This Row],[Designation]]</f>
        <v>0</v>
      </c>
      <c r="D611" s="100">
        <f>tableau1[[#This Row],[Attribution]]</f>
        <v>0</v>
      </c>
      <c r="E611" s="69">
        <f>tableau1[[#This Row],[Date de prochaine verification]]</f>
        <v>0</v>
      </c>
      <c r="F611" s="100">
        <f>tableau1[[#This Row],[Periodicité]]</f>
        <v>0</v>
      </c>
      <c r="G611" s="100">
        <f>tableau1[[#This Row],[Procedure]]</f>
        <v>0</v>
      </c>
      <c r="H611" s="69">
        <f>tableau1[[#This Row],[Date de derniere verification]]</f>
        <v>0</v>
      </c>
    </row>
    <row r="612" spans="1:8" hidden="1" x14ac:dyDescent="0.25">
      <c r="A612" s="100">
        <f>tableau1[[#This Row],[ID]]</f>
        <v>0</v>
      </c>
      <c r="B612" s="100">
        <f>tableau1[[#This Row],[SN]]</f>
        <v>33679058</v>
      </c>
      <c r="C612" s="100">
        <f>tableau1[[#This Row],[Designation]]</f>
        <v>0</v>
      </c>
      <c r="D612" s="100">
        <f>tableau1[[#This Row],[Attribution]]</f>
        <v>0</v>
      </c>
      <c r="E612" s="69">
        <f>tableau1[[#This Row],[Date de prochaine verification]]</f>
        <v>0</v>
      </c>
      <c r="F612" s="100">
        <f>tableau1[[#This Row],[Periodicité]]</f>
        <v>0</v>
      </c>
      <c r="G612" s="100">
        <f>tableau1[[#This Row],[Procedure]]</f>
        <v>0</v>
      </c>
      <c r="H612" s="69">
        <f>tableau1[[#This Row],[Date de derniere verification]]</f>
        <v>0</v>
      </c>
    </row>
    <row r="613" spans="1:8" hidden="1" x14ac:dyDescent="0.25">
      <c r="A613" s="100">
        <f>tableau1[[#This Row],[ID]]</f>
        <v>0</v>
      </c>
      <c r="B613" s="100">
        <f>tableau1[[#This Row],[SN]]</f>
        <v>0</v>
      </c>
      <c r="C613" s="100">
        <f>tableau1[[#This Row],[Designation]]</f>
        <v>0</v>
      </c>
      <c r="D613" s="100">
        <f>tableau1[[#This Row],[Attribution]]</f>
        <v>0</v>
      </c>
      <c r="E613" s="69">
        <f>tableau1[[#This Row],[Date de prochaine verification]]</f>
        <v>0</v>
      </c>
      <c r="F613" s="100">
        <f>tableau1[[#This Row],[Periodicité]]</f>
        <v>0</v>
      </c>
      <c r="G613" s="100">
        <f>tableau1[[#This Row],[Procedure]]</f>
        <v>0</v>
      </c>
      <c r="H613" s="69">
        <f>tableau1[[#This Row],[Date de derniere verification]]</f>
        <v>0</v>
      </c>
    </row>
    <row r="614" spans="1:8" hidden="1" x14ac:dyDescent="0.25">
      <c r="A614" s="100">
        <f>tableau1[[#This Row],[ID]]</f>
        <v>0</v>
      </c>
      <c r="B614" s="100">
        <f>tableau1[[#This Row],[SN]]</f>
        <v>0</v>
      </c>
      <c r="C614" s="100">
        <f>tableau1[[#This Row],[Designation]]</f>
        <v>0</v>
      </c>
      <c r="D614" s="100">
        <f>tableau1[[#This Row],[Attribution]]</f>
        <v>0</v>
      </c>
      <c r="E614" s="69">
        <f>tableau1[[#This Row],[Date de prochaine verification]]</f>
        <v>0</v>
      </c>
      <c r="F614" s="100">
        <f>tableau1[[#This Row],[Periodicité]]</f>
        <v>0</v>
      </c>
      <c r="G614" s="100">
        <f>tableau1[[#This Row],[Procedure]]</f>
        <v>0</v>
      </c>
      <c r="H614" s="69">
        <f>tableau1[[#This Row],[Date de derniere verification]]</f>
        <v>0</v>
      </c>
    </row>
    <row r="615" spans="1:8" hidden="1" x14ac:dyDescent="0.25">
      <c r="A615" s="100">
        <f>tableau1[[#This Row],[ID]]</f>
        <v>0</v>
      </c>
      <c r="B615" s="100">
        <f>tableau1[[#This Row],[SN]]</f>
        <v>0</v>
      </c>
      <c r="C615" s="100">
        <f>tableau1[[#This Row],[Designation]]</f>
        <v>0</v>
      </c>
      <c r="D615" s="100">
        <f>tableau1[[#This Row],[Attribution]]</f>
        <v>0</v>
      </c>
      <c r="E615" s="69">
        <f>tableau1[[#This Row],[Date de prochaine verification]]</f>
        <v>0</v>
      </c>
      <c r="F615" s="100">
        <f>tableau1[[#This Row],[Periodicité]]</f>
        <v>0</v>
      </c>
      <c r="G615" s="100">
        <f>tableau1[[#This Row],[Procedure]]</f>
        <v>0</v>
      </c>
      <c r="H615" s="69">
        <f>tableau1[[#This Row],[Date de derniere verification]]</f>
        <v>0</v>
      </c>
    </row>
    <row r="616" spans="1:8" hidden="1" x14ac:dyDescent="0.25">
      <c r="A616" s="100">
        <f>tableau1[[#This Row],[ID]]</f>
        <v>0</v>
      </c>
      <c r="B616" s="100">
        <f>tableau1[[#This Row],[SN]]</f>
        <v>0</v>
      </c>
      <c r="C616" s="100">
        <f>tableau1[[#This Row],[Designation]]</f>
        <v>0</v>
      </c>
      <c r="D616" s="100">
        <f>tableau1[[#This Row],[Attribution]]</f>
        <v>0</v>
      </c>
      <c r="E616" s="69">
        <f>tableau1[[#This Row],[Date de prochaine verification]]</f>
        <v>0</v>
      </c>
      <c r="F616" s="100">
        <f>tableau1[[#This Row],[Periodicité]]</f>
        <v>0</v>
      </c>
      <c r="G616" s="100">
        <f>tableau1[[#This Row],[Procedure]]</f>
        <v>0</v>
      </c>
      <c r="H616" s="69">
        <f>tableau1[[#This Row],[Date de derniere verification]]</f>
        <v>0</v>
      </c>
    </row>
    <row r="617" spans="1:8" hidden="1" x14ac:dyDescent="0.25">
      <c r="A617" s="100">
        <f>tableau1[[#This Row],[ID]]</f>
        <v>0</v>
      </c>
      <c r="B617" s="100">
        <f>tableau1[[#This Row],[SN]]</f>
        <v>0</v>
      </c>
      <c r="C617" s="100">
        <f>tableau1[[#This Row],[Designation]]</f>
        <v>0</v>
      </c>
      <c r="D617" s="100">
        <f>tableau1[[#This Row],[Attribution]]</f>
        <v>0</v>
      </c>
      <c r="E617" s="69">
        <f>tableau1[[#This Row],[Date de prochaine verification]]</f>
        <v>0</v>
      </c>
      <c r="F617" s="100">
        <f>tableau1[[#This Row],[Periodicité]]</f>
        <v>0</v>
      </c>
      <c r="G617" s="100">
        <f>tableau1[[#This Row],[Procedure]]</f>
        <v>0</v>
      </c>
      <c r="H617" s="69">
        <f>tableau1[[#This Row],[Date de derniere verification]]</f>
        <v>0</v>
      </c>
    </row>
    <row r="618" spans="1:8" hidden="1" x14ac:dyDescent="0.25">
      <c r="A618" s="100">
        <f>tableau1[[#This Row],[ID]]</f>
        <v>0</v>
      </c>
      <c r="B618" s="100">
        <f>tableau1[[#This Row],[SN]]</f>
        <v>38834095</v>
      </c>
      <c r="C618" s="100">
        <f>tableau1[[#This Row],[Designation]]</f>
        <v>0</v>
      </c>
      <c r="D618" s="100">
        <f>tableau1[[#This Row],[Attribution]]</f>
        <v>0</v>
      </c>
      <c r="E618" s="69">
        <f>tableau1[[#This Row],[Date de prochaine verification]]</f>
        <v>0</v>
      </c>
      <c r="F618" s="100">
        <f>tableau1[[#This Row],[Periodicité]]</f>
        <v>0</v>
      </c>
      <c r="G618" s="100">
        <f>tableau1[[#This Row],[Procedure]]</f>
        <v>0</v>
      </c>
      <c r="H618" s="69">
        <f>tableau1[[#This Row],[Date de derniere verification]]</f>
        <v>0</v>
      </c>
    </row>
    <row r="619" spans="1:8" hidden="1" x14ac:dyDescent="0.25">
      <c r="A619" s="100">
        <f>tableau1[[#This Row],[ID]]</f>
        <v>0</v>
      </c>
      <c r="B619" s="100">
        <f>tableau1[[#This Row],[SN]]</f>
        <v>44017017</v>
      </c>
      <c r="C619" s="100">
        <f>tableau1[[#This Row],[Designation]]</f>
        <v>0</v>
      </c>
      <c r="D619" s="100">
        <f>tableau1[[#This Row],[Attribution]]</f>
        <v>0</v>
      </c>
      <c r="E619" s="69">
        <f>tableau1[[#This Row],[Date de prochaine verification]]</f>
        <v>0</v>
      </c>
      <c r="F619" s="100">
        <f>tableau1[[#This Row],[Periodicité]]</f>
        <v>0</v>
      </c>
      <c r="G619" s="100">
        <f>tableau1[[#This Row],[Procedure]]</f>
        <v>0</v>
      </c>
      <c r="H619" s="69">
        <f>tableau1[[#This Row],[Date de derniere verification]]</f>
        <v>0</v>
      </c>
    </row>
    <row r="620" spans="1:8" hidden="1" x14ac:dyDescent="0.25">
      <c r="A620" s="100">
        <f>tableau1[[#This Row],[ID]]</f>
        <v>0</v>
      </c>
      <c r="B620" s="100">
        <f>tableau1[[#This Row],[SN]]</f>
        <v>43642008</v>
      </c>
      <c r="C620" s="100">
        <f>tableau1[[#This Row],[Designation]]</f>
        <v>0</v>
      </c>
      <c r="D620" s="100">
        <f>tableau1[[#This Row],[Attribution]]</f>
        <v>0</v>
      </c>
      <c r="E620" s="69">
        <f>tableau1[[#This Row],[Date de prochaine verification]]</f>
        <v>0</v>
      </c>
      <c r="F620" s="100">
        <f>tableau1[[#This Row],[Periodicité]]</f>
        <v>0</v>
      </c>
      <c r="G620" s="100">
        <f>tableau1[[#This Row],[Procedure]]</f>
        <v>0</v>
      </c>
      <c r="H620" s="69">
        <f>tableau1[[#This Row],[Date de derniere verification]]</f>
        <v>0</v>
      </c>
    </row>
    <row r="621" spans="1:8" hidden="1" x14ac:dyDescent="0.25">
      <c r="A621" s="100">
        <f>tableau1[[#This Row],[ID]]</f>
        <v>0</v>
      </c>
      <c r="B621" s="100">
        <f>tableau1[[#This Row],[SN]]</f>
        <v>19859039</v>
      </c>
      <c r="C621" s="100">
        <f>tableau1[[#This Row],[Designation]]</f>
        <v>0</v>
      </c>
      <c r="D621" s="100">
        <f>tableau1[[#This Row],[Attribution]]</f>
        <v>0</v>
      </c>
      <c r="E621" s="69">
        <f>tableau1[[#This Row],[Date de prochaine verification]]</f>
        <v>0</v>
      </c>
      <c r="F621" s="100">
        <f>tableau1[[#This Row],[Periodicité]]</f>
        <v>0</v>
      </c>
      <c r="G621" s="100">
        <f>tableau1[[#This Row],[Procedure]]</f>
        <v>0</v>
      </c>
      <c r="H621" s="69">
        <f>tableau1[[#This Row],[Date de derniere verification]]</f>
        <v>0</v>
      </c>
    </row>
    <row r="622" spans="1:8" hidden="1" x14ac:dyDescent="0.25">
      <c r="A622" s="100">
        <f>tableau1[[#This Row],[ID]]</f>
        <v>0</v>
      </c>
      <c r="B622" s="100">
        <f>tableau1[[#This Row],[SN]]</f>
        <v>19859019</v>
      </c>
      <c r="C622" s="100">
        <f>tableau1[[#This Row],[Designation]]</f>
        <v>0</v>
      </c>
      <c r="D622" s="100">
        <f>tableau1[[#This Row],[Attribution]]</f>
        <v>0</v>
      </c>
      <c r="E622" s="69">
        <f>tableau1[[#This Row],[Date de prochaine verification]]</f>
        <v>0</v>
      </c>
      <c r="F622" s="100">
        <f>tableau1[[#This Row],[Periodicité]]</f>
        <v>0</v>
      </c>
      <c r="G622" s="100">
        <f>tableau1[[#This Row],[Procedure]]</f>
        <v>0</v>
      </c>
      <c r="H622" s="69">
        <f>tableau1[[#This Row],[Date de derniere verification]]</f>
        <v>0</v>
      </c>
    </row>
    <row r="623" spans="1:8" hidden="1" x14ac:dyDescent="0.25">
      <c r="A623" s="100">
        <f>tableau1[[#This Row],[ID]]</f>
        <v>0</v>
      </c>
      <c r="B623" s="100">
        <f>tableau1[[#This Row],[SN]]</f>
        <v>0</v>
      </c>
      <c r="C623" s="100">
        <f>tableau1[[#This Row],[Designation]]</f>
        <v>0</v>
      </c>
      <c r="D623" s="100">
        <f>tableau1[[#This Row],[Attribution]]</f>
        <v>0</v>
      </c>
      <c r="E623" s="69">
        <f>tableau1[[#This Row],[Date de prochaine verification]]</f>
        <v>0</v>
      </c>
      <c r="F623" s="100">
        <f>tableau1[[#This Row],[Periodicité]]</f>
        <v>0</v>
      </c>
      <c r="G623" s="100">
        <f>tableau1[[#This Row],[Procedure]]</f>
        <v>0</v>
      </c>
      <c r="H623" s="69">
        <f>tableau1[[#This Row],[Date de derniere verification]]</f>
        <v>0</v>
      </c>
    </row>
    <row r="624" spans="1:8" hidden="1" x14ac:dyDescent="0.25">
      <c r="A624" s="100">
        <f>tableau1[[#This Row],[ID]]</f>
        <v>0</v>
      </c>
      <c r="B624" s="100">
        <f>tableau1[[#This Row],[SN]]</f>
        <v>0</v>
      </c>
      <c r="C624" s="100">
        <f>tableau1[[#This Row],[Designation]]</f>
        <v>0</v>
      </c>
      <c r="D624" s="100">
        <f>tableau1[[#This Row],[Attribution]]</f>
        <v>0</v>
      </c>
      <c r="E624" s="69">
        <f>tableau1[[#This Row],[Date de prochaine verification]]</f>
        <v>0</v>
      </c>
      <c r="F624" s="100">
        <f>tableau1[[#This Row],[Periodicité]]</f>
        <v>0</v>
      </c>
      <c r="G624" s="100">
        <f>tableau1[[#This Row],[Procedure]]</f>
        <v>0</v>
      </c>
      <c r="H624" s="69">
        <f>tableau1[[#This Row],[Date de derniere verification]]</f>
        <v>0</v>
      </c>
    </row>
    <row r="625" spans="1:8" hidden="1" x14ac:dyDescent="0.25">
      <c r="A625" s="100">
        <f>tableau1[[#This Row],[ID]]</f>
        <v>0</v>
      </c>
      <c r="B625" s="100">
        <f>tableau1[[#This Row],[SN]]</f>
        <v>19844063</v>
      </c>
      <c r="C625" s="100">
        <f>tableau1[[#This Row],[Designation]]</f>
        <v>0</v>
      </c>
      <c r="D625" s="100">
        <f>tableau1[[#This Row],[Attribution]]</f>
        <v>0</v>
      </c>
      <c r="E625" s="69">
        <f>tableau1[[#This Row],[Date de prochaine verification]]</f>
        <v>0</v>
      </c>
      <c r="F625" s="100">
        <f>tableau1[[#This Row],[Periodicité]]</f>
        <v>0</v>
      </c>
      <c r="G625" s="100">
        <f>tableau1[[#This Row],[Procedure]]</f>
        <v>0</v>
      </c>
      <c r="H625" s="69">
        <f>tableau1[[#This Row],[Date de derniere verification]]</f>
        <v>0</v>
      </c>
    </row>
    <row r="626" spans="1:8" hidden="1" x14ac:dyDescent="0.25">
      <c r="A626" s="100">
        <f>tableau1[[#This Row],[ID]]</f>
        <v>0</v>
      </c>
      <c r="B626" s="100">
        <f>tableau1[[#This Row],[SN]]</f>
        <v>0</v>
      </c>
      <c r="C626" s="100">
        <f>tableau1[[#This Row],[Designation]]</f>
        <v>0</v>
      </c>
      <c r="D626" s="100">
        <f>tableau1[[#This Row],[Attribution]]</f>
        <v>0</v>
      </c>
      <c r="E626" s="69">
        <f>tableau1[[#This Row],[Date de prochaine verification]]</f>
        <v>0</v>
      </c>
      <c r="F626" s="100">
        <f>tableau1[[#This Row],[Periodicité]]</f>
        <v>0</v>
      </c>
      <c r="G626" s="100">
        <f>tableau1[[#This Row],[Procedure]]</f>
        <v>0</v>
      </c>
      <c r="H626" s="69">
        <f>tableau1[[#This Row],[Date de derniere verification]]</f>
        <v>0</v>
      </c>
    </row>
    <row r="627" spans="1:8" hidden="1" x14ac:dyDescent="0.25">
      <c r="A627" s="100">
        <f>tableau1[[#This Row],[ID]]</f>
        <v>0</v>
      </c>
      <c r="B627" s="100">
        <f>tableau1[[#This Row],[SN]]</f>
        <v>0</v>
      </c>
      <c r="C627" s="100">
        <f>tableau1[[#This Row],[Designation]]</f>
        <v>0</v>
      </c>
      <c r="D627" s="100">
        <f>tableau1[[#This Row],[Attribution]]</f>
        <v>0</v>
      </c>
      <c r="E627" s="69">
        <f>tableau1[[#This Row],[Date de prochaine verification]]</f>
        <v>0</v>
      </c>
      <c r="F627" s="100">
        <f>tableau1[[#This Row],[Periodicité]]</f>
        <v>0</v>
      </c>
      <c r="G627" s="100">
        <f>tableau1[[#This Row],[Procedure]]</f>
        <v>0</v>
      </c>
      <c r="H627" s="69">
        <f>tableau1[[#This Row],[Date de derniere verification]]</f>
        <v>0</v>
      </c>
    </row>
    <row r="628" spans="1:8" hidden="1" x14ac:dyDescent="0.25">
      <c r="A628" s="100">
        <f>tableau1[[#This Row],[ID]]</f>
        <v>0</v>
      </c>
      <c r="B628" s="100">
        <f>tableau1[[#This Row],[SN]]</f>
        <v>0</v>
      </c>
      <c r="C628" s="100">
        <f>tableau1[[#This Row],[Designation]]</f>
        <v>0</v>
      </c>
      <c r="D628" s="100">
        <f>tableau1[[#This Row],[Attribution]]</f>
        <v>0</v>
      </c>
      <c r="E628" s="69">
        <f>tableau1[[#This Row],[Date de prochaine verification]]</f>
        <v>0</v>
      </c>
      <c r="F628" s="100">
        <f>tableau1[[#This Row],[Periodicité]]</f>
        <v>0</v>
      </c>
      <c r="G628" s="100">
        <f>tableau1[[#This Row],[Procedure]]</f>
        <v>0</v>
      </c>
      <c r="H628" s="69">
        <f>tableau1[[#This Row],[Date de derniere verification]]</f>
        <v>0</v>
      </c>
    </row>
    <row r="629" spans="1:8" hidden="1" x14ac:dyDescent="0.25">
      <c r="A629" s="100">
        <f>tableau1[[#This Row],[ID]]</f>
        <v>0</v>
      </c>
      <c r="B629" s="100">
        <f>tableau1[[#This Row],[SN]]</f>
        <v>0</v>
      </c>
      <c r="C629" s="100">
        <f>tableau1[[#This Row],[Designation]]</f>
        <v>0</v>
      </c>
      <c r="D629" s="100">
        <f>tableau1[[#This Row],[Attribution]]</f>
        <v>0</v>
      </c>
      <c r="E629" s="69">
        <f>tableau1[[#This Row],[Date de prochaine verification]]</f>
        <v>0</v>
      </c>
      <c r="F629" s="100">
        <f>tableau1[[#This Row],[Periodicité]]</f>
        <v>0</v>
      </c>
      <c r="G629" s="100">
        <f>tableau1[[#This Row],[Procedure]]</f>
        <v>0</v>
      </c>
      <c r="H629" s="69">
        <f>tableau1[[#This Row],[Date de derniere verification]]</f>
        <v>0</v>
      </c>
    </row>
    <row r="630" spans="1:8" hidden="1" x14ac:dyDescent="0.25">
      <c r="A630" s="100">
        <f>tableau1[[#This Row],[ID]]</f>
        <v>0</v>
      </c>
      <c r="B630" s="100">
        <f>tableau1[[#This Row],[SN]]</f>
        <v>0</v>
      </c>
      <c r="C630" s="100">
        <f>tableau1[[#This Row],[Designation]]</f>
        <v>0</v>
      </c>
      <c r="D630" s="100">
        <f>tableau1[[#This Row],[Attribution]]</f>
        <v>0</v>
      </c>
      <c r="E630" s="69">
        <f>tableau1[[#This Row],[Date de prochaine verification]]</f>
        <v>0</v>
      </c>
      <c r="F630" s="100">
        <f>tableau1[[#This Row],[Periodicité]]</f>
        <v>0</v>
      </c>
      <c r="G630" s="100">
        <f>tableau1[[#This Row],[Procedure]]</f>
        <v>0</v>
      </c>
      <c r="H630" s="69">
        <f>tableau1[[#This Row],[Date de derniere verification]]</f>
        <v>0</v>
      </c>
    </row>
    <row r="631" spans="1:8" hidden="1" x14ac:dyDescent="0.25">
      <c r="A631" s="100">
        <f>tableau1[[#This Row],[ID]]</f>
        <v>0</v>
      </c>
      <c r="B631" s="100">
        <f>tableau1[[#This Row],[SN]]</f>
        <v>0</v>
      </c>
      <c r="C631" s="100">
        <f>tableau1[[#This Row],[Designation]]</f>
        <v>0</v>
      </c>
      <c r="D631" s="100">
        <f>tableau1[[#This Row],[Attribution]]</f>
        <v>0</v>
      </c>
      <c r="E631" s="69">
        <f>tableau1[[#This Row],[Date de prochaine verification]]</f>
        <v>0</v>
      </c>
      <c r="F631" s="100">
        <f>tableau1[[#This Row],[Periodicité]]</f>
        <v>0</v>
      </c>
      <c r="G631" s="100">
        <f>tableau1[[#This Row],[Procedure]]</f>
        <v>0</v>
      </c>
      <c r="H631" s="69">
        <f>tableau1[[#This Row],[Date de derniere verification]]</f>
        <v>0</v>
      </c>
    </row>
    <row r="632" spans="1:8" hidden="1" x14ac:dyDescent="0.25">
      <c r="A632" s="100">
        <f>tableau1[[#This Row],[ID]]</f>
        <v>0</v>
      </c>
      <c r="B632" s="100">
        <f>tableau1[[#This Row],[SN]]</f>
        <v>0</v>
      </c>
      <c r="C632" s="100">
        <f>tableau1[[#This Row],[Designation]]</f>
        <v>0</v>
      </c>
      <c r="D632" s="100">
        <f>tableau1[[#This Row],[Attribution]]</f>
        <v>0</v>
      </c>
      <c r="E632" s="69">
        <f>tableau1[[#This Row],[Date de prochaine verification]]</f>
        <v>0</v>
      </c>
      <c r="F632" s="100">
        <f>tableau1[[#This Row],[Periodicité]]</f>
        <v>0</v>
      </c>
      <c r="G632" s="100">
        <f>tableau1[[#This Row],[Procedure]]</f>
        <v>0</v>
      </c>
      <c r="H632" s="69">
        <f>tableau1[[#This Row],[Date de derniere verification]]</f>
        <v>0</v>
      </c>
    </row>
    <row r="633" spans="1:8" hidden="1" x14ac:dyDescent="0.25">
      <c r="A633" s="100">
        <f>tableau1[[#This Row],[ID]]</f>
        <v>0</v>
      </c>
      <c r="B633" s="100">
        <f>tableau1[[#This Row],[SN]]</f>
        <v>0</v>
      </c>
      <c r="C633" s="100">
        <f>tableau1[[#This Row],[Designation]]</f>
        <v>0</v>
      </c>
      <c r="D633" s="100">
        <f>tableau1[[#This Row],[Attribution]]</f>
        <v>0</v>
      </c>
      <c r="E633" s="69">
        <f>tableau1[[#This Row],[Date de prochaine verification]]</f>
        <v>0</v>
      </c>
      <c r="F633" s="100">
        <f>tableau1[[#This Row],[Periodicité]]</f>
        <v>0</v>
      </c>
      <c r="G633" s="100">
        <f>tableau1[[#This Row],[Procedure]]</f>
        <v>0</v>
      </c>
      <c r="H633" s="69">
        <f>tableau1[[#This Row],[Date de derniere verification]]</f>
        <v>0</v>
      </c>
    </row>
    <row r="634" spans="1:8" hidden="1" x14ac:dyDescent="0.25">
      <c r="A634" s="100">
        <f>tableau1[[#This Row],[ID]]</f>
        <v>0</v>
      </c>
      <c r="B634" s="100">
        <f>tableau1[[#This Row],[SN]]</f>
        <v>0</v>
      </c>
      <c r="C634" s="100">
        <f>tableau1[[#This Row],[Designation]]</f>
        <v>0</v>
      </c>
      <c r="D634" s="100">
        <f>tableau1[[#This Row],[Attribution]]</f>
        <v>0</v>
      </c>
      <c r="E634" s="69">
        <f>tableau1[[#This Row],[Date de prochaine verification]]</f>
        <v>0</v>
      </c>
      <c r="F634" s="100">
        <f>tableau1[[#This Row],[Periodicité]]</f>
        <v>0</v>
      </c>
      <c r="G634" s="100">
        <f>tableau1[[#This Row],[Procedure]]</f>
        <v>0</v>
      </c>
      <c r="H634" s="69">
        <f>tableau1[[#This Row],[Date de derniere verification]]</f>
        <v>0</v>
      </c>
    </row>
    <row r="635" spans="1:8" hidden="1" x14ac:dyDescent="0.25">
      <c r="A635" s="100">
        <f>tableau1[[#This Row],[ID]]</f>
        <v>0</v>
      </c>
      <c r="B635" s="100">
        <f>tableau1[[#This Row],[SN]]</f>
        <v>0</v>
      </c>
      <c r="C635" s="100">
        <f>tableau1[[#This Row],[Designation]]</f>
        <v>0</v>
      </c>
      <c r="D635" s="100">
        <f>tableau1[[#This Row],[Attribution]]</f>
        <v>0</v>
      </c>
      <c r="E635" s="69">
        <f>tableau1[[#This Row],[Date de prochaine verification]]</f>
        <v>0</v>
      </c>
      <c r="F635" s="100">
        <f>tableau1[[#This Row],[Periodicité]]</f>
        <v>0</v>
      </c>
      <c r="G635" s="100">
        <f>tableau1[[#This Row],[Procedure]]</f>
        <v>0</v>
      </c>
      <c r="H635" s="69">
        <f>tableau1[[#This Row],[Date de derniere verification]]</f>
        <v>0</v>
      </c>
    </row>
    <row r="636" spans="1:8" hidden="1" x14ac:dyDescent="0.25">
      <c r="A636" s="100">
        <f>tableau1[[#This Row],[ID]]</f>
        <v>0</v>
      </c>
      <c r="B636" s="100">
        <f>tableau1[[#This Row],[SN]]</f>
        <v>0</v>
      </c>
      <c r="C636" s="100">
        <f>tableau1[[#This Row],[Designation]]</f>
        <v>0</v>
      </c>
      <c r="D636" s="100">
        <f>tableau1[[#This Row],[Attribution]]</f>
        <v>0</v>
      </c>
      <c r="E636" s="69">
        <f>tableau1[[#This Row],[Date de prochaine verification]]</f>
        <v>0</v>
      </c>
      <c r="F636" s="100">
        <f>tableau1[[#This Row],[Periodicité]]</f>
        <v>0</v>
      </c>
      <c r="G636" s="100">
        <f>tableau1[[#This Row],[Procedure]]</f>
        <v>0</v>
      </c>
      <c r="H636" s="69">
        <f>tableau1[[#This Row],[Date de derniere verification]]</f>
        <v>0</v>
      </c>
    </row>
    <row r="637" spans="1:8" hidden="1" x14ac:dyDescent="0.25">
      <c r="A637" s="100">
        <f>tableau1[[#This Row],[ID]]</f>
        <v>0</v>
      </c>
      <c r="B637" s="100">
        <f>tableau1[[#This Row],[SN]]</f>
        <v>0</v>
      </c>
      <c r="C637" s="100">
        <f>tableau1[[#This Row],[Designation]]</f>
        <v>0</v>
      </c>
      <c r="D637" s="100">
        <f>tableau1[[#This Row],[Attribution]]</f>
        <v>0</v>
      </c>
      <c r="E637" s="69">
        <f>tableau1[[#This Row],[Date de prochaine verification]]</f>
        <v>0</v>
      </c>
      <c r="F637" s="100">
        <f>tableau1[[#This Row],[Periodicité]]</f>
        <v>0</v>
      </c>
      <c r="G637" s="100">
        <f>tableau1[[#This Row],[Procedure]]</f>
        <v>0</v>
      </c>
      <c r="H637" s="69">
        <f>tableau1[[#This Row],[Date de derniere verification]]</f>
        <v>0</v>
      </c>
    </row>
    <row r="638" spans="1:8" hidden="1" x14ac:dyDescent="0.25">
      <c r="A638" s="100">
        <f>tableau1[[#This Row],[ID]]</f>
        <v>0</v>
      </c>
      <c r="B638" s="100">
        <f>tableau1[[#This Row],[SN]]</f>
        <v>0</v>
      </c>
      <c r="C638" s="100">
        <f>tableau1[[#This Row],[Designation]]</f>
        <v>0</v>
      </c>
      <c r="D638" s="100">
        <f>tableau1[[#This Row],[Attribution]]</f>
        <v>0</v>
      </c>
      <c r="E638" s="69">
        <f>tableau1[[#This Row],[Date de prochaine verification]]</f>
        <v>0</v>
      </c>
      <c r="F638" s="100">
        <f>tableau1[[#This Row],[Periodicité]]</f>
        <v>0</v>
      </c>
      <c r="G638" s="100">
        <f>tableau1[[#This Row],[Procedure]]</f>
        <v>0</v>
      </c>
      <c r="H638" s="69">
        <f>tableau1[[#This Row],[Date de derniere verification]]</f>
        <v>0</v>
      </c>
    </row>
    <row r="639" spans="1:8" hidden="1" x14ac:dyDescent="0.25">
      <c r="A639" s="100">
        <f>tableau1[[#This Row],[ID]]</f>
        <v>0</v>
      </c>
      <c r="B639" s="100">
        <f>tableau1[[#This Row],[SN]]</f>
        <v>0</v>
      </c>
      <c r="C639" s="100">
        <f>tableau1[[#This Row],[Designation]]</f>
        <v>0</v>
      </c>
      <c r="D639" s="100">
        <f>tableau1[[#This Row],[Attribution]]</f>
        <v>0</v>
      </c>
      <c r="E639" s="69">
        <f>tableau1[[#This Row],[Date de prochaine verification]]</f>
        <v>0</v>
      </c>
      <c r="F639" s="100">
        <f>tableau1[[#This Row],[Periodicité]]</f>
        <v>0</v>
      </c>
      <c r="G639" s="100">
        <f>tableau1[[#This Row],[Procedure]]</f>
        <v>0</v>
      </c>
      <c r="H639" s="69">
        <f>tableau1[[#This Row],[Date de derniere verification]]</f>
        <v>0</v>
      </c>
    </row>
    <row r="640" spans="1:8" hidden="1" x14ac:dyDescent="0.25">
      <c r="A640" s="100">
        <f>tableau1[[#This Row],[ID]]</f>
        <v>0</v>
      </c>
      <c r="B640" s="100">
        <f>tableau1[[#This Row],[SN]]</f>
        <v>22177</v>
      </c>
      <c r="C640" s="100">
        <f>tableau1[[#This Row],[Designation]]</f>
        <v>0</v>
      </c>
      <c r="D640" s="100">
        <f>tableau1[[#This Row],[Attribution]]</f>
        <v>0</v>
      </c>
      <c r="E640" s="69">
        <f>tableau1[[#This Row],[Date de prochaine verification]]</f>
        <v>0</v>
      </c>
      <c r="F640" s="100">
        <f>tableau1[[#This Row],[Periodicité]]</f>
        <v>0</v>
      </c>
      <c r="G640" s="100">
        <f>tableau1[[#This Row],[Procedure]]</f>
        <v>0</v>
      </c>
      <c r="H640" s="69">
        <f>tableau1[[#This Row],[Date de derniere verification]]</f>
        <v>0</v>
      </c>
    </row>
    <row r="641" spans="1:8" hidden="1" x14ac:dyDescent="0.25">
      <c r="A641" s="100">
        <f>tableau1[[#This Row],[ID]]</f>
        <v>0</v>
      </c>
      <c r="B641" s="100">
        <f>tableau1[[#This Row],[SN]]</f>
        <v>39631143</v>
      </c>
      <c r="C641" s="100">
        <f>tableau1[[#This Row],[Designation]]</f>
        <v>0</v>
      </c>
      <c r="D641" s="100">
        <f>tableau1[[#This Row],[Attribution]]</f>
        <v>0</v>
      </c>
      <c r="E641" s="69">
        <f>tableau1[[#This Row],[Date de prochaine verification]]</f>
        <v>0</v>
      </c>
      <c r="F641" s="100">
        <f>tableau1[[#This Row],[Periodicité]]</f>
        <v>0</v>
      </c>
      <c r="G641" s="100">
        <f>tableau1[[#This Row],[Procedure]]</f>
        <v>0</v>
      </c>
      <c r="H641" s="69">
        <f>tableau1[[#This Row],[Date de derniere verification]]</f>
        <v>0</v>
      </c>
    </row>
    <row r="642" spans="1:8" hidden="1" x14ac:dyDescent="0.25">
      <c r="A642" s="100">
        <f>tableau1[[#This Row],[ID]]</f>
        <v>0</v>
      </c>
      <c r="B642" s="100">
        <f>tableau1[[#This Row],[SN]]</f>
        <v>21935</v>
      </c>
      <c r="C642" s="100">
        <f>tableau1[[#This Row],[Designation]]</f>
        <v>0</v>
      </c>
      <c r="D642" s="100">
        <f>tableau1[[#This Row],[Attribution]]</f>
        <v>0</v>
      </c>
      <c r="E642" s="69">
        <f>tableau1[[#This Row],[Date de prochaine verification]]</f>
        <v>0</v>
      </c>
      <c r="F642" s="100">
        <f>tableau1[[#This Row],[Periodicité]]</f>
        <v>0</v>
      </c>
      <c r="G642" s="100">
        <f>tableau1[[#This Row],[Procedure]]</f>
        <v>0</v>
      </c>
      <c r="H642" s="69">
        <f>tableau1[[#This Row],[Date de derniere verification]]</f>
        <v>0</v>
      </c>
    </row>
    <row r="643" spans="1:8" hidden="1" x14ac:dyDescent="0.25">
      <c r="A643" s="100">
        <f>tableau1[[#This Row],[ID]]</f>
        <v>0</v>
      </c>
      <c r="B643" s="100">
        <f>tableau1[[#This Row],[SN]]</f>
        <v>96899139</v>
      </c>
      <c r="C643" s="100">
        <f>tableau1[[#This Row],[Designation]]</f>
        <v>0</v>
      </c>
      <c r="D643" s="100">
        <f>tableau1[[#This Row],[Attribution]]</f>
        <v>0</v>
      </c>
      <c r="E643" s="69">
        <f>tableau1[[#This Row],[Date de prochaine verification]]</f>
        <v>0</v>
      </c>
      <c r="F643" s="100">
        <f>tableau1[[#This Row],[Periodicité]]</f>
        <v>0</v>
      </c>
      <c r="G643" s="100">
        <f>tableau1[[#This Row],[Procedure]]</f>
        <v>0</v>
      </c>
      <c r="H643" s="69">
        <f>tableau1[[#This Row],[Date de derniere verification]]</f>
        <v>0</v>
      </c>
    </row>
    <row r="644" spans="1:8" hidden="1" x14ac:dyDescent="0.25">
      <c r="A644" s="100">
        <f>tableau1[[#This Row],[ID]]</f>
        <v>0</v>
      </c>
      <c r="B644" s="100">
        <f>tableau1[[#This Row],[SN]]</f>
        <v>0</v>
      </c>
      <c r="C644" s="100">
        <f>tableau1[[#This Row],[Designation]]</f>
        <v>0</v>
      </c>
      <c r="D644" s="100">
        <f>tableau1[[#This Row],[Attribution]]</f>
        <v>0</v>
      </c>
      <c r="E644" s="69">
        <f>tableau1[[#This Row],[Date de prochaine verification]]</f>
        <v>0</v>
      </c>
      <c r="F644" s="100">
        <f>tableau1[[#This Row],[Periodicité]]</f>
        <v>0</v>
      </c>
      <c r="G644" s="100">
        <f>tableau1[[#This Row],[Procedure]]</f>
        <v>0</v>
      </c>
      <c r="H644" s="69">
        <f>tableau1[[#This Row],[Date de derniere verification]]</f>
        <v>0</v>
      </c>
    </row>
    <row r="645" spans="1:8" hidden="1" x14ac:dyDescent="0.25">
      <c r="A645" s="100">
        <f>tableau1[[#This Row],[ID]]</f>
        <v>0</v>
      </c>
      <c r="B645" s="100">
        <f>tableau1[[#This Row],[SN]]</f>
        <v>0</v>
      </c>
      <c r="C645" s="100">
        <f>tableau1[[#This Row],[Designation]]</f>
        <v>0</v>
      </c>
      <c r="D645" s="100">
        <f>tableau1[[#This Row],[Attribution]]</f>
        <v>0</v>
      </c>
      <c r="E645" s="69">
        <f>tableau1[[#This Row],[Date de prochaine verification]]</f>
        <v>0</v>
      </c>
      <c r="F645" s="100">
        <f>tableau1[[#This Row],[Periodicité]]</f>
        <v>0</v>
      </c>
      <c r="G645" s="100">
        <f>tableau1[[#This Row],[Procedure]]</f>
        <v>0</v>
      </c>
      <c r="H645" s="69">
        <f>tableau1[[#This Row],[Date de derniere verification]]</f>
        <v>0</v>
      </c>
    </row>
    <row r="646" spans="1:8" hidden="1" x14ac:dyDescent="0.25">
      <c r="A646" s="100">
        <f>tableau1[[#This Row],[ID]]</f>
        <v>0</v>
      </c>
      <c r="B646" s="100">
        <f>tableau1[[#This Row],[SN]]</f>
        <v>0</v>
      </c>
      <c r="C646" s="100">
        <f>tableau1[[#This Row],[Designation]]</f>
        <v>0</v>
      </c>
      <c r="D646" s="100">
        <f>tableau1[[#This Row],[Attribution]]</f>
        <v>0</v>
      </c>
      <c r="E646" s="69">
        <f>tableau1[[#This Row],[Date de prochaine verification]]</f>
        <v>0</v>
      </c>
      <c r="F646" s="100">
        <f>tableau1[[#This Row],[Periodicité]]</f>
        <v>0</v>
      </c>
      <c r="G646" s="100">
        <f>tableau1[[#This Row],[Procedure]]</f>
        <v>0</v>
      </c>
      <c r="H646" s="69">
        <f>tableau1[[#This Row],[Date de derniere verification]]</f>
        <v>0</v>
      </c>
    </row>
    <row r="647" spans="1:8" hidden="1" x14ac:dyDescent="0.25">
      <c r="A647" s="100">
        <f>tableau1[[#This Row],[ID]]</f>
        <v>0</v>
      </c>
      <c r="B647" s="100">
        <f>tableau1[[#This Row],[SN]]</f>
        <v>0</v>
      </c>
      <c r="C647" s="100">
        <f>tableau1[[#This Row],[Designation]]</f>
        <v>0</v>
      </c>
      <c r="D647" s="100">
        <f>tableau1[[#This Row],[Attribution]]</f>
        <v>0</v>
      </c>
      <c r="E647" s="69">
        <f>tableau1[[#This Row],[Date de prochaine verification]]</f>
        <v>0</v>
      </c>
      <c r="F647" s="100">
        <f>tableau1[[#This Row],[Periodicité]]</f>
        <v>0</v>
      </c>
      <c r="G647" s="100">
        <f>tableau1[[#This Row],[Procedure]]</f>
        <v>0</v>
      </c>
      <c r="H647" s="69">
        <f>tableau1[[#This Row],[Date de derniere verification]]</f>
        <v>0</v>
      </c>
    </row>
    <row r="648" spans="1:8" hidden="1" x14ac:dyDescent="0.25">
      <c r="A648" s="100">
        <f>tableau1[[#This Row],[ID]]</f>
        <v>0</v>
      </c>
      <c r="B648" s="100">
        <f>tableau1[[#This Row],[SN]]</f>
        <v>0</v>
      </c>
      <c r="C648" s="100">
        <f>tableau1[[#This Row],[Designation]]</f>
        <v>0</v>
      </c>
      <c r="D648" s="100">
        <f>tableau1[[#This Row],[Attribution]]</f>
        <v>0</v>
      </c>
      <c r="E648" s="69">
        <f>tableau1[[#This Row],[Date de prochaine verification]]</f>
        <v>0</v>
      </c>
      <c r="F648" s="100">
        <f>tableau1[[#This Row],[Periodicité]]</f>
        <v>0</v>
      </c>
      <c r="G648" s="100">
        <f>tableau1[[#This Row],[Procedure]]</f>
        <v>0</v>
      </c>
      <c r="H648" s="69">
        <f>tableau1[[#This Row],[Date de derniere verification]]</f>
        <v>0</v>
      </c>
    </row>
    <row r="649" spans="1:8" hidden="1" x14ac:dyDescent="0.25">
      <c r="A649" s="100">
        <f>tableau1[[#This Row],[ID]]</f>
        <v>0</v>
      </c>
      <c r="B649" s="100">
        <f>tableau1[[#This Row],[SN]]</f>
        <v>0</v>
      </c>
      <c r="C649" s="100">
        <f>tableau1[[#This Row],[Designation]]</f>
        <v>0</v>
      </c>
      <c r="D649" s="100">
        <f>tableau1[[#This Row],[Attribution]]</f>
        <v>0</v>
      </c>
      <c r="E649" s="69">
        <f>tableau1[[#This Row],[Date de prochaine verification]]</f>
        <v>0</v>
      </c>
      <c r="F649" s="100">
        <f>tableau1[[#This Row],[Periodicité]]</f>
        <v>0</v>
      </c>
      <c r="G649" s="100">
        <f>tableau1[[#This Row],[Procedure]]</f>
        <v>0</v>
      </c>
      <c r="H649" s="69">
        <f>tableau1[[#This Row],[Date de derniere verification]]</f>
        <v>0</v>
      </c>
    </row>
    <row r="650" spans="1:8" hidden="1" x14ac:dyDescent="0.25">
      <c r="A650" s="100">
        <f>tableau1[[#This Row],[ID]]</f>
        <v>0</v>
      </c>
      <c r="B650" s="100">
        <f>tableau1[[#This Row],[SN]]</f>
        <v>0</v>
      </c>
      <c r="C650" s="100">
        <f>tableau1[[#This Row],[Designation]]</f>
        <v>0</v>
      </c>
      <c r="D650" s="100">
        <f>tableau1[[#This Row],[Attribution]]</f>
        <v>0</v>
      </c>
      <c r="E650" s="69">
        <f>tableau1[[#This Row],[Date de prochaine verification]]</f>
        <v>0</v>
      </c>
      <c r="F650" s="100">
        <f>tableau1[[#This Row],[Periodicité]]</f>
        <v>0</v>
      </c>
      <c r="G650" s="100">
        <f>tableau1[[#This Row],[Procedure]]</f>
        <v>0</v>
      </c>
      <c r="H650" s="69">
        <f>tableau1[[#This Row],[Date de derniere verification]]</f>
        <v>0</v>
      </c>
    </row>
    <row r="651" spans="1:8" hidden="1" x14ac:dyDescent="0.25">
      <c r="A651" s="100">
        <f>tableau1[[#This Row],[ID]]</f>
        <v>0</v>
      </c>
      <c r="B651" s="100">
        <f>tableau1[[#This Row],[SN]]</f>
        <v>0</v>
      </c>
      <c r="C651" s="100">
        <f>tableau1[[#This Row],[Designation]]</f>
        <v>0</v>
      </c>
      <c r="D651" s="100">
        <f>tableau1[[#This Row],[Attribution]]</f>
        <v>0</v>
      </c>
      <c r="E651" s="69">
        <f>tableau1[[#This Row],[Date de prochaine verification]]</f>
        <v>0</v>
      </c>
      <c r="F651" s="100">
        <f>tableau1[[#This Row],[Periodicité]]</f>
        <v>0</v>
      </c>
      <c r="G651" s="100">
        <f>tableau1[[#This Row],[Procedure]]</f>
        <v>0</v>
      </c>
      <c r="H651" s="69">
        <f>tableau1[[#This Row],[Date de derniere verification]]</f>
        <v>0</v>
      </c>
    </row>
    <row r="652" spans="1:8" hidden="1" x14ac:dyDescent="0.25">
      <c r="A652" s="100">
        <f>tableau1[[#This Row],[ID]]</f>
        <v>0</v>
      </c>
      <c r="B652" s="100">
        <f>tableau1[[#This Row],[SN]]</f>
        <v>0</v>
      </c>
      <c r="C652" s="100">
        <f>tableau1[[#This Row],[Designation]]</f>
        <v>0</v>
      </c>
      <c r="D652" s="100">
        <f>tableau1[[#This Row],[Attribution]]</f>
        <v>0</v>
      </c>
      <c r="E652" s="69">
        <f>tableau1[[#This Row],[Date de prochaine verification]]</f>
        <v>0</v>
      </c>
      <c r="F652" s="100">
        <f>tableau1[[#This Row],[Periodicité]]</f>
        <v>0</v>
      </c>
      <c r="G652" s="100">
        <f>tableau1[[#This Row],[Procedure]]</f>
        <v>0</v>
      </c>
      <c r="H652" s="69">
        <f>tableau1[[#This Row],[Date de derniere verification]]</f>
        <v>0</v>
      </c>
    </row>
    <row r="653" spans="1:8" hidden="1" x14ac:dyDescent="0.25">
      <c r="A653" s="100">
        <f>tableau1[[#This Row],[ID]]</f>
        <v>0</v>
      </c>
      <c r="B653" s="100">
        <f>tableau1[[#This Row],[SN]]</f>
        <v>0</v>
      </c>
      <c r="C653" s="100">
        <f>tableau1[[#This Row],[Designation]]</f>
        <v>0</v>
      </c>
      <c r="D653" s="100">
        <f>tableau1[[#This Row],[Attribution]]</f>
        <v>0</v>
      </c>
      <c r="E653" s="69">
        <f>tableau1[[#This Row],[Date de prochaine verification]]</f>
        <v>0</v>
      </c>
      <c r="F653" s="100">
        <f>tableau1[[#This Row],[Periodicité]]</f>
        <v>0</v>
      </c>
      <c r="G653" s="100">
        <f>tableau1[[#This Row],[Procedure]]</f>
        <v>0</v>
      </c>
      <c r="H653" s="69">
        <f>tableau1[[#This Row],[Date de derniere verification]]</f>
        <v>0</v>
      </c>
    </row>
    <row r="654" spans="1:8" hidden="1" x14ac:dyDescent="0.25">
      <c r="A654" s="100">
        <f>tableau1[[#This Row],[ID]]</f>
        <v>0</v>
      </c>
      <c r="B654" s="100">
        <f>tableau1[[#This Row],[SN]]</f>
        <v>0</v>
      </c>
      <c r="C654" s="100">
        <f>tableau1[[#This Row],[Designation]]</f>
        <v>0</v>
      </c>
      <c r="D654" s="100">
        <f>tableau1[[#This Row],[Attribution]]</f>
        <v>0</v>
      </c>
      <c r="E654" s="69">
        <f>tableau1[[#This Row],[Date de prochaine verification]]</f>
        <v>0</v>
      </c>
      <c r="F654" s="100">
        <f>tableau1[[#This Row],[Periodicité]]</f>
        <v>0</v>
      </c>
      <c r="G654" s="100">
        <f>tableau1[[#This Row],[Procedure]]</f>
        <v>0</v>
      </c>
      <c r="H654" s="69">
        <f>tableau1[[#This Row],[Date de derniere verification]]</f>
        <v>0</v>
      </c>
    </row>
    <row r="655" spans="1:8" hidden="1" x14ac:dyDescent="0.25">
      <c r="A655" s="100">
        <f>tableau1[[#This Row],[ID]]</f>
        <v>0</v>
      </c>
      <c r="B655" s="100">
        <f>tableau1[[#This Row],[SN]]</f>
        <v>0</v>
      </c>
      <c r="C655" s="100">
        <f>tableau1[[#This Row],[Designation]]</f>
        <v>0</v>
      </c>
      <c r="D655" s="100">
        <f>tableau1[[#This Row],[Attribution]]</f>
        <v>0</v>
      </c>
      <c r="E655" s="69">
        <f>tableau1[[#This Row],[Date de prochaine verification]]</f>
        <v>0</v>
      </c>
      <c r="F655" s="100">
        <f>tableau1[[#This Row],[Periodicité]]</f>
        <v>0</v>
      </c>
      <c r="G655" s="100">
        <f>tableau1[[#This Row],[Procedure]]</f>
        <v>0</v>
      </c>
      <c r="H655" s="69">
        <f>tableau1[[#This Row],[Date de derniere verification]]</f>
        <v>0</v>
      </c>
    </row>
    <row r="656" spans="1:8" hidden="1" x14ac:dyDescent="0.25">
      <c r="A656" s="100">
        <f>tableau1[[#This Row],[ID]]</f>
        <v>0</v>
      </c>
      <c r="B656" s="100">
        <f>tableau1[[#This Row],[SN]]</f>
        <v>0</v>
      </c>
      <c r="C656" s="100">
        <f>tableau1[[#This Row],[Designation]]</f>
        <v>0</v>
      </c>
      <c r="D656" s="100">
        <f>tableau1[[#This Row],[Attribution]]</f>
        <v>0</v>
      </c>
      <c r="E656" s="69">
        <f>tableau1[[#This Row],[Date de prochaine verification]]</f>
        <v>0</v>
      </c>
      <c r="F656" s="100">
        <f>tableau1[[#This Row],[Periodicité]]</f>
        <v>0</v>
      </c>
      <c r="G656" s="100">
        <f>tableau1[[#This Row],[Procedure]]</f>
        <v>0</v>
      </c>
      <c r="H656" s="69">
        <f>tableau1[[#This Row],[Date de derniere verification]]</f>
        <v>0</v>
      </c>
    </row>
    <row r="657" spans="1:8" hidden="1" x14ac:dyDescent="0.25">
      <c r="A657" s="100">
        <f>tableau1[[#This Row],[ID]]</f>
        <v>0</v>
      </c>
      <c r="B657" s="100">
        <f>tableau1[[#This Row],[SN]]</f>
        <v>0</v>
      </c>
      <c r="C657" s="100">
        <f>tableau1[[#This Row],[Designation]]</f>
        <v>0</v>
      </c>
      <c r="D657" s="100">
        <f>tableau1[[#This Row],[Attribution]]</f>
        <v>0</v>
      </c>
      <c r="E657" s="69">
        <f>tableau1[[#This Row],[Date de prochaine verification]]</f>
        <v>0</v>
      </c>
      <c r="F657" s="100">
        <f>tableau1[[#This Row],[Periodicité]]</f>
        <v>0</v>
      </c>
      <c r="G657" s="100">
        <f>tableau1[[#This Row],[Procedure]]</f>
        <v>0</v>
      </c>
      <c r="H657" s="69">
        <f>tableau1[[#This Row],[Date de derniere verification]]</f>
        <v>0</v>
      </c>
    </row>
    <row r="658" spans="1:8" hidden="1" x14ac:dyDescent="0.25">
      <c r="A658" s="100">
        <f>tableau1[[#This Row],[ID]]</f>
        <v>0</v>
      </c>
      <c r="B658" s="100">
        <f>tableau1[[#This Row],[SN]]</f>
        <v>0</v>
      </c>
      <c r="C658" s="100">
        <f>tableau1[[#This Row],[Designation]]</f>
        <v>0</v>
      </c>
      <c r="D658" s="100">
        <f>tableau1[[#This Row],[Attribution]]</f>
        <v>0</v>
      </c>
      <c r="E658" s="69">
        <f>tableau1[[#This Row],[Date de prochaine verification]]</f>
        <v>0</v>
      </c>
      <c r="F658" s="100">
        <f>tableau1[[#This Row],[Periodicité]]</f>
        <v>0</v>
      </c>
      <c r="G658" s="100">
        <f>tableau1[[#This Row],[Procedure]]</f>
        <v>0</v>
      </c>
      <c r="H658" s="69">
        <f>tableau1[[#This Row],[Date de derniere verification]]</f>
        <v>0</v>
      </c>
    </row>
    <row r="659" spans="1:8" hidden="1" x14ac:dyDescent="0.25">
      <c r="A659" s="100">
        <f>tableau1[[#This Row],[ID]]</f>
        <v>0</v>
      </c>
      <c r="B659" s="100">
        <f>tableau1[[#This Row],[SN]]</f>
        <v>0</v>
      </c>
      <c r="C659" s="100">
        <f>tableau1[[#This Row],[Designation]]</f>
        <v>0</v>
      </c>
      <c r="D659" s="100">
        <f>tableau1[[#This Row],[Attribution]]</f>
        <v>0</v>
      </c>
      <c r="E659" s="69">
        <f>tableau1[[#This Row],[Date de prochaine verification]]</f>
        <v>0</v>
      </c>
      <c r="F659" s="100">
        <f>tableau1[[#This Row],[Periodicité]]</f>
        <v>0</v>
      </c>
      <c r="G659" s="100">
        <f>tableau1[[#This Row],[Procedure]]</f>
        <v>0</v>
      </c>
      <c r="H659" s="69">
        <f>tableau1[[#This Row],[Date de derniere verification]]</f>
        <v>0</v>
      </c>
    </row>
    <row r="660" spans="1:8" hidden="1" x14ac:dyDescent="0.25">
      <c r="A660" s="100">
        <f>tableau1[[#This Row],[ID]]</f>
        <v>0</v>
      </c>
      <c r="B660" s="100">
        <f>tableau1[[#This Row],[SN]]</f>
        <v>0</v>
      </c>
      <c r="C660" s="100">
        <f>tableau1[[#This Row],[Designation]]</f>
        <v>0</v>
      </c>
      <c r="D660" s="100">
        <f>tableau1[[#This Row],[Attribution]]</f>
        <v>0</v>
      </c>
      <c r="E660" s="69">
        <f>tableau1[[#This Row],[Date de prochaine verification]]</f>
        <v>0</v>
      </c>
      <c r="F660" s="100">
        <f>tableau1[[#This Row],[Periodicité]]</f>
        <v>0</v>
      </c>
      <c r="G660" s="100">
        <f>tableau1[[#This Row],[Procedure]]</f>
        <v>0</v>
      </c>
      <c r="H660" s="69">
        <f>tableau1[[#This Row],[Date de derniere verification]]</f>
        <v>0</v>
      </c>
    </row>
    <row r="661" spans="1:8" hidden="1" x14ac:dyDescent="0.25">
      <c r="A661" s="100">
        <f>tableau1[[#This Row],[ID]]</f>
        <v>0</v>
      </c>
      <c r="B661" s="100">
        <f>tableau1[[#This Row],[SN]]</f>
        <v>0</v>
      </c>
      <c r="C661" s="100">
        <f>tableau1[[#This Row],[Designation]]</f>
        <v>0</v>
      </c>
      <c r="D661" s="100">
        <f>tableau1[[#This Row],[Attribution]]</f>
        <v>0</v>
      </c>
      <c r="E661" s="69">
        <f>tableau1[[#This Row],[Date de prochaine verification]]</f>
        <v>0</v>
      </c>
      <c r="F661" s="100">
        <f>tableau1[[#This Row],[Periodicité]]</f>
        <v>0</v>
      </c>
      <c r="G661" s="100">
        <f>tableau1[[#This Row],[Procedure]]</f>
        <v>0</v>
      </c>
      <c r="H661" s="69">
        <f>tableau1[[#This Row],[Date de derniere verification]]</f>
        <v>0</v>
      </c>
    </row>
    <row r="662" spans="1:8" hidden="1" x14ac:dyDescent="0.25">
      <c r="A662" s="100">
        <f>tableau1[[#This Row],[ID]]</f>
        <v>0</v>
      </c>
      <c r="B662" s="100">
        <f>tableau1[[#This Row],[SN]]</f>
        <v>0</v>
      </c>
      <c r="C662" s="100">
        <f>tableau1[[#This Row],[Designation]]</f>
        <v>0</v>
      </c>
      <c r="D662" s="100">
        <f>tableau1[[#This Row],[Attribution]]</f>
        <v>0</v>
      </c>
      <c r="E662" s="69">
        <f>tableau1[[#This Row],[Date de prochaine verification]]</f>
        <v>0</v>
      </c>
      <c r="F662" s="100">
        <f>tableau1[[#This Row],[Periodicité]]</f>
        <v>0</v>
      </c>
      <c r="G662" s="100">
        <f>tableau1[[#This Row],[Procedure]]</f>
        <v>0</v>
      </c>
      <c r="H662" s="69">
        <f>tableau1[[#This Row],[Date de derniere verification]]</f>
        <v>0</v>
      </c>
    </row>
    <row r="663" spans="1:8" hidden="1" x14ac:dyDescent="0.25">
      <c r="A663" s="100">
        <f>tableau1[[#This Row],[ID]]</f>
        <v>0</v>
      </c>
      <c r="B663" s="100">
        <f>tableau1[[#This Row],[SN]]</f>
        <v>0</v>
      </c>
      <c r="C663" s="100">
        <f>tableau1[[#This Row],[Designation]]</f>
        <v>0</v>
      </c>
      <c r="D663" s="100">
        <f>tableau1[[#This Row],[Attribution]]</f>
        <v>0</v>
      </c>
      <c r="E663" s="69">
        <f>tableau1[[#This Row],[Date de prochaine verification]]</f>
        <v>0</v>
      </c>
      <c r="F663" s="100">
        <f>tableau1[[#This Row],[Periodicité]]</f>
        <v>0</v>
      </c>
      <c r="G663" s="100">
        <f>tableau1[[#This Row],[Procedure]]</f>
        <v>0</v>
      </c>
      <c r="H663" s="69">
        <f>tableau1[[#This Row],[Date de derniere verification]]</f>
        <v>0</v>
      </c>
    </row>
    <row r="664" spans="1:8" hidden="1" x14ac:dyDescent="0.25">
      <c r="A664" s="100">
        <f>tableau1[[#This Row],[ID]]</f>
        <v>0</v>
      </c>
      <c r="B664" s="100">
        <f>tableau1[[#This Row],[SN]]</f>
        <v>0</v>
      </c>
      <c r="C664" s="100">
        <f>tableau1[[#This Row],[Designation]]</f>
        <v>0</v>
      </c>
      <c r="D664" s="100">
        <f>tableau1[[#This Row],[Attribution]]</f>
        <v>0</v>
      </c>
      <c r="E664" s="69">
        <f>tableau1[[#This Row],[Date de prochaine verification]]</f>
        <v>0</v>
      </c>
      <c r="F664" s="100">
        <f>tableau1[[#This Row],[Periodicité]]</f>
        <v>0</v>
      </c>
      <c r="G664" s="100">
        <f>tableau1[[#This Row],[Procedure]]</f>
        <v>0</v>
      </c>
      <c r="H664" s="69">
        <f>tableau1[[#This Row],[Date de derniere verification]]</f>
        <v>0</v>
      </c>
    </row>
    <row r="665" spans="1:8" hidden="1" x14ac:dyDescent="0.25">
      <c r="A665" s="100">
        <f>tableau1[[#This Row],[ID]]</f>
        <v>0</v>
      </c>
      <c r="B665" s="100">
        <f>tableau1[[#This Row],[SN]]</f>
        <v>0</v>
      </c>
      <c r="C665" s="100">
        <f>tableau1[[#This Row],[Designation]]</f>
        <v>0</v>
      </c>
      <c r="D665" s="100">
        <f>tableau1[[#This Row],[Attribution]]</f>
        <v>0</v>
      </c>
      <c r="E665" s="69">
        <f>tableau1[[#This Row],[Date de prochaine verification]]</f>
        <v>0</v>
      </c>
      <c r="F665" s="100">
        <f>tableau1[[#This Row],[Periodicité]]</f>
        <v>0</v>
      </c>
      <c r="G665" s="100">
        <f>tableau1[[#This Row],[Procedure]]</f>
        <v>0</v>
      </c>
      <c r="H665" s="69">
        <f>tableau1[[#This Row],[Date de derniere verification]]</f>
        <v>0</v>
      </c>
    </row>
    <row r="666" spans="1:8" hidden="1" x14ac:dyDescent="0.25">
      <c r="A666" s="100">
        <f>tableau1[[#This Row],[ID]]</f>
        <v>0</v>
      </c>
      <c r="B666" s="100">
        <f>tableau1[[#This Row],[SN]]</f>
        <v>0</v>
      </c>
      <c r="C666" s="100">
        <f>tableau1[[#This Row],[Designation]]</f>
        <v>0</v>
      </c>
      <c r="D666" s="100">
        <f>tableau1[[#This Row],[Attribution]]</f>
        <v>0</v>
      </c>
      <c r="E666" s="69">
        <f>tableau1[[#This Row],[Date de prochaine verification]]</f>
        <v>0</v>
      </c>
      <c r="F666" s="100">
        <f>tableau1[[#This Row],[Periodicité]]</f>
        <v>0</v>
      </c>
      <c r="G666" s="100">
        <f>tableau1[[#This Row],[Procedure]]</f>
        <v>0</v>
      </c>
      <c r="H666" s="69">
        <f>tableau1[[#This Row],[Date de derniere verification]]</f>
        <v>0</v>
      </c>
    </row>
    <row r="667" spans="1:8" hidden="1" x14ac:dyDescent="0.25">
      <c r="A667" s="100">
        <f>tableau1[[#This Row],[ID]]</f>
        <v>0</v>
      </c>
      <c r="B667" s="100">
        <f>tableau1[[#This Row],[SN]]</f>
        <v>0</v>
      </c>
      <c r="C667" s="100">
        <f>tableau1[[#This Row],[Designation]]</f>
        <v>0</v>
      </c>
      <c r="D667" s="100">
        <f>tableau1[[#This Row],[Attribution]]</f>
        <v>0</v>
      </c>
      <c r="E667" s="69">
        <f>tableau1[[#This Row],[Date de prochaine verification]]</f>
        <v>0</v>
      </c>
      <c r="F667" s="100">
        <f>tableau1[[#This Row],[Periodicité]]</f>
        <v>0</v>
      </c>
      <c r="G667" s="100">
        <f>tableau1[[#This Row],[Procedure]]</f>
        <v>0</v>
      </c>
      <c r="H667" s="69">
        <f>tableau1[[#This Row],[Date de derniere verification]]</f>
        <v>0</v>
      </c>
    </row>
    <row r="668" spans="1:8" hidden="1" x14ac:dyDescent="0.25">
      <c r="A668" s="100">
        <f>tableau1[[#This Row],[ID]]</f>
        <v>0</v>
      </c>
      <c r="B668" s="100">
        <f>tableau1[[#This Row],[SN]]</f>
        <v>0</v>
      </c>
      <c r="C668" s="100">
        <f>tableau1[[#This Row],[Designation]]</f>
        <v>0</v>
      </c>
      <c r="D668" s="100">
        <f>tableau1[[#This Row],[Attribution]]</f>
        <v>0</v>
      </c>
      <c r="E668" s="69">
        <f>tableau1[[#This Row],[Date de prochaine verification]]</f>
        <v>0</v>
      </c>
      <c r="F668" s="100">
        <f>tableau1[[#This Row],[Periodicité]]</f>
        <v>0</v>
      </c>
      <c r="G668" s="100">
        <f>tableau1[[#This Row],[Procedure]]</f>
        <v>0</v>
      </c>
      <c r="H668" s="69">
        <f>tableau1[[#This Row],[Date de derniere verification]]</f>
        <v>0</v>
      </c>
    </row>
    <row r="669" spans="1:8" hidden="1" x14ac:dyDescent="0.25">
      <c r="A669" s="100">
        <f>tableau1[[#This Row],[ID]]</f>
        <v>0</v>
      </c>
      <c r="B669" s="100">
        <f>tableau1[[#This Row],[SN]]</f>
        <v>0</v>
      </c>
      <c r="C669" s="100">
        <f>tableau1[[#This Row],[Designation]]</f>
        <v>0</v>
      </c>
      <c r="D669" s="100">
        <f>tableau1[[#This Row],[Attribution]]</f>
        <v>0</v>
      </c>
      <c r="E669" s="69">
        <f>tableau1[[#This Row],[Date de prochaine verification]]</f>
        <v>0</v>
      </c>
      <c r="F669" s="100">
        <f>tableau1[[#This Row],[Periodicité]]</f>
        <v>0</v>
      </c>
      <c r="G669" s="100">
        <f>tableau1[[#This Row],[Procedure]]</f>
        <v>0</v>
      </c>
      <c r="H669" s="69">
        <f>tableau1[[#This Row],[Date de derniere verification]]</f>
        <v>0</v>
      </c>
    </row>
    <row r="670" spans="1:8" hidden="1" x14ac:dyDescent="0.25">
      <c r="A670" s="100">
        <f>tableau1[[#This Row],[ID]]</f>
        <v>0</v>
      </c>
      <c r="B670" s="100">
        <f>tableau1[[#This Row],[SN]]</f>
        <v>0</v>
      </c>
      <c r="C670" s="100">
        <f>tableau1[[#This Row],[Designation]]</f>
        <v>0</v>
      </c>
      <c r="D670" s="100">
        <f>tableau1[[#This Row],[Attribution]]</f>
        <v>0</v>
      </c>
      <c r="E670" s="69">
        <f>tableau1[[#This Row],[Date de prochaine verification]]</f>
        <v>0</v>
      </c>
      <c r="F670" s="100">
        <f>tableau1[[#This Row],[Periodicité]]</f>
        <v>0</v>
      </c>
      <c r="G670" s="100">
        <f>tableau1[[#This Row],[Procedure]]</f>
        <v>0</v>
      </c>
      <c r="H670" s="69">
        <f>tableau1[[#This Row],[Date de derniere verification]]</f>
        <v>0</v>
      </c>
    </row>
    <row r="671" spans="1:8" hidden="1" x14ac:dyDescent="0.25">
      <c r="A671" s="100">
        <f>tableau1[[#This Row],[ID]]</f>
        <v>0</v>
      </c>
      <c r="B671" s="100">
        <f>tableau1[[#This Row],[SN]]</f>
        <v>0</v>
      </c>
      <c r="C671" s="100">
        <f>tableau1[[#This Row],[Designation]]</f>
        <v>0</v>
      </c>
      <c r="D671" s="100">
        <f>tableau1[[#This Row],[Attribution]]</f>
        <v>0</v>
      </c>
      <c r="E671" s="69">
        <f>tableau1[[#This Row],[Date de prochaine verification]]</f>
        <v>0</v>
      </c>
      <c r="F671" s="100">
        <f>tableau1[[#This Row],[Periodicité]]</f>
        <v>0</v>
      </c>
      <c r="G671" s="100">
        <f>tableau1[[#This Row],[Procedure]]</f>
        <v>0</v>
      </c>
      <c r="H671" s="69">
        <f>tableau1[[#This Row],[Date de derniere verification]]</f>
        <v>0</v>
      </c>
    </row>
    <row r="672" spans="1:8" hidden="1" x14ac:dyDescent="0.25">
      <c r="A672" s="100">
        <f>tableau1[[#This Row],[ID]]</f>
        <v>0</v>
      </c>
      <c r="B672" s="100">
        <f>tableau1[[#This Row],[SN]]</f>
        <v>0</v>
      </c>
      <c r="C672" s="100">
        <f>tableau1[[#This Row],[Designation]]</f>
        <v>0</v>
      </c>
      <c r="D672" s="100">
        <f>tableau1[[#This Row],[Attribution]]</f>
        <v>0</v>
      </c>
      <c r="E672" s="69">
        <f>tableau1[[#This Row],[Date de prochaine verification]]</f>
        <v>0</v>
      </c>
      <c r="F672" s="100">
        <f>tableau1[[#This Row],[Periodicité]]</f>
        <v>0</v>
      </c>
      <c r="G672" s="100">
        <f>tableau1[[#This Row],[Procedure]]</f>
        <v>0</v>
      </c>
      <c r="H672" s="69">
        <f>tableau1[[#This Row],[Date de derniere verification]]</f>
        <v>0</v>
      </c>
    </row>
    <row r="673" spans="1:8" hidden="1" x14ac:dyDescent="0.25">
      <c r="A673" s="100">
        <f>tableau1[[#This Row],[ID]]</f>
        <v>0</v>
      </c>
      <c r="B673" s="100">
        <f>tableau1[[#This Row],[SN]]</f>
        <v>0</v>
      </c>
      <c r="C673" s="100">
        <f>tableau1[[#This Row],[Designation]]</f>
        <v>0</v>
      </c>
      <c r="D673" s="100">
        <f>tableau1[[#This Row],[Attribution]]</f>
        <v>0</v>
      </c>
      <c r="E673" s="69">
        <f>tableau1[[#This Row],[Date de prochaine verification]]</f>
        <v>0</v>
      </c>
      <c r="F673" s="100">
        <f>tableau1[[#This Row],[Periodicité]]</f>
        <v>0</v>
      </c>
      <c r="G673" s="100">
        <f>tableau1[[#This Row],[Procedure]]</f>
        <v>0</v>
      </c>
      <c r="H673" s="69">
        <f>tableau1[[#This Row],[Date de derniere verification]]</f>
        <v>0</v>
      </c>
    </row>
    <row r="674" spans="1:8" hidden="1" x14ac:dyDescent="0.25">
      <c r="A674" s="100">
        <f>tableau1[[#This Row],[ID]]</f>
        <v>0</v>
      </c>
      <c r="B674" s="100">
        <f>tableau1[[#This Row],[SN]]</f>
        <v>0</v>
      </c>
      <c r="C674" s="100">
        <f>tableau1[[#This Row],[Designation]]</f>
        <v>0</v>
      </c>
      <c r="D674" s="100">
        <f>tableau1[[#This Row],[Attribution]]</f>
        <v>0</v>
      </c>
      <c r="E674" s="69">
        <f>tableau1[[#This Row],[Date de prochaine verification]]</f>
        <v>0</v>
      </c>
      <c r="F674" s="100">
        <f>tableau1[[#This Row],[Periodicité]]</f>
        <v>0</v>
      </c>
      <c r="G674" s="100">
        <f>tableau1[[#This Row],[Procedure]]</f>
        <v>0</v>
      </c>
      <c r="H674" s="69">
        <f>tableau1[[#This Row],[Date de derniere verification]]</f>
        <v>0</v>
      </c>
    </row>
    <row r="675" spans="1:8" hidden="1" x14ac:dyDescent="0.25">
      <c r="A675" s="100">
        <f>tableau1[[#This Row],[ID]]</f>
        <v>0</v>
      </c>
      <c r="B675" s="100">
        <f>tableau1[[#This Row],[SN]]</f>
        <v>0</v>
      </c>
      <c r="C675" s="100">
        <f>tableau1[[#This Row],[Designation]]</f>
        <v>0</v>
      </c>
      <c r="D675" s="100">
        <f>tableau1[[#This Row],[Attribution]]</f>
        <v>0</v>
      </c>
      <c r="E675" s="69">
        <f>tableau1[[#This Row],[Date de prochaine verification]]</f>
        <v>0</v>
      </c>
      <c r="F675" s="100">
        <f>tableau1[[#This Row],[Periodicité]]</f>
        <v>0</v>
      </c>
      <c r="G675" s="100">
        <f>tableau1[[#This Row],[Procedure]]</f>
        <v>0</v>
      </c>
      <c r="H675" s="69">
        <f>tableau1[[#This Row],[Date de derniere verification]]</f>
        <v>0</v>
      </c>
    </row>
    <row r="676" spans="1:8" hidden="1" x14ac:dyDescent="0.25">
      <c r="A676" s="100">
        <f>tableau1[[#This Row],[ID]]</f>
        <v>0</v>
      </c>
      <c r="B676" s="100">
        <f>tableau1[[#This Row],[SN]]</f>
        <v>0</v>
      </c>
      <c r="C676" s="100">
        <f>tableau1[[#This Row],[Designation]]</f>
        <v>0</v>
      </c>
      <c r="D676" s="100">
        <f>tableau1[[#This Row],[Attribution]]</f>
        <v>0</v>
      </c>
      <c r="E676" s="69">
        <f>tableau1[[#This Row],[Date de prochaine verification]]</f>
        <v>0</v>
      </c>
      <c r="F676" s="100">
        <f>tableau1[[#This Row],[Periodicité]]</f>
        <v>0</v>
      </c>
      <c r="G676" s="100">
        <f>tableau1[[#This Row],[Procedure]]</f>
        <v>0</v>
      </c>
      <c r="H676" s="69">
        <f>tableau1[[#This Row],[Date de derniere verification]]</f>
        <v>0</v>
      </c>
    </row>
    <row r="677" spans="1:8" hidden="1" x14ac:dyDescent="0.25">
      <c r="A677" s="100">
        <f>tableau1[[#This Row],[ID]]</f>
        <v>0</v>
      </c>
      <c r="B677" s="100">
        <f>tableau1[[#This Row],[SN]]</f>
        <v>0</v>
      </c>
      <c r="C677" s="100">
        <f>tableau1[[#This Row],[Designation]]</f>
        <v>0</v>
      </c>
      <c r="D677" s="100">
        <f>tableau1[[#This Row],[Attribution]]</f>
        <v>0</v>
      </c>
      <c r="E677" s="69">
        <f>tableau1[[#This Row],[Date de prochaine verification]]</f>
        <v>0</v>
      </c>
      <c r="F677" s="100">
        <f>tableau1[[#This Row],[Periodicité]]</f>
        <v>0</v>
      </c>
      <c r="G677" s="100">
        <f>tableau1[[#This Row],[Procedure]]</f>
        <v>0</v>
      </c>
      <c r="H677" s="69">
        <f>tableau1[[#This Row],[Date de derniere verification]]</f>
        <v>0</v>
      </c>
    </row>
    <row r="678" spans="1:8" hidden="1" x14ac:dyDescent="0.25">
      <c r="A678" s="100">
        <f>tableau1[[#This Row],[ID]]</f>
        <v>0</v>
      </c>
      <c r="B678" s="100">
        <f>tableau1[[#This Row],[SN]]</f>
        <v>0</v>
      </c>
      <c r="C678" s="100">
        <f>tableau1[[#This Row],[Designation]]</f>
        <v>0</v>
      </c>
      <c r="D678" s="100">
        <f>tableau1[[#This Row],[Attribution]]</f>
        <v>0</v>
      </c>
      <c r="E678" s="69">
        <f>tableau1[[#This Row],[Date de prochaine verification]]</f>
        <v>0</v>
      </c>
      <c r="F678" s="100">
        <f>tableau1[[#This Row],[Periodicité]]</f>
        <v>0</v>
      </c>
      <c r="G678" s="100">
        <f>tableau1[[#This Row],[Procedure]]</f>
        <v>0</v>
      </c>
      <c r="H678" s="69">
        <f>tableau1[[#This Row],[Date de derniere verification]]</f>
        <v>0</v>
      </c>
    </row>
    <row r="679" spans="1:8" hidden="1" x14ac:dyDescent="0.25">
      <c r="A679" s="100">
        <f>tableau1[[#This Row],[ID]]</f>
        <v>0</v>
      </c>
      <c r="B679" s="100">
        <f>tableau1[[#This Row],[SN]]</f>
        <v>0</v>
      </c>
      <c r="C679" s="100">
        <f>tableau1[[#This Row],[Designation]]</f>
        <v>0</v>
      </c>
      <c r="D679" s="100">
        <f>tableau1[[#This Row],[Attribution]]</f>
        <v>0</v>
      </c>
      <c r="E679" s="69">
        <f>tableau1[[#This Row],[Date de prochaine verification]]</f>
        <v>0</v>
      </c>
      <c r="F679" s="100">
        <f>tableau1[[#This Row],[Periodicité]]</f>
        <v>0</v>
      </c>
      <c r="G679" s="100">
        <f>tableau1[[#This Row],[Procedure]]</f>
        <v>0</v>
      </c>
      <c r="H679" s="69">
        <f>tableau1[[#This Row],[Date de derniere verification]]</f>
        <v>0</v>
      </c>
    </row>
    <row r="680" spans="1:8" hidden="1" x14ac:dyDescent="0.25">
      <c r="A680" s="100">
        <f>tableau1[[#This Row],[ID]]</f>
        <v>0</v>
      </c>
      <c r="B680" s="100">
        <f>tableau1[[#This Row],[SN]]</f>
        <v>0</v>
      </c>
      <c r="C680" s="100">
        <f>tableau1[[#This Row],[Designation]]</f>
        <v>0</v>
      </c>
      <c r="D680" s="100">
        <f>tableau1[[#This Row],[Attribution]]</f>
        <v>0</v>
      </c>
      <c r="E680" s="69">
        <f>tableau1[[#This Row],[Date de prochaine verification]]</f>
        <v>0</v>
      </c>
      <c r="F680" s="100">
        <f>tableau1[[#This Row],[Periodicité]]</f>
        <v>0</v>
      </c>
      <c r="G680" s="100">
        <f>tableau1[[#This Row],[Procedure]]</f>
        <v>0</v>
      </c>
      <c r="H680" s="69">
        <f>tableau1[[#This Row],[Date de derniere verification]]</f>
        <v>0</v>
      </c>
    </row>
    <row r="681" spans="1:8" hidden="1" x14ac:dyDescent="0.25">
      <c r="A681" s="100">
        <f>tableau1[[#This Row],[ID]]</f>
        <v>0</v>
      </c>
      <c r="B681" s="100">
        <f>tableau1[[#This Row],[SN]]</f>
        <v>0</v>
      </c>
      <c r="C681" s="100">
        <f>tableau1[[#This Row],[Designation]]</f>
        <v>0</v>
      </c>
      <c r="D681" s="100">
        <f>tableau1[[#This Row],[Attribution]]</f>
        <v>0</v>
      </c>
      <c r="E681" s="69">
        <f>tableau1[[#This Row],[Date de prochaine verification]]</f>
        <v>0</v>
      </c>
      <c r="F681" s="100">
        <f>tableau1[[#This Row],[Periodicité]]</f>
        <v>0</v>
      </c>
      <c r="G681" s="100">
        <f>tableau1[[#This Row],[Procedure]]</f>
        <v>0</v>
      </c>
      <c r="H681" s="69">
        <f>tableau1[[#This Row],[Date de derniere verification]]</f>
        <v>0</v>
      </c>
    </row>
    <row r="682" spans="1:8" hidden="1" x14ac:dyDescent="0.25">
      <c r="A682" s="100">
        <f>tableau1[[#This Row],[ID]]</f>
        <v>0</v>
      </c>
      <c r="B682" s="100">
        <f>tableau1[[#This Row],[SN]]</f>
        <v>0</v>
      </c>
      <c r="C682" s="100">
        <f>tableau1[[#This Row],[Designation]]</f>
        <v>0</v>
      </c>
      <c r="D682" s="100">
        <f>tableau1[[#This Row],[Attribution]]</f>
        <v>0</v>
      </c>
      <c r="E682" s="69">
        <f>tableau1[[#This Row],[Date de prochaine verification]]</f>
        <v>0</v>
      </c>
      <c r="F682" s="100">
        <f>tableau1[[#This Row],[Periodicité]]</f>
        <v>0</v>
      </c>
      <c r="G682" s="100">
        <f>tableau1[[#This Row],[Procedure]]</f>
        <v>0</v>
      </c>
      <c r="H682" s="69">
        <f>tableau1[[#This Row],[Date de derniere verification]]</f>
        <v>0</v>
      </c>
    </row>
    <row r="683" spans="1:8" hidden="1" x14ac:dyDescent="0.25">
      <c r="A683" s="100">
        <f>tableau1[[#This Row],[ID]]</f>
        <v>0</v>
      </c>
      <c r="B683" s="100" t="str">
        <f>tableau1[[#This Row],[SN]]</f>
        <v>UN2B3B</v>
      </c>
      <c r="C683" s="100">
        <f>tableau1[[#This Row],[Designation]]</f>
        <v>0</v>
      </c>
      <c r="D683" s="100">
        <f>tableau1[[#This Row],[Attribution]]</f>
        <v>0</v>
      </c>
      <c r="E683" s="69">
        <f>tableau1[[#This Row],[Date de prochaine verification]]</f>
        <v>0</v>
      </c>
      <c r="F683" s="100">
        <f>tableau1[[#This Row],[Periodicité]]</f>
        <v>0</v>
      </c>
      <c r="G683" s="100">
        <f>tableau1[[#This Row],[Procedure]]</f>
        <v>0</v>
      </c>
      <c r="H683" s="69">
        <f>tableau1[[#This Row],[Date de derniere verification]]</f>
        <v>0</v>
      </c>
    </row>
    <row r="684" spans="1:8" hidden="1" x14ac:dyDescent="0.25">
      <c r="A684" s="100">
        <f>tableau1[[#This Row],[ID]]</f>
        <v>0</v>
      </c>
      <c r="B684" s="100">
        <f>tableau1[[#This Row],[SN]]</f>
        <v>0</v>
      </c>
      <c r="C684" s="100">
        <f>tableau1[[#This Row],[Designation]]</f>
        <v>0</v>
      </c>
      <c r="D684" s="100">
        <f>tableau1[[#This Row],[Attribution]]</f>
        <v>0</v>
      </c>
      <c r="E684" s="69">
        <f>tableau1[[#This Row],[Date de prochaine verification]]</f>
        <v>0</v>
      </c>
      <c r="F684" s="100">
        <f>tableau1[[#This Row],[Periodicité]]</f>
        <v>0</v>
      </c>
      <c r="G684" s="100">
        <f>tableau1[[#This Row],[Procedure]]</f>
        <v>0</v>
      </c>
      <c r="H684" s="69">
        <f>tableau1[[#This Row],[Date de derniere verification]]</f>
        <v>0</v>
      </c>
    </row>
    <row r="685" spans="1:8" hidden="1" x14ac:dyDescent="0.25">
      <c r="A685" s="100">
        <f>tableau1[[#This Row],[ID]]</f>
        <v>0</v>
      </c>
      <c r="B685" s="100">
        <f>tableau1[[#This Row],[SN]]</f>
        <v>0</v>
      </c>
      <c r="C685" s="100">
        <f>tableau1[[#This Row],[Designation]]</f>
        <v>0</v>
      </c>
      <c r="D685" s="100">
        <f>tableau1[[#This Row],[Attribution]]</f>
        <v>0</v>
      </c>
      <c r="E685" s="69">
        <f>tableau1[[#This Row],[Date de prochaine verification]]</f>
        <v>0</v>
      </c>
      <c r="F685" s="100">
        <f>tableau1[[#This Row],[Periodicité]]</f>
        <v>0</v>
      </c>
      <c r="G685" s="100">
        <f>tableau1[[#This Row],[Procedure]]</f>
        <v>0</v>
      </c>
      <c r="H685" s="69">
        <f>tableau1[[#This Row],[Date de derniere verification]]</f>
        <v>0</v>
      </c>
    </row>
    <row r="686" spans="1:8" hidden="1" x14ac:dyDescent="0.25">
      <c r="A686" s="100">
        <f>tableau1[[#This Row],[ID]]</f>
        <v>0</v>
      </c>
      <c r="B686" s="100">
        <f>tableau1[[#This Row],[SN]]</f>
        <v>0</v>
      </c>
      <c r="C686" s="100">
        <f>tableau1[[#This Row],[Designation]]</f>
        <v>0</v>
      </c>
      <c r="D686" s="100">
        <f>tableau1[[#This Row],[Attribution]]</f>
        <v>0</v>
      </c>
      <c r="E686" s="69">
        <f>tableau1[[#This Row],[Date de prochaine verification]]</f>
        <v>0</v>
      </c>
      <c r="F686" s="100">
        <f>tableau1[[#This Row],[Periodicité]]</f>
        <v>0</v>
      </c>
      <c r="G686" s="100">
        <f>tableau1[[#This Row],[Procedure]]</f>
        <v>0</v>
      </c>
      <c r="H686" s="69">
        <f>tableau1[[#This Row],[Date de derniere verification]]</f>
        <v>0</v>
      </c>
    </row>
    <row r="687" spans="1:8" hidden="1" x14ac:dyDescent="0.25">
      <c r="A687" s="100">
        <f>tableau1[[#This Row],[ID]]</f>
        <v>0</v>
      </c>
      <c r="B687" s="100">
        <f>tableau1[[#This Row],[SN]]</f>
        <v>0</v>
      </c>
      <c r="C687" s="100">
        <f>tableau1[[#This Row],[Designation]]</f>
        <v>0</v>
      </c>
      <c r="D687" s="100">
        <f>tableau1[[#This Row],[Attribution]]</f>
        <v>0</v>
      </c>
      <c r="E687" s="69">
        <f>tableau1[[#This Row],[Date de prochaine verification]]</f>
        <v>0</v>
      </c>
      <c r="F687" s="100">
        <f>tableau1[[#This Row],[Periodicité]]</f>
        <v>0</v>
      </c>
      <c r="G687" s="100">
        <f>tableau1[[#This Row],[Procedure]]</f>
        <v>0</v>
      </c>
      <c r="H687" s="69">
        <f>tableau1[[#This Row],[Date de derniere verification]]</f>
        <v>0</v>
      </c>
    </row>
    <row r="688" spans="1:8" hidden="1" x14ac:dyDescent="0.25">
      <c r="A688" s="100">
        <f>tableau1[[#This Row],[ID]]</f>
        <v>0</v>
      </c>
      <c r="B688" s="100">
        <f>tableau1[[#This Row],[SN]]</f>
        <v>0</v>
      </c>
      <c r="C688" s="100">
        <f>tableau1[[#This Row],[Designation]]</f>
        <v>0</v>
      </c>
      <c r="D688" s="100">
        <f>tableau1[[#This Row],[Attribution]]</f>
        <v>0</v>
      </c>
      <c r="E688" s="69">
        <f>tableau1[[#This Row],[Date de prochaine verification]]</f>
        <v>0</v>
      </c>
      <c r="F688" s="100">
        <f>tableau1[[#This Row],[Periodicité]]</f>
        <v>0</v>
      </c>
      <c r="G688" s="100">
        <f>tableau1[[#This Row],[Procedure]]</f>
        <v>0</v>
      </c>
      <c r="H688" s="69">
        <f>tableau1[[#This Row],[Date de derniere verification]]</f>
        <v>0</v>
      </c>
    </row>
    <row r="689" spans="1:8" hidden="1" x14ac:dyDescent="0.25">
      <c r="A689" s="100">
        <f>tableau1[[#This Row],[ID]]</f>
        <v>0</v>
      </c>
      <c r="B689" s="100">
        <f>tableau1[[#This Row],[SN]]</f>
        <v>0</v>
      </c>
      <c r="C689" s="100">
        <f>tableau1[[#This Row],[Designation]]</f>
        <v>0</v>
      </c>
      <c r="D689" s="100">
        <f>tableau1[[#This Row],[Attribution]]</f>
        <v>0</v>
      </c>
      <c r="E689" s="69">
        <f>tableau1[[#This Row],[Date de prochaine verification]]</f>
        <v>0</v>
      </c>
      <c r="F689" s="100">
        <f>tableau1[[#This Row],[Periodicité]]</f>
        <v>0</v>
      </c>
      <c r="G689" s="100">
        <f>tableau1[[#This Row],[Procedure]]</f>
        <v>0</v>
      </c>
      <c r="H689" s="69">
        <f>tableau1[[#This Row],[Date de derniere verification]]</f>
        <v>0</v>
      </c>
    </row>
    <row r="690" spans="1:8" hidden="1" x14ac:dyDescent="0.25">
      <c r="A690" s="100">
        <f>tableau1[[#This Row],[ID]]</f>
        <v>0</v>
      </c>
      <c r="B690" s="100">
        <f>tableau1[[#This Row],[SN]]</f>
        <v>0</v>
      </c>
      <c r="C690" s="100">
        <f>tableau1[[#This Row],[Designation]]</f>
        <v>0</v>
      </c>
      <c r="D690" s="100">
        <f>tableau1[[#This Row],[Attribution]]</f>
        <v>0</v>
      </c>
      <c r="E690" s="69">
        <f>tableau1[[#This Row],[Date de prochaine verification]]</f>
        <v>0</v>
      </c>
      <c r="F690" s="100">
        <f>tableau1[[#This Row],[Periodicité]]</f>
        <v>0</v>
      </c>
      <c r="G690" s="100">
        <f>tableau1[[#This Row],[Procedure]]</f>
        <v>0</v>
      </c>
      <c r="H690" s="69">
        <f>tableau1[[#This Row],[Date de derniere verification]]</f>
        <v>0</v>
      </c>
    </row>
    <row r="691" spans="1:8" hidden="1" x14ac:dyDescent="0.25">
      <c r="A691" s="100">
        <f>tableau1[[#This Row],[ID]]</f>
        <v>0</v>
      </c>
      <c r="B691" s="100">
        <f>tableau1[[#This Row],[SN]]</f>
        <v>0</v>
      </c>
      <c r="C691" s="100">
        <f>tableau1[[#This Row],[Designation]]</f>
        <v>0</v>
      </c>
      <c r="D691" s="100">
        <f>tableau1[[#This Row],[Attribution]]</f>
        <v>0</v>
      </c>
      <c r="E691" s="69">
        <f>tableau1[[#This Row],[Date de prochaine verification]]</f>
        <v>0</v>
      </c>
      <c r="F691" s="100">
        <f>tableau1[[#This Row],[Periodicité]]</f>
        <v>0</v>
      </c>
      <c r="G691" s="100">
        <f>tableau1[[#This Row],[Procedure]]</f>
        <v>0</v>
      </c>
      <c r="H691" s="69">
        <f>tableau1[[#This Row],[Date de derniere verification]]</f>
        <v>0</v>
      </c>
    </row>
    <row r="692" spans="1:8" hidden="1" x14ac:dyDescent="0.25">
      <c r="A692" s="100">
        <f>tableau1[[#This Row],[ID]]</f>
        <v>0</v>
      </c>
      <c r="B692" s="100">
        <f>tableau1[[#This Row],[SN]]</f>
        <v>0</v>
      </c>
      <c r="C692" s="100">
        <f>tableau1[[#This Row],[Designation]]</f>
        <v>0</v>
      </c>
      <c r="D692" s="100">
        <f>tableau1[[#This Row],[Attribution]]</f>
        <v>0</v>
      </c>
      <c r="E692" s="69">
        <f>tableau1[[#This Row],[Date de prochaine verification]]</f>
        <v>0</v>
      </c>
      <c r="F692" s="100">
        <f>tableau1[[#This Row],[Periodicité]]</f>
        <v>0</v>
      </c>
      <c r="G692" s="100">
        <f>tableau1[[#This Row],[Procedure]]</f>
        <v>0</v>
      </c>
      <c r="H692" s="69">
        <f>tableau1[[#This Row],[Date de derniere verification]]</f>
        <v>0</v>
      </c>
    </row>
    <row r="693" spans="1:8" hidden="1" x14ac:dyDescent="0.25">
      <c r="A693" s="100">
        <f>tableau1[[#This Row],[ID]]</f>
        <v>0</v>
      </c>
      <c r="B693" s="100">
        <f>tableau1[[#This Row],[SN]]</f>
        <v>0</v>
      </c>
      <c r="C693" s="100">
        <f>tableau1[[#This Row],[Designation]]</f>
        <v>0</v>
      </c>
      <c r="D693" s="100">
        <f>tableau1[[#This Row],[Attribution]]</f>
        <v>0</v>
      </c>
      <c r="E693" s="69">
        <f>tableau1[[#This Row],[Date de prochaine verification]]</f>
        <v>0</v>
      </c>
      <c r="F693" s="100">
        <f>tableau1[[#This Row],[Periodicité]]</f>
        <v>0</v>
      </c>
      <c r="G693" s="100">
        <f>tableau1[[#This Row],[Procedure]]</f>
        <v>0</v>
      </c>
      <c r="H693" s="69">
        <f>tableau1[[#This Row],[Date de derniere verification]]</f>
        <v>0</v>
      </c>
    </row>
    <row r="694" spans="1:8" hidden="1" x14ac:dyDescent="0.25">
      <c r="A694" s="100">
        <f>tableau1[[#This Row],[ID]]</f>
        <v>0</v>
      </c>
      <c r="B694" s="100">
        <f>tableau1[[#This Row],[SN]]</f>
        <v>0</v>
      </c>
      <c r="C694" s="100">
        <f>tableau1[[#This Row],[Designation]]</f>
        <v>0</v>
      </c>
      <c r="D694" s="100">
        <f>tableau1[[#This Row],[Attribution]]</f>
        <v>0</v>
      </c>
      <c r="E694" s="69">
        <f>tableau1[[#This Row],[Date de prochaine verification]]</f>
        <v>0</v>
      </c>
      <c r="F694" s="100">
        <f>tableau1[[#This Row],[Periodicité]]</f>
        <v>0</v>
      </c>
      <c r="G694" s="100">
        <f>tableau1[[#This Row],[Procedure]]</f>
        <v>0</v>
      </c>
      <c r="H694" s="69">
        <f>tableau1[[#This Row],[Date de derniere verification]]</f>
        <v>0</v>
      </c>
    </row>
    <row r="695" spans="1:8" hidden="1" x14ac:dyDescent="0.25">
      <c r="A695" s="100">
        <f>tableau1[[#This Row],[ID]]</f>
        <v>0</v>
      </c>
      <c r="B695" s="100">
        <f>tableau1[[#This Row],[SN]]</f>
        <v>0</v>
      </c>
      <c r="C695" s="100">
        <f>tableau1[[#This Row],[Designation]]</f>
        <v>0</v>
      </c>
      <c r="D695" s="100">
        <f>tableau1[[#This Row],[Attribution]]</f>
        <v>0</v>
      </c>
      <c r="E695" s="69">
        <f>tableau1[[#This Row],[Date de prochaine verification]]</f>
        <v>0</v>
      </c>
      <c r="F695" s="100">
        <f>tableau1[[#This Row],[Periodicité]]</f>
        <v>0</v>
      </c>
      <c r="G695" s="100">
        <f>tableau1[[#This Row],[Procedure]]</f>
        <v>0</v>
      </c>
      <c r="H695" s="69">
        <f>tableau1[[#This Row],[Date de derniere verification]]</f>
        <v>0</v>
      </c>
    </row>
    <row r="696" spans="1:8" hidden="1" x14ac:dyDescent="0.25">
      <c r="A696" s="100">
        <f>tableau1[[#This Row],[ID]]</f>
        <v>0</v>
      </c>
      <c r="B696" s="100">
        <f>tableau1[[#This Row],[SN]]</f>
        <v>0</v>
      </c>
      <c r="C696" s="100">
        <f>tableau1[[#This Row],[Designation]]</f>
        <v>0</v>
      </c>
      <c r="D696" s="100">
        <f>tableau1[[#This Row],[Attribution]]</f>
        <v>0</v>
      </c>
      <c r="E696" s="69">
        <f>tableau1[[#This Row],[Date de prochaine verification]]</f>
        <v>0</v>
      </c>
      <c r="F696" s="100">
        <f>tableau1[[#This Row],[Periodicité]]</f>
        <v>0</v>
      </c>
      <c r="G696" s="100">
        <f>tableau1[[#This Row],[Procedure]]</f>
        <v>0</v>
      </c>
      <c r="H696" s="69">
        <f>tableau1[[#This Row],[Date de derniere verification]]</f>
        <v>0</v>
      </c>
    </row>
    <row r="697" spans="1:8" hidden="1" x14ac:dyDescent="0.25">
      <c r="A697" s="100">
        <f>tableau1[[#This Row],[ID]]</f>
        <v>0</v>
      </c>
      <c r="B697" s="100">
        <f>tableau1[[#This Row],[SN]]</f>
        <v>0</v>
      </c>
      <c r="C697" s="100">
        <f>tableau1[[#This Row],[Designation]]</f>
        <v>0</v>
      </c>
      <c r="D697" s="100">
        <f>tableau1[[#This Row],[Attribution]]</f>
        <v>0</v>
      </c>
      <c r="E697" s="69">
        <f>tableau1[[#This Row],[Date de prochaine verification]]</f>
        <v>0</v>
      </c>
      <c r="F697" s="100">
        <f>tableau1[[#This Row],[Periodicité]]</f>
        <v>0</v>
      </c>
      <c r="G697" s="100">
        <f>tableau1[[#This Row],[Procedure]]</f>
        <v>0</v>
      </c>
      <c r="H697" s="69">
        <f>tableau1[[#This Row],[Date de derniere verification]]</f>
        <v>0</v>
      </c>
    </row>
    <row r="698" spans="1:8" hidden="1" x14ac:dyDescent="0.25">
      <c r="A698" s="100">
        <f>tableau1[[#This Row],[ID]]</f>
        <v>0</v>
      </c>
      <c r="B698" s="100">
        <f>tableau1[[#This Row],[SN]]</f>
        <v>0</v>
      </c>
      <c r="C698" s="100">
        <f>tableau1[[#This Row],[Designation]]</f>
        <v>0</v>
      </c>
      <c r="D698" s="100">
        <f>tableau1[[#This Row],[Attribution]]</f>
        <v>0</v>
      </c>
      <c r="E698" s="69">
        <f>tableau1[[#This Row],[Date de prochaine verification]]</f>
        <v>0</v>
      </c>
      <c r="F698" s="100">
        <f>tableau1[[#This Row],[Periodicité]]</f>
        <v>0</v>
      </c>
      <c r="G698" s="100">
        <f>tableau1[[#This Row],[Procedure]]</f>
        <v>0</v>
      </c>
      <c r="H698" s="69">
        <f>tableau1[[#This Row],[Date de derniere verification]]</f>
        <v>0</v>
      </c>
    </row>
    <row r="699" spans="1:8" hidden="1" x14ac:dyDescent="0.25">
      <c r="A699" s="100">
        <f>tableau1[[#This Row],[ID]]</f>
        <v>0</v>
      </c>
      <c r="B699" s="100">
        <f>tableau1[[#This Row],[SN]]</f>
        <v>0</v>
      </c>
      <c r="C699" s="100">
        <f>tableau1[[#This Row],[Designation]]</f>
        <v>0</v>
      </c>
      <c r="D699" s="100">
        <f>tableau1[[#This Row],[Attribution]]</f>
        <v>0</v>
      </c>
      <c r="E699" s="69">
        <f>tableau1[[#This Row],[Date de prochaine verification]]</f>
        <v>0</v>
      </c>
      <c r="F699" s="100">
        <f>tableau1[[#This Row],[Periodicité]]</f>
        <v>0</v>
      </c>
      <c r="G699" s="100">
        <f>tableau1[[#This Row],[Procedure]]</f>
        <v>0</v>
      </c>
      <c r="H699" s="69">
        <f>tableau1[[#This Row],[Date de derniere verification]]</f>
        <v>0</v>
      </c>
    </row>
    <row r="700" spans="1:8" hidden="1" x14ac:dyDescent="0.25">
      <c r="A700" s="100">
        <f>tableau1[[#This Row],[ID]]</f>
        <v>0</v>
      </c>
      <c r="B700" s="100">
        <f>tableau1[[#This Row],[SN]]</f>
        <v>0</v>
      </c>
      <c r="C700" s="100">
        <f>tableau1[[#This Row],[Designation]]</f>
        <v>0</v>
      </c>
      <c r="D700" s="100">
        <f>tableau1[[#This Row],[Attribution]]</f>
        <v>0</v>
      </c>
      <c r="E700" s="69">
        <f>tableau1[[#This Row],[Date de prochaine verification]]</f>
        <v>0</v>
      </c>
      <c r="F700" s="100">
        <f>tableau1[[#This Row],[Periodicité]]</f>
        <v>0</v>
      </c>
      <c r="G700" s="100">
        <f>tableau1[[#This Row],[Procedure]]</f>
        <v>0</v>
      </c>
      <c r="H700" s="69">
        <f>tableau1[[#This Row],[Date de derniere verification]]</f>
        <v>0</v>
      </c>
    </row>
    <row r="701" spans="1:8" hidden="1" x14ac:dyDescent="0.25">
      <c r="A701" s="100">
        <f>tableau1[[#This Row],[ID]]</f>
        <v>0</v>
      </c>
      <c r="B701" s="100">
        <f>tableau1[[#This Row],[SN]]</f>
        <v>0</v>
      </c>
      <c r="C701" s="100">
        <f>tableau1[[#This Row],[Designation]]</f>
        <v>0</v>
      </c>
      <c r="D701" s="100">
        <f>tableau1[[#This Row],[Attribution]]</f>
        <v>0</v>
      </c>
      <c r="E701" s="69">
        <f>tableau1[[#This Row],[Date de prochaine verification]]</f>
        <v>0</v>
      </c>
      <c r="F701" s="100">
        <f>tableau1[[#This Row],[Periodicité]]</f>
        <v>0</v>
      </c>
      <c r="G701" s="100">
        <f>tableau1[[#This Row],[Procedure]]</f>
        <v>0</v>
      </c>
      <c r="H701" s="69">
        <f>tableau1[[#This Row],[Date de derniere verification]]</f>
        <v>0</v>
      </c>
    </row>
    <row r="702" spans="1:8" hidden="1" x14ac:dyDescent="0.25">
      <c r="A702" s="100">
        <f>tableau1[[#This Row],[ID]]</f>
        <v>0</v>
      </c>
      <c r="B702" s="100">
        <f>tableau1[[#This Row],[SN]]</f>
        <v>0</v>
      </c>
      <c r="C702" s="100">
        <f>tableau1[[#This Row],[Designation]]</f>
        <v>0</v>
      </c>
      <c r="D702" s="100">
        <f>tableau1[[#This Row],[Attribution]]</f>
        <v>0</v>
      </c>
      <c r="E702" s="69">
        <f>tableau1[[#This Row],[Date de prochaine verification]]</f>
        <v>0</v>
      </c>
      <c r="F702" s="100">
        <f>tableau1[[#This Row],[Periodicité]]</f>
        <v>0</v>
      </c>
      <c r="G702" s="100">
        <f>tableau1[[#This Row],[Procedure]]</f>
        <v>0</v>
      </c>
      <c r="H702" s="69">
        <f>tableau1[[#This Row],[Date de derniere verification]]</f>
        <v>0</v>
      </c>
    </row>
    <row r="703" spans="1:8" hidden="1" x14ac:dyDescent="0.25">
      <c r="A703" s="100">
        <f>tableau1[[#This Row],[ID]]</f>
        <v>0</v>
      </c>
      <c r="B703" s="100">
        <f>tableau1[[#This Row],[SN]]</f>
        <v>0</v>
      </c>
      <c r="C703" s="100">
        <f>tableau1[[#This Row],[Designation]]</f>
        <v>0</v>
      </c>
      <c r="D703" s="100">
        <f>tableau1[[#This Row],[Attribution]]</f>
        <v>0</v>
      </c>
      <c r="E703" s="69">
        <f>tableau1[[#This Row],[Date de prochaine verification]]</f>
        <v>0</v>
      </c>
      <c r="F703" s="100">
        <f>tableau1[[#This Row],[Periodicité]]</f>
        <v>0</v>
      </c>
      <c r="G703" s="100">
        <f>tableau1[[#This Row],[Procedure]]</f>
        <v>0</v>
      </c>
      <c r="H703" s="69">
        <f>tableau1[[#This Row],[Date de derniere verification]]</f>
        <v>0</v>
      </c>
    </row>
    <row r="704" spans="1:8" hidden="1" x14ac:dyDescent="0.25">
      <c r="A704" s="100">
        <f>tableau1[[#This Row],[ID]]</f>
        <v>0</v>
      </c>
      <c r="B704" s="100">
        <f>tableau1[[#This Row],[SN]]</f>
        <v>0</v>
      </c>
      <c r="C704" s="100">
        <f>tableau1[[#This Row],[Designation]]</f>
        <v>0</v>
      </c>
      <c r="D704" s="100">
        <f>tableau1[[#This Row],[Attribution]]</f>
        <v>0</v>
      </c>
      <c r="E704" s="69">
        <f>tableau1[[#This Row],[Date de prochaine verification]]</f>
        <v>0</v>
      </c>
      <c r="F704" s="100">
        <f>tableau1[[#This Row],[Periodicité]]</f>
        <v>0</v>
      </c>
      <c r="G704" s="100">
        <f>tableau1[[#This Row],[Procedure]]</f>
        <v>0</v>
      </c>
      <c r="H704" s="69">
        <f>tableau1[[#This Row],[Date de derniere verification]]</f>
        <v>0</v>
      </c>
    </row>
    <row r="705" spans="1:8" hidden="1" x14ac:dyDescent="0.25">
      <c r="A705" s="100">
        <f>tableau1[[#This Row],[ID]]</f>
        <v>0</v>
      </c>
      <c r="B705" s="100">
        <f>tableau1[[#This Row],[SN]]</f>
        <v>0</v>
      </c>
      <c r="C705" s="100">
        <f>tableau1[[#This Row],[Designation]]</f>
        <v>0</v>
      </c>
      <c r="D705" s="100">
        <f>tableau1[[#This Row],[Attribution]]</f>
        <v>0</v>
      </c>
      <c r="E705" s="69">
        <f>tableau1[[#This Row],[Date de prochaine verification]]</f>
        <v>0</v>
      </c>
      <c r="F705" s="100">
        <f>tableau1[[#This Row],[Periodicité]]</f>
        <v>0</v>
      </c>
      <c r="G705" s="100">
        <f>tableau1[[#This Row],[Procedure]]</f>
        <v>0</v>
      </c>
      <c r="H705" s="69">
        <f>tableau1[[#This Row],[Date de derniere verification]]</f>
        <v>0</v>
      </c>
    </row>
    <row r="706" spans="1:8" hidden="1" x14ac:dyDescent="0.25">
      <c r="A706" s="100">
        <f>tableau1[[#This Row],[ID]]</f>
        <v>0</v>
      </c>
      <c r="B706" s="100">
        <f>tableau1[[#This Row],[SN]]</f>
        <v>0</v>
      </c>
      <c r="C706" s="100">
        <f>tableau1[[#This Row],[Designation]]</f>
        <v>0</v>
      </c>
      <c r="D706" s="100" t="str">
        <f>tableau1[[#This Row],[Attribution]]</f>
        <v>Controle</v>
      </c>
      <c r="E706" s="69">
        <f>tableau1[[#This Row],[Date de prochaine verification]]</f>
        <v>0</v>
      </c>
      <c r="F706" s="100">
        <f>tableau1[[#This Row],[Periodicité]]</f>
        <v>0</v>
      </c>
      <c r="G706" s="100">
        <f>tableau1[[#This Row],[Procedure]]</f>
        <v>0</v>
      </c>
      <c r="H706" s="69">
        <f>tableau1[[#This Row],[Date de derniere verification]]</f>
        <v>0</v>
      </c>
    </row>
    <row r="707" spans="1:8" hidden="1" x14ac:dyDescent="0.25">
      <c r="A707" s="100">
        <f>tableau1[[#This Row],[ID]]</f>
        <v>0</v>
      </c>
      <c r="B707" s="100">
        <f>tableau1[[#This Row],[SN]]</f>
        <v>0</v>
      </c>
      <c r="C707" s="100">
        <f>tableau1[[#This Row],[Designation]]</f>
        <v>0</v>
      </c>
      <c r="D707" s="100" t="str">
        <f>tableau1[[#This Row],[Attribution]]</f>
        <v>Controle</v>
      </c>
      <c r="E707" s="69">
        <f>tableau1[[#This Row],[Date de prochaine verification]]</f>
        <v>0</v>
      </c>
      <c r="F707" s="100">
        <f>tableau1[[#This Row],[Periodicité]]</f>
        <v>0</v>
      </c>
      <c r="G707" s="100">
        <f>tableau1[[#This Row],[Procedure]]</f>
        <v>0</v>
      </c>
      <c r="H707" s="69">
        <f>tableau1[[#This Row],[Date de derniere verification]]</f>
        <v>0</v>
      </c>
    </row>
    <row r="708" spans="1:8" hidden="1" x14ac:dyDescent="0.25">
      <c r="A708" s="100">
        <f>tableau1[[#This Row],[ID]]</f>
        <v>0</v>
      </c>
      <c r="B708" s="100">
        <f>tableau1[[#This Row],[SN]]</f>
        <v>0</v>
      </c>
      <c r="C708" s="100">
        <f>tableau1[[#This Row],[Designation]]</f>
        <v>0</v>
      </c>
      <c r="D708" s="100" t="str">
        <f>tableau1[[#This Row],[Attribution]]</f>
        <v>Controle</v>
      </c>
      <c r="E708" s="69">
        <f>tableau1[[#This Row],[Date de prochaine verification]]</f>
        <v>0</v>
      </c>
      <c r="F708" s="100">
        <f>tableau1[[#This Row],[Periodicité]]</f>
        <v>0</v>
      </c>
      <c r="G708" s="100">
        <f>tableau1[[#This Row],[Procedure]]</f>
        <v>0</v>
      </c>
      <c r="H708" s="69">
        <f>tableau1[[#This Row],[Date de derniere verification]]</f>
        <v>0</v>
      </c>
    </row>
  </sheetData>
  <pageMargins left="0.70866141732283472" right="0.70866141732283472" top="0.74803149606299213" bottom="0.74803149606299213" header="0.31496062992125984" footer="0.31496062992125984"/>
  <pageSetup paperSize="9" scale="78" orientation="landscape" horizontalDpi="4294967293" verticalDpi="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4"/>
  <dimension ref="B3:K26"/>
  <sheetViews>
    <sheetView workbookViewId="0">
      <selection activeCell="M16" sqref="M16"/>
    </sheetView>
  </sheetViews>
  <sheetFormatPr baseColWidth="10" defaultRowHeight="12.75" x14ac:dyDescent="0.2"/>
  <cols>
    <col min="1" max="16384" width="11.42578125" style="4"/>
  </cols>
  <sheetData>
    <row r="3" spans="2:11" ht="15.75" x14ac:dyDescent="0.25">
      <c r="B3" s="159" t="s">
        <v>86</v>
      </c>
      <c r="C3" s="159"/>
      <c r="D3" s="159"/>
      <c r="E3" s="159"/>
      <c r="F3" s="159"/>
      <c r="G3" s="159"/>
      <c r="H3" s="159"/>
      <c r="I3" s="159"/>
      <c r="J3" s="14"/>
      <c r="K3" s="14"/>
    </row>
    <row r="4" spans="2:11" ht="16.5" thickBot="1" x14ac:dyDescent="0.3">
      <c r="B4" s="159" t="s">
        <v>87</v>
      </c>
      <c r="C4" s="159"/>
      <c r="D4" s="159"/>
      <c r="E4" s="159"/>
      <c r="F4" s="159"/>
      <c r="G4" s="159"/>
      <c r="H4" s="159"/>
      <c r="I4" s="159"/>
      <c r="J4" s="14"/>
      <c r="K4" s="14"/>
    </row>
    <row r="5" spans="2:11" ht="15.75" thickBot="1" x14ac:dyDescent="0.3">
      <c r="B5" s="15" t="s">
        <v>88</v>
      </c>
      <c r="C5" s="14"/>
      <c r="D5" s="16"/>
      <c r="E5" s="17"/>
      <c r="F5" s="17"/>
      <c r="G5" s="18" t="s">
        <v>89</v>
      </c>
      <c r="H5" s="17"/>
      <c r="I5" s="17"/>
      <c r="J5" s="14"/>
      <c r="K5" s="14"/>
    </row>
    <row r="6" spans="2:11" ht="15.75" thickBot="1" x14ac:dyDescent="0.3">
      <c r="B6" s="15" t="s">
        <v>90</v>
      </c>
      <c r="C6" s="14"/>
      <c r="D6" s="19" t="s">
        <v>145</v>
      </c>
      <c r="E6" s="160" t="s">
        <v>91</v>
      </c>
      <c r="F6" s="160"/>
      <c r="G6" s="160"/>
      <c r="H6" s="20" t="str">
        <f ca="1">IF(D6="","",D6+TODAY())</f>
        <v/>
      </c>
      <c r="I6" s="17"/>
      <c r="J6" s="14"/>
      <c r="K6" s="14"/>
    </row>
    <row r="7" spans="2:11" ht="15.75" thickBot="1" x14ac:dyDescent="0.3">
      <c r="B7" s="15" t="s">
        <v>92</v>
      </c>
      <c r="C7" s="21"/>
      <c r="D7" s="19" t="s">
        <v>145</v>
      </c>
      <c r="E7" s="161" t="s">
        <v>93</v>
      </c>
      <c r="F7" s="161"/>
      <c r="G7" s="161"/>
      <c r="H7" s="20" t="s">
        <v>145</v>
      </c>
      <c r="I7" s="14"/>
      <c r="J7" s="14"/>
      <c r="K7" s="14"/>
    </row>
    <row r="8" spans="2:11" ht="15.75" thickBot="1" x14ac:dyDescent="0.3">
      <c r="B8" s="22" t="s">
        <v>94</v>
      </c>
      <c r="C8" s="14"/>
      <c r="D8" s="14"/>
      <c r="E8" s="14"/>
      <c r="F8" s="14"/>
      <c r="G8" s="22" t="s">
        <v>95</v>
      </c>
      <c r="H8" s="14"/>
      <c r="I8" s="14"/>
      <c r="J8" s="14"/>
      <c r="K8" s="14"/>
    </row>
    <row r="9" spans="2:11" ht="15.75" thickBot="1" x14ac:dyDescent="0.3">
      <c r="B9" s="14"/>
      <c r="C9" s="162" t="s">
        <v>96</v>
      </c>
      <c r="D9" s="162"/>
      <c r="E9" s="162"/>
      <c r="F9" s="14"/>
      <c r="G9" s="14"/>
      <c r="H9" s="163" t="s">
        <v>96</v>
      </c>
      <c r="I9" s="163"/>
      <c r="J9" s="14"/>
      <c r="K9" s="14"/>
    </row>
    <row r="10" spans="2:11" ht="52.5" thickBot="1" x14ac:dyDescent="0.3">
      <c r="B10" s="24" t="s">
        <v>97</v>
      </c>
      <c r="C10" s="25">
        <v>150.00030000000001</v>
      </c>
      <c r="D10" s="25">
        <v>350.00060000000002</v>
      </c>
      <c r="E10" s="25">
        <v>574.99900000000002</v>
      </c>
      <c r="F10" s="14"/>
      <c r="G10" s="26" t="s">
        <v>98</v>
      </c>
      <c r="H10" s="26" t="s">
        <v>99</v>
      </c>
      <c r="I10" s="26" t="s">
        <v>100</v>
      </c>
      <c r="J10" s="14"/>
      <c r="K10" s="14"/>
    </row>
    <row r="11" spans="2:11" ht="15.75" thickBot="1" x14ac:dyDescent="0.3">
      <c r="B11" s="23">
        <v>1</v>
      </c>
      <c r="C11" s="27">
        <v>150</v>
      </c>
      <c r="D11" s="27"/>
      <c r="E11" s="27"/>
      <c r="F11" s="14"/>
      <c r="G11" s="23">
        <v>1</v>
      </c>
      <c r="H11" s="28"/>
      <c r="I11" s="28"/>
      <c r="J11" s="14"/>
      <c r="K11" s="14"/>
    </row>
    <row r="12" spans="2:11" ht="15.75" thickBot="1" x14ac:dyDescent="0.3">
      <c r="B12" s="23">
        <v>2</v>
      </c>
      <c r="C12" s="27"/>
      <c r="D12" s="27"/>
      <c r="E12" s="27"/>
      <c r="F12" s="14"/>
      <c r="G12" s="23">
        <v>2</v>
      </c>
      <c r="H12" s="28"/>
      <c r="I12" s="28"/>
      <c r="J12" s="14"/>
      <c r="K12" s="14"/>
    </row>
    <row r="13" spans="2:11" ht="15.75" thickBot="1" x14ac:dyDescent="0.3">
      <c r="B13" s="23">
        <v>3</v>
      </c>
      <c r="C13" s="27"/>
      <c r="D13" s="27"/>
      <c r="E13" s="27"/>
      <c r="F13" s="14"/>
      <c r="G13" s="23">
        <v>3</v>
      </c>
      <c r="H13" s="28"/>
      <c r="I13" s="28"/>
      <c r="J13" s="14"/>
      <c r="K13" s="14"/>
    </row>
    <row r="14" spans="2:11" ht="15.75" thickBot="1" x14ac:dyDescent="0.3">
      <c r="B14" s="23">
        <v>4</v>
      </c>
      <c r="C14" s="27"/>
      <c r="D14" s="27"/>
      <c r="E14" s="27"/>
      <c r="F14" s="14"/>
      <c r="G14" s="23">
        <v>4</v>
      </c>
      <c r="H14" s="28"/>
      <c r="I14" s="28"/>
      <c r="J14" s="14"/>
      <c r="K14" s="14"/>
    </row>
    <row r="15" spans="2:11" ht="15.75" thickBot="1" x14ac:dyDescent="0.3">
      <c r="B15" s="23">
        <v>5</v>
      </c>
      <c r="C15" s="27"/>
      <c r="D15" s="27"/>
      <c r="E15" s="27"/>
      <c r="F15" s="14"/>
      <c r="G15" s="23">
        <v>0</v>
      </c>
      <c r="H15" s="28"/>
      <c r="I15" s="28"/>
      <c r="J15" s="14" t="s">
        <v>101</v>
      </c>
      <c r="K15" s="14"/>
    </row>
    <row r="16" spans="2:11" ht="15.75" thickBot="1" x14ac:dyDescent="0.3">
      <c r="B16" s="23" t="s">
        <v>102</v>
      </c>
      <c r="C16" s="29" t="str">
        <f>IF(C11="","",(AVERAGE(C11:C15)&amp;"mm"))</f>
        <v>150mm</v>
      </c>
      <c r="D16" s="29" t="str">
        <f>IF(D11="","",(AVERAGE(D11:D15)&amp;"mm"))</f>
        <v/>
      </c>
      <c r="E16" s="29" t="str">
        <f>IF(E11="","",(AVERAGE(E11:E15)&amp;"mm"))</f>
        <v/>
      </c>
      <c r="F16" s="14"/>
      <c r="G16" s="23" t="s">
        <v>102</v>
      </c>
      <c r="H16" s="30" t="str">
        <f>IF(H15="","",AVERAGE(H11-E10,H12-E10,H13-E10,H14-E10,H15-E10)*1000)</f>
        <v/>
      </c>
      <c r="I16" s="30" t="str">
        <f>IF(I11="","",AVERAGE(I11-E10,I12-E10,I13-E10,I14-E10,I15-E10)*1000)</f>
        <v/>
      </c>
      <c r="J16" s="31" t="str">
        <f>IF(I16="","",I16-H16)</f>
        <v/>
      </c>
      <c r="K16" s="14"/>
    </row>
    <row r="17" spans="2:11" ht="15.75" thickBot="1" x14ac:dyDescent="0.3">
      <c r="B17" s="23" t="s">
        <v>103</v>
      </c>
      <c r="C17" s="32">
        <f>IF(C11="","",ABS(AVERAGE(C11:C15)-C10)*1000)</f>
        <v>0.30000000000995897</v>
      </c>
      <c r="D17" s="32" t="str">
        <f>IF(D11="","",ABS(AVERAGE(D11:D15)-D10)*1000)</f>
        <v/>
      </c>
      <c r="E17" s="32" t="str">
        <f>IF(E11="","",ABS(AVERAGE(E11:E15)-E10)*1000)</f>
        <v/>
      </c>
      <c r="F17" s="14"/>
      <c r="G17" s="23" t="s">
        <v>104</v>
      </c>
      <c r="H17" s="32" t="str">
        <f>IF(H11="","",IF((MAX(H11-E10,H12-E10,H13-E10,H14-E10,H15-E10)*1000-H16)&gt;ABS(MIN(H11-E10,H12-E10,H13-E10,H14-E10,H15-E10)*1000-H16),(MAX(H11-E10,H12-E10,H13-E10,H14-E10,H15-E10)*1000-H16),(MIN(H11-E10,H12-E10,H13-E10,H14-E10,H15-E10)*1000-H16)))</f>
        <v/>
      </c>
      <c r="I17" s="32" t="str">
        <f>IF(I11="","",IF((MAX(I11-E10,I12-E10,I13-E10,I14-E10,I15-E10)*1000-I16)&gt;ABS(MIN(I11-E10,I12-E10,I13-E10,I14-E10,I15-E10)*1000-I16),(MAX(I11-E10,I12-E10,I13-E10,I14-E10,I15-E10)*1000-I16),(MIN(I11-E10,I12-E10,I13-E10,I14-E10,I15-E10)*1000-I16)))</f>
        <v/>
      </c>
      <c r="J17" s="14"/>
      <c r="K17" s="14"/>
    </row>
    <row r="18" spans="2:11" ht="15" x14ac:dyDescent="0.25">
      <c r="B18" s="14"/>
      <c r="C18" s="14"/>
      <c r="D18" s="14"/>
      <c r="E18" s="14"/>
      <c r="F18" s="14"/>
      <c r="G18" s="14"/>
      <c r="H18" s="33" t="s">
        <v>105</v>
      </c>
      <c r="I18" s="14"/>
      <c r="J18" s="14"/>
      <c r="K18" s="14"/>
    </row>
    <row r="19" spans="2:11" ht="15" x14ac:dyDescent="0.25">
      <c r="B19" s="22" t="s">
        <v>106</v>
      </c>
      <c r="C19" s="14"/>
      <c r="D19" s="14"/>
      <c r="E19" s="14"/>
      <c r="F19" s="14"/>
      <c r="G19" s="14"/>
      <c r="H19" s="17"/>
      <c r="I19" s="14"/>
      <c r="J19" s="14"/>
      <c r="K19" s="14"/>
    </row>
    <row r="20" spans="2:11" ht="15.75" thickBot="1" x14ac:dyDescent="0.3">
      <c r="B20" s="14"/>
      <c r="C20" s="14"/>
      <c r="D20" s="14"/>
      <c r="E20" s="14"/>
      <c r="F20" s="14"/>
      <c r="G20" s="14"/>
      <c r="H20" s="34"/>
      <c r="I20" s="14"/>
      <c r="J20" s="14"/>
      <c r="K20" s="14"/>
    </row>
    <row r="21" spans="2:11" ht="15.75" thickBot="1" x14ac:dyDescent="0.3">
      <c r="B21" s="158" t="s">
        <v>107</v>
      </c>
      <c r="C21" s="158"/>
      <c r="D21" s="35" t="str">
        <f>IF(E15="","",SQRT((SUMSQ(MAX(C17:E17)))+(SUMSQ(MAX(H17:I17)))))</f>
        <v/>
      </c>
      <c r="E21" s="14"/>
      <c r="F21" s="14"/>
      <c r="G21" s="14"/>
      <c r="H21" s="15" t="s">
        <v>108</v>
      </c>
      <c r="I21" s="14"/>
      <c r="J21" s="14"/>
      <c r="K21" s="14"/>
    </row>
    <row r="22" spans="2:11" ht="15.75" thickBot="1" x14ac:dyDescent="0.3">
      <c r="B22" s="158" t="s">
        <v>109</v>
      </c>
      <c r="C22" s="158"/>
      <c r="D22" s="36" t="str">
        <f>IF(E15="","",MAX(ABS(C17:E17)))</f>
        <v/>
      </c>
      <c r="E22" s="14"/>
      <c r="F22" s="14"/>
      <c r="G22" s="14"/>
      <c r="H22" s="14"/>
      <c r="I22" s="14"/>
      <c r="J22" s="14"/>
      <c r="K22" s="14"/>
    </row>
    <row r="23" spans="2:11" ht="15.75" thickBot="1" x14ac:dyDescent="0.3">
      <c r="B23" s="158" t="s">
        <v>110</v>
      </c>
      <c r="C23" s="158"/>
      <c r="D23" s="35" t="str">
        <f t="array" ref="D23">IF(I15="","",MAX(ABS(H17:I17)))</f>
        <v/>
      </c>
      <c r="E23" s="14"/>
      <c r="F23" s="14"/>
      <c r="G23" s="14"/>
      <c r="H23" s="14"/>
      <c r="I23" s="14"/>
      <c r="J23" s="14"/>
      <c r="K23" s="14"/>
    </row>
    <row r="24" spans="2:11" ht="15" x14ac:dyDescent="0.25">
      <c r="B24" s="15"/>
      <c r="C24" s="14"/>
      <c r="D24" s="14"/>
      <c r="E24" s="14"/>
      <c r="F24" s="14"/>
      <c r="G24" s="14"/>
      <c r="H24" s="14"/>
      <c r="I24" s="14"/>
      <c r="J24" s="14"/>
      <c r="K24" s="14"/>
    </row>
    <row r="25" spans="2:11" ht="15" x14ac:dyDescent="0.25">
      <c r="B25" s="14"/>
      <c r="C25" s="17"/>
      <c r="D25" s="17"/>
      <c r="E25" s="17"/>
      <c r="F25" s="14"/>
      <c r="G25" s="14"/>
      <c r="H25" s="14"/>
      <c r="I25" s="14"/>
      <c r="J25" s="14"/>
      <c r="K25" s="14"/>
    </row>
    <row r="26" spans="2:11" ht="15" x14ac:dyDescent="0.25">
      <c r="B26" s="17"/>
      <c r="C26" s="14"/>
      <c r="D26" s="14"/>
      <c r="E26" s="14"/>
      <c r="F26" s="14"/>
      <c r="G26" s="14"/>
      <c r="H26" s="14"/>
      <c r="I26" s="14"/>
      <c r="J26" s="14"/>
      <c r="K26" s="14"/>
    </row>
  </sheetData>
  <mergeCells count="9">
    <mergeCell ref="B21:C21"/>
    <mergeCell ref="B22:C22"/>
    <mergeCell ref="B23:C23"/>
    <mergeCell ref="B3:I3"/>
    <mergeCell ref="B4:I4"/>
    <mergeCell ref="E6:G6"/>
    <mergeCell ref="E7:G7"/>
    <mergeCell ref="C9:E9"/>
    <mergeCell ref="H9:I9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CommandButton">
              <controlPr defaultSize="0" print="0" autoFill="0" autoLine="0" autoPict="0">
                <anchor moveWithCells="1" sizeWithCells="1">
                  <from>
                    <xdr:col>4</xdr:col>
                    <xdr:colOff>85725</xdr:colOff>
                    <xdr:row>19</xdr:row>
                    <xdr:rowOff>57150</xdr:rowOff>
                  </from>
                  <to>
                    <xdr:col>6</xdr:col>
                    <xdr:colOff>762000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146" r:id="rId5" name="Button 2">
              <controlPr defaultSize="0" print="0" autoFill="0" autoLine="0" autoPict="0">
                <anchor moveWithCells="1" sizeWithCells="1">
                  <from>
                    <xdr:col>1</xdr:col>
                    <xdr:colOff>0</xdr:colOff>
                    <xdr:row>2</xdr:row>
                    <xdr:rowOff>0</xdr:rowOff>
                  </from>
                  <to>
                    <xdr:col>2</xdr:col>
                    <xdr:colOff>0</xdr:colOff>
                    <xdr:row>3</xdr:row>
                    <xdr:rowOff>114300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6">
    <pageSetUpPr fitToPage="1"/>
  </sheetPr>
  <dimension ref="A1:K58"/>
  <sheetViews>
    <sheetView view="pageBreakPreview" zoomScale="60" zoomScaleNormal="100" workbookViewId="0">
      <selection activeCell="O1" sqref="O1:O1048576"/>
    </sheetView>
  </sheetViews>
  <sheetFormatPr baseColWidth="10" defaultRowHeight="15" x14ac:dyDescent="0.25"/>
  <cols>
    <col min="2" max="2" width="20" customWidth="1"/>
  </cols>
  <sheetData>
    <row r="1" spans="1:11" s="2" customFormat="1" ht="18.75" customHeight="1" x14ac:dyDescent="0.25">
      <c r="A1" s="105"/>
      <c r="B1" s="106"/>
      <c r="C1" s="111" t="s">
        <v>6</v>
      </c>
      <c r="D1" s="112"/>
      <c r="E1" s="112"/>
      <c r="F1" s="112"/>
      <c r="G1" s="112"/>
      <c r="H1" s="112"/>
      <c r="I1" s="113"/>
      <c r="J1" s="114" t="e">
        <f>Nom</f>
        <v>#NAME?</v>
      </c>
      <c r="K1" s="115"/>
    </row>
    <row r="2" spans="1:11" s="2" customFormat="1" ht="20.100000000000001" customHeight="1" x14ac:dyDescent="0.25">
      <c r="A2" s="107"/>
      <c r="B2" s="108"/>
      <c r="C2" s="120" t="s">
        <v>39</v>
      </c>
      <c r="D2" s="121"/>
      <c r="E2" s="121"/>
      <c r="F2" s="121"/>
      <c r="G2" s="121"/>
      <c r="H2" s="121"/>
      <c r="I2" s="122"/>
      <c r="J2" s="116"/>
      <c r="K2" s="117"/>
    </row>
    <row r="3" spans="1:11" s="2" customFormat="1" ht="20.100000000000001" customHeight="1" x14ac:dyDescent="0.25">
      <c r="A3" s="107"/>
      <c r="B3" s="108"/>
      <c r="C3" s="123"/>
      <c r="D3" s="121"/>
      <c r="E3" s="121"/>
      <c r="F3" s="121"/>
      <c r="G3" s="121"/>
      <c r="H3" s="121"/>
      <c r="I3" s="122"/>
      <c r="J3" s="116"/>
      <c r="K3" s="117"/>
    </row>
    <row r="4" spans="1:11" s="2" customFormat="1" ht="33.75" customHeight="1" thickBot="1" x14ac:dyDescent="0.3">
      <c r="A4" s="109"/>
      <c r="B4" s="110"/>
      <c r="C4" s="124"/>
      <c r="D4" s="125"/>
      <c r="E4" s="125"/>
      <c r="F4" s="125"/>
      <c r="G4" s="125"/>
      <c r="H4" s="125"/>
      <c r="I4" s="126"/>
      <c r="J4" s="118"/>
      <c r="K4" s="119"/>
    </row>
    <row r="6" spans="1:11" ht="15.75" thickBot="1" x14ac:dyDescent="0.3"/>
    <row r="7" spans="1:11" x14ac:dyDescent="0.25">
      <c r="A7" s="223" t="s">
        <v>40</v>
      </c>
      <c r="B7" s="224"/>
      <c r="C7" s="2"/>
      <c r="D7" s="2"/>
      <c r="E7" s="2"/>
      <c r="F7" s="2"/>
      <c r="G7" s="227" t="s">
        <v>41</v>
      </c>
      <c r="H7" s="228"/>
      <c r="I7" s="228"/>
      <c r="J7" s="229"/>
    </row>
    <row r="8" spans="1:11" ht="15.75" thickBot="1" x14ac:dyDescent="0.3">
      <c r="A8" s="225"/>
      <c r="B8" s="226"/>
      <c r="C8" s="2"/>
      <c r="D8" s="2"/>
      <c r="E8" s="2"/>
      <c r="F8" s="2"/>
      <c r="G8" s="230" t="s">
        <v>42</v>
      </c>
      <c r="H8" s="231"/>
      <c r="I8" s="231"/>
      <c r="J8" s="232"/>
    </row>
    <row r="9" spans="1:11" ht="15.75" thickBot="1" x14ac:dyDescent="0.3">
      <c r="A9" s="2"/>
      <c r="B9" s="2"/>
      <c r="C9" s="2"/>
      <c r="D9" s="2"/>
      <c r="E9" s="2"/>
      <c r="F9" s="2"/>
      <c r="G9" s="10"/>
      <c r="H9" s="10"/>
      <c r="I9" s="2"/>
      <c r="J9" s="2"/>
    </row>
    <row r="10" spans="1:11" ht="16.5" thickBot="1" x14ac:dyDescent="0.3">
      <c r="A10" s="2"/>
      <c r="B10" s="2"/>
      <c r="C10" s="233" t="s">
        <v>43</v>
      </c>
      <c r="D10" s="234"/>
      <c r="E10" s="234"/>
      <c r="F10" s="234"/>
      <c r="G10" s="234"/>
      <c r="H10" s="235"/>
      <c r="I10" s="2"/>
      <c r="J10" s="2"/>
    </row>
    <row r="11" spans="1:11" ht="15.75" thickBot="1" x14ac:dyDescent="0.3">
      <c r="A11" s="170" t="s">
        <v>44</v>
      </c>
      <c r="B11" s="171"/>
      <c r="C11" s="171"/>
      <c r="D11" s="171"/>
      <c r="E11" s="171"/>
      <c r="F11" s="171"/>
      <c r="G11" s="171"/>
      <c r="H11" s="171"/>
      <c r="I11" s="171"/>
      <c r="J11" s="172"/>
    </row>
    <row r="12" spans="1:11" x14ac:dyDescent="0.25">
      <c r="A12" s="220" t="s">
        <v>45</v>
      </c>
      <c r="B12" s="221"/>
      <c r="C12" s="221"/>
      <c r="D12" s="221"/>
      <c r="E12" s="222"/>
      <c r="F12" s="221" t="s">
        <v>46</v>
      </c>
      <c r="G12" s="221"/>
      <c r="H12" s="221"/>
      <c r="I12" s="221"/>
      <c r="J12" s="222"/>
    </row>
    <row r="13" spans="1:11" ht="15.75" thickBot="1" x14ac:dyDescent="0.3">
      <c r="A13" s="209" t="s">
        <v>47</v>
      </c>
      <c r="B13" s="210"/>
      <c r="C13" s="210"/>
      <c r="D13" s="210"/>
      <c r="E13" s="211"/>
      <c r="F13" s="210" t="s">
        <v>48</v>
      </c>
      <c r="G13" s="210"/>
      <c r="H13" s="210"/>
      <c r="I13" s="210"/>
      <c r="J13" s="211"/>
    </row>
    <row r="14" spans="1:11" ht="15.75" thickBot="1" x14ac:dyDescent="0.3">
      <c r="A14" s="2"/>
      <c r="B14" s="2"/>
      <c r="C14" s="2"/>
      <c r="D14" s="2"/>
      <c r="E14" s="2"/>
      <c r="F14" s="2"/>
      <c r="G14" s="2"/>
      <c r="H14" s="2"/>
      <c r="I14" s="2"/>
      <c r="J14" s="2"/>
    </row>
    <row r="15" spans="1:11" ht="15.75" thickBot="1" x14ac:dyDescent="0.3">
      <c r="A15" s="170" t="s">
        <v>49</v>
      </c>
      <c r="B15" s="171"/>
      <c r="C15" s="171"/>
      <c r="D15" s="171"/>
      <c r="E15" s="171"/>
      <c r="F15" s="171"/>
      <c r="G15" s="171"/>
      <c r="H15" s="171"/>
      <c r="I15" s="171"/>
      <c r="J15" s="172"/>
    </row>
    <row r="16" spans="1:11" ht="15.75" thickBot="1" x14ac:dyDescent="0.3">
      <c r="A16" s="212" t="s">
        <v>50</v>
      </c>
      <c r="B16" s="114"/>
      <c r="C16" s="114"/>
      <c r="D16" s="114"/>
      <c r="E16" s="115"/>
      <c r="F16" s="212" t="s">
        <v>51</v>
      </c>
      <c r="G16" s="114"/>
      <c r="H16" s="114"/>
      <c r="I16" s="114"/>
      <c r="J16" s="115"/>
    </row>
    <row r="17" spans="1:10" ht="15.75" thickBot="1" x14ac:dyDescent="0.3">
      <c r="A17" s="173" t="s">
        <v>52</v>
      </c>
      <c r="B17" s="175"/>
      <c r="C17" s="175"/>
      <c r="D17" s="174"/>
      <c r="E17" s="173" t="s">
        <v>53</v>
      </c>
      <c r="F17" s="174"/>
      <c r="G17" s="173" t="s">
        <v>54</v>
      </c>
      <c r="H17" s="175"/>
      <c r="I17" s="175"/>
      <c r="J17" s="174"/>
    </row>
    <row r="18" spans="1:10" x14ac:dyDescent="0.25">
      <c r="A18" s="213" t="s">
        <v>55</v>
      </c>
      <c r="B18" s="202"/>
      <c r="C18" s="202"/>
      <c r="D18" s="202"/>
      <c r="E18" s="202"/>
      <c r="F18" s="202"/>
      <c r="G18" s="202"/>
      <c r="H18" s="202"/>
      <c r="I18" s="202"/>
      <c r="J18" s="203"/>
    </row>
    <row r="19" spans="1:10" x14ac:dyDescent="0.25">
      <c r="A19" s="214"/>
      <c r="B19" s="215"/>
      <c r="C19" s="215"/>
      <c r="D19" s="215"/>
      <c r="E19" s="215"/>
      <c r="F19" s="215"/>
      <c r="G19" s="215"/>
      <c r="H19" s="215"/>
      <c r="I19" s="215"/>
      <c r="J19" s="216"/>
    </row>
    <row r="20" spans="1:10" x14ac:dyDescent="0.25">
      <c r="A20" s="214"/>
      <c r="B20" s="215"/>
      <c r="C20" s="215"/>
      <c r="D20" s="215"/>
      <c r="E20" s="215"/>
      <c r="F20" s="215"/>
      <c r="G20" s="215"/>
      <c r="H20" s="215"/>
      <c r="I20" s="215"/>
      <c r="J20" s="216"/>
    </row>
    <row r="21" spans="1:10" x14ac:dyDescent="0.25">
      <c r="A21" s="214"/>
      <c r="B21" s="215"/>
      <c r="C21" s="215"/>
      <c r="D21" s="215"/>
      <c r="E21" s="215"/>
      <c r="F21" s="215"/>
      <c r="G21" s="215"/>
      <c r="H21" s="215"/>
      <c r="I21" s="215"/>
      <c r="J21" s="216"/>
    </row>
    <row r="22" spans="1:10" ht="15.75" thickBot="1" x14ac:dyDescent="0.3">
      <c r="A22" s="204"/>
      <c r="B22" s="205"/>
      <c r="C22" s="205"/>
      <c r="D22" s="205"/>
      <c r="E22" s="205"/>
      <c r="F22" s="205"/>
      <c r="G22" s="205"/>
      <c r="H22" s="205"/>
      <c r="I22" s="205"/>
      <c r="J22" s="206"/>
    </row>
    <row r="23" spans="1:10" ht="15.75" thickBot="1" x14ac:dyDescent="0.3">
      <c r="A23" s="192" t="s">
        <v>56</v>
      </c>
      <c r="B23" s="193"/>
      <c r="C23" s="193"/>
      <c r="D23" s="192" t="s">
        <v>57</v>
      </c>
      <c r="E23" s="193"/>
      <c r="F23" s="194"/>
      <c r="G23" s="193" t="s">
        <v>58</v>
      </c>
      <c r="H23" s="193"/>
      <c r="I23" s="193"/>
      <c r="J23" s="194"/>
    </row>
    <row r="24" spans="1:10" ht="16.5" thickBot="1" x14ac:dyDescent="0.3">
      <c r="A24" s="217" t="s">
        <v>59</v>
      </c>
      <c r="B24" s="218"/>
      <c r="C24" s="218"/>
      <c r="D24" s="218"/>
      <c r="E24" s="218"/>
      <c r="F24" s="218"/>
      <c r="G24" s="218"/>
      <c r="H24" s="218"/>
      <c r="I24" s="218"/>
      <c r="J24" s="219"/>
    </row>
    <row r="25" spans="1:10" ht="16.5" thickBot="1" x14ac:dyDescent="0.3">
      <c r="A25" s="11"/>
      <c r="B25" s="11"/>
      <c r="C25" s="12"/>
      <c r="D25" s="12"/>
      <c r="E25" s="12"/>
      <c r="F25" s="12"/>
      <c r="G25" s="12"/>
      <c r="H25" s="12"/>
      <c r="I25" s="11"/>
      <c r="J25" s="11"/>
    </row>
    <row r="26" spans="1:10" ht="16.5" thickBot="1" x14ac:dyDescent="0.3">
      <c r="A26" s="2"/>
      <c r="B26" s="13"/>
      <c r="C26" s="195" t="s">
        <v>60</v>
      </c>
      <c r="D26" s="196"/>
      <c r="E26" s="196"/>
      <c r="F26" s="196"/>
      <c r="G26" s="196"/>
      <c r="H26" s="197"/>
      <c r="I26" s="2"/>
      <c r="J26" s="2"/>
    </row>
    <row r="27" spans="1:10" ht="15.75" thickBot="1" x14ac:dyDescent="0.3">
      <c r="A27" s="198" t="s">
        <v>61</v>
      </c>
      <c r="B27" s="199"/>
      <c r="C27" s="199"/>
      <c r="D27" s="199"/>
      <c r="E27" s="199"/>
      <c r="F27" s="199"/>
      <c r="G27" s="199"/>
      <c r="H27" s="199"/>
      <c r="I27" s="199"/>
      <c r="J27" s="200"/>
    </row>
    <row r="28" spans="1:10" x14ac:dyDescent="0.25">
      <c r="A28" s="201"/>
      <c r="B28" s="202"/>
      <c r="C28" s="202"/>
      <c r="D28" s="202"/>
      <c r="E28" s="202"/>
      <c r="F28" s="202"/>
      <c r="G28" s="202"/>
      <c r="H28" s="202"/>
      <c r="I28" s="202"/>
      <c r="J28" s="203"/>
    </row>
    <row r="29" spans="1:10" ht="15.75" thickBot="1" x14ac:dyDescent="0.3">
      <c r="A29" s="204"/>
      <c r="B29" s="205"/>
      <c r="C29" s="205"/>
      <c r="D29" s="205"/>
      <c r="E29" s="205"/>
      <c r="F29" s="205"/>
      <c r="G29" s="205"/>
      <c r="H29" s="205"/>
      <c r="I29" s="205"/>
      <c r="J29" s="206"/>
    </row>
    <row r="30" spans="1:10" ht="15.75" thickBot="1" x14ac:dyDescent="0.3">
      <c r="A30" s="198" t="s">
        <v>62</v>
      </c>
      <c r="B30" s="199"/>
      <c r="C30" s="199"/>
      <c r="D30" s="199"/>
      <c r="E30" s="199"/>
      <c r="F30" s="199"/>
      <c r="G30" s="199"/>
      <c r="H30" s="199"/>
      <c r="I30" s="199"/>
      <c r="J30" s="200"/>
    </row>
    <row r="31" spans="1:10" ht="15.75" thickBot="1" x14ac:dyDescent="0.3">
      <c r="A31" s="173" t="s">
        <v>63</v>
      </c>
      <c r="B31" s="175"/>
      <c r="C31" s="175"/>
      <c r="D31" s="175"/>
      <c r="E31" s="174"/>
      <c r="F31" s="173" t="s">
        <v>64</v>
      </c>
      <c r="G31" s="175"/>
      <c r="H31" s="175"/>
      <c r="I31" s="175"/>
      <c r="J31" s="174"/>
    </row>
    <row r="32" spans="1:10" x14ac:dyDescent="0.25">
      <c r="A32" s="105"/>
      <c r="B32" s="106"/>
      <c r="C32" s="106"/>
      <c r="D32" s="106"/>
      <c r="E32" s="207"/>
      <c r="F32" s="105"/>
      <c r="G32" s="106"/>
      <c r="H32" s="106"/>
      <c r="I32" s="106"/>
      <c r="J32" s="207"/>
    </row>
    <row r="33" spans="1:10" x14ac:dyDescent="0.25">
      <c r="A33" s="107"/>
      <c r="B33" s="108"/>
      <c r="C33" s="108"/>
      <c r="D33" s="108"/>
      <c r="E33" s="208"/>
      <c r="F33" s="107"/>
      <c r="G33" s="108"/>
      <c r="H33" s="108"/>
      <c r="I33" s="108"/>
      <c r="J33" s="208"/>
    </row>
    <row r="34" spans="1:10" x14ac:dyDescent="0.25">
      <c r="A34" s="107"/>
      <c r="B34" s="108"/>
      <c r="C34" s="108"/>
      <c r="D34" s="108"/>
      <c r="E34" s="208"/>
      <c r="F34" s="107"/>
      <c r="G34" s="108"/>
      <c r="H34" s="108"/>
      <c r="I34" s="108"/>
      <c r="J34" s="208"/>
    </row>
    <row r="35" spans="1:10" x14ac:dyDescent="0.25">
      <c r="A35" s="107"/>
      <c r="B35" s="108"/>
      <c r="C35" s="108"/>
      <c r="D35" s="108"/>
      <c r="E35" s="208"/>
      <c r="F35" s="107"/>
      <c r="G35" s="108"/>
      <c r="H35" s="108"/>
      <c r="I35" s="108"/>
      <c r="J35" s="208"/>
    </row>
    <row r="36" spans="1:10" x14ac:dyDescent="0.25">
      <c r="A36" s="107"/>
      <c r="B36" s="108"/>
      <c r="C36" s="108"/>
      <c r="D36" s="108"/>
      <c r="E36" s="208"/>
      <c r="F36" s="107"/>
      <c r="G36" s="108"/>
      <c r="H36" s="108"/>
      <c r="I36" s="108"/>
      <c r="J36" s="208"/>
    </row>
    <row r="37" spans="1:10" x14ac:dyDescent="0.25">
      <c r="A37" s="107"/>
      <c r="B37" s="108"/>
      <c r="C37" s="108"/>
      <c r="D37" s="108"/>
      <c r="E37" s="208"/>
      <c r="F37" s="107"/>
      <c r="G37" s="108"/>
      <c r="H37" s="108"/>
      <c r="I37" s="108"/>
      <c r="J37" s="208"/>
    </row>
    <row r="38" spans="1:10" x14ac:dyDescent="0.25">
      <c r="A38" s="107"/>
      <c r="B38" s="108"/>
      <c r="C38" s="108"/>
      <c r="D38" s="108"/>
      <c r="E38" s="208"/>
      <c r="F38" s="107"/>
      <c r="G38" s="108"/>
      <c r="H38" s="108"/>
      <c r="I38" s="108"/>
      <c r="J38" s="208"/>
    </row>
    <row r="39" spans="1:10" ht="15.75" thickBot="1" x14ac:dyDescent="0.3">
      <c r="A39" s="107"/>
      <c r="B39" s="108"/>
      <c r="C39" s="108"/>
      <c r="D39" s="108"/>
      <c r="E39" s="208"/>
      <c r="F39" s="107"/>
      <c r="G39" s="108"/>
      <c r="H39" s="108"/>
      <c r="I39" s="108"/>
      <c r="J39" s="208"/>
    </row>
    <row r="40" spans="1:10" x14ac:dyDescent="0.25">
      <c r="A40" s="183" t="s">
        <v>65</v>
      </c>
      <c r="B40" s="184"/>
      <c r="C40" s="184"/>
      <c r="D40" s="184"/>
      <c r="E40" s="185"/>
      <c r="F40" s="183" t="s">
        <v>66</v>
      </c>
      <c r="G40" s="184"/>
      <c r="H40" s="184"/>
      <c r="I40" s="184"/>
      <c r="J40" s="185"/>
    </row>
    <row r="41" spans="1:10" x14ac:dyDescent="0.25">
      <c r="A41" s="186"/>
      <c r="B41" s="187"/>
      <c r="C41" s="187"/>
      <c r="D41" s="187"/>
      <c r="E41" s="188"/>
      <c r="F41" s="186"/>
      <c r="G41" s="187"/>
      <c r="H41" s="187"/>
      <c r="I41" s="187"/>
      <c r="J41" s="188"/>
    </row>
    <row r="42" spans="1:10" ht="15.75" thickBot="1" x14ac:dyDescent="0.3">
      <c r="A42" s="189"/>
      <c r="B42" s="190"/>
      <c r="C42" s="190"/>
      <c r="D42" s="190"/>
      <c r="E42" s="191"/>
      <c r="F42" s="189"/>
      <c r="G42" s="190"/>
      <c r="H42" s="190"/>
      <c r="I42" s="190"/>
      <c r="J42" s="191"/>
    </row>
    <row r="43" spans="1:10" ht="15.75" thickBot="1" x14ac:dyDescent="0.3">
      <c r="A43" s="192" t="s">
        <v>67</v>
      </c>
      <c r="B43" s="193"/>
      <c r="C43" s="193"/>
      <c r="D43" s="192" t="s">
        <v>68</v>
      </c>
      <c r="E43" s="193"/>
      <c r="F43" s="194"/>
      <c r="G43" s="193" t="s">
        <v>58</v>
      </c>
      <c r="H43" s="193"/>
      <c r="I43" s="193"/>
      <c r="J43" s="194"/>
    </row>
    <row r="44" spans="1:10" ht="15.75" thickBot="1" x14ac:dyDescent="0.3">
      <c r="A44" s="2"/>
      <c r="B44" s="2"/>
      <c r="C44" s="2"/>
      <c r="D44" s="2"/>
      <c r="E44" s="2"/>
      <c r="F44" s="2"/>
      <c r="G44" s="2"/>
      <c r="H44" s="2"/>
      <c r="I44" s="2"/>
      <c r="J44" s="2"/>
    </row>
    <row r="45" spans="1:10" ht="16.5" thickBot="1" x14ac:dyDescent="0.3">
      <c r="A45" s="2"/>
      <c r="B45" s="2"/>
      <c r="C45" s="195" t="s">
        <v>43</v>
      </c>
      <c r="D45" s="196"/>
      <c r="E45" s="196"/>
      <c r="F45" s="196"/>
      <c r="G45" s="196"/>
      <c r="H45" s="197"/>
      <c r="I45" s="2"/>
      <c r="J45" s="2"/>
    </row>
    <row r="46" spans="1:10" ht="15.75" thickBot="1" x14ac:dyDescent="0.3">
      <c r="A46" s="170" t="s">
        <v>69</v>
      </c>
      <c r="B46" s="171"/>
      <c r="C46" s="171"/>
      <c r="D46" s="171"/>
      <c r="E46" s="171"/>
      <c r="F46" s="171"/>
      <c r="G46" s="171"/>
      <c r="H46" s="171"/>
      <c r="I46" s="171"/>
      <c r="J46" s="172"/>
    </row>
    <row r="47" spans="1:10" ht="15.75" thickBot="1" x14ac:dyDescent="0.3">
      <c r="A47" s="173" t="s">
        <v>70</v>
      </c>
      <c r="B47" s="174"/>
      <c r="C47" s="173" t="s">
        <v>71</v>
      </c>
      <c r="D47" s="175"/>
      <c r="E47" s="174"/>
      <c r="F47" s="173" t="s">
        <v>25</v>
      </c>
      <c r="G47" s="175"/>
      <c r="H47" s="174"/>
      <c r="I47" s="173" t="s">
        <v>72</v>
      </c>
      <c r="J47" s="174"/>
    </row>
    <row r="48" spans="1:10" x14ac:dyDescent="0.25">
      <c r="A48" s="176" t="s">
        <v>73</v>
      </c>
      <c r="B48" s="177"/>
      <c r="C48" s="177"/>
      <c r="D48" s="177"/>
      <c r="E48" s="177"/>
      <c r="F48" s="177"/>
      <c r="G48" s="177"/>
      <c r="H48" s="177"/>
      <c r="I48" s="177"/>
      <c r="J48" s="178"/>
    </row>
    <row r="49" spans="1:10" ht="15.75" thickBot="1" x14ac:dyDescent="0.3">
      <c r="A49" s="179"/>
      <c r="B49" s="180"/>
      <c r="C49" s="180"/>
      <c r="D49" s="181"/>
      <c r="E49" s="181"/>
      <c r="F49" s="181"/>
      <c r="G49" s="181"/>
      <c r="H49" s="180"/>
      <c r="I49" s="180"/>
      <c r="J49" s="182"/>
    </row>
    <row r="50" spans="1:10" x14ac:dyDescent="0.25">
      <c r="A50" s="164" t="s">
        <v>74</v>
      </c>
      <c r="B50" s="165"/>
      <c r="C50" s="166"/>
      <c r="D50" s="164" t="s">
        <v>67</v>
      </c>
      <c r="E50" s="165"/>
      <c r="F50" s="165"/>
      <c r="G50" s="166"/>
      <c r="H50" s="165" t="s">
        <v>58</v>
      </c>
      <c r="I50" s="165"/>
      <c r="J50" s="166"/>
    </row>
    <row r="51" spans="1:10" ht="15.75" thickBot="1" x14ac:dyDescent="0.3">
      <c r="A51" s="167"/>
      <c r="B51" s="168"/>
      <c r="C51" s="169"/>
      <c r="D51" s="167"/>
      <c r="E51" s="168"/>
      <c r="F51" s="168"/>
      <c r="G51" s="169"/>
      <c r="H51" s="168"/>
      <c r="I51" s="168"/>
      <c r="J51" s="169"/>
    </row>
    <row r="52" spans="1:10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</row>
    <row r="53" spans="1:10" x14ac:dyDescent="0.25">
      <c r="A53" s="6"/>
      <c r="B53" s="108"/>
      <c r="C53" s="108"/>
      <c r="D53" s="108"/>
      <c r="E53" s="108"/>
      <c r="F53" s="108"/>
      <c r="G53" s="108"/>
      <c r="H53" s="108"/>
      <c r="I53" s="2"/>
      <c r="J53" s="2"/>
    </row>
    <row r="54" spans="1:10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</row>
  </sheetData>
  <mergeCells count="48">
    <mergeCell ref="A12:E12"/>
    <mergeCell ref="F12:J12"/>
    <mergeCell ref="A7:B8"/>
    <mergeCell ref="G7:J7"/>
    <mergeCell ref="G8:J8"/>
    <mergeCell ref="C10:H10"/>
    <mergeCell ref="A11:J11"/>
    <mergeCell ref="C26:H26"/>
    <mergeCell ref="A13:E13"/>
    <mergeCell ref="F13:J13"/>
    <mergeCell ref="A15:J15"/>
    <mergeCell ref="A16:E16"/>
    <mergeCell ref="F16:J16"/>
    <mergeCell ref="A17:D17"/>
    <mergeCell ref="E17:F17"/>
    <mergeCell ref="G17:J17"/>
    <mergeCell ref="A18:J22"/>
    <mergeCell ref="A23:C23"/>
    <mergeCell ref="D23:F23"/>
    <mergeCell ref="G23:J23"/>
    <mergeCell ref="A24:J24"/>
    <mergeCell ref="A43:C43"/>
    <mergeCell ref="D43:F43"/>
    <mergeCell ref="G43:J43"/>
    <mergeCell ref="C45:H45"/>
    <mergeCell ref="A27:J27"/>
    <mergeCell ref="A28:J29"/>
    <mergeCell ref="A30:J30"/>
    <mergeCell ref="A31:E31"/>
    <mergeCell ref="F31:J31"/>
    <mergeCell ref="A32:E39"/>
    <mergeCell ref="F32:J39"/>
    <mergeCell ref="A50:C51"/>
    <mergeCell ref="D50:G51"/>
    <mergeCell ref="H50:J51"/>
    <mergeCell ref="B53:H53"/>
    <mergeCell ref="A1:B4"/>
    <mergeCell ref="C1:I1"/>
    <mergeCell ref="J1:K4"/>
    <mergeCell ref="C2:I4"/>
    <mergeCell ref="A46:J46"/>
    <mergeCell ref="A47:B47"/>
    <mergeCell ref="C47:E47"/>
    <mergeCell ref="F47:H47"/>
    <mergeCell ref="I47:J47"/>
    <mergeCell ref="A48:J49"/>
    <mergeCell ref="A40:E42"/>
    <mergeCell ref="F40:J42"/>
  </mergeCells>
  <pageMargins left="0.7" right="0.7" top="0.75" bottom="0.75" header="0.3" footer="0.3"/>
  <pageSetup paperSize="9" scale="65" fitToHeight="0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 sizeWithCells="1">
                  <from>
                    <xdr:col>1</xdr:col>
                    <xdr:colOff>38100</xdr:colOff>
                    <xdr:row>30</xdr:row>
                    <xdr:rowOff>28575</xdr:rowOff>
                  </from>
                  <to>
                    <xdr:col>1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 sizeWithCells="1">
                  <from>
                    <xdr:col>6</xdr:col>
                    <xdr:colOff>38100</xdr:colOff>
                    <xdr:row>30</xdr:row>
                    <xdr:rowOff>28575</xdr:rowOff>
                  </from>
                  <to>
                    <xdr:col>6</xdr:col>
                    <xdr:colOff>266700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 sizeWithCells="1">
                  <from>
                    <xdr:col>0</xdr:col>
                    <xdr:colOff>38100</xdr:colOff>
                    <xdr:row>16</xdr:row>
                    <xdr:rowOff>57150</xdr:rowOff>
                  </from>
                  <to>
                    <xdr:col>0</xdr:col>
                    <xdr:colOff>266700</xdr:colOff>
                    <xdr:row>16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 sizeWithCells="1">
                  <from>
                    <xdr:col>4</xdr:col>
                    <xdr:colOff>28575</xdr:colOff>
                    <xdr:row>16</xdr:row>
                    <xdr:rowOff>47625</xdr:rowOff>
                  </from>
                  <to>
                    <xdr:col>4</xdr:col>
                    <xdr:colOff>257175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 sizeWithCells="1">
                  <from>
                    <xdr:col>6</xdr:col>
                    <xdr:colOff>19050</xdr:colOff>
                    <xdr:row>16</xdr:row>
                    <xdr:rowOff>47625</xdr:rowOff>
                  </from>
                  <to>
                    <xdr:col>6</xdr:col>
                    <xdr:colOff>247650</xdr:colOff>
                    <xdr:row>16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15</xdr:row>
                    <xdr:rowOff>95250</xdr:rowOff>
                  </from>
                  <to>
                    <xdr:col>0</xdr:col>
                    <xdr:colOff>438150</xdr:colOff>
                    <xdr:row>15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Check Box 7">
              <controlPr defaultSize="0" autoFill="0" autoLine="0" autoPict="0">
                <anchor moveWithCells="1" sizeWithCells="1">
                  <from>
                    <xdr:col>5</xdr:col>
                    <xdr:colOff>161925</xdr:colOff>
                    <xdr:row>15</xdr:row>
                    <xdr:rowOff>104775</xdr:rowOff>
                  </from>
                  <to>
                    <xdr:col>5</xdr:col>
                    <xdr:colOff>390525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11" name="Check Box 8">
              <controlPr defaultSize="0" autoFill="0" autoLine="0" autoPict="0">
                <anchor moveWithCells="1" sizeWithCells="1">
                  <from>
                    <xdr:col>0</xdr:col>
                    <xdr:colOff>209550</xdr:colOff>
                    <xdr:row>46</xdr:row>
                    <xdr:rowOff>95250</xdr:rowOff>
                  </from>
                  <to>
                    <xdr:col>0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2" name="Check Box 9">
              <controlPr defaultSize="0" autoFill="0" autoLine="0" autoPict="0">
                <anchor moveWithCells="1" sizeWithCells="1">
                  <from>
                    <xdr:col>2</xdr:col>
                    <xdr:colOff>209550</xdr:colOff>
                    <xdr:row>46</xdr:row>
                    <xdr:rowOff>95250</xdr:rowOff>
                  </from>
                  <to>
                    <xdr:col>2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2" r:id="rId13" name="Check Box 10">
              <controlPr defaultSize="0" autoFill="0" autoLine="0" autoPict="0">
                <anchor moveWithCells="1" sizeWithCells="1">
                  <from>
                    <xdr:col>5</xdr:col>
                    <xdr:colOff>209550</xdr:colOff>
                    <xdr:row>46</xdr:row>
                    <xdr:rowOff>95250</xdr:rowOff>
                  </from>
                  <to>
                    <xdr:col>5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3" r:id="rId14" name="Check Box 11">
              <controlPr defaultSize="0" autoFill="0" autoLine="0" autoPict="0">
                <anchor moveWithCells="1" sizeWithCells="1">
                  <from>
                    <xdr:col>8</xdr:col>
                    <xdr:colOff>209550</xdr:colOff>
                    <xdr:row>46</xdr:row>
                    <xdr:rowOff>95250</xdr:rowOff>
                  </from>
                  <to>
                    <xdr:col>8</xdr:col>
                    <xdr:colOff>438150</xdr:colOff>
                    <xdr:row>46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5</vt:i4>
      </vt:variant>
    </vt:vector>
  </HeadingPairs>
  <TitlesOfParts>
    <vt:vector size="12" baseType="lpstr">
      <vt:lpstr>Menu</vt:lpstr>
      <vt:lpstr>Liste_complete</vt:lpstr>
      <vt:lpstr>Listes_diverses</vt:lpstr>
      <vt:lpstr>Fiche de vie</vt:lpstr>
      <vt:lpstr>Planning</vt:lpstr>
      <vt:lpstr>Pied à coulisse_CV</vt:lpstr>
      <vt:lpstr>FNC</vt:lpstr>
      <vt:lpstr>Planning!Criteres</vt:lpstr>
      <vt:lpstr>critères</vt:lpstr>
      <vt:lpstr>'Fiche de vie'!Zone_d_impression</vt:lpstr>
      <vt:lpstr>Listes_diverses!Zone_d_impression</vt:lpstr>
      <vt:lpstr>Planning!Zone_d_impression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</dc:creator>
  <cp:lastModifiedBy>Control</cp:lastModifiedBy>
  <cp:lastPrinted>2019-04-10T09:21:56Z</cp:lastPrinted>
  <dcterms:created xsi:type="dcterms:W3CDTF">2019-03-06T09:12:38Z</dcterms:created>
  <dcterms:modified xsi:type="dcterms:W3CDTF">2019-04-12T09:30:07Z</dcterms:modified>
</cp:coreProperties>
</file>