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2915" windowHeight="9270"/>
  </bookViews>
  <sheets>
    <sheet name="Planning" sheetId="4" r:id="rId1"/>
    <sheet name="B" sheetId="5" r:id="rId2"/>
  </sheets>
  <externalReferences>
    <externalReference r:id="rId3"/>
    <externalReference r:id="rId4"/>
  </externalReferences>
  <definedNames>
    <definedName name="ouinon">[2]Table!$D$1:$D$2</definedName>
    <definedName name="semaine">[2]Table!$A$1:$B$7</definedName>
  </definedNames>
  <calcPr calcId="145621"/>
</workbook>
</file>

<file path=xl/calcChain.xml><?xml version="1.0" encoding="utf-8"?>
<calcChain xmlns="http://schemas.openxmlformats.org/spreadsheetml/2006/main">
  <c r="B15" i="5" l="1"/>
  <c r="D14" i="5"/>
  <c r="B7" i="5"/>
  <c r="B6" i="5"/>
  <c r="B4" i="5"/>
  <c r="P3" i="5"/>
  <c r="N3" i="5"/>
  <c r="L3" i="5"/>
  <c r="J3" i="5"/>
  <c r="H3" i="5"/>
  <c r="B2" i="5"/>
  <c r="F3" i="5" s="1"/>
  <c r="C1" i="5"/>
  <c r="D16" i="4"/>
  <c r="B16" i="4"/>
  <c r="D15" i="4"/>
  <c r="B15" i="4"/>
  <c r="D14" i="4"/>
  <c r="B7" i="4"/>
  <c r="B6" i="4"/>
  <c r="H4" i="4"/>
  <c r="B4" i="4"/>
  <c r="P3" i="4"/>
  <c r="N3" i="4"/>
  <c r="L3" i="4"/>
  <c r="J3" i="4"/>
  <c r="H3" i="4"/>
  <c r="B2" i="4"/>
  <c r="F3" i="4" s="1"/>
  <c r="C1" i="4"/>
  <c r="H4" i="5" l="1"/>
  <c r="D15" i="5"/>
  <c r="B16" i="5" s="1"/>
  <c r="F4" i="5" s="1"/>
  <c r="J4" i="4"/>
  <c r="L4" i="4" s="1"/>
  <c r="N4" i="4" s="1"/>
  <c r="P4" i="4" s="1"/>
  <c r="R4" i="4" s="1"/>
  <c r="F4" i="4"/>
  <c r="D16" i="5" l="1"/>
  <c r="J4" i="5"/>
  <c r="L4" i="5" s="1"/>
  <c r="N4" i="5" s="1"/>
  <c r="P4" i="5" s="1"/>
  <c r="R4" i="5" s="1"/>
</calcChain>
</file>

<file path=xl/sharedStrings.xml><?xml version="1.0" encoding="utf-8"?>
<sst xmlns="http://schemas.openxmlformats.org/spreadsheetml/2006/main" count="65" uniqueCount="22">
  <si>
    <t>Date de debut :</t>
  </si>
  <si>
    <t>Date de fin :</t>
  </si>
  <si>
    <t>Dim</t>
  </si>
  <si>
    <t>Jour Estimé :</t>
  </si>
  <si>
    <t>Jour ouvrable :</t>
  </si>
  <si>
    <t>8h</t>
  </si>
  <si>
    <t>Semaine :</t>
  </si>
  <si>
    <t>Date finale :</t>
  </si>
  <si>
    <t>10h</t>
  </si>
  <si>
    <t>12h</t>
  </si>
  <si>
    <t>14h</t>
  </si>
  <si>
    <t>16h</t>
  </si>
  <si>
    <t>18h</t>
  </si>
  <si>
    <t>A</t>
  </si>
  <si>
    <t>B</t>
  </si>
  <si>
    <t>Lun</t>
  </si>
  <si>
    <t>Mar</t>
  </si>
  <si>
    <t>Mer</t>
  </si>
  <si>
    <t>Jeu</t>
  </si>
  <si>
    <t>Ven</t>
  </si>
  <si>
    <t>Sam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</si>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</sst>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[$-F800]dddd\,\ mmmm\ dd\,\ yyyy"/>
    <numFmt numFmtId="166" formatCode="[$-40C]d\-mmm;@"/>
    <numFmt numFmtId="167" formatCode="[$-40C]d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i/>
      <sz val="16"/>
      <color theme="1"/>
      <name val="Vivaldi"/>
      <family val="4"/>
    </font>
    <font>
      <sz val="10"/>
      <color theme="1"/>
      <name val="Calibri"/>
      <family val="2"/>
      <scheme val="minor"/>
    </font>
    <font>
      <sz val="16"/>
      <color theme="1"/>
      <name val="Vivaldi"/>
      <family val="4"/>
    </font>
    <font>
      <i/>
      <sz val="16"/>
      <color theme="1"/>
      <name val="Vivaldi"/>
      <family val="4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FD5FF"/>
        <bgColor indexed="64"/>
      </patternFill>
    </fill>
    <fill>
      <gradientFill degree="45">
        <stop position="0">
          <color theme="0"/>
        </stop>
        <stop position="1">
          <color rgb="FFFFFF00"/>
        </stop>
      </gradientFill>
    </fill>
    <fill>
      <patternFill patternType="solid">
        <fgColor theme="4" tint="0.79998168889431442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gradientFill degree="45">
        <stop position="0">
          <color theme="0"/>
        </stop>
        <stop position="1">
          <color rgb="FFC00000"/>
        </stop>
      </gradient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3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164" fontId="2" fillId="0" borderId="0" xfId="0" quotePrefix="1" applyNumberFormat="1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6" fontId="4" fillId="2" borderId="2" xfId="0" applyNumberFormat="1" applyFont="1" applyFill="1" applyBorder="1" applyAlignment="1">
      <alignment horizontal="left" vertical="center"/>
    </xf>
    <xf numFmtId="166" fontId="4" fillId="2" borderId="0" xfId="0" applyNumberFormat="1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166" fontId="4" fillId="2" borderId="0" xfId="0" applyNumberFormat="1" applyFont="1" applyFill="1" applyAlignment="1">
      <alignment horizontal="center" vertical="center"/>
    </xf>
    <xf numFmtId="166" fontId="4" fillId="2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166" fontId="1" fillId="2" borderId="0" xfId="0" applyNumberFormat="1" applyFont="1" applyFill="1" applyBorder="1" applyAlignment="1">
      <alignment horizontal="left" vertical="center"/>
    </xf>
    <xf numFmtId="166" fontId="1" fillId="2" borderId="3" xfId="0" applyNumberFormat="1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0" xfId="0" quotePrefix="1" applyFont="1" applyAlignment="1">
      <alignment horizontal="right" vertical="center"/>
    </xf>
    <xf numFmtId="0" fontId="1" fillId="2" borderId="3" xfId="0" applyFont="1" applyFill="1" applyBorder="1" applyAlignment="1">
      <alignment horizontal="center" vertical="center"/>
    </xf>
    <xf numFmtId="0" fontId="8" fillId="0" borderId="5" xfId="0" quotePrefix="1" applyFont="1" applyBorder="1" applyAlignment="1">
      <alignment vertical="center"/>
    </xf>
    <xf numFmtId="167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0" xfId="0" quotePrefix="1" applyFont="1" applyBorder="1" applyAlignment="1">
      <alignment vertical="center"/>
    </xf>
    <xf numFmtId="0" fontId="10" fillId="0" borderId="0" xfId="0" applyNumberFormat="1" applyFont="1" applyFill="1" applyBorder="1" applyAlignment="1">
      <alignment horizontal="center" vertical="center"/>
    </xf>
    <xf numFmtId="0" fontId="8" fillId="0" borderId="0" xfId="0" quotePrefix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6" fillId="0" borderId="0" xfId="0" quotePrefix="1" applyFont="1" applyFill="1" applyBorder="1" applyAlignment="1">
      <alignment horizontal="left" vertical="center"/>
    </xf>
    <xf numFmtId="0" fontId="8" fillId="0" borderId="0" xfId="0" quotePrefix="1" applyFont="1" applyFill="1" applyBorder="1" applyAlignment="1">
      <alignment vertical="center"/>
    </xf>
    <xf numFmtId="0" fontId="10" fillId="0" borderId="0" xfId="0" applyNumberFormat="1" applyFont="1" applyBorder="1" applyAlignment="1">
      <alignment horizontal="center" vertical="center"/>
    </xf>
    <xf numFmtId="0" fontId="6" fillId="0" borderId="0" xfId="0" quotePrefix="1" applyFont="1" applyFill="1" applyBorder="1" applyAlignment="1">
      <alignment vertical="center"/>
    </xf>
    <xf numFmtId="0" fontId="9" fillId="0" borderId="0" xfId="0" quotePrefix="1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8" fillId="4" borderId="5" xfId="0" quotePrefix="1" applyFont="1" applyFill="1" applyBorder="1" applyAlignment="1">
      <alignment vertical="center"/>
    </xf>
    <xf numFmtId="167" fontId="7" fillId="4" borderId="0" xfId="0" applyNumberFormat="1" applyFont="1" applyFill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quotePrefix="1" applyFont="1" applyBorder="1" applyAlignment="1">
      <alignment horizontal="left" vertical="center"/>
    </xf>
    <xf numFmtId="166" fontId="4" fillId="5" borderId="0" xfId="0" applyNumberFormat="1" applyFont="1" applyFill="1" applyBorder="1" applyAlignment="1">
      <alignment horizontal="left" vertical="center"/>
    </xf>
    <xf numFmtId="166" fontId="4" fillId="5" borderId="0" xfId="0" applyNumberFormat="1" applyFont="1" applyFill="1" applyAlignment="1">
      <alignment horizontal="left" vertical="center"/>
    </xf>
    <xf numFmtId="166" fontId="4" fillId="6" borderId="0" xfId="0" applyNumberFormat="1" applyFont="1" applyFill="1" applyAlignment="1">
      <alignment horizontal="left" vertical="center"/>
    </xf>
    <xf numFmtId="166" fontId="4" fillId="3" borderId="0" xfId="0" applyNumberFormat="1" applyFont="1" applyFill="1" applyAlignment="1">
      <alignment horizontal="center" vertical="center"/>
    </xf>
    <xf numFmtId="166" fontId="4" fillId="3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2">
    <dxf>
      <fill>
        <gradientFill degree="45">
          <stop position="0">
            <color theme="0"/>
          </stop>
          <stop position="1">
            <color rgb="FFC00000"/>
          </stop>
        </gradientFill>
      </fill>
    </dxf>
    <dxf>
      <fill>
        <gradientFill degree="45">
          <stop position="0">
            <color theme="0"/>
          </stop>
          <stop position="1">
            <color rgb="FFC0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ntt_proj_Fr_Ind.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_gantt"/>
      <sheetName val="Planning"/>
      <sheetName val="Projet_gantt (2)"/>
      <sheetName val="Rapport"/>
      <sheetName val="Feuil2"/>
      <sheetName val="Evaluation_jours"/>
      <sheetName val="TABLEAU VIDE"/>
      <sheetName val="TABLEAU VIDE (2)"/>
    </sheetNames>
    <sheetDataSet>
      <sheetData sheetId="0">
        <row r="4">
          <cell r="B4">
            <v>42915</v>
          </cell>
        </row>
        <row r="5">
          <cell r="B5">
            <v>43029</v>
          </cell>
        </row>
        <row r="12">
          <cell r="C12">
            <v>115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 refreshError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zoomScale="70" zoomScaleNormal="70" workbookViewId="0">
      <selection activeCell="C17" sqref="C17"/>
    </sheetView>
  </sheetViews>
  <sheetFormatPr baseColWidth="10" defaultRowHeight="15" x14ac:dyDescent="0.25"/>
  <cols>
    <col min="1" max="2" width="31.5703125" style="1" bestFit="1" customWidth="1"/>
    <col min="3" max="3" width="23.42578125" style="1" bestFit="1" customWidth="1"/>
    <col min="4" max="4" width="23.42578125" style="1" customWidth="1"/>
    <col min="5" max="5" width="10.7109375" style="1" customWidth="1"/>
    <col min="6" max="6" width="30.7109375" style="1" customWidth="1"/>
    <col min="7" max="7" width="2.7109375" style="1" customWidth="1"/>
    <col min="8" max="8" width="30.7109375" style="1" customWidth="1"/>
    <col min="9" max="9" width="2.7109375" style="1" customWidth="1"/>
    <col min="10" max="10" width="30.7109375" style="1" customWidth="1"/>
    <col min="11" max="11" width="2.7109375" style="1" customWidth="1"/>
    <col min="12" max="12" width="30.7109375" style="1" customWidth="1"/>
    <col min="13" max="13" width="2.7109375" style="1" customWidth="1"/>
    <col min="14" max="14" width="30.7109375" style="1" customWidth="1"/>
    <col min="15" max="15" width="2.7109375" style="1" customWidth="1"/>
    <col min="16" max="16" width="30.7109375" style="1" customWidth="1"/>
    <col min="17" max="17" width="2.7109375" style="1" customWidth="1"/>
    <col min="18" max="18" width="10.7109375" style="1" customWidth="1"/>
    <col min="19" max="19" width="2.7109375" style="1" customWidth="1"/>
    <col min="20" max="20" width="30.7109375" style="1" customWidth="1"/>
    <col min="21" max="21" width="2.7109375" style="1" customWidth="1"/>
    <col min="22" max="22" width="30.7109375" style="1" customWidth="1"/>
    <col min="23" max="23" width="2.7109375" style="1" customWidth="1"/>
    <col min="24" max="24" width="30.7109375" style="1" customWidth="1"/>
    <col min="25" max="25" width="2.7109375" style="1" customWidth="1"/>
    <col min="26" max="26" width="30.7109375" style="1" customWidth="1"/>
    <col min="27" max="27" width="2.7109375" style="1" customWidth="1"/>
    <col min="28" max="28" width="30.7109375" style="1" customWidth="1"/>
    <col min="29" max="29" width="2.7109375" style="1" customWidth="1"/>
    <col min="30" max="30" width="30.7109375" style="1" customWidth="1"/>
    <col min="31" max="31" width="2.7109375" style="1" customWidth="1"/>
    <col min="32" max="32" width="30.7109375" style="1" customWidth="1"/>
    <col min="33" max="33" width="2.7109375" style="1" customWidth="1"/>
    <col min="34" max="34" width="30.7109375" style="1" customWidth="1"/>
    <col min="35" max="35" width="11.42578125" style="1"/>
    <col min="36" max="36" width="30.7109375" style="1" customWidth="1"/>
    <col min="37" max="37" width="11.42578125" style="1"/>
    <col min="38" max="38" width="30.7109375" style="1" customWidth="1"/>
    <col min="39" max="16384" width="11.42578125" style="1"/>
  </cols>
  <sheetData>
    <row r="1" spans="1:18" x14ac:dyDescent="0.25">
      <c r="C1" s="2" t="str">
        <f ca="1">PROPER(TEXT(TODAY(),"jjjj jj mmm aaaa "))</f>
        <v xml:space="preserve">Jeudi 29 Juin 2017 </v>
      </c>
      <c r="D1" s="2"/>
    </row>
    <row r="2" spans="1:18" x14ac:dyDescent="0.25">
      <c r="A2" s="3" t="s">
        <v>0</v>
      </c>
      <c r="B2" s="4" t="str">
        <f>PROPER(TEXT(C2,"jjj"))</f>
        <v>Lun</v>
      </c>
      <c r="C2" s="5">
        <v>42912</v>
      </c>
      <c r="D2" s="5"/>
      <c r="H2" s="4"/>
    </row>
    <row r="3" spans="1:18" ht="27" customHeight="1" x14ac:dyDescent="0.25">
      <c r="A3" s="6" t="s">
        <v>1</v>
      </c>
      <c r="C3" s="7"/>
      <c r="D3" s="7"/>
      <c r="F3" s="8" t="str">
        <f>B2</f>
        <v>Lun</v>
      </c>
      <c r="H3" s="9" t="str">
        <f>PROPER(TEXT(C2+1,"jjj"))</f>
        <v>Mar</v>
      </c>
      <c r="J3" s="9" t="str">
        <f>PROPER(TEXT(C2+2,"jjj"))</f>
        <v>Mer</v>
      </c>
      <c r="L3" s="9" t="str">
        <f>PROPER(TEXT(C2+3,"jjj"))</f>
        <v>Jeu</v>
      </c>
      <c r="N3" s="9" t="str">
        <f>PROPER(TEXT(C2+4,"jjj"))</f>
        <v>Ven</v>
      </c>
      <c r="P3" s="10" t="str">
        <f>PROPER(TEXT(C2+5,"jjj"))</f>
        <v>Sam</v>
      </c>
      <c r="R3" s="10" t="s">
        <v>2</v>
      </c>
    </row>
    <row r="4" spans="1:18" ht="30" customHeight="1" x14ac:dyDescent="0.25">
      <c r="A4" s="3" t="s">
        <v>3</v>
      </c>
      <c r="B4" s="1">
        <f>[1]Projet_gantt!C12</f>
        <v>115</v>
      </c>
      <c r="C4" s="11"/>
      <c r="D4" s="11"/>
      <c r="F4" s="12">
        <f>MIN(B13:B30)</f>
        <v>42915</v>
      </c>
      <c r="H4" s="13">
        <f>MIN(B13:B30)+C14/C14</f>
        <v>42916</v>
      </c>
      <c r="J4" s="13">
        <f>MIN(B13:B30)+(C14/C14)+1</f>
        <v>42917</v>
      </c>
      <c r="K4" s="14"/>
      <c r="L4" s="13">
        <f>J4+1</f>
        <v>42918</v>
      </c>
      <c r="N4" s="13">
        <f>L4+1</f>
        <v>42919</v>
      </c>
      <c r="P4" s="15">
        <f>N4+1</f>
        <v>42920</v>
      </c>
      <c r="R4" s="15">
        <f>P4+1</f>
        <v>42921</v>
      </c>
    </row>
    <row r="5" spans="1:18" ht="30" customHeight="1" x14ac:dyDescent="0.25">
      <c r="A5" s="3"/>
      <c r="C5" s="11"/>
      <c r="D5" s="11"/>
      <c r="F5" s="16"/>
      <c r="H5" s="13"/>
      <c r="J5" s="13"/>
      <c r="K5" s="14"/>
      <c r="L5" s="13"/>
      <c r="N5" s="13"/>
      <c r="P5" s="15"/>
      <c r="R5" s="15"/>
    </row>
    <row r="6" spans="1:18" x14ac:dyDescent="0.25">
      <c r="A6" s="3" t="s">
        <v>4</v>
      </c>
      <c r="B6" s="1">
        <f>NETWORKDAYS([1]Projet_gantt!B4,[1]Projet_gantt!B5)</f>
        <v>82</v>
      </c>
      <c r="C6" s="17"/>
      <c r="D6" s="17"/>
      <c r="E6" s="18" t="s">
        <v>5</v>
      </c>
      <c r="F6" s="19"/>
      <c r="H6" s="20"/>
      <c r="J6" s="21"/>
      <c r="L6" s="21"/>
      <c r="N6" s="21"/>
      <c r="P6" s="21"/>
      <c r="R6" s="21"/>
    </row>
    <row r="7" spans="1:18" x14ac:dyDescent="0.25">
      <c r="A7" s="6" t="s">
        <v>6</v>
      </c>
      <c r="B7" s="1" t="str">
        <f>TRUNC(([1]Projet_gantt!B5 -[1]Projet_gantt!B4)/7)&amp;" Semaine(s) "&amp;MOD([1]Projet_gantt!B5 -[1]Projet_gantt!B4,7)&amp;" jours(s)"</f>
        <v>16 Semaine(s) 2 jours(s)</v>
      </c>
      <c r="C7" s="22"/>
      <c r="D7" s="22"/>
      <c r="E7" s="23"/>
      <c r="F7" s="24"/>
      <c r="H7" s="24"/>
      <c r="J7" s="24"/>
      <c r="L7" s="24"/>
      <c r="N7" s="24"/>
      <c r="P7" s="24"/>
      <c r="R7" s="24"/>
    </row>
    <row r="8" spans="1:18" x14ac:dyDescent="0.25">
      <c r="A8" s="3" t="s">
        <v>7</v>
      </c>
      <c r="E8" s="18" t="s">
        <v>8</v>
      </c>
      <c r="F8" s="24"/>
      <c r="H8" s="24"/>
      <c r="J8" s="24"/>
      <c r="L8" s="24"/>
      <c r="N8" s="24"/>
      <c r="P8" s="24"/>
      <c r="R8" s="24"/>
    </row>
    <row r="9" spans="1:18" x14ac:dyDescent="0.25">
      <c r="A9" s="44"/>
      <c r="B9" s="11"/>
      <c r="C9" s="11"/>
      <c r="D9" s="11"/>
      <c r="E9" s="18"/>
      <c r="F9" s="24"/>
      <c r="H9" s="24"/>
      <c r="J9" s="24"/>
      <c r="L9" s="24"/>
      <c r="N9" s="24"/>
      <c r="P9" s="24"/>
      <c r="R9" s="24"/>
    </row>
    <row r="10" spans="1:18" x14ac:dyDescent="0.25">
      <c r="A10" s="45"/>
      <c r="B10" s="22"/>
      <c r="E10" s="18" t="s">
        <v>9</v>
      </c>
      <c r="F10" s="21"/>
      <c r="H10" s="21"/>
      <c r="J10" s="21"/>
      <c r="L10" s="21"/>
      <c r="N10" s="21"/>
      <c r="P10" s="21"/>
      <c r="R10" s="21"/>
    </row>
    <row r="11" spans="1:18" x14ac:dyDescent="0.25">
      <c r="A11" s="45"/>
      <c r="B11" s="22"/>
      <c r="E11" s="18"/>
      <c r="F11" s="21"/>
      <c r="H11" s="21"/>
      <c r="J11" s="21"/>
      <c r="L11" s="21"/>
      <c r="N11" s="21"/>
      <c r="P11" s="21"/>
      <c r="R11" s="21"/>
    </row>
    <row r="12" spans="1:18" x14ac:dyDescent="0.25">
      <c r="E12" s="25" t="s">
        <v>10</v>
      </c>
      <c r="F12" s="26"/>
      <c r="H12" s="21"/>
      <c r="J12" s="21"/>
      <c r="L12" s="21"/>
      <c r="N12" s="21"/>
      <c r="P12" s="21"/>
      <c r="R12" s="21"/>
    </row>
    <row r="13" spans="1:18" ht="21" x14ac:dyDescent="0.25">
      <c r="A13" s="35"/>
      <c r="B13" s="28"/>
      <c r="C13" s="29"/>
      <c r="D13" s="28"/>
      <c r="E13" s="18"/>
      <c r="F13" s="24"/>
      <c r="H13" s="24"/>
      <c r="J13" s="24"/>
      <c r="L13" s="24"/>
      <c r="N13" s="24"/>
      <c r="P13" s="24"/>
      <c r="R13" s="24"/>
    </row>
    <row r="14" spans="1:18" ht="21" x14ac:dyDescent="0.25">
      <c r="A14" s="41" t="s">
        <v>13</v>
      </c>
      <c r="B14" s="42">
        <v>42915</v>
      </c>
      <c r="C14" s="43">
        <v>4</v>
      </c>
      <c r="D14" s="42">
        <f>B14+C14</f>
        <v>42919</v>
      </c>
      <c r="E14" s="18" t="s">
        <v>11</v>
      </c>
      <c r="F14" s="26"/>
      <c r="H14" s="26"/>
      <c r="J14" s="26"/>
      <c r="L14" s="26"/>
      <c r="N14" s="26"/>
      <c r="P14" s="26"/>
      <c r="R14" s="26"/>
    </row>
    <row r="15" spans="1:18" ht="21" x14ac:dyDescent="0.25">
      <c r="A15" s="27" t="s">
        <v>14</v>
      </c>
      <c r="B15" s="28">
        <f>D14+1</f>
        <v>42920</v>
      </c>
      <c r="C15" s="29">
        <v>1</v>
      </c>
      <c r="D15" s="28">
        <f>B15+C15</f>
        <v>42921</v>
      </c>
      <c r="E15" s="18"/>
      <c r="F15" s="24"/>
      <c r="H15" s="24"/>
      <c r="J15" s="24"/>
      <c r="L15" s="24"/>
      <c r="N15" s="24"/>
      <c r="P15" s="24"/>
      <c r="R15" s="24"/>
    </row>
    <row r="16" spans="1:18" ht="21" x14ac:dyDescent="0.25">
      <c r="A16" s="41" t="s">
        <v>21</v>
      </c>
      <c r="B16" s="42">
        <f>D15+1</f>
        <v>42922</v>
      </c>
      <c r="C16" s="43">
        <v>2</v>
      </c>
      <c r="D16" s="42">
        <f>B16+C16</f>
        <v>42924</v>
      </c>
      <c r="E16" s="18" t="s">
        <v>12</v>
      </c>
      <c r="F16" s="26"/>
      <c r="H16" s="26"/>
      <c r="J16" s="26"/>
      <c r="L16" s="26"/>
      <c r="N16" s="26"/>
      <c r="P16" s="26"/>
      <c r="R16" s="26"/>
    </row>
    <row r="17" spans="1:18" ht="21" x14ac:dyDescent="0.25">
      <c r="A17" s="38"/>
      <c r="B17" s="28"/>
      <c r="C17" s="29"/>
      <c r="D17" s="28"/>
    </row>
    <row r="18" spans="1:18" ht="21" x14ac:dyDescent="0.25">
      <c r="A18" s="39"/>
      <c r="B18" s="28"/>
      <c r="C18" s="29"/>
      <c r="D18" s="28"/>
      <c r="F18" s="8" t="s">
        <v>15</v>
      </c>
      <c r="H18" s="9" t="s">
        <v>16</v>
      </c>
      <c r="J18" s="9" t="s">
        <v>17</v>
      </c>
      <c r="L18" s="9" t="s">
        <v>18</v>
      </c>
      <c r="N18" s="9" t="s">
        <v>19</v>
      </c>
      <c r="P18" s="10" t="s">
        <v>20</v>
      </c>
      <c r="R18" s="10" t="s">
        <v>2</v>
      </c>
    </row>
    <row r="19" spans="1:18" ht="21" x14ac:dyDescent="0.25">
      <c r="A19" s="36"/>
      <c r="B19" s="28"/>
      <c r="C19" s="29"/>
      <c r="D19" s="28"/>
      <c r="F19" s="12">
        <v>42915</v>
      </c>
      <c r="H19" s="13">
        <v>42916</v>
      </c>
      <c r="J19" s="13">
        <v>42917</v>
      </c>
      <c r="K19" s="14"/>
      <c r="L19" s="13">
        <v>42918</v>
      </c>
      <c r="N19" s="13">
        <v>42919</v>
      </c>
      <c r="P19" s="15">
        <v>42920</v>
      </c>
      <c r="R19" s="15">
        <v>42921</v>
      </c>
    </row>
    <row r="20" spans="1:18" ht="21" x14ac:dyDescent="0.25">
      <c r="A20" s="34"/>
      <c r="B20" s="28"/>
      <c r="C20" s="29"/>
      <c r="D20" s="28"/>
      <c r="F20" s="16"/>
      <c r="H20" s="13"/>
      <c r="J20" s="13"/>
      <c r="K20" s="14"/>
      <c r="L20" s="13"/>
      <c r="N20" s="13"/>
      <c r="P20" s="15"/>
      <c r="R20" s="15"/>
    </row>
    <row r="21" spans="1:18" ht="21" x14ac:dyDescent="0.25">
      <c r="A21" s="35"/>
      <c r="B21" s="28"/>
      <c r="C21" s="29"/>
      <c r="D21" s="28"/>
      <c r="E21" s="18" t="s">
        <v>5</v>
      </c>
      <c r="F21" s="19"/>
      <c r="H21" s="20"/>
      <c r="J21" s="21"/>
      <c r="L21" s="21"/>
      <c r="N21" s="21"/>
      <c r="P21" s="21"/>
      <c r="R21" s="21"/>
    </row>
    <row r="22" spans="1:18" ht="21" x14ac:dyDescent="0.25">
      <c r="A22" s="34"/>
      <c r="B22" s="28"/>
      <c r="C22" s="29"/>
      <c r="D22" s="28"/>
      <c r="E22" s="23"/>
      <c r="F22" s="24"/>
      <c r="H22" s="24"/>
      <c r="J22" s="24"/>
      <c r="L22" s="24"/>
      <c r="N22" s="24"/>
      <c r="P22" s="24"/>
      <c r="R22" s="24"/>
    </row>
    <row r="23" spans="1:18" ht="21" x14ac:dyDescent="0.25">
      <c r="A23" s="34"/>
      <c r="B23" s="28"/>
      <c r="C23" s="29"/>
      <c r="D23" s="28"/>
      <c r="E23" s="18" t="s">
        <v>8</v>
      </c>
      <c r="F23" s="24"/>
      <c r="H23" s="24"/>
      <c r="J23" s="24"/>
      <c r="L23" s="24"/>
      <c r="N23" s="24"/>
      <c r="P23" s="24"/>
      <c r="R23" s="24"/>
    </row>
    <row r="24" spans="1:18" ht="21" x14ac:dyDescent="0.25">
      <c r="A24" s="34"/>
      <c r="B24" s="28"/>
      <c r="C24" s="29"/>
      <c r="D24" s="28"/>
      <c r="E24" s="18"/>
      <c r="F24" s="24"/>
      <c r="H24" s="24"/>
      <c r="J24" s="24"/>
      <c r="L24" s="24"/>
      <c r="N24" s="24"/>
      <c r="P24" s="24"/>
      <c r="R24" s="24"/>
    </row>
    <row r="25" spans="1:18" ht="21" x14ac:dyDescent="0.25">
      <c r="A25" s="36"/>
      <c r="B25" s="28"/>
      <c r="C25" s="29"/>
      <c r="D25" s="28"/>
      <c r="E25" s="18" t="s">
        <v>9</v>
      </c>
      <c r="F25" s="21"/>
      <c r="H25" s="21"/>
      <c r="J25" s="21"/>
      <c r="L25" s="21"/>
      <c r="N25" s="21"/>
      <c r="P25" s="21"/>
      <c r="R25" s="21"/>
    </row>
    <row r="26" spans="1:18" ht="21" x14ac:dyDescent="0.25">
      <c r="A26" s="36"/>
      <c r="B26" s="28"/>
      <c r="C26" s="29"/>
      <c r="D26" s="28"/>
      <c r="E26" s="18"/>
      <c r="F26" s="21"/>
      <c r="H26" s="21"/>
      <c r="J26" s="21"/>
      <c r="L26" s="21"/>
      <c r="N26" s="21"/>
      <c r="P26" s="21"/>
      <c r="R26" s="21"/>
    </row>
    <row r="27" spans="1:18" ht="21" x14ac:dyDescent="0.25">
      <c r="A27" s="35"/>
      <c r="B27" s="28"/>
      <c r="C27" s="29"/>
      <c r="D27" s="28"/>
      <c r="E27" s="25" t="s">
        <v>10</v>
      </c>
      <c r="F27" s="26"/>
      <c r="H27" s="21"/>
      <c r="J27" s="21"/>
      <c r="L27" s="21"/>
      <c r="N27" s="21"/>
      <c r="P27" s="21"/>
      <c r="R27" s="21"/>
    </row>
    <row r="28" spans="1:18" ht="21" x14ac:dyDescent="0.25">
      <c r="A28" s="36"/>
      <c r="B28" s="28"/>
      <c r="C28" s="29"/>
      <c r="D28" s="28"/>
      <c r="E28" s="18"/>
      <c r="F28" s="24"/>
      <c r="H28" s="24"/>
      <c r="J28" s="24"/>
      <c r="L28" s="24"/>
      <c r="N28" s="24"/>
      <c r="P28" s="24"/>
      <c r="R28" s="24"/>
    </row>
    <row r="29" spans="1:18" ht="21" x14ac:dyDescent="0.25">
      <c r="A29" s="34"/>
      <c r="B29" s="28"/>
      <c r="C29" s="29"/>
      <c r="D29" s="28"/>
      <c r="E29" s="18" t="s">
        <v>11</v>
      </c>
      <c r="F29" s="26"/>
      <c r="H29" s="26"/>
      <c r="J29" s="26"/>
      <c r="L29" s="26"/>
      <c r="N29" s="26"/>
      <c r="P29" s="26"/>
      <c r="R29" s="26"/>
    </row>
    <row r="30" spans="1:18" ht="21" x14ac:dyDescent="0.25">
      <c r="A30" s="36"/>
      <c r="B30" s="28"/>
      <c r="C30" s="29"/>
      <c r="D30" s="28"/>
      <c r="E30" s="18"/>
      <c r="F30" s="24"/>
      <c r="H30" s="24"/>
      <c r="J30" s="24"/>
      <c r="L30" s="24"/>
      <c r="N30" s="24"/>
      <c r="P30" s="24"/>
      <c r="R30" s="24"/>
    </row>
    <row r="31" spans="1:18" ht="21" x14ac:dyDescent="0.25">
      <c r="A31" s="30"/>
      <c r="B31" s="31"/>
      <c r="C31" s="32"/>
      <c r="D31" s="32"/>
      <c r="E31" s="18" t="s">
        <v>12</v>
      </c>
      <c r="F31" s="26"/>
      <c r="H31" s="26"/>
      <c r="J31" s="26"/>
      <c r="L31" s="26"/>
      <c r="N31" s="26"/>
      <c r="P31" s="26"/>
      <c r="R31" s="26"/>
    </row>
    <row r="32" spans="1:18" ht="21" x14ac:dyDescent="0.25">
      <c r="A32" s="30"/>
      <c r="B32" s="33"/>
      <c r="C32" s="32"/>
      <c r="D32" s="32"/>
      <c r="E32" s="18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</row>
    <row r="33" spans="1:4" ht="21" x14ac:dyDescent="0.25">
      <c r="A33" s="30"/>
      <c r="B33" s="34"/>
      <c r="C33" s="32"/>
      <c r="D33" s="32"/>
    </row>
    <row r="34" spans="1:4" ht="21" x14ac:dyDescent="0.25">
      <c r="A34" s="30"/>
      <c r="B34" s="35"/>
      <c r="C34" s="32"/>
      <c r="D34" s="32"/>
    </row>
    <row r="35" spans="1:4" ht="21" x14ac:dyDescent="0.25">
      <c r="A35" s="30"/>
      <c r="B35" s="34"/>
      <c r="C35" s="32"/>
      <c r="D35" s="32"/>
    </row>
    <row r="36" spans="1:4" ht="21" x14ac:dyDescent="0.25">
      <c r="A36" s="30"/>
      <c r="B36" s="34"/>
      <c r="C36" s="32"/>
      <c r="D36" s="32"/>
    </row>
    <row r="37" spans="1:4" ht="21" x14ac:dyDescent="0.25">
      <c r="A37" s="30"/>
      <c r="B37" s="34"/>
      <c r="C37" s="32"/>
      <c r="D37" s="32"/>
    </row>
    <row r="38" spans="1:4" ht="21" x14ac:dyDescent="0.25">
      <c r="A38" s="30"/>
      <c r="B38" s="36"/>
      <c r="C38" s="32"/>
      <c r="D38" s="32"/>
    </row>
    <row r="39" spans="1:4" ht="21" x14ac:dyDescent="0.25">
      <c r="A39" s="30"/>
      <c r="B39" s="36"/>
      <c r="C39" s="32"/>
      <c r="D39" s="32"/>
    </row>
    <row r="40" spans="1:4" ht="21" x14ac:dyDescent="0.25">
      <c r="A40" s="30"/>
      <c r="B40" s="35"/>
      <c r="C40" s="32"/>
      <c r="D40" s="32"/>
    </row>
    <row r="41" spans="1:4" ht="21" x14ac:dyDescent="0.25">
      <c r="A41" s="30"/>
      <c r="B41" s="36"/>
      <c r="C41" s="32"/>
      <c r="D41" s="32"/>
    </row>
    <row r="42" spans="1:4" ht="21" x14ac:dyDescent="0.25">
      <c r="A42" s="30"/>
      <c r="B42" s="34"/>
      <c r="C42" s="32"/>
      <c r="D42" s="32"/>
    </row>
    <row r="43" spans="1:4" ht="21" x14ac:dyDescent="0.25">
      <c r="A43" s="30"/>
      <c r="B43" s="33"/>
      <c r="C43" s="37"/>
      <c r="D43" s="37"/>
    </row>
    <row r="44" spans="1:4" ht="21" x14ac:dyDescent="0.25">
      <c r="B44" s="36"/>
      <c r="C44" s="36"/>
      <c r="D44" s="36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A9E7816-1646-49DB-A64C-437ABEC17442}">
            <xm:f>AND([Gantt_proj_Fr_Ind.01.xlsm]Projet_gantt!#REF!&gt;=[Gantt_proj_Fr_Ind.01.xlsm]Projet_gantt!#REF!,[Gantt_proj_Fr_Ind.01.xlsm]Projet_gantt!#REF!&lt;=[Gantt_proj_Fr_Ind.01.xlsm]Projet_gantt!#REF!,[Gantt_proj_Fr_Ind.01.xlsm]Projet_gantt!#REF!&gt;=TODAY())</xm:f>
            <x14:dxf>
              <fill>
                <gradientFill degree="45">
                  <stop position="0">
                    <color theme="0"/>
                  </stop>
                  <stop position="1">
                    <color rgb="FFC00000"/>
                  </stop>
                </gradientFill>
              </fill>
            </x14:dxf>
          </x14:cfRule>
          <xm:sqref>F38:P38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zoomScale="70" zoomScaleNormal="70" workbookViewId="0">
      <selection activeCell="C25" sqref="C25"/>
    </sheetView>
  </sheetViews>
  <sheetFormatPr baseColWidth="10" defaultRowHeight="15" x14ac:dyDescent="0.25"/>
  <cols>
    <col min="1" max="2" width="31.5703125" style="1" bestFit="1" customWidth="1"/>
    <col min="3" max="3" width="23.42578125" style="1" bestFit="1" customWidth="1"/>
    <col min="4" max="4" width="23.42578125" style="1" customWidth="1"/>
    <col min="5" max="5" width="10.7109375" style="1" customWidth="1"/>
    <col min="6" max="6" width="30.7109375" style="1" customWidth="1"/>
    <col min="7" max="7" width="2.7109375" style="1" customWidth="1"/>
    <col min="8" max="8" width="30.7109375" style="1" customWidth="1"/>
    <col min="9" max="9" width="2.7109375" style="1" customWidth="1"/>
    <col min="10" max="10" width="30.7109375" style="1" customWidth="1"/>
    <col min="11" max="11" width="2.7109375" style="1" customWidth="1"/>
    <col min="12" max="12" width="30.7109375" style="1" customWidth="1"/>
    <col min="13" max="13" width="2.7109375" style="1" customWidth="1"/>
    <col min="14" max="14" width="30.7109375" style="1" customWidth="1"/>
    <col min="15" max="15" width="2.7109375" style="1" customWidth="1"/>
    <col min="16" max="16" width="30.7109375" style="1" customWidth="1"/>
    <col min="17" max="17" width="2.7109375" style="1" customWidth="1"/>
    <col min="18" max="18" width="10.7109375" style="1" customWidth="1"/>
    <col min="19" max="19" width="2.7109375" style="1" customWidth="1"/>
    <col min="20" max="20" width="30.7109375" style="1" customWidth="1"/>
    <col min="21" max="21" width="2.7109375" style="1" customWidth="1"/>
    <col min="22" max="22" width="30.7109375" style="1" customWidth="1"/>
    <col min="23" max="23" width="2.7109375" style="1" customWidth="1"/>
    <col min="24" max="24" width="30.7109375" style="1" customWidth="1"/>
    <col min="25" max="25" width="2.7109375" style="1" customWidth="1"/>
    <col min="26" max="26" width="30.7109375" style="1" customWidth="1"/>
    <col min="27" max="27" width="2.7109375" style="1" customWidth="1"/>
    <col min="28" max="28" width="30.7109375" style="1" customWidth="1"/>
    <col min="29" max="29" width="2.7109375" style="1" customWidth="1"/>
    <col min="30" max="30" width="30.7109375" style="1" customWidth="1"/>
    <col min="31" max="31" width="2.7109375" style="1" customWidth="1"/>
    <col min="32" max="32" width="30.7109375" style="1" customWidth="1"/>
    <col min="33" max="33" width="2.7109375" style="1" customWidth="1"/>
    <col min="34" max="34" width="30.7109375" style="1" customWidth="1"/>
    <col min="35" max="35" width="11.42578125" style="1"/>
    <col min="36" max="36" width="30.7109375" style="1" customWidth="1"/>
    <col min="37" max="37" width="11.42578125" style="1"/>
    <col min="38" max="38" width="30.7109375" style="1" customWidth="1"/>
    <col min="39" max="16384" width="11.42578125" style="1"/>
  </cols>
  <sheetData>
    <row r="1" spans="1:18" x14ac:dyDescent="0.25">
      <c r="C1" s="2" t="str">
        <f ca="1">PROPER(TEXT(TODAY(),"jjjj jj mmm aaaa "))</f>
        <v xml:space="preserve">Jeudi 29 Juin 2017 </v>
      </c>
      <c r="D1" s="2"/>
    </row>
    <row r="2" spans="1:18" x14ac:dyDescent="0.25">
      <c r="A2" s="3" t="s">
        <v>0</v>
      </c>
      <c r="B2" s="4" t="str">
        <f>PROPER(TEXT(C2,"jjj"))</f>
        <v>Lun</v>
      </c>
      <c r="C2" s="5">
        <v>42912</v>
      </c>
      <c r="D2" s="5"/>
      <c r="H2" s="4"/>
    </row>
    <row r="3" spans="1:18" ht="27" customHeight="1" x14ac:dyDescent="0.25">
      <c r="A3" s="6" t="s">
        <v>1</v>
      </c>
      <c r="C3" s="7"/>
      <c r="D3" s="7"/>
      <c r="F3" s="8" t="str">
        <f>B2</f>
        <v>Lun</v>
      </c>
      <c r="H3" s="9" t="str">
        <f>PROPER(TEXT(C2+1,"jjj"))</f>
        <v>Mar</v>
      </c>
      <c r="J3" s="9" t="str">
        <f>PROPER(TEXT(C2+2,"jjj"))</f>
        <v>Mer</v>
      </c>
      <c r="L3" s="9" t="str">
        <f>PROPER(TEXT(C2+3,"jjj"))</f>
        <v>Jeu</v>
      </c>
      <c r="N3" s="9" t="str">
        <f>PROPER(TEXT(C2+4,"jjj"))</f>
        <v>Ven</v>
      </c>
      <c r="P3" s="10" t="str">
        <f>PROPER(TEXT(C2+5,"jjj"))</f>
        <v>Sam</v>
      </c>
      <c r="R3" s="10" t="s">
        <v>2</v>
      </c>
    </row>
    <row r="4" spans="1:18" ht="30" customHeight="1" x14ac:dyDescent="0.25">
      <c r="A4" s="3" t="s">
        <v>3</v>
      </c>
      <c r="B4" s="1">
        <f>[1]Projet_gantt!C12</f>
        <v>115</v>
      </c>
      <c r="C4" s="11"/>
      <c r="D4" s="11"/>
      <c r="F4" s="12">
        <f>MIN(B13:B30)</f>
        <v>42915</v>
      </c>
      <c r="H4" s="13">
        <f>MIN(B13:B30)+C14/C14</f>
        <v>42916</v>
      </c>
      <c r="J4" s="13">
        <f>MIN(B13:B30)+(C14/C14)+1</f>
        <v>42917</v>
      </c>
      <c r="K4" s="14"/>
      <c r="L4" s="13">
        <f>J4+1</f>
        <v>42918</v>
      </c>
      <c r="N4" s="13">
        <f>L4+1</f>
        <v>42919</v>
      </c>
      <c r="P4" s="15">
        <f>N4+1</f>
        <v>42920</v>
      </c>
      <c r="R4" s="15">
        <f>P4+1</f>
        <v>42921</v>
      </c>
    </row>
    <row r="5" spans="1:18" ht="30" customHeight="1" x14ac:dyDescent="0.25">
      <c r="A5" s="3"/>
      <c r="C5" s="11"/>
      <c r="D5" s="11"/>
      <c r="F5" s="46" t="s">
        <v>13</v>
      </c>
      <c r="H5" s="47" t="s">
        <v>13</v>
      </c>
      <c r="J5" s="47" t="s">
        <v>13</v>
      </c>
      <c r="K5" s="14"/>
      <c r="L5" s="47" t="s">
        <v>13</v>
      </c>
      <c r="N5" s="48" t="s">
        <v>14</v>
      </c>
      <c r="P5" s="49" t="s">
        <v>21</v>
      </c>
      <c r="R5" s="15"/>
    </row>
    <row r="6" spans="1:18" x14ac:dyDescent="0.25">
      <c r="A6" s="3" t="s">
        <v>4</v>
      </c>
      <c r="B6" s="1">
        <f>NETWORKDAYS([1]Projet_gantt!B4,[1]Projet_gantt!B5)</f>
        <v>82</v>
      </c>
      <c r="C6" s="17"/>
      <c r="D6" s="17"/>
      <c r="E6" s="18" t="s">
        <v>5</v>
      </c>
      <c r="F6" s="19"/>
      <c r="H6" s="20"/>
      <c r="J6" s="21"/>
      <c r="L6" s="21"/>
      <c r="N6" s="21"/>
      <c r="P6" s="21"/>
      <c r="R6" s="21"/>
    </row>
    <row r="7" spans="1:18" x14ac:dyDescent="0.25">
      <c r="A7" s="6" t="s">
        <v>6</v>
      </c>
      <c r="B7" s="1" t="str">
        <f>TRUNC(([1]Projet_gantt!B5 -[1]Projet_gantt!B4)/7)&amp;" Semaine(s) "&amp;MOD([1]Projet_gantt!B5 -[1]Projet_gantt!B4,7)&amp;" jours(s)"</f>
        <v>16 Semaine(s) 2 jours(s)</v>
      </c>
      <c r="C7" s="22"/>
      <c r="D7" s="22"/>
      <c r="E7" s="23"/>
      <c r="F7" s="24"/>
      <c r="H7" s="24"/>
      <c r="J7" s="24"/>
      <c r="L7" s="24"/>
      <c r="N7" s="24"/>
      <c r="P7" s="24"/>
      <c r="R7" s="24"/>
    </row>
    <row r="8" spans="1:18" x14ac:dyDescent="0.25">
      <c r="A8" s="3" t="s">
        <v>7</v>
      </c>
      <c r="E8" s="18" t="s">
        <v>8</v>
      </c>
      <c r="F8" s="24"/>
      <c r="H8" s="24"/>
      <c r="J8" s="24"/>
      <c r="L8" s="24"/>
      <c r="N8" s="24"/>
      <c r="P8" s="24"/>
      <c r="R8" s="24"/>
    </row>
    <row r="9" spans="1:18" x14ac:dyDescent="0.25">
      <c r="A9" s="44"/>
      <c r="B9" s="11"/>
      <c r="C9" s="11"/>
      <c r="D9" s="11"/>
      <c r="E9" s="18"/>
      <c r="F9" s="24"/>
      <c r="H9" s="24"/>
      <c r="J9" s="24"/>
      <c r="L9" s="24"/>
      <c r="N9" s="24"/>
      <c r="P9" s="24"/>
      <c r="R9" s="24"/>
    </row>
    <row r="10" spans="1:18" x14ac:dyDescent="0.25">
      <c r="A10" s="45"/>
      <c r="B10" s="22"/>
      <c r="E10" s="18" t="s">
        <v>9</v>
      </c>
      <c r="F10" s="21"/>
      <c r="H10" s="21"/>
      <c r="J10" s="21"/>
      <c r="L10" s="21"/>
      <c r="N10" s="21"/>
      <c r="P10" s="21"/>
      <c r="R10" s="21"/>
    </row>
    <row r="11" spans="1:18" x14ac:dyDescent="0.25">
      <c r="A11" s="45"/>
      <c r="B11" s="22"/>
      <c r="E11" s="18"/>
      <c r="F11" s="21"/>
      <c r="H11" s="21"/>
      <c r="J11" s="21"/>
      <c r="L11" s="21"/>
      <c r="N11" s="21"/>
      <c r="P11" s="21"/>
      <c r="R11" s="21"/>
    </row>
    <row r="12" spans="1:18" x14ac:dyDescent="0.25">
      <c r="E12" s="25" t="s">
        <v>10</v>
      </c>
      <c r="F12" s="26"/>
      <c r="H12" s="21"/>
      <c r="J12" s="21"/>
      <c r="L12" s="21"/>
      <c r="N12" s="21"/>
      <c r="P12" s="21"/>
      <c r="R12" s="21"/>
    </row>
    <row r="13" spans="1:18" ht="21" x14ac:dyDescent="0.25">
      <c r="A13" s="35"/>
      <c r="B13" s="28"/>
      <c r="C13" s="29"/>
      <c r="D13" s="28"/>
      <c r="E13" s="18"/>
      <c r="F13" s="24"/>
      <c r="H13" s="24"/>
      <c r="J13" s="24"/>
      <c r="L13" s="24"/>
      <c r="N13" s="24"/>
      <c r="P13" s="24"/>
      <c r="R13" s="24"/>
    </row>
    <row r="14" spans="1:18" ht="21" x14ac:dyDescent="0.25">
      <c r="A14" s="41" t="s">
        <v>13</v>
      </c>
      <c r="B14" s="42">
        <v>42915</v>
      </c>
      <c r="C14" s="43">
        <v>4</v>
      </c>
      <c r="D14" s="42">
        <f>B14+C14</f>
        <v>42919</v>
      </c>
      <c r="E14" s="18" t="s">
        <v>11</v>
      </c>
      <c r="F14" s="26"/>
      <c r="H14" s="26"/>
      <c r="J14" s="26"/>
      <c r="L14" s="26"/>
      <c r="N14" s="26"/>
      <c r="P14" s="26"/>
      <c r="R14" s="26"/>
    </row>
    <row r="15" spans="1:18" ht="21" x14ac:dyDescent="0.25">
      <c r="A15" s="27" t="s">
        <v>14</v>
      </c>
      <c r="B15" s="28">
        <f>D14+1</f>
        <v>42920</v>
      </c>
      <c r="C15" s="29">
        <v>1</v>
      </c>
      <c r="D15" s="28">
        <f>B15+C15</f>
        <v>42921</v>
      </c>
      <c r="E15" s="18"/>
      <c r="F15" s="24"/>
      <c r="H15" s="24"/>
      <c r="J15" s="24"/>
      <c r="L15" s="24"/>
      <c r="N15" s="24"/>
      <c r="P15" s="24"/>
      <c r="R15" s="24"/>
    </row>
    <row r="16" spans="1:18" ht="21" x14ac:dyDescent="0.25">
      <c r="A16" s="41" t="s">
        <v>21</v>
      </c>
      <c r="B16" s="42">
        <f>D15+1</f>
        <v>42922</v>
      </c>
      <c r="C16" s="43">
        <v>2</v>
      </c>
      <c r="D16" s="42">
        <f>B16+C16</f>
        <v>42924</v>
      </c>
      <c r="E16" s="18" t="s">
        <v>12</v>
      </c>
      <c r="F16" s="26"/>
      <c r="H16" s="26"/>
      <c r="J16" s="26"/>
      <c r="L16" s="26"/>
      <c r="N16" s="26"/>
      <c r="P16" s="26"/>
      <c r="R16" s="26"/>
    </row>
    <row r="17" spans="1:18" ht="21" x14ac:dyDescent="0.25">
      <c r="A17" s="38"/>
      <c r="B17" s="28"/>
      <c r="C17" s="29"/>
      <c r="D17" s="28"/>
    </row>
    <row r="18" spans="1:18" ht="21" x14ac:dyDescent="0.25">
      <c r="A18" s="39"/>
      <c r="B18" s="28"/>
      <c r="C18" s="29"/>
      <c r="D18" s="28"/>
      <c r="F18" s="8" t="s">
        <v>15</v>
      </c>
      <c r="H18" s="9" t="s">
        <v>16</v>
      </c>
      <c r="J18" s="9" t="s">
        <v>17</v>
      </c>
      <c r="L18" s="9" t="s">
        <v>18</v>
      </c>
      <c r="N18" s="9" t="s">
        <v>19</v>
      </c>
      <c r="P18" s="10" t="s">
        <v>20</v>
      </c>
      <c r="R18" s="10" t="s">
        <v>2</v>
      </c>
    </row>
    <row r="19" spans="1:18" ht="21" x14ac:dyDescent="0.25">
      <c r="A19" s="36"/>
      <c r="B19" s="28"/>
      <c r="C19" s="29"/>
      <c r="D19" s="28"/>
      <c r="F19" s="12">
        <v>42915</v>
      </c>
      <c r="H19" s="13">
        <v>42916</v>
      </c>
      <c r="J19" s="13">
        <v>42917</v>
      </c>
      <c r="K19" s="14"/>
      <c r="L19" s="13">
        <v>42918</v>
      </c>
      <c r="N19" s="13">
        <v>42919</v>
      </c>
      <c r="P19" s="15">
        <v>42920</v>
      </c>
      <c r="R19" s="15">
        <v>42921</v>
      </c>
    </row>
    <row r="20" spans="1:18" ht="28.5" customHeight="1" x14ac:dyDescent="0.25">
      <c r="A20" s="34"/>
      <c r="B20" s="28"/>
      <c r="C20" s="29"/>
      <c r="D20" s="28"/>
      <c r="F20" s="50" t="s">
        <v>21</v>
      </c>
      <c r="H20" s="13"/>
      <c r="J20" s="13"/>
      <c r="K20" s="14"/>
      <c r="L20" s="13"/>
      <c r="N20" s="13"/>
      <c r="P20" s="15"/>
      <c r="R20" s="15"/>
    </row>
    <row r="21" spans="1:18" ht="21" x14ac:dyDescent="0.25">
      <c r="A21" s="35"/>
      <c r="B21" s="28"/>
      <c r="C21" s="29"/>
      <c r="D21" s="28"/>
      <c r="E21" s="18" t="s">
        <v>5</v>
      </c>
      <c r="F21" s="19"/>
      <c r="H21" s="20"/>
      <c r="J21" s="21"/>
      <c r="L21" s="21"/>
      <c r="N21" s="21"/>
      <c r="P21" s="21"/>
      <c r="R21" s="21"/>
    </row>
    <row r="22" spans="1:18" ht="21" x14ac:dyDescent="0.25">
      <c r="A22" s="34"/>
      <c r="B22" s="28"/>
      <c r="C22" s="29"/>
      <c r="D22" s="28"/>
      <c r="E22" s="23"/>
      <c r="F22" s="24"/>
      <c r="H22" s="24"/>
      <c r="J22" s="24"/>
      <c r="L22" s="24"/>
      <c r="N22" s="24"/>
      <c r="P22" s="24"/>
      <c r="R22" s="24"/>
    </row>
    <row r="23" spans="1:18" ht="21" x14ac:dyDescent="0.25">
      <c r="A23" s="34"/>
      <c r="B23" s="28"/>
      <c r="C23" s="29"/>
      <c r="D23" s="28"/>
      <c r="E23" s="18" t="s">
        <v>8</v>
      </c>
      <c r="F23" s="24"/>
      <c r="H23" s="24"/>
      <c r="J23" s="24"/>
      <c r="L23" s="24"/>
      <c r="N23" s="24"/>
      <c r="P23" s="24"/>
      <c r="R23" s="24"/>
    </row>
    <row r="24" spans="1:18" ht="21" x14ac:dyDescent="0.25">
      <c r="A24" s="34"/>
      <c r="B24" s="28"/>
      <c r="C24" s="29"/>
      <c r="D24" s="28"/>
      <c r="E24" s="18"/>
      <c r="F24" s="24"/>
      <c r="H24" s="24"/>
      <c r="J24" s="24"/>
      <c r="L24" s="24"/>
      <c r="N24" s="24"/>
      <c r="P24" s="24"/>
      <c r="R24" s="24"/>
    </row>
    <row r="25" spans="1:18" ht="21" x14ac:dyDescent="0.25">
      <c r="A25" s="36"/>
      <c r="B25" s="28"/>
      <c r="C25" s="29"/>
      <c r="D25" s="28"/>
      <c r="E25" s="18" t="s">
        <v>9</v>
      </c>
      <c r="F25" s="21"/>
      <c r="H25" s="21"/>
      <c r="J25" s="21"/>
      <c r="L25" s="21"/>
      <c r="N25" s="21"/>
      <c r="P25" s="21"/>
      <c r="R25" s="21"/>
    </row>
    <row r="26" spans="1:18" ht="21" x14ac:dyDescent="0.25">
      <c r="A26" s="36"/>
      <c r="B26" s="28"/>
      <c r="C26" s="29"/>
      <c r="D26" s="28"/>
      <c r="E26" s="18"/>
      <c r="F26" s="21"/>
      <c r="H26" s="21"/>
      <c r="J26" s="21"/>
      <c r="L26" s="21"/>
      <c r="N26" s="21"/>
      <c r="P26" s="21"/>
      <c r="R26" s="21"/>
    </row>
    <row r="27" spans="1:18" ht="21" x14ac:dyDescent="0.25">
      <c r="A27" s="35"/>
      <c r="B27" s="28"/>
      <c r="C27" s="29"/>
      <c r="D27" s="28"/>
      <c r="E27" s="25" t="s">
        <v>10</v>
      </c>
      <c r="F27" s="26"/>
      <c r="H27" s="21"/>
      <c r="J27" s="21"/>
      <c r="L27" s="21"/>
      <c r="N27" s="21"/>
      <c r="P27" s="21"/>
      <c r="R27" s="21"/>
    </row>
    <row r="28" spans="1:18" ht="21" x14ac:dyDescent="0.25">
      <c r="A28" s="36"/>
      <c r="B28" s="28"/>
      <c r="C28" s="29"/>
      <c r="D28" s="28"/>
      <c r="E28" s="18"/>
      <c r="F28" s="24"/>
      <c r="H28" s="24"/>
      <c r="J28" s="24"/>
      <c r="L28" s="24"/>
      <c r="N28" s="24"/>
      <c r="P28" s="24"/>
      <c r="R28" s="24"/>
    </row>
    <row r="29" spans="1:18" ht="21" x14ac:dyDescent="0.25">
      <c r="A29" s="34"/>
      <c r="B29" s="28"/>
      <c r="C29" s="29"/>
      <c r="D29" s="28"/>
      <c r="E29" s="18" t="s">
        <v>11</v>
      </c>
      <c r="F29" s="26"/>
      <c r="H29" s="26"/>
      <c r="J29" s="26"/>
      <c r="L29" s="26"/>
      <c r="N29" s="26"/>
      <c r="P29" s="26"/>
      <c r="R29" s="26"/>
    </row>
    <row r="30" spans="1:18" ht="21" x14ac:dyDescent="0.25">
      <c r="A30" s="36"/>
      <c r="B30" s="28"/>
      <c r="C30" s="29"/>
      <c r="D30" s="28"/>
      <c r="E30" s="18"/>
      <c r="F30" s="24"/>
      <c r="H30" s="24"/>
      <c r="J30" s="24"/>
      <c r="L30" s="24"/>
      <c r="N30" s="24"/>
      <c r="P30" s="24"/>
      <c r="R30" s="24"/>
    </row>
    <row r="31" spans="1:18" ht="21" x14ac:dyDescent="0.25">
      <c r="A31" s="30"/>
      <c r="B31" s="31"/>
      <c r="C31" s="32"/>
      <c r="D31" s="32"/>
      <c r="E31" s="18" t="s">
        <v>12</v>
      </c>
      <c r="F31" s="26"/>
      <c r="H31" s="26"/>
      <c r="J31" s="26"/>
      <c r="L31" s="26"/>
      <c r="N31" s="26"/>
      <c r="P31" s="26"/>
      <c r="R31" s="26"/>
    </row>
    <row r="32" spans="1:18" ht="21" x14ac:dyDescent="0.25">
      <c r="A32" s="30"/>
      <c r="B32" s="33"/>
      <c r="C32" s="32"/>
      <c r="D32" s="32"/>
      <c r="E32" s="18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</row>
    <row r="33" spans="1:4" ht="21" x14ac:dyDescent="0.25">
      <c r="A33" s="30"/>
      <c r="B33" s="34"/>
      <c r="C33" s="32"/>
      <c r="D33" s="32"/>
    </row>
    <row r="34" spans="1:4" ht="21" x14ac:dyDescent="0.25">
      <c r="A34" s="30"/>
      <c r="B34" s="35"/>
      <c r="C34" s="32"/>
      <c r="D34" s="32"/>
    </row>
    <row r="35" spans="1:4" ht="21" x14ac:dyDescent="0.25">
      <c r="A35" s="30"/>
      <c r="B35" s="34"/>
      <c r="C35" s="32"/>
      <c r="D35" s="32"/>
    </row>
    <row r="36" spans="1:4" ht="21" x14ac:dyDescent="0.25">
      <c r="A36" s="30"/>
      <c r="B36" s="34"/>
      <c r="C36" s="32"/>
      <c r="D36" s="32"/>
    </row>
    <row r="37" spans="1:4" ht="21" x14ac:dyDescent="0.25">
      <c r="A37" s="30"/>
      <c r="B37" s="34"/>
      <c r="C37" s="32"/>
      <c r="D37" s="32"/>
    </row>
    <row r="38" spans="1:4" ht="21" x14ac:dyDescent="0.25">
      <c r="A38" s="30"/>
      <c r="B38" s="36"/>
      <c r="C38" s="32"/>
      <c r="D38" s="32"/>
    </row>
    <row r="39" spans="1:4" ht="21" x14ac:dyDescent="0.25">
      <c r="A39" s="30"/>
      <c r="B39" s="36"/>
      <c r="C39" s="32"/>
      <c r="D39" s="32"/>
    </row>
    <row r="40" spans="1:4" ht="21" x14ac:dyDescent="0.25">
      <c r="A40" s="30"/>
      <c r="B40" s="35"/>
      <c r="C40" s="32"/>
      <c r="D40" s="32"/>
    </row>
    <row r="41" spans="1:4" ht="21" x14ac:dyDescent="0.25">
      <c r="A41" s="30"/>
      <c r="B41" s="36"/>
      <c r="C41" s="32"/>
      <c r="D41" s="32"/>
    </row>
    <row r="42" spans="1:4" ht="21" x14ac:dyDescent="0.25">
      <c r="A42" s="30"/>
      <c r="B42" s="34"/>
      <c r="C42" s="32"/>
      <c r="D42" s="32"/>
    </row>
    <row r="43" spans="1:4" ht="21" x14ac:dyDescent="0.25">
      <c r="A43" s="30"/>
      <c r="B43" s="33"/>
      <c r="C43" s="37"/>
      <c r="D43" s="37"/>
    </row>
    <row r="44" spans="1:4" ht="21" x14ac:dyDescent="0.25">
      <c r="B44" s="36"/>
      <c r="C44" s="36"/>
      <c r="D44" s="36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6BC2FA4-4E52-4BEA-A558-1809AEF995A0}">
            <xm:f>AND([Gantt_proj_Fr_Ind.01.xlsm]Projet_gantt!#REF!&gt;=[Gantt_proj_Fr_Ind.01.xlsm]Projet_gantt!#REF!,[Gantt_proj_Fr_Ind.01.xlsm]Projet_gantt!#REF!&lt;=[Gantt_proj_Fr_Ind.01.xlsm]Projet_gantt!#REF!,[Gantt_proj_Fr_Ind.01.xlsm]Projet_gantt!#REF!&gt;=TODAY())</xm:f>
            <x14:dxf>
              <fill>
                <gradientFill degree="45">
                  <stop position="0">
                    <color theme="0"/>
                  </stop>
                  <stop position="1">
                    <color rgb="FFC00000"/>
                  </stop>
                </gradientFill>
              </fill>
            </x14:dxf>
          </x14:cfRule>
          <xm:sqref>F38:P38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</vt:lpstr>
    </vt:vector>
  </TitlesOfParts>
  <Company>Getinge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Gaheneau</dc:creator>
  <cp:lastModifiedBy>Arnaud Gaheneau</cp:lastModifiedBy>
  <dcterms:created xsi:type="dcterms:W3CDTF">2017-06-29T13:51:17Z</dcterms:created>
  <dcterms:modified xsi:type="dcterms:W3CDTF">2017-06-29T14:12:57Z</dcterms:modified>
</cp:coreProperties>
</file>