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degorre\Desktop\Temporaire-Hugo\"/>
    </mc:Choice>
  </mc:AlternateContent>
  <bookViews>
    <workbookView xWindow="0" yWindow="0" windowWidth="24000" windowHeight="11880" firstSheet="1" activeTab="1"/>
  </bookViews>
  <sheets>
    <sheet name="Source" sheetId="1" state="hidden" r:id="rId1"/>
    <sheet name="TCD PD" sheetId="3" r:id="rId2"/>
    <sheet name="Result 1010" sheetId="4" r:id="rId3"/>
  </sheets>
  <definedNames>
    <definedName name="_xlnm._FilterDatabase" localSheetId="0" hidden="1">Source!$A$1:$V$21</definedName>
    <definedName name="DATA1">Source!#REF!</definedName>
    <definedName name="DATA10">Source!#REF!</definedName>
    <definedName name="DATA11">Source!#REF!</definedName>
    <definedName name="DATA12">Source!#REF!</definedName>
    <definedName name="DATA13">Source!#REF!</definedName>
    <definedName name="DATA14">Source!#REF!</definedName>
    <definedName name="DATA15">Source!#REF!</definedName>
    <definedName name="DATA16">Source!#REF!</definedName>
    <definedName name="DATA17">Source!#REF!</definedName>
    <definedName name="DATA18">Source!#REF!</definedName>
    <definedName name="DATA19">Source!#REF!</definedName>
    <definedName name="DATA2">Source!#REF!</definedName>
    <definedName name="DATA20">Source!#REF!</definedName>
    <definedName name="DATA21">Source!#REF!</definedName>
    <definedName name="DATA22">Source!#REF!</definedName>
    <definedName name="DATA23">Source!#REF!</definedName>
    <definedName name="DATA24">Source!#REF!</definedName>
    <definedName name="DATA25">Source!#REF!</definedName>
    <definedName name="DATA3">Source!#REF!</definedName>
    <definedName name="DATA4">Source!#REF!</definedName>
    <definedName name="DATA5">Source!#REF!</definedName>
    <definedName name="DATA6">Source!#REF!</definedName>
    <definedName name="DATA7">Source!#REF!</definedName>
    <definedName name="DATA8">Source!#REF!</definedName>
    <definedName name="DATA9">Source!#REF!</definedName>
    <definedName name="TEST0">Source!#REF!</definedName>
    <definedName name="TESTHKEY">Source!$R$1:$U$1</definedName>
    <definedName name="TESTKEYS">Source!#REF!</definedName>
    <definedName name="TESTVKEY">Source!$A$1:$Q$1</definedName>
  </definedNames>
  <calcPr calcId="152511" calcMode="manual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4" l="1"/>
  <c r="E7" i="4" a="1"/>
  <c r="E7" i="4" s="1"/>
  <c r="E8" i="4" a="1"/>
  <c r="E8" i="4" s="1"/>
  <c r="E6" i="4" a="1"/>
  <c r="E6" i="4" s="1"/>
  <c r="F3" i="4" a="1"/>
  <c r="F3" i="4" s="1"/>
  <c r="G3" i="4" a="1"/>
  <c r="G3" i="4" s="1"/>
  <c r="H3" i="4" a="1"/>
  <c r="H3" i="4" s="1"/>
  <c r="I3" i="4" a="1"/>
  <c r="I3" i="4" s="1"/>
  <c r="J3" i="4" a="1"/>
  <c r="J3" i="4" s="1"/>
  <c r="K3" i="4" a="1"/>
  <c r="K3" i="4" s="1"/>
  <c r="L3" i="4" a="1"/>
  <c r="L3" i="4" s="1"/>
  <c r="M3" i="4" a="1"/>
  <c r="M3" i="4" s="1"/>
  <c r="N3" i="4" a="1"/>
  <c r="N3" i="4" s="1"/>
  <c r="O3" i="4" a="1"/>
  <c r="O3" i="4" s="1"/>
  <c r="P3" i="4" a="1"/>
  <c r="P3" i="4" s="1"/>
  <c r="E3" i="4" a="1"/>
  <c r="E3" i="4" s="1"/>
  <c r="E4" i="4" a="1"/>
  <c r="E4" i="4" s="1"/>
  <c r="E5" i="4" a="1"/>
  <c r="E5" i="4" s="1"/>
  <c r="V2" i="1"/>
  <c r="V3" i="1"/>
  <c r="V12" i="1"/>
  <c r="V4" i="1"/>
  <c r="V5" i="1"/>
  <c r="V13" i="1"/>
  <c r="V14" i="1"/>
  <c r="V18" i="1"/>
  <c r="V9" i="1"/>
  <c r="V19" i="1"/>
  <c r="V20" i="1"/>
  <c r="V21" i="1"/>
  <c r="V15" i="1"/>
  <c r="V10" i="1"/>
  <c r="V6" i="1"/>
  <c r="V7" i="1"/>
  <c r="V11" i="1"/>
  <c r="V8" i="1"/>
  <c r="V16" i="1"/>
  <c r="V17" i="1"/>
  <c r="E9" i="4" l="1"/>
</calcChain>
</file>

<file path=xl/sharedStrings.xml><?xml version="1.0" encoding="utf-8"?>
<sst xmlns="http://schemas.openxmlformats.org/spreadsheetml/2006/main" count="540" uniqueCount="121">
  <si>
    <t/>
  </si>
  <si>
    <t>701</t>
  </si>
  <si>
    <t>0001</t>
  </si>
  <si>
    <t>0000</t>
  </si>
  <si>
    <t>00000</t>
  </si>
  <si>
    <t>0003</t>
  </si>
  <si>
    <t>0004</t>
  </si>
  <si>
    <t>0005</t>
  </si>
  <si>
    <t>0002</t>
  </si>
  <si>
    <t>711</t>
  </si>
  <si>
    <t>Date cpt.</t>
  </si>
  <si>
    <t>Saisie le</t>
  </si>
  <si>
    <t>Quantité</t>
  </si>
  <si>
    <t>Montant DI</t>
  </si>
  <si>
    <t>Article</t>
  </si>
  <si>
    <t>Div.</t>
  </si>
  <si>
    <t>Fourn.</t>
  </si>
  <si>
    <t>Mag.</t>
  </si>
  <si>
    <t>Code mvt</t>
  </si>
  <si>
    <t>S</t>
  </si>
  <si>
    <t>Pos.</t>
  </si>
  <si>
    <t>Ordre</t>
  </si>
  <si>
    <t>Saisie à</t>
  </si>
  <si>
    <t>Lot</t>
  </si>
  <si>
    <t>Motif</t>
  </si>
  <si>
    <t>Immobilis.</t>
  </si>
  <si>
    <t>Cde achat</t>
  </si>
  <si>
    <t>Poste</t>
  </si>
  <si>
    <t>Cde client</t>
  </si>
  <si>
    <t>Texte d'en-tête document</t>
  </si>
  <si>
    <t>Étiquettes de lignes</t>
  </si>
  <si>
    <t>(vide)</t>
  </si>
  <si>
    <t>Total général</t>
  </si>
  <si>
    <t>Somme de Quantité</t>
  </si>
  <si>
    <t>Somme de Montant DI</t>
  </si>
  <si>
    <t>1010</t>
  </si>
  <si>
    <t>C51 1B</t>
  </si>
  <si>
    <t>CR01</t>
  </si>
  <si>
    <t>14:00:30</t>
  </si>
  <si>
    <t>0000054342</t>
  </si>
  <si>
    <t>D30102 RBA</t>
  </si>
  <si>
    <t>0000042912</t>
  </si>
  <si>
    <t>E51430 WJA</t>
  </si>
  <si>
    <t>12:08:42</t>
  </si>
  <si>
    <t>0000102914</t>
  </si>
  <si>
    <t>E51440 WBA</t>
  </si>
  <si>
    <t>16I0038262</t>
  </si>
  <si>
    <t>H87110 NCA</t>
  </si>
  <si>
    <t>H87110 WCA</t>
  </si>
  <si>
    <t>0000050092</t>
  </si>
  <si>
    <t>A1045W 0EA</t>
  </si>
  <si>
    <t>09:30:13</t>
  </si>
  <si>
    <t>0000107340</t>
  </si>
  <si>
    <t>A1046W 0EA</t>
  </si>
  <si>
    <t>09:45:03</t>
  </si>
  <si>
    <t>0000074980</t>
  </si>
  <si>
    <t>A1133N 0CA</t>
  </si>
  <si>
    <t>10:49:56</t>
  </si>
  <si>
    <t>0000099036</t>
  </si>
  <si>
    <t>08:46:47</t>
  </si>
  <si>
    <t>14:05:08</t>
  </si>
  <si>
    <t>E51400 WJA</t>
  </si>
  <si>
    <t>13:24:37</t>
  </si>
  <si>
    <t>0000095344</t>
  </si>
  <si>
    <t>E90003 0CA</t>
  </si>
  <si>
    <t>16:13:57</t>
  </si>
  <si>
    <t>0000101389</t>
  </si>
  <si>
    <t>E90124 KBA</t>
  </si>
  <si>
    <t>14:01:59</t>
  </si>
  <si>
    <t>0000070355</t>
  </si>
  <si>
    <t>E99450 0AA</t>
  </si>
  <si>
    <t>16:08:25</t>
  </si>
  <si>
    <t>0000106375</t>
  </si>
  <si>
    <t>14:26:42</t>
  </si>
  <si>
    <t>0000081711</t>
  </si>
  <si>
    <t>H99A30 BAA</t>
  </si>
  <si>
    <t>0000062707</t>
  </si>
  <si>
    <t>P24130 GBA</t>
  </si>
  <si>
    <t>08:15:34</t>
  </si>
  <si>
    <t>0000068570</t>
  </si>
  <si>
    <t>P24320 0EA</t>
  </si>
  <si>
    <t>08:11:26</t>
  </si>
  <si>
    <t>0000060323</t>
  </si>
  <si>
    <t>R0001700A</t>
  </si>
  <si>
    <t>15:37:21</t>
  </si>
  <si>
    <t>17B0061942</t>
  </si>
  <si>
    <t>R33AT0 0BA</t>
  </si>
  <si>
    <t>0000062834</t>
  </si>
  <si>
    <t>R35AQ0 0CA</t>
  </si>
  <si>
    <t>13:30:09</t>
  </si>
  <si>
    <t>0000010453</t>
  </si>
  <si>
    <t>13:26:21</t>
  </si>
  <si>
    <t>Mois</t>
  </si>
  <si>
    <t>01</t>
  </si>
  <si>
    <t>02</t>
  </si>
  <si>
    <t>03</t>
  </si>
  <si>
    <t>04</t>
  </si>
  <si>
    <t>Valeurs</t>
  </si>
  <si>
    <t>Total 1010</t>
  </si>
  <si>
    <t>10</t>
  </si>
  <si>
    <t>11</t>
  </si>
  <si>
    <t>12</t>
  </si>
  <si>
    <t>05</t>
  </si>
  <si>
    <t>Total (vide)</t>
  </si>
  <si>
    <t>MOIS</t>
  </si>
  <si>
    <t>06</t>
  </si>
  <si>
    <t>07</t>
  </si>
  <si>
    <t>08</t>
  </si>
  <si>
    <t>09</t>
  </si>
  <si>
    <t>Division</t>
  </si>
  <si>
    <t>Magasin</t>
  </si>
  <si>
    <t>Worst1 +</t>
  </si>
  <si>
    <t>Worst2 +</t>
  </si>
  <si>
    <t>Worst3 +</t>
  </si>
  <si>
    <t>Worst1 -</t>
  </si>
  <si>
    <t>Worst2 -</t>
  </si>
  <si>
    <t>Worst3 -</t>
  </si>
  <si>
    <t>Others</t>
  </si>
  <si>
    <t>Total</t>
  </si>
  <si>
    <t>Total CR01</t>
  </si>
  <si>
    <t>Je voudrais récupérer la référence(colonne D dans la feuille TCD PD) correspondant à la valeur en 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</si>
</sst>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sz val="10"/>
      <color rgb="FF333333"/>
      <name val="Consolas"/>
      <family val="3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333333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9" fontId="0" fillId="0" borderId="0" xfId="0" applyNumberFormat="1"/>
    <xf numFmtId="49" fontId="1" fillId="0" borderId="0" xfId="0" applyNumberFormat="1" applyFont="1"/>
    <xf numFmtId="0" fontId="3" fillId="0" borderId="0" xfId="0" applyFont="1"/>
    <xf numFmtId="0" fontId="4" fillId="0" borderId="0" xfId="0" applyFont="1"/>
    <xf numFmtId="2" fontId="2" fillId="0" borderId="0" xfId="0" applyNumberFormat="1" applyFont="1" applyAlignment="1">
      <alignment horizontal="left" vertical="center" indent="1"/>
    </xf>
    <xf numFmtId="49" fontId="4" fillId="0" borderId="0" xfId="0" applyNumberFormat="1" applyFont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horizontal="center" vertical="center" wrapText="1" readingOrder="1"/>
    </xf>
    <xf numFmtId="2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go DEGORRE" refreshedDate="42845.442183333333" createdVersion="5" refreshedVersion="5" minRefreshableVersion="3" recordCount="1821">
  <cacheSource type="worksheet">
    <worksheetSource ref="A1:V1048576" sheet="Source"/>
  </cacheSource>
  <cacheFields count="22">
    <cacheField name="Article" numFmtId="0">
      <sharedItems containsBlank="1" count="898">
        <s v="C51 1B"/>
        <s v="D30102 RBA"/>
        <s v="E51440 WBA"/>
        <s v="H87110 WCA"/>
        <s v="P24130 GBA"/>
        <s v="P24320 0EA"/>
        <s v="R33AT0 0BA"/>
        <s v="E51400 WJA"/>
        <s v="H99A30 BAA"/>
        <s v="R0001700A"/>
        <s v="E51430 WJA"/>
        <s v="A1045W 0EA"/>
        <s v="A1046W 0EA"/>
        <s v="H87110 NCA"/>
        <s v="R35AQ0 0CA"/>
        <s v="A1133N 0CA"/>
        <s v="E90003 0CA"/>
        <s v="E90124 KBA"/>
        <s v="E99450 0AA"/>
        <m/>
        <s v="P70A 170" u="1"/>
        <s v="A1103N 0GA" u="1"/>
        <s v="M40400 0BA" u="1"/>
        <s v="D20210 A" u="1"/>
        <s v="A3036G 0AA" u="1"/>
        <s v="P06251 0AB" u="1"/>
        <s v="A1163N 0AA" u="1"/>
        <s v="L52890 0BA" u="1"/>
        <s v="E90120 NBA" u="1"/>
        <s v="E51125 GAA" u="1"/>
        <s v="D14BT" u="1"/>
        <s v="U01168 0BA" u="1"/>
        <s v="A10110" u="1"/>
        <s v="A1102N 0HA" u="1"/>
        <s v="A1134N 0DA" u="1"/>
        <s v="A7315Q 2CA" u="1"/>
        <s v="L52500 0JA" u="1"/>
        <s v="U19165 0JB" u="1"/>
        <s v="L22602 0AA" u="1"/>
        <s v="U04300 0AA" u="1"/>
        <s v="T10150 4AA" u="1"/>
        <s v="M53D 12" u="1"/>
        <s v="M34009 0AA" u="1"/>
        <s v="A42BR 1" u="1"/>
        <s v="A10200" u="1"/>
        <s v="A42BR 2" u="1"/>
        <s v="U01302 0BA" u="1"/>
        <s v="P21100 1CA" u="1"/>
        <s v="H99A30 NAA" u="1"/>
        <s v="A1135N 0DA" u="1"/>
        <s v="P63020 BAA" u="1"/>
        <s v="C00800 0AA" u="1"/>
        <s v="P71100 LEA" u="1"/>
        <s v="A10SWA" u="1"/>
        <s v="P27300 1AA" u="1"/>
        <s v="D09175 A" u="1"/>
        <s v="C69221 2CA" u="1"/>
        <s v="S41AY 025" u="1"/>
        <s v="C48902 0AA" u="1"/>
        <s v="C40A 80" u="1"/>
        <s v="M34007 0AA" u="1"/>
        <s v="A10210" u="1"/>
        <s v="M0006000A" u="1"/>
        <s v="FR1132 4" u="1"/>
        <s v="5649" u="1"/>
        <s v="H99A40 NAA" u="1"/>
        <s v="S43Y 030" u="1"/>
        <s v="U19 M2" u="1"/>
        <s v="D21101 0FZ" u="1"/>
        <s v="P71110 MCA" u="1"/>
        <s v="C19A LXL" u="1"/>
        <s v="C04902 0AA" u="1"/>
        <s v="A10VRA" u="1"/>
        <s v="D09551 0BA" u="1"/>
        <s v="M34009 0BA" u="1"/>
        <s v="D30050" u="1"/>
        <s v="M33104 GAA" u="1"/>
        <s v="M34017 0AA" u="1"/>
        <s v="M34305 NAA" u="1"/>
        <s v="D14057 0AA" u="1"/>
        <s v="C40A 60" u="1"/>
        <s v="C69200 30" u="1"/>
        <s v="T24336 0CA" u="1"/>
        <s v="A1139N 0CA" u="1"/>
        <s v="T03525 0AA" u="1"/>
        <s v="A7360Q 1DA" u="1"/>
        <s v="A10SYA" u="1"/>
        <s v="L64802 0AA" u="1"/>
        <s v="P08051 ABA" u="1"/>
        <s v="E90100 NEA" u="1"/>
        <s v="C45 N" u="1"/>
        <s v="C04900 0AA" u="1"/>
        <s v="C07912 0AA" u="1"/>
        <s v="M34316 VAA" u="1"/>
        <s v="U01168 1BA" u="1"/>
        <s v="M34102 GAA" u="1"/>
        <s v="U01160 0BA" u="1"/>
        <s v="A1046R 0EA" u="1"/>
        <s v="C09900 0AA" u="1"/>
        <s v="D20380 1BB" u="1"/>
        <s v="M36102 GAA" u="1"/>
        <s v="T05151 1AA" u="1"/>
        <s v="U19165 1JB" u="1"/>
        <s v="CMN002 QCA" u="1"/>
        <s v="U04300 1AA" u="1"/>
        <s v="C96" u="1"/>
        <s v="M40A RLA" u="1"/>
        <s v="M53100 NCA" u="1"/>
        <s v="D30070" u="1"/>
        <s v="E93ZNE" u="1"/>
        <s v="M33105 0AA" u="1"/>
        <s v="D14065 0AA" u="1"/>
        <s v="M0009000A" u="1"/>
        <s v="FRC752 1CA" u="1"/>
        <s v="FRC752 2AA" u="1"/>
        <s v="C16104 1AA" u="1"/>
        <s v="U19 P2" u="1"/>
        <s v="FR6616 C" u="1"/>
        <s v="C39301 0AB" u="1"/>
        <s v="R33AB 070" u="1"/>
        <s v="A42BW 1" u="1"/>
        <s v="M53400 NAB" u="1"/>
        <s v="S41AY 035" u="1"/>
        <s v="D14102 GDA" u="1"/>
        <s v="A42BW 2" u="1"/>
        <s v="P74000 0AA" u="1"/>
        <s v="M60301 QDA" u="1"/>
        <s v="L71AA 40" u="1"/>
        <s v="C16130 0AA" u="1"/>
        <s v="B71AAA" u="1"/>
        <s v="E93AAC" u="1"/>
        <s v="M39103 0AA" u="1"/>
        <s v="E04998" u="1"/>
        <s v="C24 0" u="1"/>
        <s v="R39AO 040" u="1"/>
        <s v="P69500 0DA" u="1"/>
        <s v="P51015 0BA" u="1"/>
        <s v="E99AAC" u="1"/>
        <s v="MAT651 4BA" u="1"/>
        <s v="L50 60" u="1"/>
        <s v="M53304 NCA" u="1"/>
        <s v="P63030 0HA" u="1"/>
        <s v="B71400 0AA" u="1"/>
        <s v="D14141 0AA" u="1"/>
        <s v="T24336 1CA" u="1"/>
        <s v="E91ABC" u="1"/>
        <s v="A1045J 0EA" u="1"/>
        <s v="L64IA 80" u="1"/>
        <s v="E93AAA" u="1"/>
        <s v="T05817 0AA" u="1"/>
        <s v="P65102 4AA" u="1"/>
        <s v="L36YUO 60" u="1"/>
        <s v="C04952 0AA" u="1"/>
        <s v="P66102 4AA" u="1"/>
        <s v="P70050" u="1"/>
        <s v="H89100 KDA" u="1"/>
        <s v="E99AAA" u="1"/>
        <s v="MA1013 10" u="1"/>
        <s v="P63020 0IA" u="1"/>
        <s v="L50 100" u="1"/>
        <s v="T21110 1EA" u="1"/>
        <s v="MA6514" u="1"/>
        <s v="M60301 2DA" u="1"/>
        <s v="P63500 0EA" u="1"/>
        <s v="E91ABA" u="1"/>
        <s v="A1045H 0EA" u="1"/>
        <s v="T24410 0DA" u="1"/>
        <s v="T24450 0BA" u="1"/>
        <s v="P02103 4AA" u="1"/>
        <s v="T05815 0AA" u="1"/>
        <s v="A4821G 0AA" u="1"/>
        <s v="P28100 3CB" u="1"/>
        <s v="U21155 0GB" u="1"/>
        <s v="FR8205" u="1"/>
        <s v="M34470 TBA" u="1"/>
        <s v="M34303 NDB" u="1"/>
        <s v="M34313 NCA" u="1"/>
        <s v="Z730 M" u="1"/>
        <s v="M34317 0AA" u="1"/>
        <s v="MAT210 0AA" u="1"/>
        <s v="T21120 1EA" u="1"/>
        <s v="C12212 1AA" u="1"/>
        <s v="P58011 0BA" u="1"/>
        <s v="E91ACA" u="1"/>
        <s v="FR1123" u="1"/>
        <s v="Z002AK00" u="1"/>
        <s v="E93ACA" u="1"/>
        <s v="C16104 2AA" u="1"/>
        <s v="C16120 1AA" u="1"/>
        <s v="P03101 4AA" u="1"/>
        <s v="L52A 003" u="1"/>
        <s v="A10VYA" u="1"/>
        <s v="M34A SLN" u="1"/>
        <s v="L64400 CAA" u="1"/>
        <s v="R70AQ0 0AA" u="1"/>
        <s v="E99ACA" u="1"/>
        <s v="S38AY" u="1"/>
        <s v="MAT408 0BA" u="1"/>
        <s v="MA1101 10" u="1"/>
        <s v="M53100 0CB" u="1"/>
        <s v="P53101 0BA" u="1"/>
        <s v="D14251 0AA" u="1"/>
        <s v="T24110 1FA" u="1"/>
        <s v="FR0409" u="1"/>
        <s v="FR1133" u="1"/>
        <s v="S02926 0AA" u="1"/>
        <s v="FRC209 0AA" u="1"/>
        <s v="Z002AI00" u="1"/>
        <s v="C16114 2AA" u="1"/>
        <s v="6505" u="1"/>
        <s v="Z731 M" u="1"/>
        <s v="R36AQ0 0AA" u="1"/>
        <s v="T24120 1FA" u="1"/>
        <s v="E55450" u="1"/>
        <s v="FR0407" u="1"/>
        <s v="S02936 0AA" u="1"/>
        <s v="R39AQ0 0AA" u="1"/>
        <s v="U04130 3AA" u="1"/>
        <s v="U10050" u="1"/>
        <s v="M53310 NDA" u="1"/>
        <s v="M34315 0BA" u="1"/>
        <s v="R34AN0 0CA" u="1"/>
        <s v="FR0058 G" u="1"/>
        <s v="D30100 A" u="1"/>
        <s v="T22110 2EA" u="1"/>
        <s v="T24326 2DA" u="1"/>
        <s v="C16250 0BA" u="1"/>
        <s v="FR0405" u="1"/>
        <s v="K02AO" u="1"/>
        <s v="P59101 1AA" u="1"/>
        <s v="C15AC" u="1"/>
        <s v="660111 0BB" u="1"/>
        <s v="U21155 1GB" u="1"/>
        <s v="E02 P3" u="1"/>
        <s v="M34A SL" u="1"/>
        <s v="MAT170 0AA" u="1"/>
        <s v="M36A SL" u="1"/>
        <s v="C46013" u="1"/>
        <s v="R34AQ0 0BA" u="1"/>
        <s v="M38A SL" u="1"/>
        <s v="MAT410 0AA" u="1"/>
        <s v="M34305 1AA" u="1"/>
        <s v="T24340 0FA" u="1"/>
        <s v="C12212 2AA" u="1"/>
        <s v="T24200 1GA" u="1"/>
        <s v="H97900 ECA" u="1"/>
        <s v="U01130 3BA" u="1"/>
        <s v="T10A LLU" u="1"/>
        <s v="C16120 2AA" u="1"/>
        <s v="C84015 0AA" u="1"/>
        <s v="P51111 1BB" u="1"/>
        <s v="M402RL 0BA" u="1"/>
        <s v="E51250 1AA" u="1"/>
        <s v="P11100 8" u="1"/>
        <s v="C07 24" u="1"/>
        <s v="A4310Q 2DA" u="1"/>
        <s v="T24110 2FA" u="1"/>
        <s v="S02830 0BA" u="1"/>
        <s v="FR0401" u="1"/>
        <s v="E95 HMI" u="1"/>
        <s v="FRC201 0AA" u="1"/>
        <s v="C69F 30" u="1"/>
        <s v="B02004 0AA" u="1"/>
        <s v="U04A 45" u="1"/>
        <s v="C28108 0AA" u="1"/>
        <s v="M34313 0CA" u="1"/>
        <s v="A2060N 0CB" u="1"/>
        <s v="A4315M 1CA" u="1"/>
        <s v="FR0275" u="1"/>
        <s v="D30251 0AZ" u="1"/>
        <s v="2200" u="1"/>
        <s v="MA6904" u="1"/>
        <s v="L60810 2BA" u="1"/>
        <s v="U04130 4AA" u="1"/>
        <s v="M90500 0BA" u="1"/>
        <s v="R74AW0 0AA" u="1"/>
        <s v="P50101 2AA" u="1"/>
        <s v="M34462 GAA" u="1"/>
        <s v="MAT808 0AA" u="1"/>
        <s v="R77AW0 0AA" u="1"/>
        <s v="M36462 GAA" u="1"/>
        <s v="M34503 0BA" u="1"/>
        <s v="P74300 1AA" u="1"/>
        <s v="E0008404B" u="1"/>
        <s v="E92200 2" u="1"/>
        <s v="T24326 3DA" u="1"/>
        <s v="FRC245 0AA" u="1"/>
        <s v="C39901 0BE" u="1"/>
        <s v="MA1051 12" u="1"/>
        <s v="U13166 0BA" u="1"/>
        <s v="Z033AA00" u="1"/>
        <s v="A2041R 0FA" u="1"/>
        <s v="R77W 001" u="1"/>
        <s v="C28104 0AA" u="1"/>
        <s v="C89001 0BA" u="1"/>
        <s v="P74101 JAA" u="1"/>
        <s v="M36460 GAA" u="1"/>
        <s v="S92AB" u="1"/>
        <s v="U22 2" u="1"/>
        <s v="U01130 4BA" u="1"/>
        <s v="C74901 0AA" u="1"/>
        <s v="K30ES 2D" u="1"/>
        <s v="FR2110 01" u="1"/>
        <s v="C38451 1AA" u="1"/>
        <s v="D13A AG" u="1"/>
        <s v="A2020N 0HA" u="1"/>
        <s v="R74AY0 0AA" u="1"/>
        <s v="U13152 0BA" u="1"/>
        <s v="D04104 0AA" u="1"/>
        <s v="B02200" u="1"/>
        <s v="M53310 0DA" u="1"/>
        <s v="M34463 0AA" u="1"/>
        <s v="R77AY0 0AA" u="1"/>
        <s v="P74500 0BA" u="1"/>
        <s v="U21 3" u="1"/>
        <s v="STD101 0AA" u="1"/>
        <s v="A20VRA" u="1"/>
        <s v="B0000800A" u="1"/>
        <s v="A2001N 0JA" u="1"/>
        <s v="C69146 0AA" u="1"/>
        <s v="M34473 0AA" u="1"/>
        <s v="M34317 RAA" u="1"/>
        <s v="M33104 KAA" u="1"/>
        <s v="S10AB" u="1"/>
        <s v="S11AB" u="1"/>
        <s v="A12810 0BA" u="1"/>
        <s v="R074AA21" u="1"/>
        <s v="U82003" u="1"/>
        <s v="P05SO" u="1"/>
        <s v="FR7739" u="1"/>
        <s v="M90904 0AA" u="1"/>
        <s v="A2040J 0FA" u="1"/>
        <s v="C07 60" u="1"/>
        <s v="E52802 0CA" u="1"/>
        <s v="T21110 4EA" u="1"/>
        <s v="C07 120" u="1"/>
        <s v="T22110 4EA" u="1"/>
        <s v="A1041W 0AA" u="1"/>
        <s v="M72 SL" u="1"/>
        <s v="U14366 0BA" u="1"/>
        <s v="L52663 0AA" u="1"/>
        <s v="C40 S12" u="1"/>
        <s v="C65302 0AA" u="1"/>
        <s v="A2041J 0FA" u="1"/>
        <s v="L52915 0AA" u="1"/>
        <s v="FR1122 03" u="1"/>
        <s v="STD419 0AA" u="1"/>
        <s v="B17170 JBA" u="1"/>
        <s v="C40 S17" u="1"/>
        <s v="T10383 0AA" u="1"/>
        <s v="M72 TL" u="1"/>
        <s v="M73 TL" u="1"/>
        <s v="P71116 SBA" u="1"/>
        <s v="M33 SL" u="1"/>
        <s v="U01B 060" u="1"/>
        <s v="B03100 1AB" u="1"/>
        <s v="U14352 0BA" u="1"/>
        <s v="L52661 0AA" u="1"/>
        <s v="M37 SL" u="1"/>
        <s v="B01" u="1"/>
        <s v="P49100" u="1"/>
        <s v="U19100 0FA" u="1"/>
        <s v="MA1355 05" u="1"/>
        <s v="C29" u="1"/>
        <s v="P63010 0QA" u="1"/>
        <s v="B02300 0AA" u="1"/>
        <s v="C65210 0BA" u="1"/>
        <s v="L35ARM" u="1"/>
        <s v="R74500 0DA" u="1"/>
        <s v="M37 TL" u="1"/>
        <s v="L52802 HBA" u="1"/>
        <s v="R078AA00" u="1"/>
        <s v="L34800 0BA" u="1"/>
        <s v="R074AA12" u="1"/>
        <s v="A49C G" u="1"/>
        <s v="B01110 0CA" u="1"/>
        <s v="FR6514 01" u="1"/>
        <s v="C51A 2G" u="1"/>
        <s v="L52H 003" u="1"/>
        <s v="E60500" u="1"/>
        <s v="C65300 0BA" u="1"/>
        <s v="E87405 0BA" u="1"/>
        <s v="R32AY 060" u="1"/>
        <s v="U19100 0GA" u="1"/>
        <s v="E36AHR 2B" u="1"/>
        <s v="A4315G 2DA" u="1"/>
        <s v="D09200 0BA" u="1"/>
        <s v="U19180 1AA" u="1"/>
        <s v="STD425 0AA" u="1"/>
        <s v="E89ABB" u="1"/>
        <s v="R47AG9 004" u="1"/>
        <s v="P59101 4AA" u="1"/>
        <s v="P71105 LCC" u="1"/>
        <s v="P03200" u="1"/>
        <s v="E93HOU" u="1"/>
        <s v="U14366 1BA" u="1"/>
        <s v="P47050" u="1"/>
        <s v="B03100 1BA" u="1"/>
        <s v="A11790 0BA" u="1"/>
        <s v="P51111 4AA" u="1"/>
        <s v="C69110 1BA" u="1"/>
        <s v="U19300 1DB" u="1"/>
        <s v="E78CHR 2" u="1"/>
        <s v="STD800 6AA" u="1"/>
        <s v="E60280" u="1"/>
        <s v="G0002300A" u="1"/>
        <s v="D20103 1CA" u="1"/>
        <s v="FR6514 02" u="1"/>
        <s v="D19TI" u="1"/>
        <s v="M56120 QHD" u="1"/>
        <s v="P71110 SCB" u="1"/>
        <s v="T05000 0AA" u="1"/>
        <s v="U13152 2BA" u="1"/>
        <s v="B03100 2AB" u="1"/>
        <s v="U14352 1BA" u="1"/>
        <s v="M34472 YAA" u="1"/>
        <s v="A10BRA" u="1"/>
        <s v="M53310 2DA" u="1"/>
        <s v="P0000600A" u="1"/>
        <s v="M60100 0CA" u="1"/>
        <s v="R40AQ0 0AA" u="1"/>
        <s v="MGO891 0AA" u="1"/>
        <s v="P36AS 10" u="1"/>
        <s v="C39 17" u="1"/>
        <s v="M60A B" u="1"/>
        <s v="P71101 LBA" u="1"/>
        <s v="B03500 0AA" u="1"/>
        <s v="D30103 NAA" u="1"/>
        <s v="M56310 2EB" u="1"/>
        <s v="M34305 TAA" u="1"/>
        <s v="STD800 5DA" u="1"/>
        <s v="R074AA13" u="1"/>
        <s v="C95109 0AB" u="1"/>
        <s v="C0016700A" u="1"/>
        <s v="P0000400A" u="1"/>
        <s v="D20203 1CA" u="1"/>
        <s v="D21103 1DA" u="1"/>
        <s v="B02410 0BA" u="1"/>
        <s v="P42" u="1"/>
        <s v="D05500 0AA" u="1"/>
        <s v="M56300 2FB" u="1"/>
        <s v="R0002800A" u="1"/>
        <s v="FRC401 0FA" u="1"/>
        <s v="C12 26" u="1"/>
        <s v="M0003500A" u="1"/>
        <s v="E93001" u="1"/>
        <s v="P0001400A" u="1"/>
        <s v="M0002300A" u="1"/>
        <s v="Z44200" u="1"/>
        <s v="E78002" u="1"/>
        <s v="S92AN" u="1"/>
        <s v="B03100 2BA" u="1"/>
        <s v="U19160 0GB" u="1"/>
        <s v="M53 S" u="1"/>
        <s v="E90101 NBA" u="1"/>
        <s v="P49300 0AA" u="1"/>
        <s v="P04" u="1"/>
        <s v="C69630 0AC" u="1"/>
        <s v="T24A LLU" u="1"/>
        <s v="D14112 NAA" u="1"/>
        <s v="P0002400A" u="1"/>
        <s v="FR6514 04" u="1"/>
        <s v="A10BWC" u="1"/>
        <s v="M56110 BHB" u="1"/>
        <s v="MAT660 2AA" u="1"/>
        <s v="P74300 TAA" u="1"/>
        <s v="MAT100 6AA" u="1"/>
        <s v="D22309 0GA" u="1"/>
        <s v="C40 80N" u="1"/>
        <s v="M0004300A" u="1"/>
        <s v="U0000300A" u="1"/>
        <s v="E60490" u="1"/>
        <s v="E0023100A" u="1"/>
        <s v="C57113" u="1"/>
        <s v="650" u="1"/>
        <s v="P44400 0AA" u="1"/>
        <s v="E90105 NDA" u="1"/>
        <s v="A10BWA" u="1"/>
        <s v="R74892 0AA" u="1"/>
        <s v="P71101 MBA" u="1"/>
        <s v="M53304 TCA" u="1"/>
        <s v="D09200 BAA" u="1"/>
        <s v="R074AA14" u="1"/>
        <s v="C0016701A" u="1"/>
        <s v="T01200 0BA" u="1"/>
        <s v="L44R60 0AA" u="1"/>
        <s v="E78BHB 2" u="1"/>
        <s v="FR1125 I01" u="1"/>
        <s v="U19160 0HA" u="1"/>
        <s v="P47300 1AB" u="1"/>
        <s v="E93HNE" u="1"/>
        <s v="M34102 NAA" u="1"/>
        <s v="MA5101" u="1"/>
        <s v="STD801 0AA" u="1"/>
        <s v="A1171W 0DA" u="1"/>
        <s v="E99A40 NAA" u="1"/>
        <s v="M33 TLN" u="1"/>
        <s v="P00A" u="1"/>
        <s v="S64A" u="1"/>
        <s v="M34303 TDB" u="1"/>
        <s v="P03A" u="1"/>
        <s v="6350" u="1"/>
        <s v="M34313 TCA" u="1"/>
        <s v="6360" u="1"/>
        <s v="E91HMA" u="1"/>
        <s v="B50300 NBA" u="1"/>
        <s v="C47903 0AA" u="1"/>
        <s v="M34008 0AA" u="1"/>
        <s v="U19300 3DB" u="1"/>
        <s v="E97HMA" u="1"/>
        <s v="E78CHB 2" u="1"/>
        <s v="S02Y 350" u="1"/>
        <s v="FR1125 I11" u="1"/>
        <s v="C69220 2CA" u="1"/>
        <s v="P17 5" u="1"/>
        <s v="U0005500A" u="1"/>
        <s v="A11153" u="1"/>
        <s v="M34006 0AA" u="1"/>
        <s v="M38102 NBA" u="1"/>
        <s v="L22A 025" u="1"/>
        <s v="C79010 0BA" u="1"/>
        <s v="P21100 0CZ" u="1"/>
        <s v="D17 AG" u="1"/>
        <s v="R02Y 060" u="1"/>
        <s v="U13110 5BA" u="1"/>
        <s v="MA2211" u="1"/>
        <s v="M34103 GAA" u="1"/>
        <s v="M36103 GAA" u="1"/>
        <s v="C0016702A" u="1"/>
        <s v="STD803 1AA" u="1"/>
        <s v="T01340 0AA" u="1"/>
        <s v="Z007AC03" u="1"/>
        <s v="C69220 2DA" u="1"/>
        <s v="M34314 NAA" u="1"/>
        <s v="FRC753 1CA" u="1"/>
        <s v="A1046Q 0EA" u="1"/>
        <s v="H97054 0AA" u="1"/>
        <s v="STD805 1BA" u="1"/>
        <s v="T01454 0AA" u="1"/>
        <s v="FRC753 2AA" u="1"/>
        <s v="M56001 0AA" u="1"/>
        <s v="T03150 1AA" u="1"/>
        <s v="P44460 0AA" u="1"/>
        <s v="P44500 0CA" u="1"/>
        <s v="P36BS 12" u="1"/>
        <s v="C04901 0BA" u="1"/>
        <s v="L50 150" u="1"/>
        <s v="E54043 0BA" u="1"/>
        <s v="M33104 0AA" u="1"/>
        <s v="MA8083" u="1"/>
        <s v="STD800 9AA" u="1"/>
        <s v="E93AAD" u="1"/>
        <s v="C16103 1AA" u="1"/>
        <s v="C32" u="1"/>
        <s v="FR4106" u="1"/>
        <s v="C39300 0AB" u="1"/>
        <s v="U15152 4EC" u="1"/>
        <s v="P66801 0AA" u="1"/>
        <s v="E52041 0BA" u="1"/>
        <s v="D30251" u="1"/>
        <s v="M33402 NAA" u="1"/>
        <s v="M34102 0AA" u="1"/>
        <s v="E91ABD" u="1"/>
        <s v="M36102 0AA" u="1"/>
        <s v="T24401 0DA" u="1"/>
        <s v="C16113 1AA" u="1"/>
        <s v="D20420 JBA" u="1"/>
        <s v="E93AAB" u="1"/>
        <s v="U15 M52" u="1"/>
        <s v="FR7024" u="1"/>
        <s v="E99AAB" u="1"/>
        <s v="U13110 6BA" u="1"/>
        <s v="L64YAM 150" u="1"/>
        <s v="M53411 NAA" u="1"/>
        <s v="FR0058" u="1"/>
        <s v="B17270 NBA" u="1"/>
        <s v="C0016703A" u="1"/>
        <s v="S92AY" u="1"/>
        <s v="L64YA 80" u="1"/>
        <s v="P42 L" u="1"/>
        <s v="E93ABB" u="1"/>
        <s v="C16203 1AA" u="1"/>
        <s v="M39400 NAA" u="1"/>
        <s v="P02104 4AA" u="1"/>
        <s v="L64415 CAA" u="1"/>
        <s v="L44810 0BA" u="1"/>
        <s v="S70138 0AA" u="1"/>
        <s v="P65101 4AA" u="1"/>
        <s v="C04951 0AA" u="1"/>
        <s v="P66101 4AA" u="1"/>
        <s v="C69900 0EC" u="1"/>
        <s v="L52410 NBB" u="1"/>
        <s v="M53100 GCA" u="1"/>
        <s v="D14150 0AA" u="1"/>
        <s v="P22AB 040" u="1"/>
        <s v="C12201 1AA" u="1"/>
        <s v="MA6501" u="1"/>
        <s v="M38022 0BA" u="1"/>
        <s v="T01814 0AA" u="1"/>
        <s v="FR1124" u="1"/>
        <s v="C40A 120" u="1"/>
        <s v="T03150 2AA" u="1"/>
        <s v="C16213 1AA" u="1"/>
        <s v="A1173G 0CA" u="1"/>
        <s v="T05900" u="1"/>
        <s v="C40A 150" u="1"/>
        <s v="M36A TLN" u="1"/>
        <s v="FR7020" u="1"/>
        <s v="P22AS 100" u="1"/>
        <s v="P22AS 200" u="1"/>
        <s v="P53010 0BA" u="1"/>
        <s v="M34316 0AA" u="1"/>
        <s v="C12211 1AA" u="1"/>
        <s v="C73100 2AA" u="1"/>
        <s v="FR1134" u="1"/>
        <s v="E093DA00" u="1"/>
        <s v="FR1122" u="1"/>
        <s v="P05200 1FA" u="1"/>
        <s v="T01800 0AA" u="1"/>
        <s v="C16103 2AA" u="1"/>
        <s v="P47150 3AA" u="1"/>
        <s v="P71116 XBA" u="1"/>
        <s v="L57" u="1"/>
        <s v="D17 C" u="1"/>
        <s v="B16BAA" u="1"/>
        <s v="B71341 0BA" u="1"/>
        <s v="U01175 2BA" u="1"/>
        <s v="M34314 0AA" u="1"/>
        <s v="U01151 2BA" u="1"/>
        <s v="S02825 0BA" u="1"/>
        <s v="S61902 0BA" u="1"/>
        <s v="FR1132" u="1"/>
        <s v="M60400 SAA" u="1"/>
        <s v="Z43 LA" u="1"/>
        <s v="FRC116 0AA" u="1"/>
        <s v="V01800 0AA" u="1"/>
        <s v="FR0200" u="1"/>
        <s v="C16113 2AA" u="1"/>
        <s v="M72A TL" u="1"/>
        <s v="MA1291" u="1"/>
        <s v="P50102 1AA" u="1"/>
        <s v="MAT413 0AA" u="1"/>
        <s v="M33300 0AA" u="1"/>
        <s v="C16251 0BA" u="1"/>
        <s v="S02835 0BA" u="1"/>
        <s v="C0016704A" u="1"/>
        <s v="FR0406" u="1"/>
        <s v="Z43 MA" u="1"/>
        <s v="C19A ML" u="1"/>
        <s v="P05200 QFA" u="1"/>
        <s v="FRC114 0AA" u="1"/>
        <s v="C16203 2AA" u="1"/>
        <s v="P55" u="1"/>
        <s v="C38410 1AC" u="1"/>
        <s v="C38402 1AA" u="1"/>
        <s v="K25850 0BA" u="1"/>
        <s v="T05850" u="1"/>
        <s v="M53A SL" u="1"/>
        <s v="E02 P4" u="1"/>
        <s v="M36A TL" u="1"/>
        <s v="M34462 NAA" u="1"/>
        <s v="C73JFA 0U" u="1"/>
        <s v="L52120 1AA" u="1"/>
        <s v="M36462 NAA" u="1"/>
        <s v="MAT411 0AA" u="1"/>
        <s v="M34103 YAA" u="1"/>
        <s v="M53401 0AA" u="1"/>
        <s v="M36103 YAA" u="1"/>
        <s v="C12201 2AA" u="1"/>
        <s v="FRC228 0AA" u="1"/>
        <s v="P13" u="1"/>
        <s v="C16213 2AA" u="1"/>
        <s v="M39310 0AA" u="1"/>
        <s v="P15" u="1"/>
        <s v="FR6508" u="1"/>
        <s v="E92 HNE" u="1"/>
        <s v="P70301 0BA" u="1"/>
        <s v="K52 MN" u="1"/>
        <s v="G006AA00" u="1"/>
        <s v="M60AP 12" u="1"/>
        <s v="K53 MN" u="1"/>
        <s v="E95 HNE" u="1"/>
        <s v="M34472 NAA" u="1"/>
        <s v="U21310 0HB" u="1"/>
        <s v="U21350 1DB" u="1"/>
        <s v="M53411 0AA" u="1"/>
        <s v="C12211 2AA" u="1"/>
        <s v="U14B 052" u="1"/>
        <s v="FR0310" u="1"/>
        <s v="S02931 0AA" u="1"/>
        <s v="C38450 0AA" u="1"/>
        <s v="C39901 7BD" u="1"/>
        <s v="P47150 4AA" u="1"/>
        <s v="P71110 XCB" u="1"/>
        <s v="A2041W 0FA" u="1"/>
        <s v="MA1100 12" u="1"/>
        <s v="MAT403 0CA" u="1"/>
        <s v="D11302 2AA" u="1"/>
        <s v="M34102 2AA" u="1"/>
        <s v="A20BWA" u="1"/>
        <s v="M36102 2AA" u="1"/>
        <s v="M38102 QBA" u="1"/>
        <s v="FRC116 1AA" u="1"/>
        <s v="T03960" u="1"/>
        <s v="FRC120 0AA" u="1"/>
        <s v="C38420 1AA" u="1"/>
        <s v="M53310 GDA" u="1"/>
        <s v="MAT910 6AA" u="1"/>
        <s v="C038AA00" u="1"/>
        <s v="U01885 0AA" u="1"/>
        <s v="A73710 0BA" u="1"/>
        <s v="STD106 0AA" u="1"/>
        <s v="C0016705A" u="1"/>
        <s v="M38102 2BB" u="1"/>
        <s v="S02935 1AA" u="1"/>
        <s v="P58410 0AA" u="1"/>
        <s v="FRC114 1AA" u="1"/>
        <s v="49501 0BA" u="1"/>
        <s v="T10030 1AA" u="1"/>
        <s v="E90114 KBA" u="1"/>
        <s v="M34470 NBA" u="1"/>
        <s v="L50500 0BA" u="1"/>
        <s v="M34461 GAA" u="1"/>
        <s v="C038BA00" u="1"/>
        <s v="D14310 0EA" u="1"/>
        <s v="L33501 0BA" u="1"/>
        <s v="M36461 GAA" u="1"/>
        <s v="A4321N 2CA" u="1"/>
        <s v="L54600 0AA" u="1"/>
        <s v="P58420 0AA" u="1"/>
        <s v="705" u="1"/>
        <s v="FRC220 0AA" u="1"/>
        <s v="D04105 0AA" u="1"/>
        <s v="T10320 0AA" u="1"/>
        <s v="G006AA01" u="1"/>
        <s v="T10400 0AA" u="1"/>
        <s v="M34464 0AA" u="1"/>
        <s v="U21350 2DB" u="1"/>
        <s v="P74100 JAA" u="1"/>
        <s v="Z43 SA" u="1"/>
        <s v="A4315H 1CA" u="1"/>
        <s v="Z17400" u="1"/>
        <s v="P58430 0AA" u="1"/>
        <s v="65510" u="1"/>
        <s v="M60A S" u="1"/>
        <s v="C73AAA 1" u="1"/>
        <s v="E36200 2" u="1"/>
        <s v="C40120 N" u="1"/>
        <s v="P71100 XEA" u="1"/>
        <s v="E40200" u="1"/>
        <s v="T10250 0AA" u="1"/>
        <s v="M56110 GHB" u="1"/>
        <s v="MAT463 0BA" u="1"/>
        <s v="MAT900 7AA" u="1"/>
        <s v="A10BYA HV" u="1"/>
        <s v="C29101 0AA" u="1"/>
        <s v="M39474 0AA" u="1"/>
        <s v="M58817 0AA" u="1"/>
        <s v="STD100 0AA" u="1"/>
        <s v="D14BG" u="1"/>
        <s v="B17ALA" u="1"/>
        <s v="D20050" u="1"/>
        <s v="K52 SN" u="1"/>
        <s v="K53 SN" u="1"/>
        <s v="T10340 0AA" u="1"/>
        <s v="R22BG0 0AA" u="1"/>
        <s v="L52666 0AA" u="1"/>
        <s v="M56101 0HB" u="1"/>
        <s v="M90905 0AA" u="1"/>
        <s v="D14250 A" u="1"/>
        <s v="C0016706A" u="1"/>
        <s v="E36200 2B" u="1"/>
        <s v="U82002" u="1"/>
        <s v="T10150 1AA" u="1"/>
        <s v="M43100" u="1"/>
        <s v="P05001" u="1"/>
        <s v="L52664 0AA" u="1"/>
        <s v="H91810 0BA" u="1"/>
        <s v="Z10 C" u="1"/>
        <s v="S61950 1BA" u="1"/>
        <s v="C40 S25" u="1"/>
        <s v="STD408 0AA" u="1"/>
        <s v="Z22008" u="1"/>
        <s v="E60505" u="1"/>
        <s v="E81320" u="1"/>
        <s v="L52662 0AA" u="1"/>
        <s v="C65301 0AA" u="1"/>
        <s v="M53311 QCA" u="1"/>
        <s v="P58 SO" u="1"/>
        <s v="A4320N 1HA" u="1"/>
        <s v="U21350 3DB" u="1"/>
        <s v="M34A BL" u="1"/>
        <s v="A4315L 2DA" u="1"/>
        <s v="M60AD 17" u="1"/>
        <s v="D0002700A" u="1"/>
        <s v="E83212 0BA" u="1"/>
        <s v="B03001 0DA" u="1"/>
        <s v="U13159 2BA" u="1"/>
        <s v="U01B 068" u="1"/>
        <s v="P70303 RBA" u="1"/>
        <s v="T10250 1AA" u="1"/>
        <s v="H87110 GCA" u="1"/>
        <s v="C35AT S" u="1"/>
        <s v="D17 VI" u="1"/>
        <s v="C71AFA 1" u="1"/>
        <s v="C71CFA 0" u="1"/>
        <s v="E89AAC" u="1"/>
        <s v="G0000800B" u="1"/>
        <s v="M39310 RAA" u="1"/>
        <s v="C00428 0AA" u="1"/>
        <s v="U82100" u="1"/>
        <s v="M56101 1HB" u="1"/>
        <s v="MAT853 0AA" u="1"/>
        <s v="A4315H 2DA" u="1"/>
        <s v="STD406 0BA" u="1"/>
        <s v="C0016707A" u="1"/>
        <s v="C20A SM" u="1"/>
        <s v="E89AAA" u="1"/>
        <s v="D0003500A" u="1"/>
        <s v="F0000100A" u="1"/>
        <s v="C42400 0AA" u="1"/>
        <s v="P26212" u="1"/>
        <s v="B17ARA" u="1"/>
        <s v="P52101 JFC" u="1"/>
        <s v="T05001 0AA" u="1"/>
        <s v="T10360 1AA" u="1"/>
        <s v="A4891B 0AA" u="1"/>
        <s v="C69145 1BA" u="1"/>
        <s v="A4320N 2HA" u="1"/>
        <s v="M34461 YAA" u="1"/>
        <s v="P51110 4AA" u="1"/>
        <s v="P0000700A" u="1"/>
        <s v="FRC818 0BA" u="1"/>
        <s v="D200LN" u="1"/>
        <s v="C48A" u="1"/>
        <s v="E60555" u="1"/>
        <s v="F0002100A" u="1"/>
        <s v="A0013200A" u="1"/>
        <s v="E60501 0AA" u="1"/>
        <s v="T10250 2AA" u="1"/>
        <s v="D20101 0BZ" u="1"/>
        <s v="E04350" u="1"/>
        <s v="C71890 0BA" u="1"/>
        <s v="FR1125 001" u="1"/>
        <s v="P28010 0BA" u="1"/>
        <s v="M42" u="1"/>
        <s v="P69304 0AA" u="1"/>
        <s v="C71AFA 2" u="1"/>
        <s v="R70AB0 0AA" u="1"/>
        <s v="C20A ML" u="1"/>
        <s v="M38102 TBA" u="1"/>
        <s v="P0000500A" u="1"/>
        <s v="E00250 0AA" u="1"/>
        <s v="E81620" u="1"/>
        <s v="S71 O" u="1"/>
        <s v="M56101 2HB" u="1"/>
        <s v="C69401 0CA" u="1"/>
        <s v="M34304 TAA" u="1"/>
        <s v="STD354 0BA" u="1"/>
        <s v="E90002" u="1"/>
        <s v="M0004800A" u="1"/>
        <s v="C0016708A" u="1"/>
        <s v="L0002300A" u="1"/>
        <s v="P02103 1AA" u="1"/>
        <s v="L64400 0AA" u="1"/>
        <s v="T10150 3AA" u="1"/>
        <s v="FR1125 011" u="1"/>
        <s v="M56101 BHB" u="1"/>
        <s v="P69300 0BC" u="1"/>
        <s v="A48510 0BA" u="1"/>
        <s v="FRC400 0FA" u="1"/>
        <s v="M0003400A" u="1"/>
        <s v="D22308 0FA" u="1"/>
        <s v="R0000300A" u="1"/>
        <s v="R22BQ0 0AA" u="1"/>
        <s v="P03101 1AA" u="1"/>
        <s v="E78001" u="1"/>
        <s v="L52A 010" u="1"/>
        <s v="E90124 NBA" u="1"/>
        <s v="P27300 0AA" u="1"/>
        <s v="T03A LLU" u="1"/>
        <s v="FRC766 0BA" u="1"/>
        <s v="T05A LLU" u="1"/>
        <s v="P0002300A" u="1"/>
        <s v="R21BR0 0AA" u="1"/>
        <s v="U14B 066" u="1"/>
        <s v="1300" u="1"/>
        <s v="D14200 AKA" u="1"/>
        <s v="P46301 0BA" u="1"/>
        <s v="P71110 LCA" u="1"/>
        <s v="C39 10" u="1"/>
        <s v="D30120 NAA" u="1"/>
        <s v="E51108 0AA" u="1"/>
        <s v="M33105 NAA" u="1"/>
        <s v="C29113 2" u="1"/>
        <s v="D22004 0IA" u="1"/>
        <s v="C71CFA 2" u="1"/>
        <s v="A10100" u="1"/>
      </sharedItems>
    </cacheField>
    <cacheField name="Div." numFmtId="0">
      <sharedItems containsBlank="1" count="6">
        <s v="1010"/>
        <m/>
        <s v="1020" u="1"/>
        <s v="1030" u="1"/>
        <s v="1040" u="1"/>
        <s v="1050" u="1"/>
      </sharedItems>
    </cacheField>
    <cacheField name="Fourn." numFmtId="0">
      <sharedItems containsBlank="1"/>
    </cacheField>
    <cacheField name="Mag." numFmtId="0">
      <sharedItems containsBlank="1" count="14">
        <s v="CR01"/>
        <m/>
        <s v="" u="1"/>
        <s v="A1" u="1"/>
        <s v="M1" u="1"/>
        <s v="EY01" u="1"/>
        <s v="RETF" u="1"/>
        <s v="STI1" u="1"/>
        <s v="L2_0" u="1"/>
        <s v="R1_0" u="1"/>
        <s v="R1" u="1"/>
        <s v="RO01" u="1"/>
        <s v="HIBE" u="1"/>
        <s v="M2" u="1"/>
      </sharedItems>
    </cacheField>
    <cacheField name="Code mvt" numFmtId="0">
      <sharedItems containsBlank="1"/>
    </cacheField>
    <cacheField name="S" numFmtId="0">
      <sharedItems containsBlank="1"/>
    </cacheField>
    <cacheField name="Pos." numFmtId="0">
      <sharedItems containsBlank="1"/>
    </cacheField>
    <cacheField name="Ordre" numFmtId="0">
      <sharedItems containsBlank="1"/>
    </cacheField>
    <cacheField name="Saisie à" numFmtId="0">
      <sharedItems containsBlank="1"/>
    </cacheField>
    <cacheField name="Lot" numFmtId="0">
      <sharedItems containsBlank="1"/>
    </cacheField>
    <cacheField name="Motif" numFmtId="0">
      <sharedItems containsBlank="1"/>
    </cacheField>
    <cacheField name="Immobilis." numFmtId="0">
      <sharedItems containsBlank="1"/>
    </cacheField>
    <cacheField name="Cde achat" numFmtId="0">
      <sharedItems containsBlank="1"/>
    </cacheField>
    <cacheField name="Poste" numFmtId="0">
      <sharedItems containsBlank="1"/>
    </cacheField>
    <cacheField name="Cde client" numFmtId="0">
      <sharedItems containsBlank="1"/>
    </cacheField>
    <cacheField name="Cde client2" numFmtId="0">
      <sharedItems containsBlank="1"/>
    </cacheField>
    <cacheField name="Texte d'en-tête document" numFmtId="0">
      <sharedItems containsBlank="1"/>
    </cacheField>
    <cacheField name="Date cpt." numFmtId="0">
      <sharedItems containsNonDate="0" containsDate="1" containsString="0" containsBlank="1" minDate="2017-01-11T00:00:00" maxDate="2017-04-11T00:00:00"/>
    </cacheField>
    <cacheField name="Saisie le" numFmtId="0">
      <sharedItems containsNonDate="0" containsDate="1" containsString="0" containsBlank="1" minDate="2017-01-11T00:00:00" maxDate="2017-04-11T00:00:00"/>
    </cacheField>
    <cacheField name="Quantité" numFmtId="0">
      <sharedItems containsString="0" containsBlank="1" containsNumber="1" containsInteger="1" minValue="-2320" maxValue="543"/>
    </cacheField>
    <cacheField name="Montant DI" numFmtId="0">
      <sharedItems containsString="0" containsBlank="1" containsNumber="1" minValue="-3104.64" maxValue="7278.64"/>
    </cacheField>
    <cacheField name="Mois" numFmtId="0">
      <sharedItems containsBlank="1" count="5">
        <s v="01"/>
        <s v="02"/>
        <s v="03"/>
        <s v="04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21">
  <r>
    <x v="0"/>
    <x v="0"/>
    <s v=""/>
    <x v="0"/>
    <s v="701"/>
    <s v=""/>
    <s v="0001"/>
    <s v=""/>
    <s v="14:00:30"/>
    <s v="0000054342"/>
    <s v="0000"/>
    <s v=""/>
    <s v=""/>
    <s v="00000"/>
    <s v=""/>
    <s v=""/>
    <s v=""/>
    <d v="2017-01-11T00:00:00"/>
    <d v="2017-01-11T00:00:00"/>
    <n v="10"/>
    <n v="217"/>
    <x v="0"/>
  </r>
  <r>
    <x v="1"/>
    <x v="0"/>
    <s v=""/>
    <x v="0"/>
    <s v="701"/>
    <s v=""/>
    <s v="0002"/>
    <s v=""/>
    <s v="14:00:30"/>
    <s v="0000042912"/>
    <s v="0000"/>
    <s v=""/>
    <s v=""/>
    <s v="00000"/>
    <s v=""/>
    <s v=""/>
    <s v=""/>
    <d v="2017-01-11T00:00:00"/>
    <d v="2017-01-11T00:00:00"/>
    <n v="56"/>
    <n v="369.04"/>
    <x v="0"/>
  </r>
  <r>
    <x v="2"/>
    <x v="0"/>
    <s v=""/>
    <x v="0"/>
    <s v="701"/>
    <s v=""/>
    <s v="0003"/>
    <s v=""/>
    <s v="14:00:30"/>
    <s v="16I0038262"/>
    <s v="0000"/>
    <s v=""/>
    <s v=""/>
    <s v="00000"/>
    <s v=""/>
    <s v=""/>
    <s v=""/>
    <d v="2017-01-11T00:00:00"/>
    <d v="2017-01-11T00:00:00"/>
    <n v="296"/>
    <n v="7278.64"/>
    <x v="0"/>
  </r>
  <r>
    <x v="3"/>
    <x v="0"/>
    <s v=""/>
    <x v="0"/>
    <s v="701"/>
    <s v=""/>
    <s v="0004"/>
    <s v=""/>
    <s v="14:00:30"/>
    <s v="0000050092"/>
    <s v="0000"/>
    <s v=""/>
    <s v=""/>
    <s v="00000"/>
    <s v=""/>
    <s v=""/>
    <s v=""/>
    <d v="2017-01-11T00:00:00"/>
    <d v="2017-01-11T00:00:00"/>
    <n v="543"/>
    <n v="97.74"/>
    <x v="0"/>
  </r>
  <r>
    <x v="4"/>
    <x v="0"/>
    <s v=""/>
    <x v="0"/>
    <s v="711"/>
    <s v=""/>
    <s v="0001"/>
    <s v=""/>
    <s v="08:15:34"/>
    <s v="0000068570"/>
    <s v="0000"/>
    <s v=""/>
    <s v=""/>
    <s v="00000"/>
    <s v=""/>
    <s v=""/>
    <s v=""/>
    <d v="2017-01-11T00:00:00"/>
    <d v="2017-01-11T00:00:00"/>
    <n v="-3"/>
    <n v="-12.93"/>
    <x v="0"/>
  </r>
  <r>
    <x v="5"/>
    <x v="0"/>
    <s v=""/>
    <x v="0"/>
    <s v="711"/>
    <s v=""/>
    <s v="0001"/>
    <s v=""/>
    <s v="08:11:26"/>
    <s v="0000060323"/>
    <s v="0000"/>
    <s v=""/>
    <s v=""/>
    <s v="00000"/>
    <s v=""/>
    <s v=""/>
    <s v=""/>
    <d v="2017-01-11T00:00:00"/>
    <d v="2017-01-11T00:00:00"/>
    <n v="-3"/>
    <n v="-18.149999999999999"/>
    <x v="0"/>
  </r>
  <r>
    <x v="6"/>
    <x v="0"/>
    <s v=""/>
    <x v="0"/>
    <s v="711"/>
    <s v=""/>
    <s v="0005"/>
    <s v=""/>
    <s v="14:05:08"/>
    <s v="0000062834"/>
    <s v="0000"/>
    <s v=""/>
    <s v=""/>
    <s v="00000"/>
    <s v=""/>
    <s v=""/>
    <s v=""/>
    <d v="2017-01-31T00:00:00"/>
    <d v="2017-01-31T00:00:00"/>
    <n v="-2320"/>
    <n v="-1832.8"/>
    <x v="0"/>
  </r>
  <r>
    <x v="7"/>
    <x v="0"/>
    <s v=""/>
    <x v="0"/>
    <s v="711"/>
    <s v=""/>
    <s v="0001"/>
    <s v=""/>
    <s v="13:24:37"/>
    <s v="0000095344"/>
    <s v="0000"/>
    <s v=""/>
    <s v=""/>
    <s v="00000"/>
    <s v=""/>
    <s v=""/>
    <s v=""/>
    <d v="2017-02-28T00:00:00"/>
    <d v="2017-02-28T00:00:00"/>
    <n v="-1"/>
    <n v="-15.6"/>
    <x v="1"/>
  </r>
  <r>
    <x v="8"/>
    <x v="0"/>
    <s v=""/>
    <x v="0"/>
    <s v="711"/>
    <s v=""/>
    <s v="0001"/>
    <s v=""/>
    <s v="08:46:47"/>
    <s v="0000062707"/>
    <s v="0000"/>
    <s v=""/>
    <s v=""/>
    <s v="00000"/>
    <s v=""/>
    <s v=""/>
    <s v=""/>
    <d v="2017-02-10T00:00:00"/>
    <d v="2017-02-10T00:00:00"/>
    <n v="-3"/>
    <n v="-3.09"/>
    <x v="1"/>
  </r>
  <r>
    <x v="9"/>
    <x v="0"/>
    <s v=""/>
    <x v="0"/>
    <s v="711"/>
    <s v=""/>
    <s v="0001"/>
    <s v=""/>
    <s v="15:37:21"/>
    <s v="17B0061942"/>
    <s v="0000"/>
    <s v=""/>
    <s v=""/>
    <s v="00000"/>
    <s v=""/>
    <s v=""/>
    <s v=""/>
    <d v="2017-02-13T00:00:00"/>
    <d v="2017-02-13T00:00:00"/>
    <n v="-1"/>
    <n v="-71.66"/>
    <x v="1"/>
  </r>
  <r>
    <x v="10"/>
    <x v="0"/>
    <s v=""/>
    <x v="0"/>
    <s v="701"/>
    <s v=""/>
    <s v="0001"/>
    <s v=""/>
    <s v="12:08:42"/>
    <s v="0000102914"/>
    <s v="0000"/>
    <s v=""/>
    <s v=""/>
    <s v="00000"/>
    <s v=""/>
    <s v=""/>
    <s v=""/>
    <d v="2017-03-07T00:00:00"/>
    <d v="2017-03-07T00:00:00"/>
    <n v="298"/>
    <n v="6228.2"/>
    <x v="2"/>
  </r>
  <r>
    <x v="11"/>
    <x v="0"/>
    <s v=""/>
    <x v="0"/>
    <s v="711"/>
    <s v=""/>
    <s v="0001"/>
    <s v=""/>
    <s v="09:30:13"/>
    <s v="0000107340"/>
    <s v="0000"/>
    <s v=""/>
    <s v=""/>
    <s v="00000"/>
    <s v=""/>
    <s v=""/>
    <s v=""/>
    <d v="2017-03-23T00:00:00"/>
    <d v="2017-03-23T00:00:00"/>
    <n v="-321"/>
    <n v="-879.54"/>
    <x v="2"/>
  </r>
  <r>
    <x v="12"/>
    <x v="0"/>
    <s v=""/>
    <x v="0"/>
    <s v="711"/>
    <s v=""/>
    <s v="0001"/>
    <s v=""/>
    <s v="09:45:03"/>
    <s v="0000074980"/>
    <s v="0000"/>
    <s v=""/>
    <s v=""/>
    <s v="00000"/>
    <s v=""/>
    <s v=""/>
    <s v=""/>
    <d v="2017-03-23T00:00:00"/>
    <d v="2017-03-23T00:00:00"/>
    <n v="-224"/>
    <n v="-602.55999999999995"/>
    <x v="2"/>
  </r>
  <r>
    <x v="13"/>
    <x v="0"/>
    <s v=""/>
    <x v="0"/>
    <s v="711"/>
    <s v=""/>
    <s v="0001"/>
    <s v=""/>
    <s v="14:26:42"/>
    <s v="0000081711"/>
    <s v="0000"/>
    <s v=""/>
    <s v=""/>
    <s v="00000"/>
    <s v=""/>
    <s v=""/>
    <s v=""/>
    <d v="2017-03-10T00:00:00"/>
    <d v="2017-03-10T00:00:00"/>
    <n v="-600"/>
    <n v="-90"/>
    <x v="2"/>
  </r>
  <r>
    <x v="14"/>
    <x v="0"/>
    <s v=""/>
    <x v="0"/>
    <s v="711"/>
    <s v=""/>
    <s v="0001"/>
    <s v=""/>
    <s v="13:30:09"/>
    <s v="0000010453"/>
    <s v="0000"/>
    <s v=""/>
    <s v=""/>
    <s v="00000"/>
    <s v=""/>
    <s v=""/>
    <s v=""/>
    <d v="2017-03-30T00:00:00"/>
    <d v="2017-03-30T00:00:00"/>
    <n v="-120"/>
    <n v="-142.80000000000001"/>
    <x v="2"/>
  </r>
  <r>
    <x v="14"/>
    <x v="0"/>
    <s v=""/>
    <x v="0"/>
    <s v="711"/>
    <s v=""/>
    <s v="0001"/>
    <s v=""/>
    <s v="13:26:21"/>
    <s v="0000010453"/>
    <s v="0000"/>
    <s v=""/>
    <s v=""/>
    <s v="00000"/>
    <s v=""/>
    <s v=""/>
    <s v=""/>
    <d v="2017-03-30T00:00:00"/>
    <d v="2017-03-30T00:00:00"/>
    <n v="-120"/>
    <n v="-142.80000000000001"/>
    <x v="2"/>
  </r>
  <r>
    <x v="15"/>
    <x v="0"/>
    <s v=""/>
    <x v="0"/>
    <s v="711"/>
    <s v=""/>
    <s v="0001"/>
    <s v=""/>
    <s v="10:49:56"/>
    <s v="0000099036"/>
    <s v="0000"/>
    <s v=""/>
    <s v=""/>
    <s v="00000"/>
    <s v=""/>
    <s v=""/>
    <s v=""/>
    <d v="2017-04-10T00:00:00"/>
    <d v="2017-04-10T00:00:00"/>
    <n v="-10"/>
    <n v="-0.2"/>
    <x v="3"/>
  </r>
  <r>
    <x v="16"/>
    <x v="0"/>
    <s v=""/>
    <x v="0"/>
    <s v="711"/>
    <s v=""/>
    <s v="0001"/>
    <s v=""/>
    <s v="16:13:57"/>
    <s v="0000101389"/>
    <s v="0000"/>
    <s v=""/>
    <s v=""/>
    <s v="00000"/>
    <s v=""/>
    <s v=""/>
    <s v=""/>
    <d v="2017-04-04T00:00:00"/>
    <d v="2017-04-04T00:00:00"/>
    <n v="-2"/>
    <n v="-10.74"/>
    <x v="3"/>
  </r>
  <r>
    <x v="17"/>
    <x v="0"/>
    <s v=""/>
    <x v="0"/>
    <s v="711"/>
    <s v=""/>
    <s v="0001"/>
    <s v=""/>
    <s v="14:01:59"/>
    <s v="0000070355"/>
    <s v="0000"/>
    <s v=""/>
    <s v=""/>
    <s v="00000"/>
    <s v=""/>
    <s v=""/>
    <s v=""/>
    <d v="2017-04-04T00:00:00"/>
    <d v="2017-04-04T00:00:00"/>
    <n v="-20"/>
    <n v="-6.4"/>
    <x v="3"/>
  </r>
  <r>
    <x v="18"/>
    <x v="0"/>
    <s v=""/>
    <x v="0"/>
    <s v="711"/>
    <s v=""/>
    <s v="0001"/>
    <s v=""/>
    <s v="16:08:25"/>
    <s v="0000106375"/>
    <s v="0000"/>
    <s v=""/>
    <s v=""/>
    <s v="00000"/>
    <s v=""/>
    <s v=""/>
    <s v=""/>
    <d v="2017-04-07T00:00:00"/>
    <d v="2017-04-07T00:00:00"/>
    <n v="-672"/>
    <n v="-3104.64"/>
    <x v="3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  <r>
    <x v="19"/>
    <x v="1"/>
    <m/>
    <x v="1"/>
    <m/>
    <m/>
    <m/>
    <m/>
    <m/>
    <m/>
    <m/>
    <m/>
    <m/>
    <m/>
    <m/>
    <m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3:K26" firstHeaderRow="0" firstDataRow="1" firstDataCol="2"/>
  <pivotFields count="22">
    <pivotField axis="axisRow" showAll="0" sortType="descending">
      <items count="899">
        <item m="1" x="886"/>
        <item m="1" x="270"/>
        <item m="1" x="717"/>
        <item m="1" x="64"/>
        <item m="1" x="501"/>
        <item m="1" x="503"/>
        <item m="1" x="474"/>
        <item m="1" x="209"/>
        <item m="1" x="743"/>
        <item m="1" x="231"/>
        <item m="1" x="730"/>
        <item m="1" x="837"/>
        <item m="1" x="897"/>
        <item m="1" x="32"/>
        <item m="1" x="44"/>
        <item m="1" x="61"/>
        <item m="1" x="337"/>
        <item m="1" x="165"/>
        <item m="1" x="146"/>
        <item x="11"/>
        <item m="1" x="535"/>
        <item m="1" x="97"/>
        <item x="12"/>
        <item m="1" x="416"/>
        <item m="1" x="477"/>
        <item m="1" x="462"/>
        <item m="1" x="754"/>
        <item m="1" x="53"/>
        <item m="1" x="86"/>
        <item m="1" x="72"/>
        <item m="1" x="191"/>
        <item m="1" x="33"/>
        <item m="1" x="21"/>
        <item m="1" x="516"/>
        <item x="15"/>
        <item m="1" x="34"/>
        <item m="1" x="49"/>
        <item m="1" x="83"/>
        <item m="1" x="26"/>
        <item m="1" x="494"/>
        <item m="1" x="603"/>
        <item m="1" x="398"/>
        <item m="1" x="325"/>
        <item m="1" x="318"/>
        <item m="1" x="305"/>
        <item m="1" x="331"/>
        <item m="1" x="343"/>
        <item m="1" x="291"/>
        <item m="1" x="694"/>
        <item m="1" x="266"/>
        <item m="1" x="699"/>
        <item m="1" x="316"/>
        <item m="1" x="24"/>
        <item m="1" x="43"/>
        <item m="1" x="45"/>
        <item m="1" x="120"/>
        <item m="1" x="124"/>
        <item m="1" x="255"/>
        <item m="1" x="385"/>
        <item m="1" x="740"/>
        <item m="1" x="813"/>
        <item m="1" x="792"/>
        <item m="1" x="267"/>
        <item m="1" x="789"/>
        <item m="1" x="828"/>
        <item m="1" x="727"/>
        <item m="1" x="170"/>
        <item m="1" x="869"/>
        <item m="1" x="826"/>
        <item m="1" x="374"/>
        <item m="1" x="35"/>
        <item m="1" x="85"/>
        <item m="1" x="710"/>
        <item m="1" x="317"/>
        <item m="1" x="359"/>
        <item m="1" x="375"/>
        <item m="1" x="262"/>
        <item m="1" x="309"/>
        <item m="1" x="365"/>
        <item m="1" x="437"/>
        <item m="1" x="796"/>
        <item m="1" x="355"/>
        <item m="1" x="397"/>
        <item m="1" x="413"/>
        <item m="1" x="451"/>
        <item m="1" x="426"/>
        <item m="1" x="624"/>
        <item m="1" x="347"/>
        <item m="1" x="575"/>
        <item m="1" x="760"/>
        <item m="1" x="822"/>
        <item m="1" x="505"/>
        <item m="1" x="625"/>
        <item m="1" x="142"/>
        <item m="1" x="129"/>
        <item m="1" x="433"/>
        <item m="1" x="483"/>
        <item m="1" x="528"/>
        <item m="1" x="576"/>
        <item m="1" x="645"/>
        <item m="1" x="712"/>
        <item m="1" x="770"/>
        <item m="1" x="815"/>
        <item m="1" x="861"/>
        <item m="1" x="809"/>
        <item m="1" x="51"/>
        <item m="1" x="708"/>
        <item m="1" x="723"/>
        <item m="1" x="91"/>
        <item m="1" x="545"/>
        <item m="1" x="71"/>
        <item m="1" x="588"/>
        <item m="1" x="152"/>
        <item m="1" x="335"/>
        <item m="1" x="254"/>
        <item m="1" x="332"/>
        <item m="1" x="92"/>
        <item m="1" x="98"/>
        <item m="1" x="443"/>
        <item m="1" x="595"/>
        <item m="1" x="668"/>
        <item m="1" x="612"/>
        <item m="1" x="686"/>
        <item m="1" x="181"/>
        <item m="1" x="243"/>
        <item m="1" x="230"/>
        <item m="1" x="552"/>
        <item m="1" x="619"/>
        <item m="1" x="115"/>
        <item m="1" x="187"/>
        <item m="1" x="565"/>
        <item m="1" x="637"/>
        <item m="1" x="208"/>
        <item m="1" x="188"/>
        <item m="1" x="248"/>
        <item m="1" x="128"/>
        <item m="1" x="581"/>
        <item m="1" x="651"/>
        <item m="1" x="602"/>
        <item m="1" x="671"/>
        <item m="1" x="226"/>
        <item m="1" x="643"/>
        <item m="1" x="70"/>
        <item m="1" x="648"/>
        <item m="1" x="849"/>
        <item m="1" x="816"/>
        <item m="1" x="133"/>
        <item m="1" x="293"/>
        <item m="1" x="264"/>
        <item m="1" x="363"/>
        <item m="1" x="755"/>
        <item m="1" x="894"/>
        <item m="1" x="553"/>
        <item m="1" x="802"/>
        <item m="1" x="654"/>
        <item m="1" x="653"/>
        <item m="1" x="705"/>
        <item m="1" x="690"/>
        <item m="1" x="303"/>
        <item m="1" x="890"/>
        <item m="1" x="423"/>
        <item m="1" x="555"/>
        <item m="1" x="118"/>
        <item m="1" x="287"/>
        <item m="1" x="691"/>
        <item m="1" x="468"/>
        <item m="1" x="341"/>
        <item m="1" x="348"/>
        <item m="1" x="780"/>
        <item m="1" x="747"/>
        <item m="1" x="600"/>
        <item m="1" x="605"/>
        <item m="1" x="80"/>
        <item m="1" x="59"/>
        <item m="1" x="820"/>
        <item m="1" x="90"/>
        <item m="1" x="237"/>
        <item m="1" x="506"/>
        <item m="1" x="58"/>
        <item m="1" x="834"/>
        <item x="0"/>
        <item m="1" x="377"/>
        <item m="1" x="473"/>
        <item m="1" x="366"/>
        <item m="1" x="380"/>
        <item m="1" x="786"/>
        <item m="1" x="342"/>
        <item m="1" x="400"/>
        <item m="1" x="827"/>
        <item m="1" x="319"/>
        <item m="1" x="81"/>
        <item m="1" x="513"/>
        <item m="1" x="532"/>
        <item m="1" x="56"/>
        <item m="1" x="856"/>
        <item m="1" x="457"/>
        <item m="1" x="590"/>
        <item m="1" x="261"/>
        <item m="1" x="842"/>
        <item m="1" x="804"/>
        <item m="1" x="847"/>
        <item m="1" x="805"/>
        <item m="1" x="896"/>
        <item m="1" x="613"/>
        <item m="1" x="745"/>
        <item m="1" x="661"/>
        <item m="1" x="300"/>
        <item m="1" x="520"/>
        <item m="1" x="249"/>
        <item m="1" x="294"/>
        <item m="1" x="432"/>
        <item m="1" x="105"/>
        <item m="1" x="103"/>
        <item m="1" x="794"/>
        <item m="1" x="818"/>
        <item m="1" x="308"/>
        <item m="1" x="732"/>
        <item m="1" x="439"/>
        <item m="1" x="55"/>
        <item m="1" x="386"/>
        <item m="1" x="481"/>
        <item m="1" x="73"/>
        <item m="1" x="697"/>
        <item m="1" x="304"/>
        <item m="1" x="79"/>
        <item m="1" x="111"/>
        <item m="1" x="123"/>
        <item m="1" x="459"/>
        <item m="1" x="143"/>
        <item m="1" x="593"/>
        <item m="1" x="887"/>
        <item m="1" x="769"/>
        <item m="1" x="201"/>
        <item m="1" x="724"/>
        <item m="1" x="759"/>
        <item m="1" x="30"/>
        <item m="1" x="522"/>
        <item m="1" x="623"/>
        <item m="1" x="803"/>
        <item m="1" x="408"/>
        <item m="1" x="761"/>
        <item m="1" x="833"/>
        <item m="1" x="840"/>
        <item m="1" x="406"/>
        <item m="1" x="435"/>
        <item m="1" x="23"/>
        <item m="1" x="99"/>
        <item m="1" x="566"/>
        <item m="1" x="68"/>
        <item m="1" x="436"/>
        <item m="1" x="895"/>
        <item m="1" x="872"/>
        <item m="1" x="467"/>
        <item m="1" x="75"/>
        <item m="1" x="108"/>
        <item m="1" x="223"/>
        <item x="1"/>
        <item m="1" x="427"/>
        <item m="1" x="891"/>
        <item m="1" x="559"/>
        <item m="1" x="269"/>
        <item m="1" x="283"/>
        <item m="1" x="472"/>
        <item m="1" x="852"/>
        <item m="1" x="233"/>
        <item m="1" x="658"/>
        <item m="1" x="841"/>
        <item m="1" x="132"/>
        <item m="1" x="615"/>
        <item m="1" x="746"/>
        <item m="1" x="771"/>
        <item m="1" x="384"/>
        <item m="1" x="749"/>
        <item m="1" x="892"/>
        <item m="1" x="29"/>
        <item m="1" x="252"/>
        <item x="7"/>
        <item x="10"/>
        <item x="2"/>
        <item m="1" x="558"/>
        <item m="1" x="333"/>
        <item m="1" x="547"/>
        <item m="1" x="213"/>
        <item m="1" x="404"/>
        <item m="1" x="471"/>
        <item m="1" x="379"/>
        <item m="1" x="838"/>
        <item m="1" x="783"/>
        <item m="1" x="835"/>
        <item m="1" x="876"/>
        <item m="1" x="449"/>
        <item m="1" x="486"/>
        <item m="1" x="510"/>
        <item m="1" x="402"/>
        <item m="1" x="784"/>
        <item m="1" x="853"/>
        <item m="1" x="795"/>
        <item m="1" x="381"/>
        <item m="1" x="817"/>
        <item m="1" x="806"/>
        <item m="1" x="389"/>
        <item m="1" x="859"/>
        <item x="16"/>
        <item m="1" x="89"/>
        <item m="1" x="454"/>
        <item m="1" x="476"/>
        <item m="1" x="719"/>
        <item m="1" x="28"/>
        <item x="17"/>
        <item m="1" x="878"/>
        <item m="1" x="164"/>
        <item m="1" x="145"/>
        <item m="1" x="562"/>
        <item m="1" x="183"/>
        <item m="1" x="504"/>
        <item m="1" x="675"/>
        <item m="1" x="284"/>
        <item m="1" x="445"/>
        <item m="1" x="148"/>
        <item m="1" x="567"/>
        <item m="1" x="130"/>
        <item m="1" x="551"/>
        <item m="1" x="580"/>
        <item m="1" x="186"/>
        <item m="1" x="490"/>
        <item m="1" x="394"/>
        <item m="1" x="109"/>
        <item m="1" x="259"/>
        <item m="1" x="681"/>
        <item m="1" x="509"/>
        <item x="18"/>
        <item m="1" x="495"/>
        <item m="1" x="156"/>
        <item m="1" x="570"/>
        <item m="1" x="137"/>
        <item m="1" x="195"/>
        <item m="1" x="819"/>
        <item m="1" x="836"/>
        <item m="1" x="574"/>
        <item m="1" x="222"/>
        <item m="1" x="636"/>
        <item m="1" x="268"/>
        <item m="1" x="688"/>
        <item m="1" x="258"/>
        <item m="1" x="227"/>
        <item m="1" x="646"/>
        <item m="1" x="214"/>
        <item m="1" x="203"/>
        <item m="1" x="616"/>
        <item m="1" x="345"/>
        <item m="1" x="184"/>
        <item m="1" x="599"/>
        <item m="1" x="843"/>
        <item m="1" x="866"/>
        <item m="1" x="487"/>
        <item m="1" x="512"/>
        <item m="1" x="631"/>
        <item m="1" x="63"/>
        <item m="1" x="204"/>
        <item m="1" x="614"/>
        <item m="1" x="302"/>
        <item m="1" x="554"/>
        <item m="1" x="674"/>
        <item m="1" x="376"/>
        <item m="1" x="407"/>
        <item m="1" x="461"/>
        <item m="1" x="117"/>
        <item m="1" x="607"/>
        <item m="1" x="569"/>
        <item m="1" x="329"/>
        <item m="1" x="173"/>
        <item m="1" x="650"/>
        <item m="1" x="716"/>
        <item m="1" x="634"/>
        <item m="1" x="702"/>
        <item m="1" x="704"/>
        <item m="1" x="260"/>
        <item m="1" x="206"/>
        <item m="1" x="731"/>
        <item m="1" x="669"/>
        <item m="1" x="286"/>
        <item m="1" x="870"/>
        <item m="1" x="442"/>
        <item m="1" x="113"/>
        <item m="1" x="114"/>
        <item m="1" x="534"/>
        <item m="1" x="539"/>
        <item m="1" x="881"/>
        <item m="1" x="832"/>
        <item m="1" x="807"/>
        <item m="1" x="405"/>
        <item m="1" x="678"/>
        <item m="1" x="734"/>
        <item m="1" x="801"/>
        <item x="13"/>
        <item x="3"/>
        <item m="1" x="155"/>
        <item m="1" x="777"/>
        <item m="1" x="536"/>
        <item m="1" x="245"/>
        <item x="8"/>
        <item m="1" x="48"/>
        <item m="1" x="65"/>
        <item m="1" x="228"/>
        <item m="1" x="655"/>
        <item m="1" x="301"/>
        <item m="1" x="677"/>
        <item m="1" x="762"/>
        <item m="1" x="680"/>
        <item m="1" x="763"/>
        <item m="1" x="862"/>
        <item m="1" x="38"/>
        <item m="1" x="519"/>
        <item m="1" x="725"/>
        <item m="1" x="372"/>
        <item m="1" x="367"/>
        <item m="1" x="151"/>
        <item m="1" x="585"/>
        <item m="1" x="485"/>
        <item m="1" x="159"/>
        <item m="1" x="546"/>
        <item m="1" x="139"/>
        <item m="1" x="721"/>
        <item m="1" x="662"/>
        <item m="1" x="591"/>
        <item m="1" x="36"/>
        <item m="1" x="357"/>
        <item m="1" x="785"/>
        <item m="1" x="340"/>
        <item m="1" x="776"/>
        <item m="1" x="766"/>
        <item m="1" x="370"/>
        <item m="1" x="27"/>
        <item m="1" x="344"/>
        <item m="1" x="190"/>
        <item m="1" x="877"/>
        <item m="1" x="378"/>
        <item m="1" x="728"/>
        <item m="1" x="622"/>
        <item m="1" x="272"/>
        <item m="1" x="864"/>
        <item m="1" x="193"/>
        <item m="1" x="584"/>
        <item m="1" x="87"/>
        <item m="1" x="147"/>
        <item m="1" x="578"/>
        <item m="1" x="572"/>
        <item m="1" x="127"/>
        <item m="1" x="447"/>
        <item m="1" x="871"/>
        <item m="1" x="444"/>
        <item m="1" x="469"/>
        <item m="1" x="860"/>
        <item m="1" x="62"/>
        <item m="1" x="112"/>
        <item m="1" x="353"/>
        <item m="1" x="496"/>
        <item m="1" x="548"/>
        <item m="1" x="76"/>
        <item m="1" x="322"/>
        <item m="1" x="110"/>
        <item m="1" x="893"/>
        <item m="1" x="642"/>
        <item m="1" x="560"/>
        <item m="1" x="517"/>
        <item m="1" x="60"/>
        <item m="1" x="507"/>
        <item m="1" x="42"/>
        <item m="1" x="74"/>
        <item m="1" x="77"/>
        <item m="1" x="561"/>
        <item m="1" x="698"/>
        <item m="1" x="95"/>
        <item m="1" x="491"/>
        <item m="1" x="526"/>
        <item m="1" x="665"/>
        <item m="1" x="175"/>
        <item m="1" x="499"/>
        <item m="1" x="857"/>
        <item m="1" x="241"/>
        <item m="1" x="78"/>
        <item m="1" x="429"/>
        <item m="1" x="265"/>
        <item m="1" x="176"/>
        <item m="1" x="502"/>
        <item m="1" x="627"/>
        <item m="1" x="533"/>
        <item m="1" x="220"/>
        <item m="1" x="611"/>
        <item m="1" x="93"/>
        <item m="1" x="178"/>
        <item m="1" x="321"/>
        <item m="1" x="722"/>
        <item m="1" x="829"/>
        <item m="1" x="277"/>
        <item m="1" x="660"/>
        <item m="1" x="311"/>
        <item m="1" x="736"/>
        <item m="1" x="720"/>
        <item m="1" x="174"/>
        <item m="1" x="682"/>
        <item m="1" x="415"/>
        <item m="1" x="320"/>
        <item m="1" x="281"/>
        <item m="1" x="791"/>
        <item m="1" x="234"/>
        <item m="1" x="192"/>
        <item m="1" x="563"/>
        <item m="1" x="700"/>
        <item m="1" x="100"/>
        <item m="1" x="527"/>
        <item m="1" x="667"/>
        <item m="1" x="296"/>
        <item m="1" x="726"/>
        <item m="1" x="280"/>
        <item m="1" x="663"/>
        <item m="1" x="236"/>
        <item m="1" x="659"/>
        <item m="1" x="606"/>
        <item m="1" x="358"/>
        <item m="1" x="369"/>
        <item m="1" x="597"/>
        <item m="1" x="713"/>
        <item m="1" x="518"/>
        <item m="1" x="701"/>
        <item m="1" x="850"/>
        <item m="1" x="239"/>
        <item m="1" x="131"/>
        <item m="1" x="672"/>
        <item m="1" x="808"/>
        <item m="1" x="582"/>
        <item m="1" x="756"/>
        <item m="1" x="251"/>
        <item m="1" x="22"/>
        <item m="1" x="106"/>
        <item m="1" x="845"/>
        <item m="1" x="774"/>
        <item m="1" x="453"/>
        <item m="1" x="199"/>
        <item m="1" x="592"/>
        <item m="1" x="107"/>
        <item m="1" x="140"/>
        <item m="1" x="480"/>
        <item m="1" x="310"/>
        <item m="1" x="417"/>
        <item m="1" x="706"/>
        <item m="1" x="219"/>
        <item m="1" x="787"/>
        <item m="1" x="121"/>
        <item m="1" x="666"/>
        <item m="1" x="685"/>
        <item m="1" x="573"/>
        <item m="1" x="657"/>
        <item m="1" x="41"/>
        <item m="1" x="540"/>
        <item m="1" x="767"/>
        <item m="1" x="811"/>
        <item m="1" x="855"/>
        <item m="1" x="867"/>
        <item m="1" x="463"/>
        <item m="1" x="751"/>
        <item m="1" x="409"/>
        <item m="1" x="440"/>
        <item m="1" x="428"/>
        <item m="1" x="757"/>
        <item m="1" x="419"/>
        <item m="1" x="162"/>
        <item m="1" x="126"/>
        <item m="1" x="632"/>
        <item m="1" x="424"/>
        <item m="1" x="744"/>
        <item m="1" x="793"/>
        <item m="1" x="679"/>
        <item m="1" x="338"/>
        <item m="1" x="350"/>
        <item m="1" x="638"/>
        <item m="1" x="351"/>
        <item m="1" x="274"/>
        <item m="1" x="330"/>
        <item m="1" x="768"/>
        <item m="1" x="157"/>
        <item m="1" x="288"/>
        <item m="1" x="695"/>
        <item m="1" x="198"/>
        <item m="1" x="639"/>
        <item m="1" x="362"/>
        <item m="1" x="525"/>
        <item m="1" x="492"/>
        <item m="1" x="596"/>
        <item m="1" x="161"/>
        <item m="1" x="271"/>
        <item m="1" x="549"/>
        <item m="1" x="466"/>
        <item m="1" x="235"/>
        <item m="1" x="179"/>
        <item m="1" x="696"/>
        <item m="1" x="197"/>
        <item m="1" x="240"/>
        <item m="1" x="664"/>
        <item m="1" x="641"/>
        <item m="1" x="752"/>
        <item m="1" x="138"/>
        <item m="1" x="464"/>
        <item m="1" x="278"/>
        <item m="1" x="812"/>
        <item m="1" x="753"/>
        <item m="1" x="707"/>
        <item m="1" x="421"/>
        <item m="1" x="434"/>
        <item m="1" x="851"/>
        <item m="1" x="418"/>
        <item m="1" x="831"/>
        <item m="1" x="446"/>
        <item m="1" x="883"/>
        <item m="1" x="460"/>
        <item m="1" x="497"/>
        <item m="1" x="863"/>
        <item m="1" x="168"/>
        <item m="1" x="583"/>
        <item m="1" x="875"/>
        <item m="1" x="189"/>
        <item m="1" x="393"/>
        <item m="1" x="500"/>
        <item m="1" x="456"/>
        <item m="1" x="775"/>
        <item m="1" x="617"/>
        <item m="1" x="649"/>
        <item m="1" x="328"/>
        <item m="1" x="25"/>
        <item m="1" x="88"/>
        <item m="1" x="253"/>
        <item m="1" x="670"/>
        <item m="1" x="673"/>
        <item m="1" x="514"/>
        <item m="1" x="521"/>
        <item m="1" x="47"/>
        <item m="1" x="594"/>
        <item m="1" x="608"/>
        <item m="1" x="609"/>
        <item x="4"/>
        <item x="5"/>
        <item m="1" x="821"/>
        <item m="1" x="879"/>
        <item m="1" x="54"/>
        <item m="1" x="844"/>
        <item m="1" x="171"/>
        <item m="1" x="422"/>
        <item m="1" x="544"/>
        <item m="1" x="438"/>
        <item m="1" x="579"/>
        <item m="1" x="475"/>
        <item m="1" x="542"/>
        <item m="1" x="543"/>
        <item m="1" x="888"/>
        <item m="1" x="396"/>
        <item m="1" x="620"/>
        <item m="1" x="692"/>
        <item m="1" x="489"/>
        <item m="1" x="360"/>
        <item m="1" x="455"/>
        <item m="1" x="276"/>
        <item m="1" x="640"/>
        <item m="1" x="136"/>
        <item m="1" x="830"/>
        <item m="1" x="250"/>
        <item m="1" x="399"/>
        <item m="1" x="823"/>
        <item m="1" x="610"/>
        <item m="1" x="200"/>
        <item m="1" x="652"/>
        <item m="1" x="788"/>
        <item m="1" x="182"/>
        <item m="1" x="715"/>
        <item m="1" x="729"/>
        <item m="1" x="742"/>
        <item m="1" x="229"/>
        <item m="1" x="391"/>
        <item m="1" x="364"/>
        <item m="1" x="158"/>
        <item m="1" x="50"/>
        <item m="1" x="141"/>
        <item m="1" x="163"/>
        <item m="1" x="587"/>
        <item m="1" x="150"/>
        <item m="1" x="589"/>
        <item m="1" x="153"/>
        <item m="1" x="557"/>
        <item m="1" x="868"/>
        <item m="1" x="846"/>
        <item m="1" x="135"/>
        <item m="1" x="154"/>
        <item m="1" x="676"/>
        <item m="1" x="799"/>
        <item m="1" x="20"/>
        <item m="1" x="52"/>
        <item m="1" x="748"/>
        <item m="1" x="425"/>
        <item m="1" x="479"/>
        <item m="1" x="392"/>
        <item m="1" x="889"/>
        <item m="1" x="69"/>
        <item m="1" x="410"/>
        <item m="1" x="693"/>
        <item m="1" x="352"/>
        <item m="1" x="621"/>
        <item m="1" x="125"/>
        <item m="1" x="738"/>
        <item m="1" x="295"/>
        <item m="1" x="282"/>
        <item m="1" x="465"/>
        <item m="1" x="313"/>
        <item m="1" x="873"/>
        <item x="9"/>
        <item m="1" x="441"/>
        <item m="1" x="523"/>
        <item m="1" x="373"/>
        <item m="1" x="431"/>
        <item m="1" x="482"/>
        <item m="1" x="326"/>
        <item m="1" x="371"/>
        <item m="1" x="884"/>
        <item m="1" x="765"/>
        <item m="1" x="874"/>
        <item m="1" x="382"/>
        <item m="1" x="119"/>
        <item x="6"/>
        <item m="1" x="221"/>
        <item m="1" x="238"/>
        <item x="14"/>
        <item m="1" x="211"/>
        <item m="1" x="134"/>
        <item m="1" x="216"/>
        <item m="1" x="420"/>
        <item m="1" x="390"/>
        <item m="1" x="848"/>
        <item m="1" x="194"/>
        <item m="1" x="368"/>
        <item m="1" x="478"/>
        <item m="1" x="275"/>
        <item m="1" x="306"/>
        <item m="1" x="279"/>
        <item m="1" x="312"/>
        <item m="1" x="292"/>
        <item m="1" x="629"/>
        <item m="1" x="257"/>
        <item m="1" x="644"/>
        <item m="1" x="205"/>
        <item m="1" x="689"/>
        <item m="1" x="714"/>
        <item m="1" x="215"/>
        <item m="1" x="511"/>
        <item m="1" x="323"/>
        <item m="1" x="324"/>
        <item m="1" x="196"/>
        <item m="1" x="57"/>
        <item m="1" x="122"/>
        <item m="1" x="66"/>
        <item m="1" x="630"/>
        <item m="1" x="779"/>
        <item m="1" x="498"/>
        <item m="1" x="586"/>
        <item m="1" x="854"/>
        <item m="1" x="297"/>
        <item m="1" x="450"/>
        <item m="1" x="577"/>
        <item m="1" x="758"/>
        <item m="1" x="315"/>
        <item m="1" x="711"/>
        <item m="1" x="858"/>
        <item m="1" x="814"/>
        <item m="1" x="781"/>
        <item m="1" x="346"/>
        <item m="1" x="388"/>
        <item m="1" x="430"/>
        <item m="1" x="403"/>
        <item m="1" x="550"/>
        <item m="1" x="493"/>
        <item m="1" x="529"/>
        <item m="1" x="537"/>
        <item m="1" x="484"/>
        <item m="1" x="530"/>
        <item m="1" x="538"/>
        <item m="1" x="618"/>
        <item m="1" x="598"/>
        <item m="1" x="541"/>
        <item m="1" x="601"/>
        <item m="1" x="84"/>
        <item m="1" x="703"/>
        <item m="1" x="880"/>
        <item m="1" x="411"/>
        <item m="1" x="824"/>
        <item m="1" x="101"/>
        <item m="1" x="169"/>
        <item m="1" x="149"/>
        <item m="1" x="656"/>
        <item m="1" x="604"/>
        <item m="1" x="882"/>
        <item m="1" x="718"/>
        <item m="1" x="773"/>
        <item m="1" x="865"/>
        <item m="1" x="40"/>
        <item m="1" x="750"/>
        <item m="1" x="800"/>
        <item m="1" x="839"/>
        <item m="1" x="733"/>
        <item m="1" x="764"/>
        <item m="1" x="825"/>
        <item m="1" x="349"/>
        <item m="1" x="735"/>
        <item m="1" x="247"/>
        <item m="1" x="160"/>
        <item m="1" x="334"/>
        <item m="1" x="180"/>
        <item m="1" x="224"/>
        <item m="1" x="336"/>
        <item m="1" x="202"/>
        <item m="1" x="256"/>
        <item m="1" x="212"/>
        <item m="1" x="244"/>
        <item m="1" x="225"/>
        <item m="1" x="285"/>
        <item m="1" x="82"/>
        <item m="1" x="144"/>
        <item m="1" x="242"/>
        <item m="1" x="564"/>
        <item m="1" x="166"/>
        <item m="1" x="167"/>
        <item m="1" x="458"/>
        <item m="1" x="470"/>
        <item m="1" x="515"/>
        <item m="1" x="246"/>
        <item m="1" x="299"/>
        <item m="1" x="628"/>
        <item m="1" x="96"/>
        <item m="1" x="31"/>
        <item m="1" x="94"/>
        <item m="1" x="626"/>
        <item m="1" x="46"/>
        <item m="1" x="709"/>
        <item m="1" x="354"/>
        <item m="1" x="798"/>
        <item m="1" x="217"/>
        <item m="1" x="273"/>
        <item m="1" x="39"/>
        <item m="1" x="104"/>
        <item m="1" x="263"/>
        <item m="1" x="218"/>
        <item m="1" x="524"/>
        <item m="1" x="571"/>
        <item m="1" x="307"/>
        <item m="1" x="412"/>
        <item m="1" x="797"/>
        <item m="1" x="289"/>
        <item m="1" x="356"/>
        <item m="1" x="414"/>
        <item m="1" x="339"/>
        <item m="1" x="395"/>
        <item m="1" x="687"/>
        <item m="1" x="885"/>
        <item m="1" x="568"/>
        <item m="1" x="556"/>
        <item m="1" x="67"/>
        <item m="1" x="116"/>
        <item m="1" x="361"/>
        <item m="1" x="383"/>
        <item m="1" x="452"/>
        <item m="1" x="488"/>
        <item m="1" x="37"/>
        <item m="1" x="102"/>
        <item m="1" x="387"/>
        <item m="1" x="401"/>
        <item m="1" x="508"/>
        <item m="1" x="314"/>
        <item m="1" x="172"/>
        <item m="1" x="232"/>
        <item m="1" x="683"/>
        <item m="1" x="684"/>
        <item m="1" x="737"/>
        <item m="1" x="790"/>
        <item m="1" x="298"/>
        <item m="1" x="772"/>
        <item m="1" x="327"/>
        <item m="1" x="810"/>
        <item m="1" x="635"/>
        <item m="1" x="207"/>
        <item m="1" x="185"/>
        <item m="1" x="531"/>
        <item m="1" x="290"/>
        <item m="1" x="778"/>
        <item m="1" x="741"/>
        <item m="1" x="782"/>
        <item m="1" x="633"/>
        <item m="1" x="647"/>
        <item m="1" x="739"/>
        <item m="1" x="448"/>
        <item m="1" x="177"/>
        <item m="1" x="210"/>
        <item x="19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outline="0" showAll="0">
      <items count="7">
        <item x="0"/>
        <item m="1" x="2"/>
        <item m="1" x="3"/>
        <item m="1" x="4"/>
        <item m="1" x="5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</pivotFields>
  <rowFields count="2">
    <field x="1"/>
    <field x="0"/>
  </rowFields>
  <rowItems count="23">
    <i>
      <x/>
      <x v="278"/>
    </i>
    <i r="1">
      <x v="277"/>
    </i>
    <i r="1">
      <x v="256"/>
    </i>
    <i r="1">
      <x v="180"/>
    </i>
    <i r="1">
      <x v="395"/>
    </i>
    <i r="1">
      <x v="34"/>
    </i>
    <i r="1">
      <x v="400"/>
    </i>
    <i r="1">
      <x v="308"/>
    </i>
    <i r="1">
      <x v="302"/>
    </i>
    <i r="1">
      <x v="639"/>
    </i>
    <i r="1">
      <x v="276"/>
    </i>
    <i r="1">
      <x v="640"/>
    </i>
    <i r="1">
      <x v="712"/>
    </i>
    <i r="1">
      <x v="394"/>
    </i>
    <i r="1">
      <x v="728"/>
    </i>
    <i r="1">
      <x v="22"/>
    </i>
    <i r="1">
      <x v="19"/>
    </i>
    <i r="1">
      <x v="725"/>
    </i>
    <i r="1">
      <x v="330"/>
    </i>
    <i t="default">
      <x/>
    </i>
    <i>
      <x v="5"/>
      <x v="897"/>
    </i>
    <i t="default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9" baseField="0" baseItem="8"/>
    <dataField name="Somme de Montant DI" fld="20" baseField="0" baseItem="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>
  <location ref="A3:F29" firstHeaderRow="1" firstDataRow="2" firstDataCol="4"/>
  <pivotFields count="22">
    <pivotField axis="axisRow" showAll="0" sortType="descending">
      <items count="899">
        <item m="1" x="809"/>
        <item m="1" x="51"/>
        <item m="1" x="91"/>
        <item m="1" x="545"/>
        <item m="1" x="71"/>
        <item m="1" x="588"/>
        <item m="1" x="152"/>
        <item m="1" x="92"/>
        <item m="1" x="98"/>
        <item m="1" x="595"/>
        <item m="1" x="668"/>
        <item m="1" x="612"/>
        <item m="1" x="686"/>
        <item m="1" x="181"/>
        <item m="1" x="243"/>
        <item m="1" x="552"/>
        <item m="1" x="619"/>
        <item m="1" x="115"/>
        <item m="1" x="187"/>
        <item m="1" x="565"/>
        <item m="1" x="637"/>
        <item m="1" x="208"/>
        <item m="1" x="188"/>
        <item m="1" x="248"/>
        <item m="1" x="128"/>
        <item m="1" x="581"/>
        <item m="1" x="651"/>
        <item m="1" x="602"/>
        <item m="1" x="671"/>
        <item m="1" x="226"/>
        <item m="1" x="643"/>
        <item m="1" x="293"/>
        <item m="1" x="264"/>
        <item m="1" x="755"/>
        <item m="1" x="894"/>
        <item m="1" x="654"/>
        <item m="1" x="653"/>
        <item m="1" x="705"/>
        <item m="1" x="690"/>
        <item m="1" x="303"/>
        <item m="1" x="555"/>
        <item m="1" x="118"/>
        <item m="1" x="820"/>
        <item m="1" x="237"/>
        <item m="1" x="506"/>
        <item m="1" x="58"/>
        <item m="1" x="473"/>
        <item m="1" x="366"/>
        <item m="1" x="380"/>
        <item m="1" x="786"/>
        <item m="1" x="342"/>
        <item m="1" x="400"/>
        <item m="1" x="827"/>
        <item m="1" x="319"/>
        <item m="1" x="513"/>
        <item m="1" x="532"/>
        <item m="1" x="56"/>
        <item m="1" x="856"/>
        <item m="1" x="457"/>
        <item m="1" x="300"/>
        <item m="1" x="520"/>
        <item m="1" x="249"/>
        <item m="1" x="294"/>
        <item m="1" x="432"/>
        <item m="1" x="103"/>
        <item m="1" x="794"/>
        <item m="1" x="818"/>
        <item m="1" x="111"/>
        <item m="1" x="724"/>
        <item m="1" x="566"/>
        <item m="1" x="427"/>
        <item m="1" x="559"/>
        <item m="1" x="819"/>
        <item m="1" x="836"/>
        <item m="1" x="574"/>
        <item m="1" x="222"/>
        <item m="1" x="636"/>
        <item m="1" x="688"/>
        <item m="1" x="646"/>
        <item m="1" x="616"/>
        <item m="1" x="345"/>
        <item m="1" x="184"/>
        <item m="1" x="599"/>
        <item m="1" x="843"/>
        <item m="1" x="866"/>
        <item m="1" x="487"/>
        <item m="1" x="512"/>
        <item m="1" x="631"/>
        <item m="1" x="63"/>
        <item m="1" x="204"/>
        <item m="1" x="614"/>
        <item m="1" x="302"/>
        <item m="1" x="554"/>
        <item m="1" x="674"/>
        <item m="1" x="376"/>
        <item m="1" x="407"/>
        <item m="1" x="117"/>
        <item m="1" x="607"/>
        <item m="1" x="569"/>
        <item m="1" x="329"/>
        <item m="1" x="173"/>
        <item m="1" x="260"/>
        <item m="1" x="206"/>
        <item m="1" x="731"/>
        <item m="1" x="669"/>
        <item m="1" x="286"/>
        <item m="1" x="870"/>
        <item m="1" x="442"/>
        <item m="1" x="113"/>
        <item m="1" x="114"/>
        <item m="1" x="534"/>
        <item m="1" x="539"/>
        <item m="1" x="881"/>
        <item m="1" x="832"/>
        <item m="1" x="807"/>
        <item m="1" x="405"/>
        <item m="1" x="862"/>
        <item m="1" x="38"/>
        <item m="1" x="372"/>
        <item m="1" x="585"/>
        <item m="1" x="485"/>
        <item m="1" x="721"/>
        <item m="1" x="591"/>
        <item m="1" x="36"/>
        <item m="1" x="357"/>
        <item m="1" x="785"/>
        <item m="1" x="340"/>
        <item m="1" x="776"/>
        <item m="1" x="766"/>
        <item m="1" x="370"/>
        <item m="1" x="27"/>
        <item m="1" x="344"/>
        <item m="1" x="378"/>
        <item m="1" x="728"/>
        <item m="1" x="272"/>
        <item m="1" x="864"/>
        <item m="1" x="193"/>
        <item m="1" x="584"/>
        <item m="1" x="87"/>
        <item m="1" x="447"/>
        <item m="1" x="22"/>
        <item m="1" x="774"/>
        <item m="1" x="274"/>
        <item m="1" x="330"/>
        <item m="1" x="768"/>
        <item m="1" x="288"/>
        <item m="1" x="695"/>
        <item m="1" x="198"/>
        <item m="1" x="639"/>
        <item m="1" x="362"/>
        <item m="1" x="525"/>
        <item m="1" x="492"/>
        <item m="1" x="596"/>
        <item m="1" x="161"/>
        <item m="1" x="271"/>
        <item m="1" x="549"/>
        <item m="1" x="466"/>
        <item m="1" x="179"/>
        <item m="1" x="138"/>
        <item m="1" x="464"/>
        <item m="1" x="278"/>
        <item m="1" x="812"/>
        <item m="1" x="753"/>
        <item m="1" x="707"/>
        <item m="1" x="421"/>
        <item m="1" x="446"/>
        <item m="1" x="253"/>
        <item m="1" x="844"/>
        <item m="1" x="475"/>
        <item m="1" x="542"/>
        <item m="1" x="441"/>
        <item m="1" x="420"/>
        <item m="1" x="848"/>
        <item m="1" x="194"/>
        <item m="1" x="368"/>
        <item m="1" x="478"/>
        <item m="1" x="275"/>
        <item m="1" x="306"/>
        <item m="1" x="279"/>
        <item m="1" x="312"/>
        <item m="1" x="292"/>
        <item m="1" x="629"/>
        <item m="1" x="257"/>
        <item m="1" x="644"/>
        <item m="1" x="205"/>
        <item m="1" x="689"/>
        <item m="1" x="714"/>
        <item m="1" x="215"/>
        <item m="1" x="630"/>
        <item m="1" x="779"/>
        <item m="1" x="586"/>
        <item m="1" x="403"/>
        <item m="1" x="550"/>
        <item m="1" x="493"/>
        <item m="1" x="529"/>
        <item x="19"/>
        <item m="1" x="347"/>
        <item m="1" x="816"/>
        <item x="0"/>
        <item m="1" x="613"/>
        <item m="1" x="769"/>
        <item m="1" x="23"/>
        <item m="1" x="99"/>
        <item x="1"/>
        <item m="1" x="891"/>
        <item m="1" x="132"/>
        <item x="10"/>
        <item x="2"/>
        <item m="1" x="835"/>
        <item m="1" x="784"/>
        <item m="1" x="853"/>
        <item m="1" x="801"/>
        <item x="13"/>
        <item x="3"/>
        <item m="1" x="762"/>
        <item m="1" x="763"/>
        <item m="1" x="662"/>
        <item m="1" x="112"/>
        <item m="1" x="696"/>
        <item m="1" x="197"/>
        <item m="1" x="240"/>
        <item m="1" x="641"/>
        <item m="1" x="752"/>
        <item m="1" x="617"/>
        <item m="1" x="521"/>
        <item m="1" x="879"/>
        <item m="1" x="858"/>
        <item m="1" x="800"/>
        <item m="1" x="349"/>
        <item m="1" x="474"/>
        <item m="1" x="730"/>
        <item m="1" x="886"/>
        <item m="1" x="501"/>
        <item m="1" x="503"/>
        <item m="1" x="717"/>
        <item m="1" x="231"/>
        <item m="1" x="317"/>
        <item m="1" x="413"/>
        <item m="1" x="451"/>
        <item m="1" x="575"/>
        <item m="1" x="433"/>
        <item m="1" x="483"/>
        <item m="1" x="528"/>
        <item m="1" x="576"/>
        <item m="1" x="645"/>
        <item m="1" x="712"/>
        <item m="1" x="770"/>
        <item m="1" x="815"/>
        <item m="1" x="861"/>
        <item m="1" x="849"/>
        <item m="1" x="590"/>
        <item m="1" x="308"/>
        <item m="1" x="386"/>
        <item m="1" x="697"/>
        <item m="1" x="887"/>
        <item m="1" x="840"/>
        <item m="1" x="406"/>
        <item m="1" x="435"/>
        <item m="1" x="68"/>
        <item m="1" x="436"/>
        <item m="1" x="75"/>
        <item m="1" x="223"/>
        <item m="1" x="269"/>
        <item m="1" x="749"/>
        <item m="1" x="252"/>
        <item m="1" x="379"/>
        <item m="1" x="838"/>
        <item m="1" x="268"/>
        <item m="1" x="258"/>
        <item m="1" x="650"/>
        <item m="1" x="716"/>
        <item m="1" x="634"/>
        <item m="1" x="702"/>
        <item m="1" x="469"/>
        <item m="1" x="860"/>
        <item m="1" x="548"/>
        <item m="1" x="110"/>
        <item m="1" x="642"/>
        <item m="1" x="77"/>
        <item m="1" x="698"/>
        <item m="1" x="241"/>
        <item m="1" x="627"/>
        <item m="1" x="220"/>
        <item m="1" x="611"/>
        <item m="1" x="178"/>
        <item m="1" x="563"/>
        <item m="1" x="700"/>
        <item m="1" x="713"/>
        <item m="1" x="131"/>
        <item m="1" x="672"/>
        <item m="1" x="310"/>
        <item m="1" x="417"/>
        <item m="1" x="767"/>
        <item m="1" x="811"/>
        <item m="1" x="855"/>
        <item m="1" x="419"/>
        <item m="1" x="162"/>
        <item m="1" x="664"/>
        <item m="1" x="863"/>
        <item m="1" x="583"/>
        <item m="1" x="875"/>
        <item m="1" x="189"/>
        <item m="1" x="25"/>
        <item m="1" x="88"/>
        <item m="1" x="47"/>
        <item m="1" x="620"/>
        <item m="1" x="489"/>
        <item m="1" x="640"/>
        <item m="1" x="830"/>
        <item m="1" x="229"/>
        <item m="1" x="391"/>
        <item m="1" x="364"/>
        <item m="1" x="141"/>
        <item m="1" x="587"/>
        <item m="1" x="150"/>
        <item m="1" x="589"/>
        <item m="1" x="153"/>
        <item m="1" x="846"/>
        <item m="1" x="425"/>
        <item m="1" x="479"/>
        <item m="1" x="352"/>
        <item m="1" x="621"/>
        <item m="1" x="315"/>
        <item m="1" x="541"/>
        <item m="1" x="101"/>
        <item m="1" x="773"/>
        <item m="1" x="865"/>
        <item m="1" x="750"/>
        <item m="1" x="825"/>
        <item m="1" x="160"/>
        <item m="1" x="180"/>
        <item m="1" x="224"/>
        <item m="1" x="202"/>
        <item m="1" x="212"/>
        <item m="1" x="144"/>
        <item m="1" x="242"/>
        <item m="1" x="246"/>
        <item m="1" x="628"/>
        <item m="1" x="94"/>
        <item m="1" x="626"/>
        <item m="1" x="217"/>
        <item m="1" x="412"/>
        <item m="1" x="356"/>
        <item m="1" x="339"/>
        <item m="1" x="361"/>
        <item m="1" x="383"/>
        <item m="1" x="102"/>
        <item m="1" x="387"/>
        <item m="1" x="172"/>
        <item m="1" x="737"/>
        <item m="1" x="810"/>
        <item m="1" x="635"/>
        <item m="1" x="270"/>
        <item m="1" x="64"/>
        <item m="1" x="209"/>
        <item m="1" x="743"/>
        <item m="1" x="837"/>
        <item m="1" x="897"/>
        <item m="1" x="32"/>
        <item m="1" x="44"/>
        <item m="1" x="61"/>
        <item m="1" x="337"/>
        <item m="1" x="146"/>
        <item x="11"/>
        <item m="1" x="535"/>
        <item m="1" x="97"/>
        <item x="12"/>
        <item m="1" x="462"/>
        <item m="1" x="86"/>
        <item m="1" x="191"/>
        <item m="1" x="516"/>
        <item x="15"/>
        <item m="1" x="305"/>
        <item m="1" x="331"/>
        <item m="1" x="343"/>
        <item m="1" x="694"/>
        <item m="1" x="120"/>
        <item m="1" x="740"/>
        <item m="1" x="813"/>
        <item m="1" x="792"/>
        <item m="1" x="789"/>
        <item m="1" x="727"/>
        <item m="1" x="170"/>
        <item m="1" x="869"/>
        <item m="1" x="374"/>
        <item m="1" x="710"/>
        <item m="1" x="359"/>
        <item m="1" x="375"/>
        <item m="1" x="309"/>
        <item m="1" x="355"/>
        <item m="1" x="397"/>
        <item m="1" x="426"/>
        <item m="1" x="624"/>
        <item m="1" x="822"/>
        <item m="1" x="505"/>
        <item m="1" x="625"/>
        <item m="1" x="142"/>
        <item m="1" x="129"/>
        <item m="1" x="708"/>
        <item m="1" x="723"/>
        <item m="1" x="335"/>
        <item m="1" x="254"/>
        <item m="1" x="332"/>
        <item m="1" x="443"/>
        <item m="1" x="230"/>
        <item m="1" x="70"/>
        <item m="1" x="648"/>
        <item m="1" x="133"/>
        <item m="1" x="363"/>
        <item m="1" x="553"/>
        <item m="1" x="802"/>
        <item m="1" x="890"/>
        <item m="1" x="423"/>
        <item m="1" x="287"/>
        <item m="1" x="691"/>
        <item m="1" x="468"/>
        <item m="1" x="341"/>
        <item m="1" x="348"/>
        <item m="1" x="780"/>
        <item m="1" x="747"/>
        <item m="1" x="600"/>
        <item m="1" x="605"/>
        <item m="1" x="80"/>
        <item m="1" x="59"/>
        <item m="1" x="90"/>
        <item m="1" x="834"/>
        <item m="1" x="377"/>
        <item m="1" x="81"/>
        <item m="1" x="804"/>
        <item m="1" x="847"/>
        <item m="1" x="805"/>
        <item m="1" x="896"/>
        <item m="1" x="745"/>
        <item m="1" x="661"/>
        <item m="1" x="105"/>
        <item m="1" x="439"/>
        <item m="1" x="481"/>
        <item m="1" x="73"/>
        <item m="1" x="304"/>
        <item m="1" x="79"/>
        <item m="1" x="123"/>
        <item m="1" x="459"/>
        <item m="1" x="143"/>
        <item m="1" x="201"/>
        <item m="1" x="759"/>
        <item m="1" x="30"/>
        <item m="1" x="522"/>
        <item m="1" x="623"/>
        <item m="1" x="803"/>
        <item m="1" x="408"/>
        <item m="1" x="761"/>
        <item m="1" x="833"/>
        <item m="1" x="895"/>
        <item m="1" x="872"/>
        <item m="1" x="108"/>
        <item m="1" x="283"/>
        <item m="1" x="852"/>
        <item m="1" x="233"/>
        <item m="1" x="658"/>
        <item m="1" x="841"/>
        <item m="1" x="615"/>
        <item m="1" x="746"/>
        <item m="1" x="771"/>
        <item m="1" x="384"/>
        <item m="1" x="892"/>
        <item x="7"/>
        <item m="1" x="558"/>
        <item m="1" x="333"/>
        <item m="1" x="547"/>
        <item m="1" x="213"/>
        <item m="1" x="876"/>
        <item m="1" x="510"/>
        <item m="1" x="402"/>
        <item m="1" x="381"/>
        <item m="1" x="817"/>
        <item m="1" x="806"/>
        <item m="1" x="389"/>
        <item m="1" x="859"/>
        <item x="16"/>
        <item x="17"/>
        <item m="1" x="878"/>
        <item m="1" x="164"/>
        <item m="1" x="145"/>
        <item m="1" x="562"/>
        <item m="1" x="183"/>
        <item m="1" x="504"/>
        <item m="1" x="675"/>
        <item m="1" x="284"/>
        <item m="1" x="445"/>
        <item m="1" x="148"/>
        <item m="1" x="567"/>
        <item m="1" x="130"/>
        <item m="1" x="580"/>
        <item m="1" x="490"/>
        <item m="1" x="394"/>
        <item m="1" x="109"/>
        <item m="1" x="259"/>
        <item m="1" x="681"/>
        <item m="1" x="509"/>
        <item x="18"/>
        <item m="1" x="495"/>
        <item m="1" x="156"/>
        <item m="1" x="570"/>
        <item m="1" x="137"/>
        <item m="1" x="195"/>
        <item m="1" x="227"/>
        <item m="1" x="214"/>
        <item m="1" x="203"/>
        <item m="1" x="461"/>
        <item m="1" x="704"/>
        <item m="1" x="678"/>
        <item m="1" x="734"/>
        <item m="1" x="245"/>
        <item x="8"/>
        <item m="1" x="48"/>
        <item m="1" x="228"/>
        <item m="1" x="301"/>
        <item m="1" x="677"/>
        <item m="1" x="680"/>
        <item m="1" x="519"/>
        <item m="1" x="725"/>
        <item m="1" x="367"/>
        <item m="1" x="159"/>
        <item m="1" x="546"/>
        <item m="1" x="139"/>
        <item m="1" x="190"/>
        <item m="1" x="877"/>
        <item m="1" x="622"/>
        <item m="1" x="578"/>
        <item m="1" x="572"/>
        <item m="1" x="127"/>
        <item m="1" x="444"/>
        <item m="1" x="62"/>
        <item m="1" x="353"/>
        <item m="1" x="496"/>
        <item m="1" x="76"/>
        <item m="1" x="322"/>
        <item m="1" x="893"/>
        <item m="1" x="517"/>
        <item m="1" x="60"/>
        <item m="1" x="507"/>
        <item m="1" x="42"/>
        <item m="1" x="74"/>
        <item m="1" x="95"/>
        <item m="1" x="491"/>
        <item m="1" x="526"/>
        <item m="1" x="665"/>
        <item m="1" x="175"/>
        <item m="1" x="499"/>
        <item m="1" x="78"/>
        <item m="1" x="429"/>
        <item m="1" x="176"/>
        <item m="1" x="502"/>
        <item m="1" x="311"/>
        <item m="1" x="720"/>
        <item m="1" x="174"/>
        <item m="1" x="682"/>
        <item m="1" x="415"/>
        <item m="1" x="320"/>
        <item m="1" x="281"/>
        <item m="1" x="791"/>
        <item m="1" x="234"/>
        <item m="1" x="192"/>
        <item m="1" x="100"/>
        <item m="1" x="527"/>
        <item m="1" x="667"/>
        <item m="1" x="659"/>
        <item m="1" x="606"/>
        <item m="1" x="358"/>
        <item m="1" x="369"/>
        <item m="1" x="597"/>
        <item m="1" x="518"/>
        <item m="1" x="701"/>
        <item m="1" x="850"/>
        <item m="1" x="239"/>
        <item m="1" x="808"/>
        <item m="1" x="756"/>
        <item m="1" x="106"/>
        <item m="1" x="453"/>
        <item m="1" x="592"/>
        <item m="1" x="107"/>
        <item m="1" x="140"/>
        <item m="1" x="480"/>
        <item m="1" x="706"/>
        <item m="1" x="219"/>
        <item m="1" x="787"/>
        <item m="1" x="657"/>
        <item m="1" x="41"/>
        <item m="1" x="540"/>
        <item m="1" x="867"/>
        <item m="1" x="463"/>
        <item m="1" x="751"/>
        <item m="1" x="440"/>
        <item m="1" x="757"/>
        <item m="1" x="126"/>
        <item m="1" x="424"/>
        <item m="1" x="744"/>
        <item m="1" x="793"/>
        <item m="1" x="679"/>
        <item m="1" x="338"/>
        <item m="1" x="638"/>
        <item m="1" x="351"/>
        <item m="1" x="157"/>
        <item m="1" x="235"/>
        <item m="1" x="418"/>
        <item m="1" x="831"/>
        <item m="1" x="883"/>
        <item m="1" x="460"/>
        <item m="1" x="497"/>
        <item m="1" x="500"/>
        <item m="1" x="456"/>
        <item m="1" x="775"/>
        <item m="1" x="649"/>
        <item m="1" x="328"/>
        <item m="1" x="670"/>
        <item m="1" x="673"/>
        <item m="1" x="514"/>
        <item m="1" x="594"/>
        <item m="1" x="608"/>
        <item m="1" x="609"/>
        <item x="4"/>
        <item x="5"/>
        <item m="1" x="821"/>
        <item m="1" x="422"/>
        <item m="1" x="544"/>
        <item m="1" x="438"/>
        <item m="1" x="579"/>
        <item m="1" x="888"/>
        <item m="1" x="360"/>
        <item m="1" x="136"/>
        <item m="1" x="250"/>
        <item m="1" x="823"/>
        <item m="1" x="610"/>
        <item m="1" x="200"/>
        <item m="1" x="652"/>
        <item m="1" x="788"/>
        <item m="1" x="182"/>
        <item m="1" x="715"/>
        <item m="1" x="742"/>
        <item m="1" x="50"/>
        <item m="1" x="163"/>
        <item m="1" x="557"/>
        <item m="1" x="868"/>
        <item m="1" x="135"/>
        <item m="1" x="154"/>
        <item m="1" x="676"/>
        <item m="1" x="20"/>
        <item m="1" x="52"/>
        <item m="1" x="748"/>
        <item m="1" x="889"/>
        <item m="1" x="69"/>
        <item m="1" x="410"/>
        <item m="1" x="693"/>
        <item m="1" x="125"/>
        <item m="1" x="738"/>
        <item m="1" x="465"/>
        <item m="1" x="313"/>
        <item x="9"/>
        <item m="1" x="523"/>
        <item m="1" x="373"/>
        <item m="1" x="431"/>
        <item m="1" x="482"/>
        <item m="1" x="326"/>
        <item m="1" x="371"/>
        <item m="1" x="382"/>
        <item m="1" x="119"/>
        <item x="6"/>
        <item x="14"/>
        <item m="1" x="134"/>
        <item m="1" x="390"/>
        <item m="1" x="511"/>
        <item m="1" x="323"/>
        <item m="1" x="324"/>
        <item m="1" x="196"/>
        <item m="1" x="57"/>
        <item m="1" x="122"/>
        <item m="1" x="66"/>
        <item m="1" x="498"/>
        <item m="1" x="854"/>
        <item m="1" x="297"/>
        <item m="1" x="450"/>
        <item m="1" x="577"/>
        <item m="1" x="814"/>
        <item m="1" x="346"/>
        <item m="1" x="430"/>
        <item m="1" x="484"/>
        <item m="1" x="530"/>
        <item m="1" x="538"/>
        <item m="1" x="598"/>
        <item m="1" x="601"/>
        <item m="1" x="84"/>
        <item m="1" x="703"/>
        <item m="1" x="880"/>
        <item m="1" x="411"/>
        <item m="1" x="824"/>
        <item m="1" x="169"/>
        <item m="1" x="656"/>
        <item m="1" x="604"/>
        <item m="1" x="882"/>
        <item m="1" x="40"/>
        <item m="1" x="764"/>
        <item m="1" x="247"/>
        <item m="1" x="244"/>
        <item m="1" x="225"/>
        <item m="1" x="285"/>
        <item m="1" x="82"/>
        <item m="1" x="564"/>
        <item m="1" x="166"/>
        <item m="1" x="167"/>
        <item m="1" x="458"/>
        <item m="1" x="470"/>
        <item m="1" x="515"/>
        <item m="1" x="299"/>
        <item m="1" x="96"/>
        <item m="1" x="798"/>
        <item m="1" x="273"/>
        <item m="1" x="263"/>
        <item m="1" x="524"/>
        <item m="1" x="571"/>
        <item m="1" x="307"/>
        <item m="1" x="414"/>
        <item m="1" x="395"/>
        <item m="1" x="556"/>
        <item m="1" x="452"/>
        <item m="1" x="488"/>
        <item m="1" x="37"/>
        <item m="1" x="508"/>
        <item m="1" x="314"/>
        <item m="1" x="790"/>
        <item m="1" x="772"/>
        <item m="1" x="327"/>
        <item m="1" x="207"/>
        <item m="1" x="185"/>
        <item m="1" x="531"/>
        <item m="1" x="290"/>
        <item m="1" x="778"/>
        <item m="1" x="741"/>
        <item m="1" x="782"/>
        <item m="1" x="633"/>
        <item m="1" x="647"/>
        <item m="1" x="739"/>
        <item m="1" x="448"/>
        <item m="1" x="177"/>
        <item m="1" x="210"/>
        <item m="1" x="165"/>
        <item m="1" x="416"/>
        <item m="1" x="477"/>
        <item m="1" x="754"/>
        <item m="1" x="53"/>
        <item m="1" x="72"/>
        <item m="1" x="33"/>
        <item m="1" x="21"/>
        <item m="1" x="34"/>
        <item m="1" x="49"/>
        <item m="1" x="83"/>
        <item m="1" x="26"/>
        <item m="1" x="494"/>
        <item m="1" x="603"/>
        <item m="1" x="398"/>
        <item m="1" x="325"/>
        <item m="1" x="318"/>
        <item m="1" x="291"/>
        <item m="1" x="266"/>
        <item m="1" x="699"/>
        <item m="1" x="316"/>
        <item m="1" x="24"/>
        <item m="1" x="43"/>
        <item m="1" x="45"/>
        <item m="1" x="124"/>
        <item m="1" x="255"/>
        <item m="1" x="385"/>
        <item m="1" x="267"/>
        <item m="1" x="828"/>
        <item m="1" x="826"/>
        <item m="1" x="35"/>
        <item m="1" x="85"/>
        <item m="1" x="262"/>
        <item m="1" x="365"/>
        <item m="1" x="437"/>
        <item m="1" x="796"/>
        <item m="1" x="760"/>
        <item m="1" x="261"/>
        <item m="1" x="842"/>
        <item m="1" x="732"/>
        <item m="1" x="55"/>
        <item m="1" x="593"/>
        <item m="1" x="467"/>
        <item m="1" x="472"/>
        <item m="1" x="29"/>
        <item m="1" x="404"/>
        <item m="1" x="471"/>
        <item m="1" x="783"/>
        <item m="1" x="449"/>
        <item m="1" x="486"/>
        <item m="1" x="795"/>
        <item m="1" x="89"/>
        <item m="1" x="454"/>
        <item m="1" x="476"/>
        <item m="1" x="719"/>
        <item m="1" x="28"/>
        <item m="1" x="551"/>
        <item m="1" x="186"/>
        <item m="1" x="155"/>
        <item m="1" x="777"/>
        <item m="1" x="536"/>
        <item m="1" x="65"/>
        <item m="1" x="655"/>
        <item m="1" x="151"/>
        <item m="1" x="147"/>
        <item m="1" x="871"/>
        <item m="1" x="560"/>
        <item m="1" x="561"/>
        <item m="1" x="857"/>
        <item m="1" x="265"/>
        <item m="1" x="533"/>
        <item m="1" x="93"/>
        <item m="1" x="321"/>
        <item m="1" x="722"/>
        <item m="1" x="829"/>
        <item m="1" x="277"/>
        <item m="1" x="660"/>
        <item m="1" x="736"/>
        <item m="1" x="296"/>
        <item m="1" x="726"/>
        <item m="1" x="280"/>
        <item m="1" x="663"/>
        <item m="1" x="236"/>
        <item m="1" x="582"/>
        <item m="1" x="251"/>
        <item m="1" x="845"/>
        <item m="1" x="199"/>
        <item m="1" x="121"/>
        <item m="1" x="666"/>
        <item m="1" x="685"/>
        <item m="1" x="573"/>
        <item m="1" x="409"/>
        <item m="1" x="428"/>
        <item m="1" x="632"/>
        <item m="1" x="350"/>
        <item m="1" x="434"/>
        <item m="1" x="851"/>
        <item m="1" x="168"/>
        <item m="1" x="393"/>
        <item m="1" x="54"/>
        <item m="1" x="171"/>
        <item m="1" x="543"/>
        <item m="1" x="396"/>
        <item m="1" x="692"/>
        <item m="1" x="455"/>
        <item m="1" x="276"/>
        <item m="1" x="399"/>
        <item m="1" x="729"/>
        <item m="1" x="158"/>
        <item m="1" x="799"/>
        <item m="1" x="392"/>
        <item m="1" x="295"/>
        <item m="1" x="282"/>
        <item m="1" x="873"/>
        <item m="1" x="884"/>
        <item m="1" x="765"/>
        <item m="1" x="874"/>
        <item m="1" x="221"/>
        <item m="1" x="238"/>
        <item m="1" x="211"/>
        <item m="1" x="216"/>
        <item m="1" x="758"/>
        <item m="1" x="711"/>
        <item m="1" x="781"/>
        <item m="1" x="388"/>
        <item m="1" x="537"/>
        <item m="1" x="618"/>
        <item m="1" x="149"/>
        <item m="1" x="718"/>
        <item m="1" x="839"/>
        <item m="1" x="733"/>
        <item m="1" x="735"/>
        <item m="1" x="334"/>
        <item m="1" x="336"/>
        <item m="1" x="256"/>
        <item m="1" x="31"/>
        <item m="1" x="46"/>
        <item m="1" x="709"/>
        <item m="1" x="354"/>
        <item m="1" x="39"/>
        <item m="1" x="104"/>
        <item m="1" x="218"/>
        <item m="1" x="797"/>
        <item m="1" x="289"/>
        <item m="1" x="687"/>
        <item m="1" x="885"/>
        <item m="1" x="568"/>
        <item m="1" x="67"/>
        <item m="1" x="116"/>
        <item m="1" x="401"/>
        <item m="1" x="232"/>
        <item m="1" x="683"/>
        <item m="1" x="684"/>
        <item m="1" x="298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Row" outline="0">
      <items count="7">
        <item h="1" m="1" x="2"/>
        <item h="1" x="1"/>
        <item x="0"/>
        <item h="1" m="1" x="4"/>
        <item h="1" m="1" x="5"/>
        <item h="1" m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Row" outline="0" showAll="0">
      <items count="15">
        <item m="1" x="2"/>
        <item m="1" x="3"/>
        <item x="0"/>
        <item m="1" x="5"/>
        <item m="1" x="12"/>
        <item m="1" x="8"/>
        <item m="1" x="4"/>
        <item m="1" x="13"/>
        <item m="1" x="10"/>
        <item m="1" x="9"/>
        <item m="1" x="6"/>
        <item m="1" x="11"/>
        <item m="1" x="7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axis="axisRow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1"/>
    <field x="21"/>
    <field x="3"/>
    <field x="0"/>
  </rowFields>
  <rowItems count="25">
    <i>
      <x v="2"/>
      <x/>
      <x v="2"/>
      <x v="207"/>
    </i>
    <i r="3">
      <x v="203"/>
    </i>
    <i r="3">
      <x v="198"/>
    </i>
    <i r="3">
      <x v="213"/>
    </i>
    <i r="3">
      <x v="620"/>
    </i>
    <i r="3">
      <x v="621"/>
    </i>
    <i r="3">
      <x v="666"/>
    </i>
    <i t="default" r="2">
      <x v="2"/>
    </i>
    <i r="1">
      <x v="1"/>
      <x v="2"/>
      <x v="513"/>
    </i>
    <i r="3">
      <x v="465"/>
    </i>
    <i r="3">
      <x v="657"/>
    </i>
    <i t="default" r="2">
      <x v="2"/>
    </i>
    <i r="1">
      <x v="2"/>
      <x v="2"/>
      <x v="206"/>
    </i>
    <i r="3">
      <x v="212"/>
    </i>
    <i r="3">
      <x v="667"/>
    </i>
    <i r="3">
      <x v="366"/>
    </i>
    <i r="3">
      <x v="363"/>
    </i>
    <i t="default" r="2">
      <x v="2"/>
    </i>
    <i r="1">
      <x v="3"/>
      <x v="2"/>
      <x v="371"/>
    </i>
    <i r="3">
      <x v="479"/>
    </i>
    <i r="3">
      <x v="478"/>
    </i>
    <i r="3">
      <x v="499"/>
    </i>
    <i t="default" r="2">
      <x v="2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" fld="19" baseField="4" baseItem="0"/>
    <dataField name="Somme de Montant DI" fld="20" baseField="4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1"/>
  <sheetViews>
    <sheetView workbookViewId="0">
      <selection activeCell="R1" sqref="R1:R1048576"/>
    </sheetView>
  </sheetViews>
  <sheetFormatPr baseColWidth="10" defaultRowHeight="15" x14ac:dyDescent="0.25"/>
  <cols>
    <col min="1" max="1" width="12.5703125" bestFit="1" customWidth="1"/>
    <col min="2" max="2" width="5" bestFit="1" customWidth="1"/>
    <col min="3" max="3" width="7" bestFit="1" customWidth="1"/>
    <col min="4" max="4" width="28.5703125" customWidth="1"/>
    <col min="5" max="5" width="9.42578125" bestFit="1" customWidth="1"/>
    <col min="6" max="6" width="2.42578125" bestFit="1" customWidth="1"/>
    <col min="7" max="7" width="5" bestFit="1" customWidth="1"/>
    <col min="8" max="8" width="6.140625" bestFit="1" customWidth="1"/>
    <col min="9" max="9" width="8.140625" bestFit="1" customWidth="1"/>
    <col min="10" max="10" width="11.28515625" bestFit="1" customWidth="1"/>
    <col min="11" max="11" width="5.85546875" bestFit="1" customWidth="1"/>
    <col min="12" max="12" width="10.42578125" bestFit="1" customWidth="1"/>
    <col min="13" max="13" width="9.5703125" bestFit="1" customWidth="1"/>
    <col min="14" max="14" width="6" bestFit="1" customWidth="1"/>
    <col min="15" max="16" width="9.85546875" bestFit="1" customWidth="1"/>
    <col min="17" max="17" width="24.42578125" bestFit="1" customWidth="1"/>
    <col min="18" max="19" width="10.7109375" bestFit="1" customWidth="1"/>
    <col min="20" max="20" width="10.140625" bestFit="1" customWidth="1"/>
    <col min="21" max="21" width="10.85546875" bestFit="1" customWidth="1"/>
  </cols>
  <sheetData>
    <row r="1" spans="1:22" x14ac:dyDescent="0.25">
      <c r="A1" s="4" t="s">
        <v>14</v>
      </c>
      <c r="B1" s="4" t="s">
        <v>15</v>
      </c>
      <c r="C1" s="4" t="s">
        <v>16</v>
      </c>
      <c r="D1" s="4" t="s">
        <v>17</v>
      </c>
      <c r="E1" s="4" t="s">
        <v>18</v>
      </c>
      <c r="F1" s="4" t="s">
        <v>19</v>
      </c>
      <c r="G1" s="4" t="s">
        <v>20</v>
      </c>
      <c r="H1" s="4" t="s">
        <v>21</v>
      </c>
      <c r="I1" s="4" t="s">
        <v>22</v>
      </c>
      <c r="J1" s="4" t="s">
        <v>23</v>
      </c>
      <c r="K1" s="4" t="s">
        <v>24</v>
      </c>
      <c r="L1" s="4" t="s">
        <v>25</v>
      </c>
      <c r="M1" s="4" t="s">
        <v>26</v>
      </c>
      <c r="N1" s="4" t="s">
        <v>27</v>
      </c>
      <c r="O1" s="4" t="s">
        <v>28</v>
      </c>
      <c r="P1" s="4" t="s">
        <v>28</v>
      </c>
      <c r="Q1" s="4" t="s">
        <v>29</v>
      </c>
      <c r="R1" s="6" t="s">
        <v>10</v>
      </c>
      <c r="S1" s="6" t="s">
        <v>11</v>
      </c>
      <c r="T1" s="6" t="s">
        <v>12</v>
      </c>
      <c r="U1" s="6" t="s">
        <v>13</v>
      </c>
      <c r="V1" s="6" t="s">
        <v>92</v>
      </c>
    </row>
    <row r="2" spans="1:22" x14ac:dyDescent="0.25">
      <c r="A2" s="5" t="s">
        <v>36</v>
      </c>
      <c r="B2" s="5" t="s">
        <v>35</v>
      </c>
      <c r="C2" s="5" t="s">
        <v>0</v>
      </c>
      <c r="D2" s="5" t="s">
        <v>37</v>
      </c>
      <c r="E2" s="5" t="s">
        <v>1</v>
      </c>
      <c r="F2" s="5" t="s">
        <v>0</v>
      </c>
      <c r="G2" s="5" t="s">
        <v>2</v>
      </c>
      <c r="H2" s="5" t="s">
        <v>0</v>
      </c>
      <c r="I2" s="5" t="s">
        <v>38</v>
      </c>
      <c r="J2" s="5" t="s">
        <v>39</v>
      </c>
      <c r="K2" s="5" t="s">
        <v>3</v>
      </c>
      <c r="L2" s="5" t="s">
        <v>0</v>
      </c>
      <c r="M2" s="5" t="s">
        <v>0</v>
      </c>
      <c r="N2" s="5" t="s">
        <v>4</v>
      </c>
      <c r="O2" s="5" t="s">
        <v>0</v>
      </c>
      <c r="P2" s="5" t="s">
        <v>0</v>
      </c>
      <c r="Q2" s="5" t="s">
        <v>0</v>
      </c>
      <c r="R2" s="1">
        <v>42746</v>
      </c>
      <c r="S2" s="1">
        <v>42746</v>
      </c>
      <c r="T2" s="2">
        <v>10</v>
      </c>
      <c r="U2" s="3">
        <v>217</v>
      </c>
      <c r="V2" t="str">
        <f>IF(MONTH(S2)&lt;9,CONCATENATE("0",MONTH(S2)),MONTH(S2))</f>
        <v>01</v>
      </c>
    </row>
    <row r="3" spans="1:22" x14ac:dyDescent="0.25">
      <c r="A3" s="5" t="s">
        <v>40</v>
      </c>
      <c r="B3" s="5" t="s">
        <v>35</v>
      </c>
      <c r="C3" s="5" t="s">
        <v>0</v>
      </c>
      <c r="D3" s="5" t="s">
        <v>37</v>
      </c>
      <c r="E3" s="5" t="s">
        <v>1</v>
      </c>
      <c r="F3" s="5" t="s">
        <v>0</v>
      </c>
      <c r="G3" s="5" t="s">
        <v>8</v>
      </c>
      <c r="H3" s="5" t="s">
        <v>0</v>
      </c>
      <c r="I3" s="5" t="s">
        <v>38</v>
      </c>
      <c r="J3" s="5" t="s">
        <v>41</v>
      </c>
      <c r="K3" s="5" t="s">
        <v>3</v>
      </c>
      <c r="L3" s="5" t="s">
        <v>0</v>
      </c>
      <c r="M3" s="5" t="s">
        <v>0</v>
      </c>
      <c r="N3" s="5" t="s">
        <v>4</v>
      </c>
      <c r="O3" s="5" t="s">
        <v>0</v>
      </c>
      <c r="P3" s="5" t="s">
        <v>0</v>
      </c>
      <c r="Q3" s="5" t="s">
        <v>0</v>
      </c>
      <c r="R3" s="1">
        <v>42746</v>
      </c>
      <c r="S3" s="1">
        <v>42746</v>
      </c>
      <c r="T3" s="2">
        <v>56</v>
      </c>
      <c r="U3" s="3">
        <v>369.04</v>
      </c>
      <c r="V3" t="str">
        <f>IF(MONTH(S3)&lt;9,CONCATENATE("0",MONTH(S3)),MONTH(S3))</f>
        <v>01</v>
      </c>
    </row>
    <row r="4" spans="1:22" x14ac:dyDescent="0.25">
      <c r="A4" s="5" t="s">
        <v>45</v>
      </c>
      <c r="B4" s="5" t="s">
        <v>35</v>
      </c>
      <c r="C4" s="5" t="s">
        <v>0</v>
      </c>
      <c r="D4" s="5" t="s">
        <v>37</v>
      </c>
      <c r="E4" s="5" t="s">
        <v>1</v>
      </c>
      <c r="F4" s="5" t="s">
        <v>0</v>
      </c>
      <c r="G4" s="5" t="s">
        <v>5</v>
      </c>
      <c r="H4" s="5" t="s">
        <v>0</v>
      </c>
      <c r="I4" s="5" t="s">
        <v>38</v>
      </c>
      <c r="J4" s="5" t="s">
        <v>46</v>
      </c>
      <c r="K4" s="5" t="s">
        <v>3</v>
      </c>
      <c r="L4" s="5" t="s">
        <v>0</v>
      </c>
      <c r="M4" s="5" t="s">
        <v>0</v>
      </c>
      <c r="N4" s="5" t="s">
        <v>4</v>
      </c>
      <c r="O4" s="5" t="s">
        <v>0</v>
      </c>
      <c r="P4" s="5" t="s">
        <v>0</v>
      </c>
      <c r="Q4" s="5" t="s">
        <v>0</v>
      </c>
      <c r="R4" s="1">
        <v>42746</v>
      </c>
      <c r="S4" s="1">
        <v>42746</v>
      </c>
      <c r="T4" s="2">
        <v>296</v>
      </c>
      <c r="U4" s="3">
        <v>7278.64</v>
      </c>
      <c r="V4" t="str">
        <f>IF(MONTH(S4)&lt;9,CONCATENATE("0",MONTH(S4)),MONTH(S4))</f>
        <v>01</v>
      </c>
    </row>
    <row r="5" spans="1:22" x14ac:dyDescent="0.25">
      <c r="A5" s="5" t="s">
        <v>48</v>
      </c>
      <c r="B5" s="5" t="s">
        <v>35</v>
      </c>
      <c r="C5" s="5" t="s">
        <v>0</v>
      </c>
      <c r="D5" s="5" t="s">
        <v>37</v>
      </c>
      <c r="E5" s="5" t="s">
        <v>1</v>
      </c>
      <c r="F5" s="5" t="s">
        <v>0</v>
      </c>
      <c r="G5" s="5" t="s">
        <v>6</v>
      </c>
      <c r="H5" s="5" t="s">
        <v>0</v>
      </c>
      <c r="I5" s="5" t="s">
        <v>38</v>
      </c>
      <c r="J5" s="5" t="s">
        <v>49</v>
      </c>
      <c r="K5" s="5" t="s">
        <v>3</v>
      </c>
      <c r="L5" s="5" t="s">
        <v>0</v>
      </c>
      <c r="M5" s="5" t="s">
        <v>0</v>
      </c>
      <c r="N5" s="5" t="s">
        <v>4</v>
      </c>
      <c r="O5" s="5" t="s">
        <v>0</v>
      </c>
      <c r="P5" s="5" t="s">
        <v>0</v>
      </c>
      <c r="Q5" s="5" t="s">
        <v>0</v>
      </c>
      <c r="R5" s="1">
        <v>42746</v>
      </c>
      <c r="S5" s="1">
        <v>42746</v>
      </c>
      <c r="T5" s="2">
        <v>543</v>
      </c>
      <c r="U5" s="3">
        <v>97.74</v>
      </c>
      <c r="V5" t="str">
        <f>IF(MONTH(S5)&lt;9,CONCATENATE("0",MONTH(S5)),MONTH(S5))</f>
        <v>01</v>
      </c>
    </row>
    <row r="6" spans="1:22" x14ac:dyDescent="0.25">
      <c r="A6" s="5" t="s">
        <v>77</v>
      </c>
      <c r="B6" s="5" t="s">
        <v>35</v>
      </c>
      <c r="C6" s="5" t="s">
        <v>0</v>
      </c>
      <c r="D6" s="5" t="s">
        <v>37</v>
      </c>
      <c r="E6" s="5" t="s">
        <v>9</v>
      </c>
      <c r="F6" s="5" t="s">
        <v>0</v>
      </c>
      <c r="G6" s="5" t="s">
        <v>2</v>
      </c>
      <c r="H6" s="5" t="s">
        <v>0</v>
      </c>
      <c r="I6" s="5" t="s">
        <v>78</v>
      </c>
      <c r="J6" s="5" t="s">
        <v>79</v>
      </c>
      <c r="K6" s="5" t="s">
        <v>3</v>
      </c>
      <c r="L6" s="5" t="s">
        <v>0</v>
      </c>
      <c r="M6" s="5" t="s">
        <v>0</v>
      </c>
      <c r="N6" s="5" t="s">
        <v>4</v>
      </c>
      <c r="O6" s="5" t="s">
        <v>0</v>
      </c>
      <c r="P6" s="5" t="s">
        <v>0</v>
      </c>
      <c r="Q6" s="5" t="s">
        <v>0</v>
      </c>
      <c r="R6" s="1">
        <v>42746</v>
      </c>
      <c r="S6" s="1">
        <v>42746</v>
      </c>
      <c r="T6" s="2">
        <v>-3</v>
      </c>
      <c r="U6" s="3">
        <v>-12.93</v>
      </c>
      <c r="V6" t="str">
        <f>IF(MONTH(S6)&lt;9,CONCATENATE("0",MONTH(S6)),MONTH(S6))</f>
        <v>01</v>
      </c>
    </row>
    <row r="7" spans="1:22" x14ac:dyDescent="0.25">
      <c r="A7" s="5" t="s">
        <v>80</v>
      </c>
      <c r="B7" s="5" t="s">
        <v>35</v>
      </c>
      <c r="C7" s="5" t="s">
        <v>0</v>
      </c>
      <c r="D7" s="5" t="s">
        <v>37</v>
      </c>
      <c r="E7" s="5" t="s">
        <v>9</v>
      </c>
      <c r="F7" s="5" t="s">
        <v>0</v>
      </c>
      <c r="G7" s="5" t="s">
        <v>2</v>
      </c>
      <c r="H7" s="5" t="s">
        <v>0</v>
      </c>
      <c r="I7" s="5" t="s">
        <v>81</v>
      </c>
      <c r="J7" s="5" t="s">
        <v>82</v>
      </c>
      <c r="K7" s="5" t="s">
        <v>3</v>
      </c>
      <c r="L7" s="5" t="s">
        <v>0</v>
      </c>
      <c r="M7" s="5" t="s">
        <v>0</v>
      </c>
      <c r="N7" s="5" t="s">
        <v>4</v>
      </c>
      <c r="O7" s="5" t="s">
        <v>0</v>
      </c>
      <c r="P7" s="5" t="s">
        <v>0</v>
      </c>
      <c r="Q7" s="5" t="s">
        <v>0</v>
      </c>
      <c r="R7" s="1">
        <v>42746</v>
      </c>
      <c r="S7" s="1">
        <v>42746</v>
      </c>
      <c r="T7" s="2">
        <v>-3</v>
      </c>
      <c r="U7" s="3">
        <v>-18.149999999999999</v>
      </c>
      <c r="V7" t="str">
        <f>IF(MONTH(S7)&lt;9,CONCATENATE("0",MONTH(S7)),MONTH(S7))</f>
        <v>01</v>
      </c>
    </row>
    <row r="8" spans="1:22" x14ac:dyDescent="0.25">
      <c r="A8" s="5" t="s">
        <v>86</v>
      </c>
      <c r="B8" s="5" t="s">
        <v>35</v>
      </c>
      <c r="C8" s="5" t="s">
        <v>0</v>
      </c>
      <c r="D8" s="5" t="s">
        <v>37</v>
      </c>
      <c r="E8" s="5" t="s">
        <v>9</v>
      </c>
      <c r="F8" s="5" t="s">
        <v>0</v>
      </c>
      <c r="G8" s="5" t="s">
        <v>7</v>
      </c>
      <c r="H8" s="5" t="s">
        <v>0</v>
      </c>
      <c r="I8" s="5" t="s">
        <v>60</v>
      </c>
      <c r="J8" s="5" t="s">
        <v>87</v>
      </c>
      <c r="K8" s="5" t="s">
        <v>3</v>
      </c>
      <c r="L8" s="5" t="s">
        <v>0</v>
      </c>
      <c r="M8" s="5" t="s">
        <v>0</v>
      </c>
      <c r="N8" s="5" t="s">
        <v>4</v>
      </c>
      <c r="O8" s="5" t="s">
        <v>0</v>
      </c>
      <c r="P8" s="5" t="s">
        <v>0</v>
      </c>
      <c r="Q8" s="5" t="s">
        <v>0</v>
      </c>
      <c r="R8" s="1">
        <v>42766</v>
      </c>
      <c r="S8" s="1">
        <v>42766</v>
      </c>
      <c r="T8" s="2">
        <v>-2320</v>
      </c>
      <c r="U8" s="3">
        <v>-1832.8</v>
      </c>
      <c r="V8" t="str">
        <f>IF(MONTH(S8)&lt;9,CONCATENATE("0",MONTH(S8)),MONTH(S8))</f>
        <v>01</v>
      </c>
    </row>
    <row r="9" spans="1:22" x14ac:dyDescent="0.25">
      <c r="A9" s="5" t="s">
        <v>61</v>
      </c>
      <c r="B9" s="5" t="s">
        <v>35</v>
      </c>
      <c r="C9" s="5" t="s">
        <v>0</v>
      </c>
      <c r="D9" s="5" t="s">
        <v>37</v>
      </c>
      <c r="E9" s="5" t="s">
        <v>9</v>
      </c>
      <c r="F9" s="5" t="s">
        <v>0</v>
      </c>
      <c r="G9" s="5" t="s">
        <v>2</v>
      </c>
      <c r="H9" s="5" t="s">
        <v>0</v>
      </c>
      <c r="I9" s="5" t="s">
        <v>62</v>
      </c>
      <c r="J9" s="5" t="s">
        <v>63</v>
      </c>
      <c r="K9" s="5" t="s">
        <v>3</v>
      </c>
      <c r="L9" s="5" t="s">
        <v>0</v>
      </c>
      <c r="M9" s="5" t="s">
        <v>0</v>
      </c>
      <c r="N9" s="5" t="s">
        <v>4</v>
      </c>
      <c r="O9" s="5" t="s">
        <v>0</v>
      </c>
      <c r="P9" s="5" t="s">
        <v>0</v>
      </c>
      <c r="Q9" s="5" t="s">
        <v>0</v>
      </c>
      <c r="R9" s="1">
        <v>42794</v>
      </c>
      <c r="S9" s="1">
        <v>42794</v>
      </c>
      <c r="T9" s="2">
        <v>-1</v>
      </c>
      <c r="U9" s="3">
        <v>-15.6</v>
      </c>
      <c r="V9" t="str">
        <f>IF(MONTH(S9)&lt;9,CONCATENATE("0",MONTH(S9)),MONTH(S9))</f>
        <v>02</v>
      </c>
    </row>
    <row r="10" spans="1:22" x14ac:dyDescent="0.25">
      <c r="A10" s="5" t="s">
        <v>75</v>
      </c>
      <c r="B10" s="5" t="s">
        <v>35</v>
      </c>
      <c r="C10" s="5" t="s">
        <v>0</v>
      </c>
      <c r="D10" s="5" t="s">
        <v>37</v>
      </c>
      <c r="E10" s="5" t="s">
        <v>9</v>
      </c>
      <c r="F10" s="5" t="s">
        <v>0</v>
      </c>
      <c r="G10" s="5" t="s">
        <v>2</v>
      </c>
      <c r="H10" s="5" t="s">
        <v>0</v>
      </c>
      <c r="I10" s="5" t="s">
        <v>59</v>
      </c>
      <c r="J10" s="5" t="s">
        <v>76</v>
      </c>
      <c r="K10" s="5" t="s">
        <v>3</v>
      </c>
      <c r="L10" s="5" t="s">
        <v>0</v>
      </c>
      <c r="M10" s="5" t="s">
        <v>0</v>
      </c>
      <c r="N10" s="5" t="s">
        <v>4</v>
      </c>
      <c r="O10" s="5" t="s">
        <v>0</v>
      </c>
      <c r="P10" s="5" t="s">
        <v>0</v>
      </c>
      <c r="Q10" s="5" t="s">
        <v>0</v>
      </c>
      <c r="R10" s="1">
        <v>42776</v>
      </c>
      <c r="S10" s="1">
        <v>42776</v>
      </c>
      <c r="T10" s="2">
        <v>-3</v>
      </c>
      <c r="U10" s="3">
        <v>-3.09</v>
      </c>
      <c r="V10" t="str">
        <f>IF(MONTH(S10)&lt;9,CONCATENATE("0",MONTH(S10)),MONTH(S10))</f>
        <v>02</v>
      </c>
    </row>
    <row r="11" spans="1:22" x14ac:dyDescent="0.25">
      <c r="A11" s="5" t="s">
        <v>83</v>
      </c>
      <c r="B11" s="5" t="s">
        <v>35</v>
      </c>
      <c r="C11" s="5" t="s">
        <v>0</v>
      </c>
      <c r="D11" s="5" t="s">
        <v>37</v>
      </c>
      <c r="E11" s="5" t="s">
        <v>9</v>
      </c>
      <c r="F11" s="5" t="s">
        <v>0</v>
      </c>
      <c r="G11" s="5" t="s">
        <v>2</v>
      </c>
      <c r="H11" s="5" t="s">
        <v>0</v>
      </c>
      <c r="I11" s="5" t="s">
        <v>84</v>
      </c>
      <c r="J11" s="5" t="s">
        <v>85</v>
      </c>
      <c r="K11" s="5" t="s">
        <v>3</v>
      </c>
      <c r="L11" s="5" t="s">
        <v>0</v>
      </c>
      <c r="M11" s="5" t="s">
        <v>0</v>
      </c>
      <c r="N11" s="5" t="s">
        <v>4</v>
      </c>
      <c r="O11" s="5" t="s">
        <v>0</v>
      </c>
      <c r="P11" s="5" t="s">
        <v>0</v>
      </c>
      <c r="Q11" s="5" t="s">
        <v>0</v>
      </c>
      <c r="R11" s="1">
        <v>42779</v>
      </c>
      <c r="S11" s="1">
        <v>42779</v>
      </c>
      <c r="T11" s="2">
        <v>-1</v>
      </c>
      <c r="U11" s="3">
        <v>-71.66</v>
      </c>
      <c r="V11" t="str">
        <f>IF(MONTH(S11)&lt;9,CONCATENATE("0",MONTH(S11)),MONTH(S11))</f>
        <v>02</v>
      </c>
    </row>
    <row r="12" spans="1:22" x14ac:dyDescent="0.25">
      <c r="A12" s="5" t="s">
        <v>42</v>
      </c>
      <c r="B12" s="5" t="s">
        <v>35</v>
      </c>
      <c r="C12" s="5" t="s">
        <v>0</v>
      </c>
      <c r="D12" s="5" t="s">
        <v>37</v>
      </c>
      <c r="E12" s="5" t="s">
        <v>1</v>
      </c>
      <c r="F12" s="5" t="s">
        <v>0</v>
      </c>
      <c r="G12" s="5" t="s">
        <v>2</v>
      </c>
      <c r="H12" s="5" t="s">
        <v>0</v>
      </c>
      <c r="I12" s="5" t="s">
        <v>43</v>
      </c>
      <c r="J12" s="5" t="s">
        <v>44</v>
      </c>
      <c r="K12" s="5" t="s">
        <v>3</v>
      </c>
      <c r="L12" s="5" t="s">
        <v>0</v>
      </c>
      <c r="M12" s="5" t="s">
        <v>0</v>
      </c>
      <c r="N12" s="5" t="s">
        <v>4</v>
      </c>
      <c r="O12" s="5" t="s">
        <v>0</v>
      </c>
      <c r="P12" s="5" t="s">
        <v>0</v>
      </c>
      <c r="Q12" s="5" t="s">
        <v>0</v>
      </c>
      <c r="R12" s="1">
        <v>42801</v>
      </c>
      <c r="S12" s="1">
        <v>42801</v>
      </c>
      <c r="T12" s="2">
        <v>298</v>
      </c>
      <c r="U12" s="3">
        <v>6228.2</v>
      </c>
      <c r="V12" t="str">
        <f>IF(MONTH(S12)&lt;9,CONCATENATE("0",MONTH(S12)),MONTH(S12))</f>
        <v>03</v>
      </c>
    </row>
    <row r="13" spans="1:22" x14ac:dyDescent="0.25">
      <c r="A13" s="5" t="s">
        <v>50</v>
      </c>
      <c r="B13" s="5" t="s">
        <v>35</v>
      </c>
      <c r="C13" s="5" t="s">
        <v>0</v>
      </c>
      <c r="D13" s="5" t="s">
        <v>37</v>
      </c>
      <c r="E13" s="5" t="s">
        <v>9</v>
      </c>
      <c r="F13" s="5" t="s">
        <v>0</v>
      </c>
      <c r="G13" s="5" t="s">
        <v>2</v>
      </c>
      <c r="H13" s="5" t="s">
        <v>0</v>
      </c>
      <c r="I13" s="5" t="s">
        <v>51</v>
      </c>
      <c r="J13" s="5" t="s">
        <v>52</v>
      </c>
      <c r="K13" s="5" t="s">
        <v>3</v>
      </c>
      <c r="L13" s="5" t="s">
        <v>0</v>
      </c>
      <c r="M13" s="5" t="s">
        <v>0</v>
      </c>
      <c r="N13" s="5" t="s">
        <v>4</v>
      </c>
      <c r="O13" s="5" t="s">
        <v>0</v>
      </c>
      <c r="P13" s="5" t="s">
        <v>0</v>
      </c>
      <c r="Q13" s="5" t="s">
        <v>0</v>
      </c>
      <c r="R13" s="1">
        <v>42817</v>
      </c>
      <c r="S13" s="1">
        <v>42817</v>
      </c>
      <c r="T13" s="2">
        <v>-321</v>
      </c>
      <c r="U13" s="3">
        <v>-879.54</v>
      </c>
      <c r="V13" t="str">
        <f>IF(MONTH(S13)&lt;9,CONCATENATE("0",MONTH(S13)),MONTH(S13))</f>
        <v>03</v>
      </c>
    </row>
    <row r="14" spans="1:22" x14ac:dyDescent="0.25">
      <c r="A14" s="5" t="s">
        <v>53</v>
      </c>
      <c r="B14" s="5" t="s">
        <v>35</v>
      </c>
      <c r="C14" s="5" t="s">
        <v>0</v>
      </c>
      <c r="D14" s="5" t="s">
        <v>37</v>
      </c>
      <c r="E14" s="5" t="s">
        <v>9</v>
      </c>
      <c r="F14" s="5" t="s">
        <v>0</v>
      </c>
      <c r="G14" s="5" t="s">
        <v>2</v>
      </c>
      <c r="H14" s="5" t="s">
        <v>0</v>
      </c>
      <c r="I14" s="5" t="s">
        <v>54</v>
      </c>
      <c r="J14" s="5" t="s">
        <v>55</v>
      </c>
      <c r="K14" s="5" t="s">
        <v>3</v>
      </c>
      <c r="L14" s="5" t="s">
        <v>0</v>
      </c>
      <c r="M14" s="5" t="s">
        <v>0</v>
      </c>
      <c r="N14" s="5" t="s">
        <v>4</v>
      </c>
      <c r="O14" s="5" t="s">
        <v>0</v>
      </c>
      <c r="P14" s="5" t="s">
        <v>0</v>
      </c>
      <c r="Q14" s="5" t="s">
        <v>0</v>
      </c>
      <c r="R14" s="1">
        <v>42817</v>
      </c>
      <c r="S14" s="1">
        <v>42817</v>
      </c>
      <c r="T14" s="2">
        <v>-224</v>
      </c>
      <c r="U14" s="3">
        <v>-602.55999999999995</v>
      </c>
      <c r="V14" t="str">
        <f>IF(MONTH(S14)&lt;9,CONCATENATE("0",MONTH(S14)),MONTH(S14))</f>
        <v>03</v>
      </c>
    </row>
    <row r="15" spans="1:22" x14ac:dyDescent="0.25">
      <c r="A15" s="5" t="s">
        <v>47</v>
      </c>
      <c r="B15" s="5" t="s">
        <v>35</v>
      </c>
      <c r="C15" s="5" t="s">
        <v>0</v>
      </c>
      <c r="D15" s="5" t="s">
        <v>37</v>
      </c>
      <c r="E15" s="5" t="s">
        <v>9</v>
      </c>
      <c r="F15" s="5" t="s">
        <v>0</v>
      </c>
      <c r="G15" s="5" t="s">
        <v>2</v>
      </c>
      <c r="H15" s="5" t="s">
        <v>0</v>
      </c>
      <c r="I15" s="5" t="s">
        <v>73</v>
      </c>
      <c r="J15" s="5" t="s">
        <v>74</v>
      </c>
      <c r="K15" s="5" t="s">
        <v>3</v>
      </c>
      <c r="L15" s="5" t="s">
        <v>0</v>
      </c>
      <c r="M15" s="5" t="s">
        <v>0</v>
      </c>
      <c r="N15" s="5" t="s">
        <v>4</v>
      </c>
      <c r="O15" s="5" t="s">
        <v>0</v>
      </c>
      <c r="P15" s="5" t="s">
        <v>0</v>
      </c>
      <c r="Q15" s="5" t="s">
        <v>0</v>
      </c>
      <c r="R15" s="1">
        <v>42804</v>
      </c>
      <c r="S15" s="1">
        <v>42804</v>
      </c>
      <c r="T15" s="2">
        <v>-600</v>
      </c>
      <c r="U15" s="3">
        <v>-90</v>
      </c>
      <c r="V15" t="str">
        <f>IF(MONTH(S15)&lt;9,CONCATENATE("0",MONTH(S15)),MONTH(S15))</f>
        <v>03</v>
      </c>
    </row>
    <row r="16" spans="1:22" x14ac:dyDescent="0.25">
      <c r="A16" s="5" t="s">
        <v>88</v>
      </c>
      <c r="B16" s="5" t="s">
        <v>35</v>
      </c>
      <c r="C16" s="5" t="s">
        <v>0</v>
      </c>
      <c r="D16" s="5" t="s">
        <v>37</v>
      </c>
      <c r="E16" s="5" t="s">
        <v>9</v>
      </c>
      <c r="F16" s="5" t="s">
        <v>0</v>
      </c>
      <c r="G16" s="5" t="s">
        <v>2</v>
      </c>
      <c r="H16" s="5" t="s">
        <v>0</v>
      </c>
      <c r="I16" s="5" t="s">
        <v>89</v>
      </c>
      <c r="J16" s="5" t="s">
        <v>90</v>
      </c>
      <c r="K16" s="5" t="s">
        <v>3</v>
      </c>
      <c r="L16" s="5" t="s">
        <v>0</v>
      </c>
      <c r="M16" s="5" t="s">
        <v>0</v>
      </c>
      <c r="N16" s="5" t="s">
        <v>4</v>
      </c>
      <c r="O16" s="5" t="s">
        <v>0</v>
      </c>
      <c r="P16" s="5" t="s">
        <v>0</v>
      </c>
      <c r="Q16" s="5" t="s">
        <v>0</v>
      </c>
      <c r="R16" s="1">
        <v>42824</v>
      </c>
      <c r="S16" s="1">
        <v>42824</v>
      </c>
      <c r="T16" s="2">
        <v>-120</v>
      </c>
      <c r="U16" s="3">
        <v>-142.80000000000001</v>
      </c>
      <c r="V16" t="str">
        <f>IF(MONTH(S16)&lt;9,CONCATENATE("0",MONTH(S16)),MONTH(S16))</f>
        <v>03</v>
      </c>
    </row>
    <row r="17" spans="1:22" x14ac:dyDescent="0.25">
      <c r="A17" s="5" t="s">
        <v>88</v>
      </c>
      <c r="B17" s="5" t="s">
        <v>35</v>
      </c>
      <c r="C17" s="5" t="s">
        <v>0</v>
      </c>
      <c r="D17" s="5" t="s">
        <v>37</v>
      </c>
      <c r="E17" s="5" t="s">
        <v>9</v>
      </c>
      <c r="F17" s="5" t="s">
        <v>0</v>
      </c>
      <c r="G17" s="5" t="s">
        <v>2</v>
      </c>
      <c r="H17" s="5" t="s">
        <v>0</v>
      </c>
      <c r="I17" s="5" t="s">
        <v>91</v>
      </c>
      <c r="J17" s="5" t="s">
        <v>90</v>
      </c>
      <c r="K17" s="5" t="s">
        <v>3</v>
      </c>
      <c r="L17" s="5" t="s">
        <v>0</v>
      </c>
      <c r="M17" s="5" t="s">
        <v>0</v>
      </c>
      <c r="N17" s="5" t="s">
        <v>4</v>
      </c>
      <c r="O17" s="5" t="s">
        <v>0</v>
      </c>
      <c r="P17" s="5" t="s">
        <v>0</v>
      </c>
      <c r="Q17" s="5" t="s">
        <v>0</v>
      </c>
      <c r="R17" s="1">
        <v>42824</v>
      </c>
      <c r="S17" s="1">
        <v>42824</v>
      </c>
      <c r="T17" s="2">
        <v>-120</v>
      </c>
      <c r="U17" s="3">
        <v>-142.80000000000001</v>
      </c>
      <c r="V17" t="str">
        <f>IF(MONTH(S17)&lt;9,CONCATENATE("0",MONTH(S17)),MONTH(S17))</f>
        <v>03</v>
      </c>
    </row>
    <row r="18" spans="1:22" x14ac:dyDescent="0.25">
      <c r="A18" s="5" t="s">
        <v>56</v>
      </c>
      <c r="B18" s="5" t="s">
        <v>35</v>
      </c>
      <c r="C18" s="5" t="s">
        <v>0</v>
      </c>
      <c r="D18" s="5" t="s">
        <v>37</v>
      </c>
      <c r="E18" s="5" t="s">
        <v>9</v>
      </c>
      <c r="F18" s="5" t="s">
        <v>0</v>
      </c>
      <c r="G18" s="5" t="s">
        <v>2</v>
      </c>
      <c r="H18" s="5" t="s">
        <v>0</v>
      </c>
      <c r="I18" s="5" t="s">
        <v>57</v>
      </c>
      <c r="J18" s="5" t="s">
        <v>58</v>
      </c>
      <c r="K18" s="5" t="s">
        <v>3</v>
      </c>
      <c r="L18" s="5" t="s">
        <v>0</v>
      </c>
      <c r="M18" s="5" t="s">
        <v>0</v>
      </c>
      <c r="N18" s="5" t="s">
        <v>4</v>
      </c>
      <c r="O18" s="5" t="s">
        <v>0</v>
      </c>
      <c r="P18" s="5" t="s">
        <v>0</v>
      </c>
      <c r="Q18" s="5" t="s">
        <v>0</v>
      </c>
      <c r="R18" s="1">
        <v>42835</v>
      </c>
      <c r="S18" s="1">
        <v>42835</v>
      </c>
      <c r="T18" s="2">
        <v>-10</v>
      </c>
      <c r="U18" s="3">
        <v>-0.2</v>
      </c>
      <c r="V18" t="str">
        <f>IF(MONTH(S18)&lt;9,CONCATENATE("0",MONTH(S18)),MONTH(S18))</f>
        <v>04</v>
      </c>
    </row>
    <row r="19" spans="1:22" x14ac:dyDescent="0.25">
      <c r="A19" s="5" t="s">
        <v>64</v>
      </c>
      <c r="B19" s="5" t="s">
        <v>35</v>
      </c>
      <c r="C19" s="5" t="s">
        <v>0</v>
      </c>
      <c r="D19" s="5" t="s">
        <v>37</v>
      </c>
      <c r="E19" s="5" t="s">
        <v>9</v>
      </c>
      <c r="F19" s="5" t="s">
        <v>0</v>
      </c>
      <c r="G19" s="5" t="s">
        <v>2</v>
      </c>
      <c r="H19" s="5" t="s">
        <v>0</v>
      </c>
      <c r="I19" s="5" t="s">
        <v>65</v>
      </c>
      <c r="J19" s="5" t="s">
        <v>66</v>
      </c>
      <c r="K19" s="5" t="s">
        <v>3</v>
      </c>
      <c r="L19" s="5" t="s">
        <v>0</v>
      </c>
      <c r="M19" s="5" t="s">
        <v>0</v>
      </c>
      <c r="N19" s="5" t="s">
        <v>4</v>
      </c>
      <c r="O19" s="5" t="s">
        <v>0</v>
      </c>
      <c r="P19" s="5" t="s">
        <v>0</v>
      </c>
      <c r="Q19" s="5" t="s">
        <v>0</v>
      </c>
      <c r="R19" s="1">
        <v>42829</v>
      </c>
      <c r="S19" s="1">
        <v>42829</v>
      </c>
      <c r="T19" s="2">
        <v>-2</v>
      </c>
      <c r="U19" s="3">
        <v>-10.74</v>
      </c>
      <c r="V19" t="str">
        <f>IF(MONTH(S19)&lt;9,CONCATENATE("0",MONTH(S19)),MONTH(S19))</f>
        <v>04</v>
      </c>
    </row>
    <row r="20" spans="1:22" x14ac:dyDescent="0.25">
      <c r="A20" s="5" t="s">
        <v>67</v>
      </c>
      <c r="B20" s="5" t="s">
        <v>35</v>
      </c>
      <c r="C20" s="5" t="s">
        <v>0</v>
      </c>
      <c r="D20" s="5" t="s">
        <v>37</v>
      </c>
      <c r="E20" s="5" t="s">
        <v>9</v>
      </c>
      <c r="F20" s="5" t="s">
        <v>0</v>
      </c>
      <c r="G20" s="5" t="s">
        <v>2</v>
      </c>
      <c r="H20" s="5" t="s">
        <v>0</v>
      </c>
      <c r="I20" s="5" t="s">
        <v>68</v>
      </c>
      <c r="J20" s="5" t="s">
        <v>69</v>
      </c>
      <c r="K20" s="5" t="s">
        <v>3</v>
      </c>
      <c r="L20" s="5" t="s">
        <v>0</v>
      </c>
      <c r="M20" s="5" t="s">
        <v>0</v>
      </c>
      <c r="N20" s="5" t="s">
        <v>4</v>
      </c>
      <c r="O20" s="5" t="s">
        <v>0</v>
      </c>
      <c r="P20" s="5" t="s">
        <v>0</v>
      </c>
      <c r="Q20" s="5" t="s">
        <v>0</v>
      </c>
      <c r="R20" s="1">
        <v>42829</v>
      </c>
      <c r="S20" s="1">
        <v>42829</v>
      </c>
      <c r="T20" s="2">
        <v>-20</v>
      </c>
      <c r="U20" s="3">
        <v>-6.4</v>
      </c>
      <c r="V20" t="str">
        <f>IF(MONTH(S20)&lt;9,CONCATENATE("0",MONTH(S20)),MONTH(S20))</f>
        <v>04</v>
      </c>
    </row>
    <row r="21" spans="1:22" x14ac:dyDescent="0.25">
      <c r="A21" s="5" t="s">
        <v>70</v>
      </c>
      <c r="B21" s="5" t="s">
        <v>35</v>
      </c>
      <c r="C21" s="5" t="s">
        <v>0</v>
      </c>
      <c r="D21" s="5" t="s">
        <v>37</v>
      </c>
      <c r="E21" s="5" t="s">
        <v>9</v>
      </c>
      <c r="F21" s="5" t="s">
        <v>0</v>
      </c>
      <c r="G21" s="5" t="s">
        <v>2</v>
      </c>
      <c r="H21" s="5" t="s">
        <v>0</v>
      </c>
      <c r="I21" s="5" t="s">
        <v>71</v>
      </c>
      <c r="J21" s="5" t="s">
        <v>72</v>
      </c>
      <c r="K21" s="5" t="s">
        <v>3</v>
      </c>
      <c r="L21" s="5" t="s">
        <v>0</v>
      </c>
      <c r="M21" s="5" t="s">
        <v>0</v>
      </c>
      <c r="N21" s="5" t="s">
        <v>4</v>
      </c>
      <c r="O21" s="5" t="s">
        <v>0</v>
      </c>
      <c r="P21" s="5" t="s">
        <v>0</v>
      </c>
      <c r="Q21" s="5" t="s">
        <v>0</v>
      </c>
      <c r="R21" s="1">
        <v>42832</v>
      </c>
      <c r="S21" s="1">
        <v>42832</v>
      </c>
      <c r="T21" s="2">
        <v>-672</v>
      </c>
      <c r="U21" s="3">
        <v>-3104.64</v>
      </c>
      <c r="V21" t="str">
        <f>IF(MONTH(S21)&lt;9,CONCATENATE("0",MONTH(S21)),MONTH(S21))</f>
        <v>04</v>
      </c>
    </row>
  </sheetData>
  <autoFilter ref="A1:V21">
    <sortState ref="A2:Z41">
      <sortCondition ref="V1:V4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K29"/>
  <sheetViews>
    <sheetView tabSelected="1" topLeftCell="A4" workbookViewId="0">
      <selection activeCell="G17" sqref="G17"/>
    </sheetView>
  </sheetViews>
  <sheetFormatPr baseColWidth="10" defaultRowHeight="15" x14ac:dyDescent="0.25"/>
  <cols>
    <col min="1" max="1" width="21" bestFit="1" customWidth="1"/>
    <col min="2" max="2" width="7.7109375" customWidth="1"/>
    <col min="3" max="3" width="10.140625" customWidth="1"/>
    <col min="4" max="4" width="12" customWidth="1"/>
    <col min="5" max="5" width="18.85546875" customWidth="1"/>
    <col min="6" max="6" width="21" bestFit="1" customWidth="1"/>
    <col min="8" max="8" width="21" bestFit="1" customWidth="1"/>
    <col min="9" max="9" width="12" customWidth="1"/>
    <col min="10" max="10" width="18.85546875" customWidth="1"/>
    <col min="11" max="11" width="21" customWidth="1"/>
  </cols>
  <sheetData>
    <row r="3" spans="1:11" x14ac:dyDescent="0.25">
      <c r="E3" s="7" t="s">
        <v>97</v>
      </c>
      <c r="H3" s="7" t="s">
        <v>30</v>
      </c>
      <c r="I3" s="7" t="s">
        <v>14</v>
      </c>
      <c r="J3" t="s">
        <v>33</v>
      </c>
      <c r="K3" t="s">
        <v>34</v>
      </c>
    </row>
    <row r="4" spans="1:11" x14ac:dyDescent="0.25">
      <c r="A4" s="7" t="s">
        <v>30</v>
      </c>
      <c r="B4" s="7" t="s">
        <v>92</v>
      </c>
      <c r="C4" s="7" t="s">
        <v>17</v>
      </c>
      <c r="D4" s="7" t="s">
        <v>14</v>
      </c>
      <c r="E4" t="s">
        <v>33</v>
      </c>
      <c r="F4" t="s">
        <v>34</v>
      </c>
      <c r="H4" s="8" t="s">
        <v>35</v>
      </c>
      <c r="I4" s="8" t="s">
        <v>45</v>
      </c>
      <c r="J4" s="9">
        <v>296</v>
      </c>
      <c r="K4" s="9">
        <v>7278.64</v>
      </c>
    </row>
    <row r="5" spans="1:11" x14ac:dyDescent="0.25">
      <c r="A5" s="8" t="s">
        <v>35</v>
      </c>
      <c r="B5" s="8" t="s">
        <v>93</v>
      </c>
      <c r="C5" s="8" t="s">
        <v>37</v>
      </c>
      <c r="D5" s="8" t="s">
        <v>45</v>
      </c>
      <c r="E5" s="9">
        <v>296</v>
      </c>
      <c r="F5" s="9">
        <v>7278.64</v>
      </c>
      <c r="G5" s="11"/>
      <c r="H5" s="8" t="s">
        <v>35</v>
      </c>
      <c r="I5" s="8" t="s">
        <v>42</v>
      </c>
      <c r="J5" s="9">
        <v>298</v>
      </c>
      <c r="K5" s="9">
        <v>6228.2</v>
      </c>
    </row>
    <row r="6" spans="1:11" x14ac:dyDescent="0.25">
      <c r="A6" s="8" t="s">
        <v>35</v>
      </c>
      <c r="B6" s="8" t="s">
        <v>93</v>
      </c>
      <c r="C6" s="8" t="s">
        <v>37</v>
      </c>
      <c r="D6" s="8" t="s">
        <v>40</v>
      </c>
      <c r="E6" s="9">
        <v>56</v>
      </c>
      <c r="F6" s="9">
        <v>369.04</v>
      </c>
      <c r="G6" s="11"/>
      <c r="H6" s="8" t="s">
        <v>35</v>
      </c>
      <c r="I6" s="8" t="s">
        <v>40</v>
      </c>
      <c r="J6" s="9">
        <v>56</v>
      </c>
      <c r="K6" s="9">
        <v>369.04</v>
      </c>
    </row>
    <row r="7" spans="1:11" x14ac:dyDescent="0.25">
      <c r="A7" s="8" t="s">
        <v>35</v>
      </c>
      <c r="B7" s="8" t="s">
        <v>93</v>
      </c>
      <c r="C7" s="8" t="s">
        <v>37</v>
      </c>
      <c r="D7" s="8" t="s">
        <v>36</v>
      </c>
      <c r="E7" s="9">
        <v>10</v>
      </c>
      <c r="F7" s="9">
        <v>217</v>
      </c>
      <c r="H7" s="8" t="s">
        <v>35</v>
      </c>
      <c r="I7" s="8" t="s">
        <v>36</v>
      </c>
      <c r="J7" s="9">
        <v>10</v>
      </c>
      <c r="K7" s="9">
        <v>217</v>
      </c>
    </row>
    <row r="8" spans="1:11" x14ac:dyDescent="0.25">
      <c r="A8" s="8" t="s">
        <v>35</v>
      </c>
      <c r="B8" s="8" t="s">
        <v>93</v>
      </c>
      <c r="C8" s="8" t="s">
        <v>37</v>
      </c>
      <c r="D8" s="8" t="s">
        <v>48</v>
      </c>
      <c r="E8" s="9">
        <v>543</v>
      </c>
      <c r="F8" s="9">
        <v>97.74</v>
      </c>
      <c r="H8" s="8" t="s">
        <v>35</v>
      </c>
      <c r="I8" s="8" t="s">
        <v>48</v>
      </c>
      <c r="J8" s="9">
        <v>543</v>
      </c>
      <c r="K8" s="9">
        <v>97.74</v>
      </c>
    </row>
    <row r="9" spans="1:11" x14ac:dyDescent="0.25">
      <c r="A9" s="8" t="s">
        <v>35</v>
      </c>
      <c r="B9" s="8" t="s">
        <v>93</v>
      </c>
      <c r="C9" s="8" t="s">
        <v>37</v>
      </c>
      <c r="D9" s="8" t="s">
        <v>77</v>
      </c>
      <c r="E9" s="9">
        <v>-3</v>
      </c>
      <c r="F9" s="9">
        <v>-12.93</v>
      </c>
      <c r="H9" s="8" t="s">
        <v>35</v>
      </c>
      <c r="I9" s="8" t="s">
        <v>56</v>
      </c>
      <c r="J9" s="9">
        <v>-10</v>
      </c>
      <c r="K9" s="9">
        <v>-0.2</v>
      </c>
    </row>
    <row r="10" spans="1:11" x14ac:dyDescent="0.25">
      <c r="A10" s="8" t="s">
        <v>35</v>
      </c>
      <c r="B10" s="8" t="s">
        <v>93</v>
      </c>
      <c r="C10" s="8" t="s">
        <v>37</v>
      </c>
      <c r="D10" s="8" t="s">
        <v>80</v>
      </c>
      <c r="E10" s="9">
        <v>-3</v>
      </c>
      <c r="F10" s="9">
        <v>-18.149999999999999</v>
      </c>
      <c r="H10" s="8" t="s">
        <v>35</v>
      </c>
      <c r="I10" s="8" t="s">
        <v>75</v>
      </c>
      <c r="J10" s="9">
        <v>-3</v>
      </c>
      <c r="K10" s="9">
        <v>-3.09</v>
      </c>
    </row>
    <row r="11" spans="1:11" x14ac:dyDescent="0.25">
      <c r="A11" s="8" t="s">
        <v>35</v>
      </c>
      <c r="B11" s="8" t="s">
        <v>93</v>
      </c>
      <c r="C11" s="8" t="s">
        <v>37</v>
      </c>
      <c r="D11" s="8" t="s">
        <v>86</v>
      </c>
      <c r="E11" s="9">
        <v>-2320</v>
      </c>
      <c r="F11" s="9">
        <v>-1832.8</v>
      </c>
      <c r="H11" s="8" t="s">
        <v>35</v>
      </c>
      <c r="I11" s="8" t="s">
        <v>67</v>
      </c>
      <c r="J11" s="9">
        <v>-20</v>
      </c>
      <c r="K11" s="9">
        <v>-6.4</v>
      </c>
    </row>
    <row r="12" spans="1:11" x14ac:dyDescent="0.25">
      <c r="A12" s="8" t="s">
        <v>35</v>
      </c>
      <c r="B12" s="8" t="s">
        <v>93</v>
      </c>
      <c r="C12" s="8" t="s">
        <v>119</v>
      </c>
      <c r="E12" s="9">
        <v>-1421</v>
      </c>
      <c r="F12" s="9">
        <v>6098.54</v>
      </c>
      <c r="H12" s="8" t="s">
        <v>35</v>
      </c>
      <c r="I12" s="8" t="s">
        <v>64</v>
      </c>
      <c r="J12" s="9">
        <v>-2</v>
      </c>
      <c r="K12" s="9">
        <v>-10.74</v>
      </c>
    </row>
    <row r="13" spans="1:11" x14ac:dyDescent="0.25">
      <c r="A13" s="8" t="s">
        <v>35</v>
      </c>
      <c r="B13" s="8" t="s">
        <v>94</v>
      </c>
      <c r="C13" s="8" t="s">
        <v>37</v>
      </c>
      <c r="D13" s="8" t="s">
        <v>75</v>
      </c>
      <c r="E13" s="9">
        <v>-3</v>
      </c>
      <c r="F13" s="9">
        <v>-3.09</v>
      </c>
      <c r="H13" s="8" t="s">
        <v>35</v>
      </c>
      <c r="I13" s="8" t="s">
        <v>77</v>
      </c>
      <c r="J13" s="9">
        <v>-3</v>
      </c>
      <c r="K13" s="9">
        <v>-12.93</v>
      </c>
    </row>
    <row r="14" spans="1:11" x14ac:dyDescent="0.25">
      <c r="A14" s="8" t="s">
        <v>35</v>
      </c>
      <c r="B14" s="8" t="s">
        <v>94</v>
      </c>
      <c r="C14" s="8" t="s">
        <v>37</v>
      </c>
      <c r="D14" s="8" t="s">
        <v>61</v>
      </c>
      <c r="E14" s="9">
        <v>-1</v>
      </c>
      <c r="F14" s="9">
        <v>-15.6</v>
      </c>
      <c r="H14" s="8" t="s">
        <v>35</v>
      </c>
      <c r="I14" s="8" t="s">
        <v>61</v>
      </c>
      <c r="J14" s="9">
        <v>-1</v>
      </c>
      <c r="K14" s="9">
        <v>-15.6</v>
      </c>
    </row>
    <row r="15" spans="1:11" x14ac:dyDescent="0.25">
      <c r="A15" s="8" t="s">
        <v>35</v>
      </c>
      <c r="B15" s="8" t="s">
        <v>94</v>
      </c>
      <c r="C15" s="8" t="s">
        <v>37</v>
      </c>
      <c r="D15" s="8" t="s">
        <v>83</v>
      </c>
      <c r="E15" s="9">
        <v>-1</v>
      </c>
      <c r="F15" s="9">
        <v>-71.66</v>
      </c>
      <c r="H15" s="8" t="s">
        <v>35</v>
      </c>
      <c r="I15" s="8" t="s">
        <v>80</v>
      </c>
      <c r="J15" s="9">
        <v>-3</v>
      </c>
      <c r="K15" s="9">
        <v>-18.149999999999999</v>
      </c>
    </row>
    <row r="16" spans="1:11" x14ac:dyDescent="0.25">
      <c r="A16" s="8" t="s">
        <v>35</v>
      </c>
      <c r="B16" s="8" t="s">
        <v>94</v>
      </c>
      <c r="C16" s="8" t="s">
        <v>119</v>
      </c>
      <c r="E16" s="9">
        <v>-5</v>
      </c>
      <c r="F16" s="9">
        <v>-90.35</v>
      </c>
      <c r="H16" s="8" t="s">
        <v>35</v>
      </c>
      <c r="I16" s="8" t="s">
        <v>83</v>
      </c>
      <c r="J16" s="9">
        <v>-1</v>
      </c>
      <c r="K16" s="9">
        <v>-71.66</v>
      </c>
    </row>
    <row r="17" spans="1:11" x14ac:dyDescent="0.25">
      <c r="A17" s="8" t="s">
        <v>35</v>
      </c>
      <c r="B17" s="8" t="s">
        <v>95</v>
      </c>
      <c r="C17" s="8" t="s">
        <v>37</v>
      </c>
      <c r="D17" s="8" t="s">
        <v>42</v>
      </c>
      <c r="E17" s="9">
        <v>298</v>
      </c>
      <c r="F17" s="9">
        <v>6228.2</v>
      </c>
      <c r="H17" s="8" t="s">
        <v>35</v>
      </c>
      <c r="I17" s="8" t="s">
        <v>47</v>
      </c>
      <c r="J17" s="9">
        <v>-600</v>
      </c>
      <c r="K17" s="9">
        <v>-90</v>
      </c>
    </row>
    <row r="18" spans="1:11" x14ac:dyDescent="0.25">
      <c r="A18" s="8" t="s">
        <v>35</v>
      </c>
      <c r="B18" s="8" t="s">
        <v>95</v>
      </c>
      <c r="C18" s="8" t="s">
        <v>37</v>
      </c>
      <c r="D18" s="8" t="s">
        <v>47</v>
      </c>
      <c r="E18" s="9">
        <v>-600</v>
      </c>
      <c r="F18" s="9">
        <v>-90</v>
      </c>
      <c r="H18" s="8" t="s">
        <v>35</v>
      </c>
      <c r="I18" s="8" t="s">
        <v>88</v>
      </c>
      <c r="J18" s="9">
        <v>-240</v>
      </c>
      <c r="K18" s="9">
        <v>-285.60000000000002</v>
      </c>
    </row>
    <row r="19" spans="1:11" x14ac:dyDescent="0.25">
      <c r="A19" s="8" t="s">
        <v>35</v>
      </c>
      <c r="B19" s="8" t="s">
        <v>95</v>
      </c>
      <c r="C19" s="8" t="s">
        <v>37</v>
      </c>
      <c r="D19" s="8" t="s">
        <v>88</v>
      </c>
      <c r="E19" s="9">
        <v>-240</v>
      </c>
      <c r="F19" s="9">
        <v>-285.60000000000002</v>
      </c>
      <c r="H19" s="8" t="s">
        <v>35</v>
      </c>
      <c r="I19" s="8" t="s">
        <v>53</v>
      </c>
      <c r="J19" s="9">
        <v>-224</v>
      </c>
      <c r="K19" s="9">
        <v>-602.55999999999995</v>
      </c>
    </row>
    <row r="20" spans="1:11" x14ac:dyDescent="0.25">
      <c r="A20" s="8" t="s">
        <v>35</v>
      </c>
      <c r="B20" s="8" t="s">
        <v>95</v>
      </c>
      <c r="C20" s="8" t="s">
        <v>37</v>
      </c>
      <c r="D20" s="8" t="s">
        <v>53</v>
      </c>
      <c r="E20" s="9">
        <v>-224</v>
      </c>
      <c r="F20" s="9">
        <v>-602.55999999999995</v>
      </c>
      <c r="H20" s="8" t="s">
        <v>35</v>
      </c>
      <c r="I20" s="8" t="s">
        <v>50</v>
      </c>
      <c r="J20" s="9">
        <v>-321</v>
      </c>
      <c r="K20" s="9">
        <v>-879.54</v>
      </c>
    </row>
    <row r="21" spans="1:11" x14ac:dyDescent="0.25">
      <c r="A21" s="8" t="s">
        <v>35</v>
      </c>
      <c r="B21" s="8" t="s">
        <v>95</v>
      </c>
      <c r="C21" s="8" t="s">
        <v>37</v>
      </c>
      <c r="D21" s="8" t="s">
        <v>50</v>
      </c>
      <c r="E21" s="9">
        <v>-321</v>
      </c>
      <c r="F21" s="9">
        <v>-879.54</v>
      </c>
      <c r="H21" s="8" t="s">
        <v>35</v>
      </c>
      <c r="I21" s="8" t="s">
        <v>86</v>
      </c>
      <c r="J21" s="9">
        <v>-2320</v>
      </c>
      <c r="K21" s="9">
        <v>-1832.8</v>
      </c>
    </row>
    <row r="22" spans="1:11" x14ac:dyDescent="0.25">
      <c r="A22" s="8" t="s">
        <v>35</v>
      </c>
      <c r="B22" s="8" t="s">
        <v>95</v>
      </c>
      <c r="C22" s="8" t="s">
        <v>119</v>
      </c>
      <c r="E22" s="9">
        <v>-1087</v>
      </c>
      <c r="F22" s="9">
        <v>4370.5</v>
      </c>
      <c r="H22" s="8" t="s">
        <v>35</v>
      </c>
      <c r="I22" s="8" t="s">
        <v>70</v>
      </c>
      <c r="J22" s="9">
        <v>-672</v>
      </c>
      <c r="K22" s="9">
        <v>-3104.64</v>
      </c>
    </row>
    <row r="23" spans="1:11" x14ac:dyDescent="0.25">
      <c r="A23" s="8" t="s">
        <v>35</v>
      </c>
      <c r="B23" s="8" t="s">
        <v>96</v>
      </c>
      <c r="C23" s="8" t="s">
        <v>37</v>
      </c>
      <c r="D23" s="8" t="s">
        <v>56</v>
      </c>
      <c r="E23" s="9">
        <v>-10</v>
      </c>
      <c r="F23" s="9">
        <v>-0.2</v>
      </c>
      <c r="H23" s="8" t="s">
        <v>98</v>
      </c>
      <c r="J23" s="9">
        <v>-3217</v>
      </c>
      <c r="K23" s="9">
        <v>7256.71</v>
      </c>
    </row>
    <row r="24" spans="1:11" x14ac:dyDescent="0.25">
      <c r="A24" s="8" t="s">
        <v>35</v>
      </c>
      <c r="B24" s="8" t="s">
        <v>96</v>
      </c>
      <c r="C24" s="8" t="s">
        <v>37</v>
      </c>
      <c r="D24" s="8" t="s">
        <v>67</v>
      </c>
      <c r="E24" s="9">
        <v>-20</v>
      </c>
      <c r="F24" s="9">
        <v>-6.4</v>
      </c>
      <c r="H24" s="8" t="s">
        <v>31</v>
      </c>
      <c r="I24" s="8" t="s">
        <v>31</v>
      </c>
      <c r="J24" s="9"/>
      <c r="K24" s="9"/>
    </row>
    <row r="25" spans="1:11" x14ac:dyDescent="0.25">
      <c r="A25" s="8" t="s">
        <v>35</v>
      </c>
      <c r="B25" s="8" t="s">
        <v>96</v>
      </c>
      <c r="C25" s="8" t="s">
        <v>37</v>
      </c>
      <c r="D25" s="8" t="s">
        <v>64</v>
      </c>
      <c r="E25" s="9">
        <v>-2</v>
      </c>
      <c r="F25" s="9">
        <v>-10.74</v>
      </c>
      <c r="H25" s="8" t="s">
        <v>103</v>
      </c>
      <c r="J25" s="9"/>
      <c r="K25" s="9"/>
    </row>
    <row r="26" spans="1:11" x14ac:dyDescent="0.25">
      <c r="A26" s="8" t="s">
        <v>35</v>
      </c>
      <c r="B26" s="8" t="s">
        <v>96</v>
      </c>
      <c r="C26" s="8" t="s">
        <v>37</v>
      </c>
      <c r="D26" s="8" t="s">
        <v>70</v>
      </c>
      <c r="E26" s="9">
        <v>-672</v>
      </c>
      <c r="F26" s="9">
        <v>-3104.64</v>
      </c>
      <c r="H26" s="8" t="s">
        <v>32</v>
      </c>
      <c r="J26" s="9">
        <v>-3217</v>
      </c>
      <c r="K26" s="9">
        <v>7256.71</v>
      </c>
    </row>
    <row r="27" spans="1:11" x14ac:dyDescent="0.25">
      <c r="A27" s="8" t="s">
        <v>35</v>
      </c>
      <c r="B27" s="8" t="s">
        <v>96</v>
      </c>
      <c r="C27" s="8" t="s">
        <v>119</v>
      </c>
      <c r="E27" s="9">
        <v>-704</v>
      </c>
      <c r="F27" s="9">
        <v>-3121.98</v>
      </c>
    </row>
    <row r="28" spans="1:11" x14ac:dyDescent="0.25">
      <c r="A28" s="8" t="s">
        <v>98</v>
      </c>
      <c r="E28" s="9">
        <v>-3217</v>
      </c>
      <c r="F28" s="9">
        <v>7256.7099999999991</v>
      </c>
    </row>
    <row r="29" spans="1:11" x14ac:dyDescent="0.25">
      <c r="A29" s="8" t="s">
        <v>32</v>
      </c>
      <c r="E29" s="9">
        <v>-3217</v>
      </c>
      <c r="F29" s="9">
        <v>7256.7099999999991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"/>
  <sheetViews>
    <sheetView workbookViewId="0">
      <selection activeCell="E3" sqref="E3"/>
    </sheetView>
  </sheetViews>
  <sheetFormatPr baseColWidth="10" defaultRowHeight="15" x14ac:dyDescent="0.25"/>
  <cols>
    <col min="2" max="2" width="11.42578125" style="10"/>
    <col min="4" max="4" width="27.28515625" customWidth="1"/>
  </cols>
  <sheetData>
    <row r="1" spans="1:16" ht="23.25" x14ac:dyDescent="0.35">
      <c r="A1" s="12" t="s">
        <v>109</v>
      </c>
      <c r="B1" s="15" t="s">
        <v>35</v>
      </c>
      <c r="C1" s="13"/>
      <c r="D1" s="13"/>
      <c r="E1" s="13"/>
    </row>
    <row r="2" spans="1:16" s="10" customFormat="1" ht="15.75" thickBot="1" x14ac:dyDescent="0.3">
      <c r="C2" s="10" t="s">
        <v>104</v>
      </c>
      <c r="D2" s="10" t="s">
        <v>93</v>
      </c>
      <c r="E2" s="10" t="s">
        <v>93</v>
      </c>
      <c r="F2" s="10" t="s">
        <v>94</v>
      </c>
      <c r="G2" s="10" t="s">
        <v>95</v>
      </c>
      <c r="H2" s="10" t="s">
        <v>96</v>
      </c>
      <c r="I2" s="10" t="s">
        <v>102</v>
      </c>
      <c r="J2" s="10" t="s">
        <v>105</v>
      </c>
      <c r="K2" s="10" t="s">
        <v>106</v>
      </c>
      <c r="L2" s="10" t="s">
        <v>107</v>
      </c>
      <c r="M2" s="10" t="s">
        <v>108</v>
      </c>
      <c r="N2" s="10" t="s">
        <v>99</v>
      </c>
      <c r="O2" s="10" t="s">
        <v>100</v>
      </c>
      <c r="P2" s="10" t="s">
        <v>101</v>
      </c>
    </row>
    <row r="3" spans="1:16" s="16" customFormat="1" ht="156.75" thickBot="1" x14ac:dyDescent="0.3">
      <c r="A3" s="16" t="s">
        <v>110</v>
      </c>
      <c r="B3" s="17" t="s">
        <v>37</v>
      </c>
      <c r="C3" s="16" t="s">
        <v>111</v>
      </c>
      <c r="D3" s="18" t="s">
        <v>120</v>
      </c>
      <c r="E3" s="19">
        <f t="array" ref="E3">MAX((IF('TCD PD'!$A:$A=$B$1,IF('TCD PD'!$B:$B=E$2,IF('TCD PD'!$C:$C=$B3,'TCD PD'!$F:$F,0)))))</f>
        <v>7278.64</v>
      </c>
      <c r="F3" s="19">
        <f t="array" ref="F3">MAX((IF('TCD PD'!$A:$A=$B$1,IF('TCD PD'!$B:$B=F$2,IF('TCD PD'!$C:$C=$B3,'TCD PD'!$F:$F,0)))))</f>
        <v>0</v>
      </c>
      <c r="G3" s="19">
        <f t="array" ref="G3">MAX((IF('TCD PD'!$A:$A=$B$1,IF('TCD PD'!$B:$B=G$2,IF('TCD PD'!$C:$C=$B3,'TCD PD'!$F:$F,0)))))</f>
        <v>6228.2</v>
      </c>
      <c r="H3" s="19">
        <f t="array" ref="H3">MAX((IF('TCD PD'!$A:$A=$B$1,IF('TCD PD'!$B:$B=H$2,IF('TCD PD'!$C:$C=$B3,'TCD PD'!$F:$F,0)))))</f>
        <v>0</v>
      </c>
      <c r="I3" s="19">
        <f t="array" ref="I3">MAX((IF('TCD PD'!$A:$A=$B$1,IF('TCD PD'!$B:$B=I$2,IF('TCD PD'!$C:$C=$B3,'TCD PD'!$F:$F,0)))))</f>
        <v>0</v>
      </c>
      <c r="J3" s="19">
        <f t="array" ref="J3">MAX((IF('TCD PD'!$A:$A=$B$1,IF('TCD PD'!$B:$B=J$2,IF('TCD PD'!$C:$C=$B3,'TCD PD'!$F:$F,0)))))</f>
        <v>0</v>
      </c>
      <c r="K3" s="19">
        <f t="array" ref="K3">MAX((IF('TCD PD'!$A:$A=$B$1,IF('TCD PD'!$B:$B=K$2,IF('TCD PD'!$C:$C=$B3,'TCD PD'!$F:$F,0)))))</f>
        <v>0</v>
      </c>
      <c r="L3" s="19">
        <f t="array" ref="L3">MAX((IF('TCD PD'!$A:$A=$B$1,IF('TCD PD'!$B:$B=L$2,IF('TCD PD'!$C:$C=$B3,'TCD PD'!$F:$F,0)))))</f>
        <v>0</v>
      </c>
      <c r="M3" s="19">
        <f t="array" ref="M3">MAX((IF('TCD PD'!$A:$A=$B$1,IF('TCD PD'!$B:$B=M$2,IF('TCD PD'!$C:$C=$B3,'TCD PD'!$F:$F,0)))))</f>
        <v>0</v>
      </c>
      <c r="N3" s="19">
        <f t="array" ref="N3">MAX((IF('TCD PD'!$A:$A=$B$1,IF('TCD PD'!$B:$B=N$2,IF('TCD PD'!$C:$C=$B3,'TCD PD'!$F:$F,0)))))</f>
        <v>0</v>
      </c>
      <c r="O3" s="19">
        <f t="array" ref="O3">MAX((IF('TCD PD'!$A:$A=$B$1,IF('TCD PD'!$B:$B=O$2,IF('TCD PD'!$C:$C=$B3,'TCD PD'!$F:$F,0)))))</f>
        <v>0</v>
      </c>
      <c r="P3" s="19">
        <f t="array" ref="P3">MAX((IF('TCD PD'!$A:$A=$B$1,IF('TCD PD'!$B:$B=P$2,IF('TCD PD'!$C:$C=$B3,'TCD PD'!$F:$F,0)))))</f>
        <v>0</v>
      </c>
    </row>
    <row r="4" spans="1:16" x14ac:dyDescent="0.25">
      <c r="B4" s="10" t="s">
        <v>37</v>
      </c>
      <c r="C4" t="s">
        <v>112</v>
      </c>
      <c r="E4" s="14">
        <f t="array" ref="E4">MAX((IF('TCD PD'!A:A=$B$1,IF('TCD PD'!B:B=E$2,IF('TCD PD'!C:C=B4,'TCD PD'!F:F,0)))))</f>
        <v>7278.64</v>
      </c>
    </row>
    <row r="5" spans="1:16" x14ac:dyDescent="0.25">
      <c r="B5" s="10" t="s">
        <v>37</v>
      </c>
      <c r="C5" t="s">
        <v>113</v>
      </c>
      <c r="E5" s="14">
        <f t="array" ref="E5">MAX((IF('TCD PD'!A:A=$B$1,IF('TCD PD'!B:B=E$2,IF('TCD PD'!C:C=B5,'TCD PD'!F:F,0)))))</f>
        <v>7278.64</v>
      </c>
    </row>
    <row r="6" spans="1:16" x14ac:dyDescent="0.25">
      <c r="B6" s="10" t="s">
        <v>37</v>
      </c>
      <c r="C6" t="s">
        <v>114</v>
      </c>
      <c r="E6" s="14">
        <f t="array" ref="E6">MIN((IF('TCD PD'!A:A=$B$1,IF('TCD PD'!B:B=E$2,IF('TCD PD'!C:C=B6,'TCD PD'!F:F,0)))))</f>
        <v>-1832.8</v>
      </c>
    </row>
    <row r="7" spans="1:16" x14ac:dyDescent="0.25">
      <c r="B7" s="10" t="s">
        <v>37</v>
      </c>
      <c r="C7" t="s">
        <v>115</v>
      </c>
      <c r="E7" s="14">
        <f t="array" ref="E7">MIN((IF('TCD PD'!A:A=$B$1,IF('TCD PD'!B:B=E$2,IF('TCD PD'!C:C=B7,'TCD PD'!F:F,0)))))</f>
        <v>-1832.8</v>
      </c>
    </row>
    <row r="8" spans="1:16" x14ac:dyDescent="0.25">
      <c r="B8" s="10" t="s">
        <v>37</v>
      </c>
      <c r="C8" t="s">
        <v>116</v>
      </c>
      <c r="E8" s="14">
        <f t="array" ref="E8">MIN((IF('TCD PD'!A:A=$B$1,IF('TCD PD'!B:B=E$2,IF('TCD PD'!C:C=B8,'TCD PD'!F:F,0)))))</f>
        <v>-1832.8</v>
      </c>
    </row>
    <row r="9" spans="1:16" x14ac:dyDescent="0.25">
      <c r="B9" s="10" t="s">
        <v>37</v>
      </c>
      <c r="C9" t="s">
        <v>117</v>
      </c>
      <c r="E9" s="14">
        <f>E10+SUM(E3:E8)</f>
        <v>22436.060000000005</v>
      </c>
    </row>
    <row r="10" spans="1:16" x14ac:dyDescent="0.25">
      <c r="B10" s="10" t="s">
        <v>37</v>
      </c>
      <c r="C10" t="s">
        <v>118</v>
      </c>
      <c r="E10" s="14">
        <f>SUMIFS('TCD PD'!F:F,'TCD PD'!A:A,"="&amp;$B$1,'TCD PD'!B:B,"="&amp;E$2,'TCD PD'!C:C,"="&amp;$B10)</f>
        <v>6098.54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Source</vt:lpstr>
      <vt:lpstr>TCD PD</vt:lpstr>
      <vt:lpstr>Result 1010</vt:lpstr>
      <vt:lpstr>TESTHKEY</vt:lpstr>
      <vt:lpstr>TESTVKEY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DEGORRE</dc:creator>
  <cp:lastModifiedBy>Hugo DEGORRE</cp:lastModifiedBy>
  <dcterms:created xsi:type="dcterms:W3CDTF">2017-04-20T06:20:44Z</dcterms:created>
  <dcterms:modified xsi:type="dcterms:W3CDTF">2017-04-20T08:52:51Z</dcterms:modified>
</cp:coreProperties>
</file>