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Client\N$\RN\RH\"/>
    </mc:Choice>
  </mc:AlternateContent>
  <bookViews>
    <workbookView xWindow="0" yWindow="0" windowWidth="28800" windowHeight="12135" activeTab="1"/>
  </bookViews>
  <sheets>
    <sheet name="Feuil1" sheetId="1" r:id="rId1"/>
    <sheet name="planning annuel 2022" sheetId="4" r:id="rId2"/>
    <sheet name="Feuil2" sheetId="3" r:id="rId3"/>
  </sheets>
  <definedNames>
    <definedName name="_xlnm._FilterDatabase" localSheetId="1" hidden="1">'planning annuel 2022'!$B$2:$B$32</definedName>
    <definedName name="_xlnm.Print_Area" localSheetId="0">Feuil1!$A$1:$G$32</definedName>
    <definedName name="_xlnm.Print_Area" localSheetId="1">'planning annuel 2022'!$A$1:$AM$32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0" i="4" l="1"/>
  <c r="R14" i="4" l="1"/>
  <c r="R15" i="4"/>
  <c r="U8" i="1" l="1"/>
  <c r="U9" i="1" s="1"/>
  <c r="B3" i="3" l="1"/>
  <c r="A4" i="3"/>
  <c r="A5" i="3"/>
  <c r="A6" i="3"/>
  <c r="A7" i="3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" i="3"/>
  <c r="F2" i="4" l="1"/>
  <c r="I2" i="4"/>
  <c r="L2" i="4"/>
  <c r="R2" i="4"/>
  <c r="U2" i="4"/>
  <c r="AA2" i="4"/>
  <c r="AD2" i="4"/>
  <c r="AJ2" i="4"/>
  <c r="AM2" i="4"/>
  <c r="A3" i="4"/>
  <c r="A4" i="4" s="1"/>
  <c r="C4" i="4" s="1"/>
  <c r="C3" i="4"/>
  <c r="D3" i="4"/>
  <c r="F3" i="4"/>
  <c r="G3" i="4"/>
  <c r="I3" i="4" s="1"/>
  <c r="J3" i="4"/>
  <c r="M3" i="4"/>
  <c r="O3" i="4"/>
  <c r="P3" i="4"/>
  <c r="R3" i="4"/>
  <c r="S3" i="4"/>
  <c r="U3" i="4" s="1"/>
  <c r="V3" i="4"/>
  <c r="Y3" i="4"/>
  <c r="AA3" i="4" s="1"/>
  <c r="AB3" i="4"/>
  <c r="AD3" i="4"/>
  <c r="AE3" i="4"/>
  <c r="AH3" i="4"/>
  <c r="AK3" i="4"/>
  <c r="F4" i="4"/>
  <c r="M4" i="4"/>
  <c r="O4" i="4" s="1"/>
  <c r="P4" i="4"/>
  <c r="S4" i="4"/>
  <c r="U4" i="4" s="1"/>
  <c r="Y4" i="4"/>
  <c r="AB4" i="4"/>
  <c r="AE4" i="4"/>
  <c r="F5" i="4"/>
  <c r="M5" i="4"/>
  <c r="F6" i="4"/>
  <c r="F7" i="4"/>
  <c r="F8" i="4"/>
  <c r="F9" i="4"/>
  <c r="F10" i="4"/>
  <c r="F11" i="4"/>
  <c r="F12" i="4"/>
  <c r="F13" i="4"/>
  <c r="F14" i="4"/>
  <c r="F20" i="4"/>
  <c r="F21" i="4"/>
  <c r="F23" i="4"/>
  <c r="F24" i="4"/>
  <c r="F25" i="4"/>
  <c r="F26" i="4"/>
  <c r="F27" i="4"/>
  <c r="F28" i="4"/>
  <c r="F29" i="4"/>
  <c r="E2" i="1" l="1"/>
  <c r="D2" i="1"/>
  <c r="O5" i="4"/>
  <c r="M6" i="4"/>
  <c r="AA4" i="4"/>
  <c r="Y5" i="4"/>
  <c r="S5" i="4"/>
  <c r="L3" i="4"/>
  <c r="J4" i="4"/>
  <c r="AE5" i="4"/>
  <c r="G4" i="4"/>
  <c r="AM3" i="4"/>
  <c r="AK4" i="4"/>
  <c r="A5" i="4"/>
  <c r="AD4" i="4"/>
  <c r="AB5" i="4"/>
  <c r="V4" i="4"/>
  <c r="P5" i="4"/>
  <c r="AJ3" i="4"/>
  <c r="AH4" i="4"/>
  <c r="C2" i="1" l="1"/>
  <c r="D3" i="1" s="1"/>
  <c r="B2" i="1"/>
  <c r="F2" i="1"/>
  <c r="D22" i="1"/>
  <c r="D21" i="1"/>
  <c r="D23" i="1"/>
  <c r="AH5" i="4"/>
  <c r="AJ4" i="4"/>
  <c r="V5" i="4"/>
  <c r="C5" i="4"/>
  <c r="A6" i="4"/>
  <c r="U5" i="4"/>
  <c r="S6" i="4"/>
  <c r="AK5" i="4"/>
  <c r="AM4" i="4"/>
  <c r="AE6" i="4"/>
  <c r="Y6" i="4"/>
  <c r="AA5" i="4"/>
  <c r="R5" i="4"/>
  <c r="P6" i="4"/>
  <c r="AD5" i="4"/>
  <c r="AB6" i="4"/>
  <c r="J5" i="4"/>
  <c r="L4" i="4"/>
  <c r="I4" i="4"/>
  <c r="G5" i="4"/>
  <c r="M7" i="4"/>
  <c r="O6" i="4"/>
  <c r="D24" i="1" l="1"/>
  <c r="D25" i="1" s="1"/>
  <c r="Y7" i="4"/>
  <c r="AA6" i="4"/>
  <c r="AK6" i="4"/>
  <c r="AM5" i="4"/>
  <c r="AJ5" i="4"/>
  <c r="AH6" i="4"/>
  <c r="R6" i="4"/>
  <c r="P7" i="4"/>
  <c r="P8" i="4" s="1"/>
  <c r="AE7" i="4"/>
  <c r="AG6" i="4"/>
  <c r="S7" i="4"/>
  <c r="U6" i="4"/>
  <c r="V6" i="4"/>
  <c r="M8" i="4"/>
  <c r="O7" i="4"/>
  <c r="L5" i="4"/>
  <c r="J6" i="4"/>
  <c r="I5" i="4"/>
  <c r="G6" i="4"/>
  <c r="AD6" i="4"/>
  <c r="AB7" i="4"/>
  <c r="C6" i="4"/>
  <c r="A7" i="4"/>
  <c r="AG7" i="4" l="1"/>
  <c r="AE8" i="4"/>
  <c r="AA7" i="4"/>
  <c r="Y8" i="4"/>
  <c r="A8" i="4"/>
  <c r="G7" i="4"/>
  <c r="I6" i="4"/>
  <c r="R8" i="4"/>
  <c r="P9" i="4"/>
  <c r="O8" i="4"/>
  <c r="M9" i="4"/>
  <c r="M10" i="4" s="1"/>
  <c r="U7" i="4"/>
  <c r="S8" i="4"/>
  <c r="AK7" i="4"/>
  <c r="AM6" i="4"/>
  <c r="AD7" i="4"/>
  <c r="AB8" i="4"/>
  <c r="L6" i="4"/>
  <c r="J7" i="4"/>
  <c r="V7" i="4"/>
  <c r="AJ6" i="4"/>
  <c r="AH7" i="4"/>
  <c r="F3" i="1"/>
  <c r="E3" i="1"/>
  <c r="AH8" i="4" l="1"/>
  <c r="AJ7" i="4"/>
  <c r="L7" i="4"/>
  <c r="J8" i="4"/>
  <c r="M11" i="4"/>
  <c r="O10" i="4"/>
  <c r="AA8" i="4"/>
  <c r="Y9" i="4"/>
  <c r="AM7" i="4"/>
  <c r="AK8" i="4"/>
  <c r="G8" i="4"/>
  <c r="I7" i="4"/>
  <c r="X7" i="4"/>
  <c r="V8" i="4"/>
  <c r="AD8" i="4"/>
  <c r="AB9" i="4"/>
  <c r="S9" i="4"/>
  <c r="U8" i="4"/>
  <c r="R9" i="4"/>
  <c r="P10" i="4"/>
  <c r="A9" i="4"/>
  <c r="C8" i="4"/>
  <c r="AG8" i="4"/>
  <c r="AE9" i="4"/>
  <c r="A10" i="4" l="1"/>
  <c r="C9" i="4"/>
  <c r="AG9" i="4"/>
  <c r="AE10" i="4"/>
  <c r="R10" i="4"/>
  <c r="P11" i="4"/>
  <c r="AD9" i="4"/>
  <c r="AB10" i="4"/>
  <c r="AA9" i="4"/>
  <c r="Y10" i="4"/>
  <c r="J9" i="4"/>
  <c r="L8" i="4"/>
  <c r="G9" i="4"/>
  <c r="I8" i="4"/>
  <c r="V9" i="4"/>
  <c r="X8" i="4"/>
  <c r="AM8" i="4"/>
  <c r="AK9" i="4"/>
  <c r="U9" i="4"/>
  <c r="S10" i="4"/>
  <c r="O11" i="4"/>
  <c r="M12" i="4"/>
  <c r="AH9" i="4"/>
  <c r="AJ8" i="4"/>
  <c r="B3" i="1"/>
  <c r="AG10" i="4" l="1"/>
  <c r="AE11" i="4"/>
  <c r="L9" i="4"/>
  <c r="J10" i="4"/>
  <c r="O12" i="4"/>
  <c r="M13" i="4"/>
  <c r="AM9" i="4"/>
  <c r="AK10" i="4"/>
  <c r="Y11" i="4"/>
  <c r="AA10" i="4"/>
  <c r="R11" i="4"/>
  <c r="P12" i="4"/>
  <c r="S11" i="4"/>
  <c r="U10" i="4"/>
  <c r="AB11" i="4"/>
  <c r="AD10" i="4"/>
  <c r="AH10" i="4"/>
  <c r="AJ9" i="4"/>
  <c r="V10" i="4"/>
  <c r="I9" i="4"/>
  <c r="G10" i="4"/>
  <c r="C10" i="4"/>
  <c r="A11" i="4"/>
  <c r="AD11" i="4" l="1"/>
  <c r="AB12" i="4"/>
  <c r="A12" i="4"/>
  <c r="C11" i="4"/>
  <c r="V11" i="4"/>
  <c r="P13" i="4"/>
  <c r="R12" i="4"/>
  <c r="AM10" i="4"/>
  <c r="AK11" i="4"/>
  <c r="L10" i="4"/>
  <c r="J11" i="4"/>
  <c r="G11" i="4"/>
  <c r="I10" i="4"/>
  <c r="M14" i="4"/>
  <c r="O13" i="4"/>
  <c r="AE12" i="4"/>
  <c r="AE13" i="4" s="1"/>
  <c r="AG11" i="4"/>
  <c r="AJ10" i="4"/>
  <c r="AH11" i="4"/>
  <c r="U11" i="4"/>
  <c r="S12" i="4"/>
  <c r="AA11" i="4"/>
  <c r="Y12" i="4"/>
  <c r="O14" i="4" l="1"/>
  <c r="M15" i="4"/>
  <c r="R13" i="4"/>
  <c r="P14" i="4"/>
  <c r="C12" i="4"/>
  <c r="A13" i="4"/>
  <c r="Y13" i="4"/>
  <c r="AA12" i="4"/>
  <c r="AH12" i="4"/>
  <c r="AJ11" i="4"/>
  <c r="J12" i="4"/>
  <c r="L11" i="4"/>
  <c r="U12" i="4"/>
  <c r="S13" i="4"/>
  <c r="AK12" i="4"/>
  <c r="AM11" i="4"/>
  <c r="V12" i="4"/>
  <c r="AB13" i="4"/>
  <c r="AD12" i="4"/>
  <c r="AG13" i="4"/>
  <c r="AE14" i="4"/>
  <c r="I11" i="4"/>
  <c r="G12" i="4"/>
  <c r="P15" i="4" l="1"/>
  <c r="P16" i="4" s="1"/>
  <c r="AA13" i="4"/>
  <c r="Y14" i="4"/>
  <c r="I12" i="4"/>
  <c r="G13" i="4"/>
  <c r="C13" i="4"/>
  <c r="A14" i="4"/>
  <c r="O15" i="4"/>
  <c r="M16" i="4"/>
  <c r="AE15" i="4"/>
  <c r="AG14" i="4"/>
  <c r="V13" i="4"/>
  <c r="J13" i="4"/>
  <c r="S14" i="4"/>
  <c r="U13" i="4"/>
  <c r="AB14" i="4"/>
  <c r="AD13" i="4"/>
  <c r="AM12" i="4"/>
  <c r="AK13" i="4"/>
  <c r="AH13" i="4"/>
  <c r="AJ12" i="4"/>
  <c r="A15" i="4" l="1"/>
  <c r="C14" i="4"/>
  <c r="Y15" i="4"/>
  <c r="AA14" i="4"/>
  <c r="AJ13" i="4"/>
  <c r="AH14" i="4"/>
  <c r="AD14" i="4"/>
  <c r="AB15" i="4"/>
  <c r="AG15" i="4"/>
  <c r="AE16" i="4"/>
  <c r="V14" i="4"/>
  <c r="O16" i="4"/>
  <c r="M17" i="4"/>
  <c r="G14" i="4"/>
  <c r="I13" i="4"/>
  <c r="R16" i="4"/>
  <c r="P17" i="4"/>
  <c r="J14" i="4"/>
  <c r="AM13" i="4"/>
  <c r="AK14" i="4"/>
  <c r="U14" i="4"/>
  <c r="S15" i="4"/>
  <c r="I14" i="4" l="1"/>
  <c r="G15" i="4"/>
  <c r="AA15" i="4"/>
  <c r="Y16" i="4"/>
  <c r="S16" i="4"/>
  <c r="J15" i="4"/>
  <c r="L14" i="4"/>
  <c r="V15" i="4"/>
  <c r="X14" i="4"/>
  <c r="AB16" i="4"/>
  <c r="AD15" i="4"/>
  <c r="AK15" i="4"/>
  <c r="AM14" i="4"/>
  <c r="R17" i="4"/>
  <c r="P18" i="4"/>
  <c r="M18" i="4"/>
  <c r="O17" i="4"/>
  <c r="AG16" i="4"/>
  <c r="AE17" i="4"/>
  <c r="AJ14" i="4"/>
  <c r="AH15" i="4"/>
  <c r="C15" i="4"/>
  <c r="A16" i="4"/>
  <c r="R18" i="4" l="1"/>
  <c r="P19" i="4"/>
  <c r="AA16" i="4"/>
  <c r="Y17" i="4"/>
  <c r="AB17" i="4"/>
  <c r="AD16" i="4"/>
  <c r="L15" i="4"/>
  <c r="J16" i="4"/>
  <c r="AG17" i="4"/>
  <c r="AE18" i="4"/>
  <c r="G16" i="4"/>
  <c r="I15" i="4"/>
  <c r="A17" i="4"/>
  <c r="C16" i="4"/>
  <c r="AJ15" i="4"/>
  <c r="AH16" i="4"/>
  <c r="S17" i="4"/>
  <c r="M19" i="4"/>
  <c r="O18" i="4"/>
  <c r="AK16" i="4"/>
  <c r="AM15" i="4"/>
  <c r="X15" i="4"/>
  <c r="V16" i="4"/>
  <c r="V17" i="4" s="1"/>
  <c r="AM16" i="4" l="1"/>
  <c r="AK17" i="4"/>
  <c r="V18" i="4"/>
  <c r="AJ16" i="4"/>
  <c r="AH17" i="4"/>
  <c r="J17" i="4"/>
  <c r="L16" i="4"/>
  <c r="Y18" i="4"/>
  <c r="AA17" i="4"/>
  <c r="AE19" i="4"/>
  <c r="AG18" i="4"/>
  <c r="R19" i="4"/>
  <c r="P20" i="4"/>
  <c r="O19" i="4"/>
  <c r="M20" i="4"/>
  <c r="I16" i="4"/>
  <c r="G17" i="4"/>
  <c r="S18" i="4"/>
  <c r="U17" i="4"/>
  <c r="C17" i="4"/>
  <c r="A18" i="4"/>
  <c r="AD17" i="4"/>
  <c r="AB18" i="4"/>
  <c r="V19" i="4" l="1"/>
  <c r="S19" i="4"/>
  <c r="U18" i="4"/>
  <c r="AG19" i="4"/>
  <c r="AE20" i="4"/>
  <c r="L17" i="4"/>
  <c r="J18" i="4"/>
  <c r="AD18" i="4"/>
  <c r="AB19" i="4"/>
  <c r="G18" i="4"/>
  <c r="I17" i="4"/>
  <c r="AM17" i="4"/>
  <c r="AK18" i="4"/>
  <c r="M21" i="4"/>
  <c r="O20" i="4"/>
  <c r="C18" i="4"/>
  <c r="A19" i="4"/>
  <c r="R20" i="4"/>
  <c r="P21" i="4"/>
  <c r="AH18" i="4"/>
  <c r="AJ17" i="4"/>
  <c r="Y19" i="4"/>
  <c r="AA18" i="4"/>
  <c r="O21" i="4" l="1"/>
  <c r="M22" i="4"/>
  <c r="G19" i="4"/>
  <c r="I18" i="4"/>
  <c r="S20" i="4"/>
  <c r="U19" i="4"/>
  <c r="P22" i="4"/>
  <c r="R21" i="4"/>
  <c r="AG20" i="4"/>
  <c r="AE21" i="4"/>
  <c r="V20" i="4"/>
  <c r="L18" i="4"/>
  <c r="J19" i="4"/>
  <c r="A20" i="4"/>
  <c r="C19" i="4"/>
  <c r="AM18" i="4"/>
  <c r="AK19" i="4"/>
  <c r="AB20" i="4"/>
  <c r="AD19" i="4"/>
  <c r="AA19" i="4"/>
  <c r="Y20" i="4"/>
  <c r="AJ18" i="4"/>
  <c r="AH19" i="4"/>
  <c r="Y21" i="4" l="1"/>
  <c r="AA20" i="4"/>
  <c r="AM19" i="4"/>
  <c r="AK20" i="4"/>
  <c r="AH20" i="4"/>
  <c r="AJ19" i="4"/>
  <c r="V21" i="4"/>
  <c r="AB21" i="4"/>
  <c r="AD20" i="4"/>
  <c r="A21" i="4"/>
  <c r="P23" i="4"/>
  <c r="R22" i="4"/>
  <c r="G20" i="4"/>
  <c r="I19" i="4"/>
  <c r="J20" i="4"/>
  <c r="AG21" i="4"/>
  <c r="AE22" i="4"/>
  <c r="O22" i="4"/>
  <c r="M23" i="4"/>
  <c r="U20" i="4"/>
  <c r="S21" i="4"/>
  <c r="S22" i="4" l="1"/>
  <c r="U21" i="4"/>
  <c r="I20" i="4"/>
  <c r="G21" i="4"/>
  <c r="A22" i="4"/>
  <c r="O23" i="4"/>
  <c r="M24" i="4"/>
  <c r="J21" i="4"/>
  <c r="AM20" i="4"/>
  <c r="AK21" i="4"/>
  <c r="P24" i="4"/>
  <c r="R23" i="4"/>
  <c r="AB22" i="4"/>
  <c r="AD21" i="4"/>
  <c r="V22" i="4"/>
  <c r="X21" i="4"/>
  <c r="AG22" i="4"/>
  <c r="AE23" i="4"/>
  <c r="AH21" i="4"/>
  <c r="AA21" i="4"/>
  <c r="Y22" i="4"/>
  <c r="AA22" i="4" l="1"/>
  <c r="Y23" i="4"/>
  <c r="O24" i="4"/>
  <c r="M25" i="4"/>
  <c r="G22" i="4"/>
  <c r="I21" i="4"/>
  <c r="AE24" i="4"/>
  <c r="AG23" i="4"/>
  <c r="AM21" i="4"/>
  <c r="AK22" i="4"/>
  <c r="AB23" i="4"/>
  <c r="AD22" i="4"/>
  <c r="J22" i="4"/>
  <c r="AH22" i="4"/>
  <c r="V23" i="4"/>
  <c r="X22" i="4"/>
  <c r="P25" i="4"/>
  <c r="R24" i="4"/>
  <c r="A23" i="4"/>
  <c r="U22" i="4"/>
  <c r="S23" i="4"/>
  <c r="A24" i="4" l="1"/>
  <c r="C23" i="4"/>
  <c r="U23" i="4"/>
  <c r="S24" i="4"/>
  <c r="O25" i="4"/>
  <c r="M26" i="4"/>
  <c r="R25" i="4"/>
  <c r="P26" i="4"/>
  <c r="AH23" i="4"/>
  <c r="AD23" i="4"/>
  <c r="AB24" i="4"/>
  <c r="AE25" i="4"/>
  <c r="AG24" i="4"/>
  <c r="J23" i="4"/>
  <c r="AK23" i="4"/>
  <c r="AM22" i="4"/>
  <c r="AA23" i="4"/>
  <c r="Y24" i="4"/>
  <c r="V24" i="4"/>
  <c r="I22" i="4"/>
  <c r="G23" i="4"/>
  <c r="AD24" i="4" l="1"/>
  <c r="AB25" i="4"/>
  <c r="Y25" i="4"/>
  <c r="AA24" i="4"/>
  <c r="R26" i="4"/>
  <c r="P27" i="4"/>
  <c r="U24" i="4"/>
  <c r="S25" i="4"/>
  <c r="J24" i="4"/>
  <c r="AH24" i="4"/>
  <c r="O26" i="4"/>
  <c r="M27" i="4"/>
  <c r="M28" i="4" s="1"/>
  <c r="I23" i="4"/>
  <c r="G24" i="4"/>
  <c r="V25" i="4"/>
  <c r="AM23" i="4"/>
  <c r="AK24" i="4"/>
  <c r="AG25" i="4"/>
  <c r="AE26" i="4"/>
  <c r="C24" i="4"/>
  <c r="A25" i="4"/>
  <c r="P28" i="4" l="1"/>
  <c r="R27" i="4"/>
  <c r="A26" i="4"/>
  <c r="C25" i="4"/>
  <c r="AM24" i="4"/>
  <c r="AK25" i="4"/>
  <c r="I24" i="4"/>
  <c r="G25" i="4"/>
  <c r="U25" i="4"/>
  <c r="S26" i="4"/>
  <c r="AH25" i="4"/>
  <c r="Y26" i="4"/>
  <c r="AA25" i="4"/>
  <c r="AE27" i="4"/>
  <c r="AG26" i="4"/>
  <c r="M29" i="4"/>
  <c r="AD25" i="4"/>
  <c r="AB26" i="4"/>
  <c r="V26" i="4"/>
  <c r="J25" i="4"/>
  <c r="L24" i="4"/>
  <c r="V27" i="4" l="1"/>
  <c r="AK26" i="4"/>
  <c r="AM25" i="4"/>
  <c r="AB27" i="4"/>
  <c r="AD26" i="4"/>
  <c r="AH26" i="4"/>
  <c r="AH27" i="4" s="1"/>
  <c r="AJ25" i="4"/>
  <c r="I25" i="4"/>
  <c r="G26" i="4"/>
  <c r="J26" i="4"/>
  <c r="L25" i="4"/>
  <c r="AG27" i="4"/>
  <c r="AE28" i="4"/>
  <c r="A27" i="4"/>
  <c r="C26" i="4"/>
  <c r="S27" i="4"/>
  <c r="U26" i="4"/>
  <c r="O29" i="4"/>
  <c r="M30" i="4"/>
  <c r="AA26" i="4"/>
  <c r="Y27" i="4"/>
  <c r="P29" i="4"/>
  <c r="R28" i="4"/>
  <c r="M31" i="4" l="1"/>
  <c r="O30" i="4"/>
  <c r="P30" i="4"/>
  <c r="R29" i="4"/>
  <c r="C27" i="4"/>
  <c r="A28" i="4"/>
  <c r="J27" i="4"/>
  <c r="L26" i="4"/>
  <c r="AH28" i="4"/>
  <c r="AM26" i="4"/>
  <c r="AK27" i="4"/>
  <c r="AA27" i="4"/>
  <c r="Y28" i="4"/>
  <c r="AG28" i="4"/>
  <c r="AE29" i="4"/>
  <c r="G27" i="4"/>
  <c r="I26" i="4"/>
  <c r="V28" i="4"/>
  <c r="S28" i="4"/>
  <c r="U27" i="4"/>
  <c r="AB28" i="4"/>
  <c r="AD27" i="4"/>
  <c r="AM27" i="4" l="1"/>
  <c r="AK28" i="4"/>
  <c r="V29" i="4"/>
  <c r="X28" i="4"/>
  <c r="L27" i="4"/>
  <c r="J28" i="4"/>
  <c r="R30" i="4"/>
  <c r="P31" i="4"/>
  <c r="R31" i="4" s="1"/>
  <c r="AA28" i="4"/>
  <c r="Y29" i="4"/>
  <c r="A29" i="4"/>
  <c r="C28" i="4"/>
  <c r="AG29" i="4"/>
  <c r="AE30" i="4"/>
  <c r="AB29" i="4"/>
  <c r="U28" i="4"/>
  <c r="S29" i="4"/>
  <c r="I27" i="4"/>
  <c r="G28" i="4"/>
  <c r="AH29" i="4"/>
  <c r="O31" i="4"/>
  <c r="M32" i="4"/>
  <c r="O32" i="4" s="1"/>
  <c r="I28" i="4" l="1"/>
  <c r="G29" i="4"/>
  <c r="A30" i="4"/>
  <c r="C29" i="4"/>
  <c r="X29" i="4"/>
  <c r="V30" i="4"/>
  <c r="S30" i="4"/>
  <c r="AE31" i="4"/>
  <c r="AG31" i="4" s="1"/>
  <c r="AG30" i="4"/>
  <c r="AA29" i="4"/>
  <c r="Y30" i="4"/>
  <c r="J29" i="4"/>
  <c r="L28" i="4"/>
  <c r="AK29" i="4"/>
  <c r="AM28" i="4"/>
  <c r="AB30" i="4"/>
  <c r="AH30" i="4"/>
  <c r="S31" i="4" l="1"/>
  <c r="AH31" i="4"/>
  <c r="A31" i="4"/>
  <c r="C30" i="4"/>
  <c r="X30" i="4"/>
  <c r="V31" i="4"/>
  <c r="G30" i="4"/>
  <c r="G31" i="4" s="1"/>
  <c r="G32" i="4" s="1"/>
  <c r="I29" i="4"/>
  <c r="Y31" i="4"/>
  <c r="AA31" i="4" s="1"/>
  <c r="AM29" i="4"/>
  <c r="AK30" i="4"/>
  <c r="AD30" i="4"/>
  <c r="AB31" i="4"/>
  <c r="L29" i="4"/>
  <c r="J30" i="4"/>
  <c r="AB32" i="4" l="1"/>
  <c r="AD31" i="4"/>
  <c r="V32" i="4"/>
  <c r="X32" i="4" s="1"/>
  <c r="X31" i="4"/>
  <c r="L30" i="4"/>
  <c r="J31" i="4"/>
  <c r="L31" i="4" s="1"/>
  <c r="AK31" i="4"/>
  <c r="AM30" i="4"/>
  <c r="U31" i="4"/>
  <c r="S32" i="4"/>
  <c r="U32" i="4" s="1"/>
  <c r="AH32" i="4"/>
  <c r="AJ32" i="4" s="1"/>
  <c r="C31" i="4"/>
  <c r="A32" i="4"/>
  <c r="C32" i="4" s="1"/>
  <c r="AK32" i="4" l="1"/>
  <c r="AM32" i="4" s="1"/>
  <c r="AM31" i="4"/>
</calcChain>
</file>

<file path=xl/comments1.xml><?xml version="1.0" encoding="utf-8"?>
<comments xmlns="http://schemas.openxmlformats.org/spreadsheetml/2006/main">
  <authors>
    <author>Robin NAZOU</author>
  </authors>
  <commentList>
    <comment ref="C7" authorId="0" shapeId="0">
      <text>
        <r>
          <rPr>
            <b/>
            <sz val="9"/>
            <color indexed="81"/>
            <rFont val="Tahoma"/>
            <family val="2"/>
          </rPr>
          <t>Robin NAZOU:</t>
        </r>
        <r>
          <rPr>
            <sz val="9"/>
            <color indexed="81"/>
            <rFont val="Tahoma"/>
            <family val="2"/>
          </rPr>
          <t xml:space="preserve">
HP1 2021</t>
        </r>
      </text>
    </comment>
  </commentList>
</comments>
</file>

<file path=xl/sharedStrings.xml><?xml version="1.0" encoding="utf-8"?>
<sst xmlns="http://schemas.openxmlformats.org/spreadsheetml/2006/main" count="143" uniqueCount="50">
  <si>
    <t xml:space="preserve">Janvier </t>
  </si>
  <si>
    <t>Mars</t>
  </si>
  <si>
    <t>Avril</t>
  </si>
  <si>
    <t>Juin</t>
  </si>
  <si>
    <t xml:space="preserve">Juillet </t>
  </si>
  <si>
    <t>Aout</t>
  </si>
  <si>
    <t>Septembre</t>
  </si>
  <si>
    <t>Octobre</t>
  </si>
  <si>
    <t>Novembre</t>
  </si>
  <si>
    <t>Décembre</t>
  </si>
  <si>
    <t>Février</t>
  </si>
  <si>
    <t>Mai</t>
  </si>
  <si>
    <t>V</t>
  </si>
  <si>
    <t>S</t>
  </si>
  <si>
    <t>D</t>
  </si>
  <si>
    <t>L</t>
  </si>
  <si>
    <t>M</t>
  </si>
  <si>
    <t>J</t>
  </si>
  <si>
    <t>FERIE</t>
  </si>
  <si>
    <t>AOUT</t>
  </si>
  <si>
    <t>NOVEMBRE</t>
  </si>
  <si>
    <t>JANVIER</t>
  </si>
  <si>
    <t>MAI</t>
  </si>
  <si>
    <t>19 RTT</t>
  </si>
  <si>
    <t>FEVRIER</t>
  </si>
  <si>
    <t>JUILLET</t>
  </si>
  <si>
    <t>HP</t>
  </si>
  <si>
    <t>1 CF</t>
  </si>
  <si>
    <t>Posés</t>
  </si>
  <si>
    <t>Restants</t>
  </si>
  <si>
    <t>CF</t>
  </si>
  <si>
    <t xml:space="preserve"> RTT</t>
  </si>
  <si>
    <t xml:space="preserve"> CA</t>
  </si>
  <si>
    <t>MARS</t>
  </si>
  <si>
    <t>AVRIL</t>
  </si>
  <si>
    <t>JUIN</t>
  </si>
  <si>
    <t>SEPTEMBRE</t>
  </si>
  <si>
    <t>OCTOBRE</t>
  </si>
  <si>
    <t xml:space="preserve">DECEMBRE </t>
  </si>
  <si>
    <t>Ma</t>
  </si>
  <si>
    <t>Me</t>
  </si>
  <si>
    <t>Janvier 2023</t>
  </si>
  <si>
    <t>HP2021</t>
  </si>
  <si>
    <t>RTT</t>
  </si>
  <si>
    <t>CA</t>
  </si>
  <si>
    <t>2 HP 2022</t>
  </si>
  <si>
    <t>AM</t>
  </si>
  <si>
    <t>RECUP</t>
  </si>
  <si>
    <t>1/2 RTT</t>
  </si>
  <si>
    <t>25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</si>
</sst>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EB701D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CC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dashed">
        <color auto="1"/>
      </top>
      <bottom style="thick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indexed="64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164" fontId="0" fillId="0" borderId="0" xfId="0" applyNumberFormat="1"/>
    <xf numFmtId="17" fontId="0" fillId="0" borderId="0" xfId="0" applyNumberFormat="1"/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6" fontId="0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10">
    <dxf>
      <font>
        <b/>
        <i val="0"/>
        <color rgb="FF00B050"/>
      </font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theme="5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rgb="FFBC8FDD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theme="5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rgb="FFBC8FDD"/>
        </patternFill>
      </fill>
    </dxf>
  </dxfs>
  <tableStyles count="0" defaultTableStyle="TableStyleMedium2" defaultPivotStyle="PivotStyleLight16"/>
  <colors>
    <mruColors>
      <color rgb="FFEB701D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workbookViewId="0">
      <selection activeCell="O11" sqref="O11"/>
    </sheetView>
  </sheetViews>
  <sheetFormatPr baseColWidth="10" defaultRowHeight="15" x14ac:dyDescent="0.25"/>
  <cols>
    <col min="1" max="1" width="11.42578125" style="4" customWidth="1"/>
    <col min="2" max="3" width="11.42578125" style="6"/>
    <col min="4" max="8" width="11.42578125" customWidth="1"/>
    <col min="10" max="12" width="11.42578125" customWidth="1"/>
    <col min="16" max="16" width="11.42578125" customWidth="1"/>
    <col min="19" max="19" width="3" customWidth="1"/>
    <col min="22" max="22" width="3" customWidth="1"/>
    <col min="25" max="25" width="3" customWidth="1"/>
  </cols>
  <sheetData>
    <row r="1" spans="1:21" x14ac:dyDescent="0.25">
      <c r="A1" s="1"/>
      <c r="B1" s="7" t="s">
        <v>32</v>
      </c>
      <c r="C1" s="19" t="s">
        <v>48</v>
      </c>
      <c r="D1" s="7" t="s">
        <v>31</v>
      </c>
      <c r="E1" s="7" t="s">
        <v>26</v>
      </c>
      <c r="F1" s="7" t="s">
        <v>30</v>
      </c>
      <c r="K1" s="29" t="s">
        <v>49</v>
      </c>
      <c r="L1" s="29" t="s">
        <v>48</v>
      </c>
      <c r="M1" s="29" t="s">
        <v>23</v>
      </c>
      <c r="N1" s="29" t="s">
        <v>45</v>
      </c>
      <c r="O1" s="29" t="s">
        <v>27</v>
      </c>
    </row>
    <row r="2" spans="1:21" x14ac:dyDescent="0.25">
      <c r="A2" s="8" t="s">
        <v>28</v>
      </c>
      <c r="B2" s="5">
        <f>COUNTIF('planning annuel 2022'!A2:AM32,"CA")</f>
        <v>25</v>
      </c>
      <c r="C2" s="5">
        <f>COUNTIF('planning annuel 2022'!A2:AM32,"1/2 RTT")</f>
        <v>7</v>
      </c>
      <c r="D2" s="5">
        <f>COUNTIF('planning annuel 2022'!A2:AM32,"RTT")</f>
        <v>13</v>
      </c>
      <c r="E2" s="5">
        <f>COUNTIF('planning annuel 2022'!A2:AM32,"HP")</f>
        <v>0</v>
      </c>
      <c r="F2" s="5">
        <f>COUNTIF('planning annuel 2022'!A2:AM32,"CF")</f>
        <v>1</v>
      </c>
      <c r="K2" s="1"/>
      <c r="L2" s="1"/>
      <c r="M2" s="1"/>
      <c r="N2" s="1"/>
      <c r="O2" s="1"/>
    </row>
    <row r="3" spans="1:21" x14ac:dyDescent="0.25">
      <c r="A3" s="8" t="s">
        <v>29</v>
      </c>
      <c r="B3" s="5">
        <f>25-B2</f>
        <v>0</v>
      </c>
      <c r="C3" s="5"/>
      <c r="D3" s="5">
        <f>19-D2-(C2/2)</f>
        <v>2.5</v>
      </c>
      <c r="E3" s="5">
        <f>2-E2</f>
        <v>2</v>
      </c>
      <c r="F3" s="5">
        <f>1-F2</f>
        <v>0</v>
      </c>
      <c r="K3" s="1"/>
      <c r="L3" s="1"/>
      <c r="M3" s="1"/>
      <c r="N3" s="1"/>
    </row>
    <row r="4" spans="1:21" x14ac:dyDescent="0.25">
      <c r="K4" s="1"/>
      <c r="L4" s="1"/>
      <c r="M4" s="1"/>
    </row>
    <row r="5" spans="1:21" x14ac:dyDescent="0.25">
      <c r="K5" s="1"/>
      <c r="L5" s="1"/>
      <c r="M5" s="1"/>
    </row>
    <row r="6" spans="1:21" x14ac:dyDescent="0.25">
      <c r="K6" s="1"/>
      <c r="L6" s="1"/>
      <c r="M6" s="1"/>
    </row>
    <row r="7" spans="1:21" x14ac:dyDescent="0.25">
      <c r="K7" s="1"/>
      <c r="L7" s="1"/>
      <c r="M7" s="1"/>
    </row>
    <row r="8" spans="1:21" x14ac:dyDescent="0.25">
      <c r="K8" s="1"/>
      <c r="L8" s="1"/>
      <c r="M8" s="1"/>
      <c r="U8">
        <f>25+19+2+1</f>
        <v>47</v>
      </c>
    </row>
    <row r="9" spans="1:21" x14ac:dyDescent="0.25">
      <c r="K9" s="1"/>
      <c r="L9" s="1"/>
      <c r="M9" s="1"/>
      <c r="U9">
        <f>U8/5</f>
        <v>9.4</v>
      </c>
    </row>
    <row r="10" spans="1:21" x14ac:dyDescent="0.25">
      <c r="K10" s="1"/>
      <c r="L10" s="1"/>
      <c r="M10" s="1"/>
    </row>
    <row r="11" spans="1:21" x14ac:dyDescent="0.25">
      <c r="K11" s="1"/>
      <c r="L11" s="1"/>
      <c r="M11" s="1"/>
    </row>
    <row r="12" spans="1:21" x14ac:dyDescent="0.25">
      <c r="K12" s="1"/>
      <c r="L12" s="1"/>
      <c r="M12" s="1"/>
    </row>
    <row r="13" spans="1:21" x14ac:dyDescent="0.25">
      <c r="K13" s="1"/>
      <c r="L13" s="1"/>
      <c r="M13" s="1"/>
    </row>
    <row r="14" spans="1:21" x14ac:dyDescent="0.25">
      <c r="K14" s="1"/>
      <c r="L14" s="1"/>
      <c r="M14" s="1"/>
    </row>
    <row r="15" spans="1:21" x14ac:dyDescent="0.25">
      <c r="K15" s="1"/>
      <c r="L15" s="1"/>
      <c r="M15" s="1"/>
    </row>
    <row r="16" spans="1:21" x14ac:dyDescent="0.25">
      <c r="K16" s="1"/>
      <c r="L16" s="1"/>
      <c r="M16" s="1"/>
    </row>
    <row r="17" spans="4:13" x14ac:dyDescent="0.25">
      <c r="K17" s="1"/>
      <c r="L17" s="1"/>
      <c r="M17" s="1"/>
    </row>
    <row r="18" spans="4:13" x14ac:dyDescent="0.25">
      <c r="K18" s="1"/>
      <c r="L18" s="1"/>
      <c r="M18" s="1"/>
    </row>
    <row r="19" spans="4:13" x14ac:dyDescent="0.25">
      <c r="K19" s="1"/>
      <c r="L19" s="1"/>
      <c r="M19" s="1"/>
    </row>
    <row r="20" spans="4:13" x14ac:dyDescent="0.25">
      <c r="K20" s="1"/>
      <c r="L20" s="1"/>
      <c r="M20" s="1"/>
    </row>
    <row r="21" spans="4:13" x14ac:dyDescent="0.25">
      <c r="D21" s="4">
        <f>COUNTIF('planning annuel 2022'!A2:AM32,"S")</f>
        <v>57</v>
      </c>
      <c r="K21" s="1"/>
      <c r="L21" s="30"/>
    </row>
    <row r="22" spans="4:13" x14ac:dyDescent="0.25">
      <c r="D22" s="4">
        <f>COUNTIF('planning annuel 2022'!A2:AM32,"D")</f>
        <v>57</v>
      </c>
      <c r="K22" s="1"/>
      <c r="L22" s="30"/>
    </row>
    <row r="23" spans="4:13" x14ac:dyDescent="0.25">
      <c r="D23" s="4">
        <f>COUNTIF('planning annuel 2022'!A2:AM32,"FERIE")</f>
        <v>11</v>
      </c>
      <c r="K23" s="1"/>
      <c r="L23" s="30"/>
    </row>
    <row r="24" spans="4:13" x14ac:dyDescent="0.25">
      <c r="D24" s="4">
        <f>365-SUM(D21:D23)-25-19-2-1</f>
        <v>193</v>
      </c>
      <c r="K24" s="1"/>
      <c r="L24" s="30"/>
    </row>
    <row r="25" spans="4:13" x14ac:dyDescent="0.25">
      <c r="D25" s="4">
        <f>D24/5</f>
        <v>38.6</v>
      </c>
      <c r="K25" s="1"/>
      <c r="L25" s="30"/>
    </row>
    <row r="26" spans="4:13" x14ac:dyDescent="0.25">
      <c r="K26" s="1"/>
      <c r="L26" s="30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33"/>
  <sheetViews>
    <sheetView tabSelected="1" zoomScale="85" zoomScaleNormal="85" workbookViewId="0">
      <selection activeCell="F37" sqref="F37"/>
    </sheetView>
  </sheetViews>
  <sheetFormatPr baseColWidth="10" defaultRowHeight="15" x14ac:dyDescent="0.25"/>
  <cols>
    <col min="1" max="2" width="3.5703125" style="4" customWidth="1"/>
    <col min="3" max="3" width="11.42578125" style="4"/>
    <col min="4" max="4" width="4.5703125" style="4" customWidth="1"/>
    <col min="5" max="5" width="3.5703125" style="4" customWidth="1"/>
    <col min="6" max="6" width="11.42578125" style="4"/>
    <col min="7" max="8" width="3.5703125" style="4" customWidth="1"/>
    <col min="9" max="9" width="11.42578125" style="4"/>
    <col min="10" max="11" width="3.5703125" style="4" customWidth="1"/>
    <col min="12" max="12" width="11.42578125" style="4"/>
    <col min="13" max="14" width="3.5703125" style="4" customWidth="1"/>
    <col min="15" max="15" width="11.42578125" style="4"/>
    <col min="16" max="17" width="3.5703125" style="4" customWidth="1"/>
    <col min="18" max="18" width="11.42578125" style="4"/>
    <col min="19" max="20" width="3.5703125" style="4" customWidth="1"/>
    <col min="21" max="21" width="11.42578125" style="4"/>
    <col min="22" max="23" width="3.5703125" style="4" customWidth="1"/>
    <col min="24" max="24" width="11.42578125" style="4"/>
    <col min="25" max="26" width="3.5703125" style="4" customWidth="1"/>
    <col min="27" max="27" width="11.42578125" style="4"/>
    <col min="28" max="29" width="3.5703125" style="4" customWidth="1"/>
    <col min="30" max="30" width="11.42578125" style="4"/>
    <col min="31" max="32" width="3.5703125" style="4" customWidth="1"/>
    <col min="33" max="33" width="11.42578125" style="4"/>
    <col min="34" max="35" width="3.5703125" style="4" customWidth="1"/>
    <col min="36" max="36" width="11.42578125" style="4"/>
    <col min="37" max="38" width="3.5703125" customWidth="1"/>
  </cols>
  <sheetData>
    <row r="1" spans="1:39" x14ac:dyDescent="0.25">
      <c r="A1" s="20" t="s">
        <v>0</v>
      </c>
      <c r="B1" s="21"/>
      <c r="C1" s="22"/>
      <c r="D1" s="20" t="s">
        <v>10</v>
      </c>
      <c r="E1" s="21"/>
      <c r="F1" s="22"/>
      <c r="G1" s="20" t="s">
        <v>1</v>
      </c>
      <c r="H1" s="21"/>
      <c r="I1" s="22"/>
      <c r="J1" s="20" t="s">
        <v>2</v>
      </c>
      <c r="K1" s="21"/>
      <c r="L1" s="22"/>
      <c r="M1" s="20" t="s">
        <v>11</v>
      </c>
      <c r="N1" s="21"/>
      <c r="O1" s="22"/>
      <c r="P1" s="20" t="s">
        <v>3</v>
      </c>
      <c r="Q1" s="21"/>
      <c r="R1" s="22"/>
      <c r="S1" s="20" t="s">
        <v>4</v>
      </c>
      <c r="T1" s="21"/>
      <c r="U1" s="22"/>
      <c r="V1" s="20" t="s">
        <v>5</v>
      </c>
      <c r="W1" s="21"/>
      <c r="X1" s="22"/>
      <c r="Y1" s="20" t="s">
        <v>6</v>
      </c>
      <c r="Z1" s="21"/>
      <c r="AA1" s="22"/>
      <c r="AB1" s="20" t="s">
        <v>7</v>
      </c>
      <c r="AC1" s="21"/>
      <c r="AD1" s="22"/>
      <c r="AE1" s="20" t="s">
        <v>8</v>
      </c>
      <c r="AF1" s="21"/>
      <c r="AG1" s="22"/>
      <c r="AH1" s="20" t="s">
        <v>9</v>
      </c>
      <c r="AI1" s="21"/>
      <c r="AJ1" s="22"/>
      <c r="AK1" s="23" t="s">
        <v>41</v>
      </c>
      <c r="AL1" s="24"/>
      <c r="AM1" s="25"/>
    </row>
    <row r="2" spans="1:39" x14ac:dyDescent="0.25">
      <c r="A2" s="2" t="s">
        <v>13</v>
      </c>
      <c r="B2" s="26">
        <v>44562</v>
      </c>
      <c r="C2" s="3" t="s">
        <v>18</v>
      </c>
      <c r="D2" s="2" t="s">
        <v>39</v>
      </c>
      <c r="E2" s="26">
        <v>44593</v>
      </c>
      <c r="F2" s="3" t="str">
        <f t="shared" ref="F2:F14" si="0">IF(OR(D2="S",D2="D"),"RH","Présent")</f>
        <v>Présent</v>
      </c>
      <c r="G2" s="2" t="s">
        <v>39</v>
      </c>
      <c r="H2" s="26">
        <v>44621</v>
      </c>
      <c r="I2" s="3" t="str">
        <f t="shared" ref="I2:I29" si="1">IF(OR(G2="S",G2="D"),"RH","Présent")</f>
        <v>Présent</v>
      </c>
      <c r="J2" s="2" t="s">
        <v>12</v>
      </c>
      <c r="K2" s="26">
        <v>44652</v>
      </c>
      <c r="L2" s="3" t="str">
        <f t="shared" ref="L2:L31" si="2">IF(OR(J2="S",J2="D"),"RH","Présent")</f>
        <v>Présent</v>
      </c>
      <c r="M2" s="2" t="s">
        <v>14</v>
      </c>
      <c r="N2" s="26">
        <v>44682</v>
      </c>
      <c r="O2" s="3" t="s">
        <v>18</v>
      </c>
      <c r="P2" s="2" t="s">
        <v>40</v>
      </c>
      <c r="Q2" s="26">
        <v>44713</v>
      </c>
      <c r="R2" s="3" t="str">
        <f>IF(OR(P2="S",P2="D"),"RH","Présent")</f>
        <v>Présent</v>
      </c>
      <c r="S2" s="2" t="s">
        <v>12</v>
      </c>
      <c r="T2" s="26">
        <v>44743</v>
      </c>
      <c r="U2" s="3" t="str">
        <f t="shared" ref="U2:U32" si="3">IF(OR(S2="S",S2="D"),"RH","Présent")</f>
        <v>Présent</v>
      </c>
      <c r="V2" s="2" t="s">
        <v>15</v>
      </c>
      <c r="W2" s="27">
        <v>44774</v>
      </c>
      <c r="X2" s="3" t="s">
        <v>44</v>
      </c>
      <c r="Y2" s="2" t="s">
        <v>17</v>
      </c>
      <c r="Z2" s="26">
        <v>44805</v>
      </c>
      <c r="AA2" s="3" t="str">
        <f t="shared" ref="AA2:AA31" si="4">IF(OR(Y2="S",Y2="D"),"RH","Présent")</f>
        <v>Présent</v>
      </c>
      <c r="AB2" s="2" t="s">
        <v>13</v>
      </c>
      <c r="AC2" s="26">
        <v>44835</v>
      </c>
      <c r="AD2" s="3" t="str">
        <f t="shared" ref="AD2:AD31" si="5">IF(OR(AB2="S",AB2="D"),"RH","Présent")</f>
        <v>RH</v>
      </c>
      <c r="AE2" s="2" t="s">
        <v>39</v>
      </c>
      <c r="AF2" s="27">
        <v>44866</v>
      </c>
      <c r="AG2" s="3" t="s">
        <v>18</v>
      </c>
      <c r="AH2" s="2" t="s">
        <v>17</v>
      </c>
      <c r="AI2" s="26">
        <v>44896</v>
      </c>
      <c r="AJ2" s="3" t="str">
        <f t="shared" ref="AJ2:AJ25" si="6">IF(OR(AH2="S",AH2="D"),"RH","Présent")</f>
        <v>Présent</v>
      </c>
      <c r="AK2" s="2" t="s">
        <v>14</v>
      </c>
      <c r="AL2" s="27">
        <v>44927</v>
      </c>
      <c r="AM2" s="3" t="str">
        <f t="shared" ref="AM2:AM32" si="7">IF(OR(AK2="S",AK2="D"),"RH","Présent")</f>
        <v>RH</v>
      </c>
    </row>
    <row r="3" spans="1:39" x14ac:dyDescent="0.25">
      <c r="A3" s="2" t="str">
        <f t="shared" ref="A3:A32" si="8">IF(A2="L","Ma",IF(A2="Ma","Me",IF(A2="Me","J",IF(A2="J","V",IF(A2="V","S",IF(A2="S","D",IF(A2="D","L")))))))</f>
        <v>D</v>
      </c>
      <c r="B3" s="26">
        <v>44563</v>
      </c>
      <c r="C3" s="3" t="str">
        <f>IF(OR(A3="S",A3="D"),"RH","Présent")</f>
        <v>RH</v>
      </c>
      <c r="D3" s="2" t="str">
        <f>IF(D2="L","Ma",IF(D2="Ma","Me",IF(D2="Me","J",IF(D2="J","V",IF(D2="V","S",IF(D2="S","D",IF(D2="D","L")))))))</f>
        <v>Me</v>
      </c>
      <c r="E3" s="26">
        <v>44594</v>
      </c>
      <c r="F3" s="3" t="str">
        <f t="shared" si="0"/>
        <v>Présent</v>
      </c>
      <c r="G3" s="2" t="str">
        <f t="shared" ref="G3:G32" si="9">IF(G2="L","Ma",IF(G2="Ma","Me",IF(G2="Me","J",IF(G2="J","V",IF(G2="V","S",IF(G2="S","D",IF(G2="D","L")))))))</f>
        <v>Me</v>
      </c>
      <c r="H3" s="26">
        <v>44622</v>
      </c>
      <c r="I3" s="3" t="str">
        <f t="shared" si="1"/>
        <v>Présent</v>
      </c>
      <c r="J3" s="2" t="str">
        <f t="shared" ref="J3:J31" si="10">IF(J2="L","Ma",IF(J2="Ma","Me",IF(J2="Me","J",IF(J2="J","V",IF(J2="V","S",IF(J2="S","D",IF(J2="D","L")))))))</f>
        <v>S</v>
      </c>
      <c r="K3" s="26">
        <v>44653</v>
      </c>
      <c r="L3" s="3" t="str">
        <f t="shared" si="2"/>
        <v>RH</v>
      </c>
      <c r="M3" s="2" t="str">
        <f t="shared" ref="M3:M32" si="11">IF(M2="L","Ma",IF(M2="Ma","Me",IF(M2="Me","J",IF(M2="J","V",IF(M2="V","S",IF(M2="S","D",IF(M2="D","L")))))))</f>
        <v>L</v>
      </c>
      <c r="N3" s="26">
        <v>44683</v>
      </c>
      <c r="O3" s="3" t="str">
        <f t="shared" ref="O3:O8" si="12">IF(OR(M3="S",M3="D"),"RH","Présent")</f>
        <v>Présent</v>
      </c>
      <c r="P3" s="2" t="str">
        <f t="shared" ref="P3:P31" si="13">IF(P2="L","Ma",IF(P2="Ma","Me",IF(P2="Me","J",IF(P2="J","V",IF(P2="V","S",IF(P2="S","D",IF(P2="D","L")))))))</f>
        <v>J</v>
      </c>
      <c r="Q3" s="26">
        <v>44714</v>
      </c>
      <c r="R3" s="3" t="str">
        <f>IF(OR(P3="S",P3="D"),"RH","Présent")</f>
        <v>Présent</v>
      </c>
      <c r="S3" s="2" t="str">
        <f t="shared" ref="S3:S32" si="14">IF(S2="L","Ma",IF(S2="Ma","Me",IF(S2="Me","J",IF(S2="J","V",IF(S2="V","S",IF(S2="S","D",IF(S2="D","L")))))))</f>
        <v>S</v>
      </c>
      <c r="T3" s="26">
        <v>44744</v>
      </c>
      <c r="U3" s="3" t="str">
        <f t="shared" si="3"/>
        <v>RH</v>
      </c>
      <c r="V3" s="2" t="str">
        <f t="shared" ref="V3:V32" si="15">IF(V2="L","Ma",IF(V2="Ma","Me",IF(V2="Me","J",IF(V2="J","V",IF(V2="V","S",IF(V2="S","D",IF(V2="D","L")))))))</f>
        <v>Ma</v>
      </c>
      <c r="W3" s="27">
        <v>44775</v>
      </c>
      <c r="X3" s="3" t="s">
        <v>44</v>
      </c>
      <c r="Y3" s="2" t="str">
        <f t="shared" ref="Y3:Y31" si="16">IF(Y2="L","Ma",IF(Y2="Ma","Me",IF(Y2="Me","J",IF(Y2="J","V",IF(Y2="V","S",IF(Y2="S","D",IF(Y2="D","L")))))))</f>
        <v>V</v>
      </c>
      <c r="Z3" s="26">
        <v>44806</v>
      </c>
      <c r="AA3" s="3" t="str">
        <f t="shared" si="4"/>
        <v>Présent</v>
      </c>
      <c r="AB3" s="2" t="str">
        <f t="shared" ref="AB3:AB32" si="17">IF(AB2="L","Ma",IF(AB2="Ma","Me",IF(AB2="Me","J",IF(AB2="J","V",IF(AB2="V","S",IF(AB2="S","D",IF(AB2="D","L")))))))</f>
        <v>D</v>
      </c>
      <c r="AC3" s="26">
        <v>44836</v>
      </c>
      <c r="AD3" s="3" t="str">
        <f t="shared" si="5"/>
        <v>RH</v>
      </c>
      <c r="AE3" s="2" t="str">
        <f t="shared" ref="AE3:AE31" si="18">IF(AE2="L","Ma",IF(AE2="Ma","Me",IF(AE2="Me","J",IF(AE2="J","V",IF(AE2="V","S",IF(AE2="S","D",IF(AE2="D","L")))))))</f>
        <v>Me</v>
      </c>
      <c r="AF3" s="27">
        <v>44867</v>
      </c>
      <c r="AG3" s="3" t="s">
        <v>43</v>
      </c>
      <c r="AH3" s="2" t="str">
        <f t="shared" ref="AH3:AH32" si="19">IF(AH2="L","Ma",IF(AH2="Ma","Me",IF(AH2="Me","J",IF(AH2="J","V",IF(AH2="V","S",IF(AH2="S","D",IF(AH2="D","L")))))))</f>
        <v>V</v>
      </c>
      <c r="AI3" s="26">
        <v>44897</v>
      </c>
      <c r="AJ3" s="3" t="str">
        <f t="shared" si="6"/>
        <v>Présent</v>
      </c>
      <c r="AK3" s="2" t="str">
        <f t="shared" ref="AK3:AK32" si="20">IF(AK2="L","Ma",IF(AK2="Ma","Me",IF(AK2="Me","J",IF(AK2="J","V",IF(AK2="V","S",IF(AK2="S","D",IF(AK2="D","L")))))))</f>
        <v>L</v>
      </c>
      <c r="AL3" s="27">
        <v>44928</v>
      </c>
      <c r="AM3" s="3" t="str">
        <f t="shared" si="7"/>
        <v>Présent</v>
      </c>
    </row>
    <row r="4" spans="1:39" x14ac:dyDescent="0.25">
      <c r="A4" s="2" t="str">
        <f t="shared" si="8"/>
        <v>L</v>
      </c>
      <c r="B4" s="26">
        <v>44564</v>
      </c>
      <c r="C4" s="3" t="str">
        <f>IF(OR(A4="S",A4="D"),"RH","Présent")</f>
        <v>Présent</v>
      </c>
      <c r="D4" s="2" t="s">
        <v>17</v>
      </c>
      <c r="E4" s="26">
        <v>44595</v>
      </c>
      <c r="F4" s="3" t="str">
        <f t="shared" si="0"/>
        <v>Présent</v>
      </c>
      <c r="G4" s="2" t="str">
        <f t="shared" si="9"/>
        <v>J</v>
      </c>
      <c r="H4" s="26">
        <v>44623</v>
      </c>
      <c r="I4" s="3" t="str">
        <f t="shared" si="1"/>
        <v>Présent</v>
      </c>
      <c r="J4" s="2" t="str">
        <f t="shared" si="10"/>
        <v>D</v>
      </c>
      <c r="K4" s="26">
        <v>44654</v>
      </c>
      <c r="L4" s="3" t="str">
        <f t="shared" si="2"/>
        <v>RH</v>
      </c>
      <c r="M4" s="2" t="str">
        <f t="shared" si="11"/>
        <v>Ma</v>
      </c>
      <c r="N4" s="26">
        <v>44684</v>
      </c>
      <c r="O4" s="3" t="str">
        <f t="shared" si="12"/>
        <v>Présent</v>
      </c>
      <c r="P4" s="2" t="str">
        <f t="shared" si="13"/>
        <v>V</v>
      </c>
      <c r="Q4" s="26">
        <v>44715</v>
      </c>
      <c r="R4" s="17" t="s">
        <v>47</v>
      </c>
      <c r="S4" s="2" t="str">
        <f t="shared" si="14"/>
        <v>D</v>
      </c>
      <c r="T4" s="26">
        <v>44745</v>
      </c>
      <c r="U4" s="3" t="str">
        <f t="shared" si="3"/>
        <v>RH</v>
      </c>
      <c r="V4" s="2" t="str">
        <f t="shared" si="15"/>
        <v>Me</v>
      </c>
      <c r="W4" s="27">
        <v>44776</v>
      </c>
      <c r="X4" s="3" t="s">
        <v>44</v>
      </c>
      <c r="Y4" s="2" t="str">
        <f t="shared" si="16"/>
        <v>S</v>
      </c>
      <c r="Z4" s="26">
        <v>44807</v>
      </c>
      <c r="AA4" s="3" t="str">
        <f t="shared" si="4"/>
        <v>RH</v>
      </c>
      <c r="AB4" s="2" t="str">
        <f t="shared" si="17"/>
        <v>L</v>
      </c>
      <c r="AC4" s="26">
        <v>44837</v>
      </c>
      <c r="AD4" s="3" t="str">
        <f t="shared" si="5"/>
        <v>Présent</v>
      </c>
      <c r="AE4" s="2" t="str">
        <f t="shared" si="18"/>
        <v>J</v>
      </c>
      <c r="AF4" s="27">
        <v>44868</v>
      </c>
      <c r="AG4" s="3" t="s">
        <v>43</v>
      </c>
      <c r="AH4" s="2" t="str">
        <f t="shared" si="19"/>
        <v>S</v>
      </c>
      <c r="AI4" s="26">
        <v>44898</v>
      </c>
      <c r="AJ4" s="3" t="str">
        <f t="shared" si="6"/>
        <v>RH</v>
      </c>
      <c r="AK4" s="2" t="str">
        <f t="shared" si="20"/>
        <v>Ma</v>
      </c>
      <c r="AL4" s="28">
        <v>44929</v>
      </c>
      <c r="AM4" s="3" t="str">
        <f t="shared" si="7"/>
        <v>Présent</v>
      </c>
    </row>
    <row r="5" spans="1:39" x14ac:dyDescent="0.25">
      <c r="A5" s="2" t="str">
        <f t="shared" si="8"/>
        <v>Ma</v>
      </c>
      <c r="B5" s="26">
        <v>44565</v>
      </c>
      <c r="C5" s="3" t="str">
        <f>IF(OR(A5="S",A5="D"),"RH","Présent")</f>
        <v>Présent</v>
      </c>
      <c r="D5" s="2" t="s">
        <v>12</v>
      </c>
      <c r="E5" s="26">
        <v>44596</v>
      </c>
      <c r="F5" s="3" t="str">
        <f t="shared" si="0"/>
        <v>Présent</v>
      </c>
      <c r="G5" s="2" t="str">
        <f t="shared" si="9"/>
        <v>V</v>
      </c>
      <c r="H5" s="26">
        <v>44624</v>
      </c>
      <c r="I5" s="3" t="str">
        <f t="shared" si="1"/>
        <v>Présent</v>
      </c>
      <c r="J5" s="2" t="str">
        <f t="shared" si="10"/>
        <v>L</v>
      </c>
      <c r="K5" s="26">
        <v>44655</v>
      </c>
      <c r="L5" s="3" t="str">
        <f t="shared" si="2"/>
        <v>Présent</v>
      </c>
      <c r="M5" s="2" t="str">
        <f t="shared" si="11"/>
        <v>Me</v>
      </c>
      <c r="N5" s="26">
        <v>44685</v>
      </c>
      <c r="O5" s="3" t="str">
        <f t="shared" si="12"/>
        <v>Présent</v>
      </c>
      <c r="P5" s="2" t="str">
        <f t="shared" si="13"/>
        <v>S</v>
      </c>
      <c r="Q5" s="26">
        <v>44716</v>
      </c>
      <c r="R5" s="3" t="str">
        <f>IF(OR(P5="S",P5="D"),"RH","Présent")</f>
        <v>RH</v>
      </c>
      <c r="S5" s="2" t="str">
        <f t="shared" si="14"/>
        <v>L</v>
      </c>
      <c r="T5" s="26">
        <v>44746</v>
      </c>
      <c r="U5" s="3" t="str">
        <f t="shared" si="3"/>
        <v>Présent</v>
      </c>
      <c r="V5" s="2" t="str">
        <f t="shared" si="15"/>
        <v>J</v>
      </c>
      <c r="W5" s="27">
        <v>44777</v>
      </c>
      <c r="X5" s="3" t="s">
        <v>44</v>
      </c>
      <c r="Y5" s="2" t="str">
        <f t="shared" si="16"/>
        <v>D</v>
      </c>
      <c r="Z5" s="26">
        <v>44808</v>
      </c>
      <c r="AA5" s="3" t="str">
        <f t="shared" si="4"/>
        <v>RH</v>
      </c>
      <c r="AB5" s="2" t="str">
        <f t="shared" si="17"/>
        <v>Ma</v>
      </c>
      <c r="AC5" s="26">
        <v>44838</v>
      </c>
      <c r="AD5" s="3" t="str">
        <f t="shared" si="5"/>
        <v>Présent</v>
      </c>
      <c r="AE5" s="2" t="str">
        <f t="shared" si="18"/>
        <v>V</v>
      </c>
      <c r="AF5" s="27">
        <v>44869</v>
      </c>
      <c r="AG5" s="3" t="s">
        <v>48</v>
      </c>
      <c r="AH5" s="2" t="str">
        <f t="shared" si="19"/>
        <v>D</v>
      </c>
      <c r="AI5" s="26">
        <v>44899</v>
      </c>
      <c r="AJ5" s="3" t="str">
        <f t="shared" si="6"/>
        <v>RH</v>
      </c>
      <c r="AK5" s="2" t="str">
        <f t="shared" si="20"/>
        <v>Me</v>
      </c>
      <c r="AL5" s="28">
        <v>44930</v>
      </c>
      <c r="AM5" s="3" t="str">
        <f t="shared" si="7"/>
        <v>Présent</v>
      </c>
    </row>
    <row r="6" spans="1:39" x14ac:dyDescent="0.25">
      <c r="A6" s="2" t="str">
        <f t="shared" si="8"/>
        <v>Me</v>
      </c>
      <c r="B6" s="26">
        <v>44566</v>
      </c>
      <c r="C6" s="3" t="str">
        <f>IF(OR(A6="S",A6="D"),"RH","Présent")</f>
        <v>Présent</v>
      </c>
      <c r="D6" s="2" t="s">
        <v>13</v>
      </c>
      <c r="E6" s="26">
        <v>44597</v>
      </c>
      <c r="F6" s="3" t="str">
        <f t="shared" si="0"/>
        <v>RH</v>
      </c>
      <c r="G6" s="2" t="str">
        <f t="shared" si="9"/>
        <v>S</v>
      </c>
      <c r="H6" s="26">
        <v>44625</v>
      </c>
      <c r="I6" s="3" t="str">
        <f t="shared" si="1"/>
        <v>RH</v>
      </c>
      <c r="J6" s="2" t="str">
        <f t="shared" si="10"/>
        <v>Ma</v>
      </c>
      <c r="K6" s="26">
        <v>44656</v>
      </c>
      <c r="L6" s="3" t="str">
        <f t="shared" si="2"/>
        <v>Présent</v>
      </c>
      <c r="M6" s="2" t="str">
        <f t="shared" si="11"/>
        <v>J</v>
      </c>
      <c r="N6" s="26">
        <v>44686</v>
      </c>
      <c r="O6" s="3" t="str">
        <f t="shared" si="12"/>
        <v>Présent</v>
      </c>
      <c r="P6" s="2" t="str">
        <f t="shared" si="13"/>
        <v>D</v>
      </c>
      <c r="Q6" s="26">
        <v>44717</v>
      </c>
      <c r="R6" s="3" t="str">
        <f>IF(OR(P6="S",P6="D"),"RH","Présent")</f>
        <v>RH</v>
      </c>
      <c r="S6" s="2" t="str">
        <f t="shared" si="14"/>
        <v>Ma</v>
      </c>
      <c r="T6" s="26">
        <v>44747</v>
      </c>
      <c r="U6" s="3" t="str">
        <f t="shared" si="3"/>
        <v>Présent</v>
      </c>
      <c r="V6" s="2" t="str">
        <f t="shared" si="15"/>
        <v>V</v>
      </c>
      <c r="W6" s="27">
        <v>44778</v>
      </c>
      <c r="X6" s="3" t="s">
        <v>44</v>
      </c>
      <c r="Y6" s="2" t="str">
        <f t="shared" si="16"/>
        <v>L</v>
      </c>
      <c r="Z6" s="26">
        <v>44809</v>
      </c>
      <c r="AA6" s="3" t="str">
        <f t="shared" si="4"/>
        <v>Présent</v>
      </c>
      <c r="AB6" s="2" t="str">
        <f t="shared" si="17"/>
        <v>Me</v>
      </c>
      <c r="AC6" s="26">
        <v>44839</v>
      </c>
      <c r="AD6" s="3" t="str">
        <f t="shared" si="5"/>
        <v>Présent</v>
      </c>
      <c r="AE6" s="2" t="str">
        <f t="shared" si="18"/>
        <v>S</v>
      </c>
      <c r="AF6" s="27">
        <v>44870</v>
      </c>
      <c r="AG6" s="3" t="str">
        <f t="shared" ref="AG6:AG11" si="21">IF(OR(AE6="S",AE6="D"),"RH","Présent")</f>
        <v>RH</v>
      </c>
      <c r="AH6" s="2" t="str">
        <f t="shared" si="19"/>
        <v>L</v>
      </c>
      <c r="AI6" s="26">
        <v>44900</v>
      </c>
      <c r="AJ6" s="3" t="str">
        <f t="shared" si="6"/>
        <v>Présent</v>
      </c>
      <c r="AK6" s="2" t="str">
        <f t="shared" si="20"/>
        <v>J</v>
      </c>
      <c r="AL6" s="28">
        <v>44931</v>
      </c>
      <c r="AM6" s="3" t="str">
        <f t="shared" si="7"/>
        <v>Présent</v>
      </c>
    </row>
    <row r="7" spans="1:39" x14ac:dyDescent="0.25">
      <c r="A7" s="2" t="str">
        <f t="shared" si="8"/>
        <v>J</v>
      </c>
      <c r="B7" s="26">
        <v>44567</v>
      </c>
      <c r="C7" s="14" t="s">
        <v>42</v>
      </c>
      <c r="D7" s="2" t="s">
        <v>14</v>
      </c>
      <c r="E7" s="26">
        <v>44598</v>
      </c>
      <c r="F7" s="3" t="str">
        <f t="shared" si="0"/>
        <v>RH</v>
      </c>
      <c r="G7" s="2" t="str">
        <f t="shared" si="9"/>
        <v>D</v>
      </c>
      <c r="H7" s="26">
        <v>44626</v>
      </c>
      <c r="I7" s="3" t="str">
        <f t="shared" si="1"/>
        <v>RH</v>
      </c>
      <c r="J7" s="2" t="str">
        <f t="shared" si="10"/>
        <v>Me</v>
      </c>
      <c r="K7" s="26">
        <v>44657</v>
      </c>
      <c r="L7" s="3" t="str">
        <f t="shared" si="2"/>
        <v>Présent</v>
      </c>
      <c r="M7" s="2" t="str">
        <f t="shared" si="11"/>
        <v>V</v>
      </c>
      <c r="N7" s="26">
        <v>44687</v>
      </c>
      <c r="O7" s="3" t="str">
        <f t="shared" si="12"/>
        <v>Présent</v>
      </c>
      <c r="P7" s="2" t="str">
        <f t="shared" si="13"/>
        <v>L</v>
      </c>
      <c r="Q7" s="26">
        <v>44718</v>
      </c>
      <c r="R7" s="3" t="s">
        <v>18</v>
      </c>
      <c r="S7" s="2" t="str">
        <f t="shared" si="14"/>
        <v>Me</v>
      </c>
      <c r="T7" s="26">
        <v>44748</v>
      </c>
      <c r="U7" s="3" t="str">
        <f t="shared" si="3"/>
        <v>Présent</v>
      </c>
      <c r="V7" s="2" t="str">
        <f t="shared" si="15"/>
        <v>S</v>
      </c>
      <c r="W7" s="27">
        <v>44779</v>
      </c>
      <c r="X7" s="3" t="str">
        <f t="shared" ref="X7:X15" si="22">IF(OR(V7="S",V7="D"),"RH","Présent")</f>
        <v>RH</v>
      </c>
      <c r="Y7" s="2" t="str">
        <f t="shared" si="16"/>
        <v>Ma</v>
      </c>
      <c r="Z7" s="26">
        <v>44810</v>
      </c>
      <c r="AA7" s="3" t="str">
        <f t="shared" si="4"/>
        <v>Présent</v>
      </c>
      <c r="AB7" s="2" t="str">
        <f t="shared" si="17"/>
        <v>J</v>
      </c>
      <c r="AC7" s="26">
        <v>44840</v>
      </c>
      <c r="AD7" s="3" t="str">
        <f t="shared" si="5"/>
        <v>Présent</v>
      </c>
      <c r="AE7" s="2" t="str">
        <f t="shared" si="18"/>
        <v>D</v>
      </c>
      <c r="AF7" s="27">
        <v>44871</v>
      </c>
      <c r="AG7" s="3" t="str">
        <f t="shared" si="21"/>
        <v>RH</v>
      </c>
      <c r="AH7" s="2" t="str">
        <f t="shared" si="19"/>
        <v>Ma</v>
      </c>
      <c r="AI7" s="26">
        <v>44901</v>
      </c>
      <c r="AJ7" s="3" t="str">
        <f t="shared" si="6"/>
        <v>Présent</v>
      </c>
      <c r="AK7" s="2" t="str">
        <f t="shared" si="20"/>
        <v>V</v>
      </c>
      <c r="AL7" s="28">
        <v>44932</v>
      </c>
      <c r="AM7" s="3" t="str">
        <f t="shared" si="7"/>
        <v>Présent</v>
      </c>
    </row>
    <row r="8" spans="1:39" x14ac:dyDescent="0.25">
      <c r="A8" s="2" t="str">
        <f t="shared" si="8"/>
        <v>V</v>
      </c>
      <c r="B8" s="26">
        <v>44568</v>
      </c>
      <c r="C8" s="3" t="str">
        <f t="shared" ref="C8:C32" si="23">IF(OR(A8="S",A8="D"),"RH","Présent")</f>
        <v>Présent</v>
      </c>
      <c r="D8" s="2" t="s">
        <v>15</v>
      </c>
      <c r="E8" s="27">
        <v>44599</v>
      </c>
      <c r="F8" s="3" t="str">
        <f t="shared" si="0"/>
        <v>Présent</v>
      </c>
      <c r="G8" s="2" t="str">
        <f t="shared" si="9"/>
        <v>L</v>
      </c>
      <c r="H8" s="26">
        <v>44627</v>
      </c>
      <c r="I8" s="3" t="str">
        <f t="shared" si="1"/>
        <v>Présent</v>
      </c>
      <c r="J8" s="2" t="str">
        <f t="shared" si="10"/>
        <v>J</v>
      </c>
      <c r="K8" s="26">
        <v>44658</v>
      </c>
      <c r="L8" s="3" t="str">
        <f t="shared" si="2"/>
        <v>Présent</v>
      </c>
      <c r="M8" s="2" t="str">
        <f t="shared" si="11"/>
        <v>S</v>
      </c>
      <c r="N8" s="26">
        <v>44688</v>
      </c>
      <c r="O8" s="3" t="str">
        <f t="shared" si="12"/>
        <v>RH</v>
      </c>
      <c r="P8" s="2" t="str">
        <f t="shared" si="13"/>
        <v>Ma</v>
      </c>
      <c r="Q8" s="26">
        <v>44719</v>
      </c>
      <c r="R8" s="3" t="str">
        <f t="shared" ref="R8:R13" si="24">IF(OR(P8="S",P8="D"),"RH","Présent")</f>
        <v>Présent</v>
      </c>
      <c r="S8" s="2" t="str">
        <f t="shared" si="14"/>
        <v>J</v>
      </c>
      <c r="T8" s="27">
        <v>44749</v>
      </c>
      <c r="U8" s="3" t="str">
        <f t="shared" si="3"/>
        <v>Présent</v>
      </c>
      <c r="V8" s="2" t="str">
        <f t="shared" si="15"/>
        <v>D</v>
      </c>
      <c r="W8" s="27">
        <v>44780</v>
      </c>
      <c r="X8" s="3" t="str">
        <f t="shared" si="22"/>
        <v>RH</v>
      </c>
      <c r="Y8" s="2" t="str">
        <f t="shared" si="16"/>
        <v>Me</v>
      </c>
      <c r="Z8" s="26">
        <v>44811</v>
      </c>
      <c r="AA8" s="3" t="str">
        <f t="shared" si="4"/>
        <v>Présent</v>
      </c>
      <c r="AB8" s="2" t="str">
        <f t="shared" si="17"/>
        <v>V</v>
      </c>
      <c r="AC8" s="26">
        <v>44841</v>
      </c>
      <c r="AD8" s="3" t="str">
        <f t="shared" si="5"/>
        <v>Présent</v>
      </c>
      <c r="AE8" s="2" t="str">
        <f t="shared" si="18"/>
        <v>L</v>
      </c>
      <c r="AF8" s="26">
        <v>44872</v>
      </c>
      <c r="AG8" s="3" t="str">
        <f t="shared" si="21"/>
        <v>Présent</v>
      </c>
      <c r="AH8" s="2" t="str">
        <f t="shared" si="19"/>
        <v>Me</v>
      </c>
      <c r="AI8" s="26">
        <v>44902</v>
      </c>
      <c r="AJ8" s="3" t="str">
        <f t="shared" si="6"/>
        <v>Présent</v>
      </c>
      <c r="AK8" s="2" t="str">
        <f t="shared" si="20"/>
        <v>S</v>
      </c>
      <c r="AL8" s="28">
        <v>44933</v>
      </c>
      <c r="AM8" s="3" t="str">
        <f t="shared" si="7"/>
        <v>RH</v>
      </c>
    </row>
    <row r="9" spans="1:39" x14ac:dyDescent="0.25">
      <c r="A9" s="2" t="str">
        <f t="shared" si="8"/>
        <v>S</v>
      </c>
      <c r="B9" s="26">
        <v>44569</v>
      </c>
      <c r="C9" s="3" t="str">
        <f t="shared" si="23"/>
        <v>RH</v>
      </c>
      <c r="D9" s="2" t="s">
        <v>16</v>
      </c>
      <c r="E9" s="27">
        <v>44600</v>
      </c>
      <c r="F9" s="3" t="str">
        <f t="shared" si="0"/>
        <v>Présent</v>
      </c>
      <c r="G9" s="2" t="str">
        <f t="shared" si="9"/>
        <v>Ma</v>
      </c>
      <c r="H9" s="26">
        <v>44628</v>
      </c>
      <c r="I9" s="3" t="str">
        <f t="shared" si="1"/>
        <v>Présent</v>
      </c>
      <c r="J9" s="2" t="str">
        <f t="shared" si="10"/>
        <v>V</v>
      </c>
      <c r="K9" s="26">
        <v>44659</v>
      </c>
      <c r="L9" s="3" t="str">
        <f t="shared" si="2"/>
        <v>Présent</v>
      </c>
      <c r="M9" s="2" t="str">
        <f t="shared" si="11"/>
        <v>D</v>
      </c>
      <c r="N9" s="26">
        <v>44689</v>
      </c>
      <c r="O9" s="3" t="s">
        <v>18</v>
      </c>
      <c r="P9" s="2" t="str">
        <f t="shared" si="13"/>
        <v>Me</v>
      </c>
      <c r="Q9" s="26">
        <v>44720</v>
      </c>
      <c r="R9" s="3" t="str">
        <f t="shared" si="24"/>
        <v>Présent</v>
      </c>
      <c r="S9" s="2" t="str">
        <f t="shared" si="14"/>
        <v>V</v>
      </c>
      <c r="T9" s="27">
        <v>44750</v>
      </c>
      <c r="U9" s="3" t="str">
        <f t="shared" si="3"/>
        <v>Présent</v>
      </c>
      <c r="V9" s="2" t="str">
        <f t="shared" si="15"/>
        <v>L</v>
      </c>
      <c r="W9" s="27">
        <v>44781</v>
      </c>
      <c r="X9" s="3" t="s">
        <v>44</v>
      </c>
      <c r="Y9" s="2" t="str">
        <f t="shared" si="16"/>
        <v>J</v>
      </c>
      <c r="Z9" s="26">
        <v>44812</v>
      </c>
      <c r="AA9" s="3" t="str">
        <f t="shared" si="4"/>
        <v>Présent</v>
      </c>
      <c r="AB9" s="2" t="str">
        <f t="shared" si="17"/>
        <v>S</v>
      </c>
      <c r="AC9" s="26">
        <v>44842</v>
      </c>
      <c r="AD9" s="3" t="str">
        <f t="shared" si="5"/>
        <v>RH</v>
      </c>
      <c r="AE9" s="2" t="str">
        <f t="shared" si="18"/>
        <v>Ma</v>
      </c>
      <c r="AF9" s="26">
        <v>44873</v>
      </c>
      <c r="AG9" s="3" t="str">
        <f t="shared" si="21"/>
        <v>Présent</v>
      </c>
      <c r="AH9" s="2" t="str">
        <f t="shared" si="19"/>
        <v>J</v>
      </c>
      <c r="AI9" s="26">
        <v>44903</v>
      </c>
      <c r="AJ9" s="3" t="str">
        <f t="shared" si="6"/>
        <v>Présent</v>
      </c>
      <c r="AK9" s="2" t="str">
        <f t="shared" si="20"/>
        <v>D</v>
      </c>
      <c r="AL9" s="28">
        <v>44934</v>
      </c>
      <c r="AM9" s="3" t="str">
        <f t="shared" si="7"/>
        <v>RH</v>
      </c>
    </row>
    <row r="10" spans="1:39" x14ac:dyDescent="0.25">
      <c r="A10" s="2" t="str">
        <f t="shared" si="8"/>
        <v>D</v>
      </c>
      <c r="B10" s="26">
        <v>44570</v>
      </c>
      <c r="C10" s="3" t="str">
        <f t="shared" si="23"/>
        <v>RH</v>
      </c>
      <c r="D10" s="2" t="s">
        <v>16</v>
      </c>
      <c r="E10" s="27">
        <v>44601</v>
      </c>
      <c r="F10" s="3" t="str">
        <f t="shared" si="0"/>
        <v>Présent</v>
      </c>
      <c r="G10" s="2" t="str">
        <f t="shared" si="9"/>
        <v>Me</v>
      </c>
      <c r="H10" s="26">
        <v>44629</v>
      </c>
      <c r="I10" s="3" t="str">
        <f t="shared" si="1"/>
        <v>Présent</v>
      </c>
      <c r="J10" s="2" t="str">
        <f t="shared" si="10"/>
        <v>S</v>
      </c>
      <c r="K10" s="26">
        <v>44660</v>
      </c>
      <c r="L10" s="3" t="str">
        <f t="shared" si="2"/>
        <v>RH</v>
      </c>
      <c r="M10" s="2" t="str">
        <f t="shared" si="11"/>
        <v>L</v>
      </c>
      <c r="N10" s="26">
        <v>44690</v>
      </c>
      <c r="O10" s="3" t="str">
        <f t="shared" ref="O10:O26" si="25">IF(OR(M10="S",M10="D"),"RH","Présent")</f>
        <v>Présent</v>
      </c>
      <c r="P10" s="2" t="str">
        <f t="shared" si="13"/>
        <v>J</v>
      </c>
      <c r="Q10" s="26">
        <v>44721</v>
      </c>
      <c r="R10" s="3" t="str">
        <f t="shared" si="24"/>
        <v>Présent</v>
      </c>
      <c r="S10" s="2" t="str">
        <f t="shared" si="14"/>
        <v>S</v>
      </c>
      <c r="T10" s="27">
        <v>44751</v>
      </c>
      <c r="U10" s="3" t="str">
        <f t="shared" si="3"/>
        <v>RH</v>
      </c>
      <c r="V10" s="2" t="str">
        <f t="shared" si="15"/>
        <v>Ma</v>
      </c>
      <c r="W10" s="27">
        <v>44782</v>
      </c>
      <c r="X10" s="3" t="s">
        <v>44</v>
      </c>
      <c r="Y10" s="2" t="str">
        <f t="shared" si="16"/>
        <v>V</v>
      </c>
      <c r="Z10" s="26">
        <v>44813</v>
      </c>
      <c r="AA10" s="3" t="str">
        <f t="shared" si="4"/>
        <v>Présent</v>
      </c>
      <c r="AB10" s="2" t="str">
        <f t="shared" si="17"/>
        <v>D</v>
      </c>
      <c r="AC10" s="26">
        <v>44843</v>
      </c>
      <c r="AD10" s="3" t="str">
        <f t="shared" si="5"/>
        <v>RH</v>
      </c>
      <c r="AE10" s="2" t="str">
        <f t="shared" si="18"/>
        <v>Me</v>
      </c>
      <c r="AF10" s="26">
        <v>44874</v>
      </c>
      <c r="AG10" s="3" t="str">
        <f t="shared" si="21"/>
        <v>Présent</v>
      </c>
      <c r="AH10" s="2" t="str">
        <f t="shared" si="19"/>
        <v>V</v>
      </c>
      <c r="AI10" s="26">
        <v>44904</v>
      </c>
      <c r="AJ10" s="3" t="str">
        <f t="shared" si="6"/>
        <v>Présent</v>
      </c>
      <c r="AK10" s="2" t="str">
        <f t="shared" si="20"/>
        <v>L</v>
      </c>
      <c r="AL10" s="28">
        <v>44935</v>
      </c>
      <c r="AM10" s="3" t="str">
        <f t="shared" si="7"/>
        <v>Présent</v>
      </c>
    </row>
    <row r="11" spans="1:39" x14ac:dyDescent="0.25">
      <c r="A11" s="2" t="str">
        <f t="shared" si="8"/>
        <v>L</v>
      </c>
      <c r="B11" s="26">
        <v>44571</v>
      </c>
      <c r="C11" s="3" t="str">
        <f t="shared" si="23"/>
        <v>Présent</v>
      </c>
      <c r="D11" s="2" t="s">
        <v>17</v>
      </c>
      <c r="E11" s="27">
        <v>44602</v>
      </c>
      <c r="F11" s="3" t="str">
        <f t="shared" si="0"/>
        <v>Présent</v>
      </c>
      <c r="G11" s="2" t="str">
        <f t="shared" si="9"/>
        <v>J</v>
      </c>
      <c r="H11" s="26">
        <v>44630</v>
      </c>
      <c r="I11" s="3" t="str">
        <f t="shared" si="1"/>
        <v>Présent</v>
      </c>
      <c r="J11" s="2" t="str">
        <f t="shared" si="10"/>
        <v>D</v>
      </c>
      <c r="K11" s="26">
        <v>44661</v>
      </c>
      <c r="L11" s="3" t="str">
        <f t="shared" si="2"/>
        <v>RH</v>
      </c>
      <c r="M11" s="2" t="str">
        <f t="shared" si="11"/>
        <v>Ma</v>
      </c>
      <c r="N11" s="26">
        <v>44691</v>
      </c>
      <c r="O11" s="3" t="str">
        <f t="shared" si="25"/>
        <v>Présent</v>
      </c>
      <c r="P11" s="2" t="str">
        <f t="shared" si="13"/>
        <v>V</v>
      </c>
      <c r="Q11" s="26">
        <v>44722</v>
      </c>
      <c r="R11" s="3" t="str">
        <f t="shared" si="24"/>
        <v>Présent</v>
      </c>
      <c r="S11" s="2" t="str">
        <f t="shared" si="14"/>
        <v>D</v>
      </c>
      <c r="T11" s="27">
        <v>44752</v>
      </c>
      <c r="U11" s="3" t="str">
        <f t="shared" si="3"/>
        <v>RH</v>
      </c>
      <c r="V11" s="2" t="str">
        <f t="shared" si="15"/>
        <v>Me</v>
      </c>
      <c r="W11" s="27">
        <v>44783</v>
      </c>
      <c r="X11" s="3" t="s">
        <v>44</v>
      </c>
      <c r="Y11" s="2" t="str">
        <f t="shared" si="16"/>
        <v>S</v>
      </c>
      <c r="Z11" s="26">
        <v>44814</v>
      </c>
      <c r="AA11" s="3" t="str">
        <f t="shared" si="4"/>
        <v>RH</v>
      </c>
      <c r="AB11" s="2" t="str">
        <f t="shared" si="17"/>
        <v>L</v>
      </c>
      <c r="AC11" s="26">
        <v>44844</v>
      </c>
      <c r="AD11" s="3" t="str">
        <f t="shared" si="5"/>
        <v>Présent</v>
      </c>
      <c r="AE11" s="2" t="str">
        <f t="shared" si="18"/>
        <v>J</v>
      </c>
      <c r="AF11" s="26">
        <v>44875</v>
      </c>
      <c r="AG11" s="3" t="str">
        <f t="shared" si="21"/>
        <v>Présent</v>
      </c>
      <c r="AH11" s="2" t="str">
        <f t="shared" si="19"/>
        <v>S</v>
      </c>
      <c r="AI11" s="26">
        <v>44905</v>
      </c>
      <c r="AJ11" s="3" t="str">
        <f t="shared" si="6"/>
        <v>RH</v>
      </c>
      <c r="AK11" s="2" t="str">
        <f t="shared" si="20"/>
        <v>Ma</v>
      </c>
      <c r="AL11" s="28">
        <v>44936</v>
      </c>
      <c r="AM11" s="3" t="str">
        <f t="shared" si="7"/>
        <v>Présent</v>
      </c>
    </row>
    <row r="12" spans="1:39" x14ac:dyDescent="0.25">
      <c r="A12" s="2" t="str">
        <f t="shared" si="8"/>
        <v>Ma</v>
      </c>
      <c r="B12" s="26">
        <v>44572</v>
      </c>
      <c r="C12" s="3" t="str">
        <f t="shared" si="23"/>
        <v>Présent</v>
      </c>
      <c r="D12" s="2" t="s">
        <v>12</v>
      </c>
      <c r="E12" s="27">
        <v>44603</v>
      </c>
      <c r="F12" s="3" t="str">
        <f t="shared" si="0"/>
        <v>Présent</v>
      </c>
      <c r="G12" s="2" t="str">
        <f t="shared" si="9"/>
        <v>V</v>
      </c>
      <c r="H12" s="26">
        <v>44631</v>
      </c>
      <c r="I12" s="3" t="str">
        <f t="shared" si="1"/>
        <v>Présent</v>
      </c>
      <c r="J12" s="2" t="str">
        <f t="shared" si="10"/>
        <v>L</v>
      </c>
      <c r="K12" s="27">
        <v>44662</v>
      </c>
      <c r="L12" s="3" t="s">
        <v>44</v>
      </c>
      <c r="M12" s="2" t="str">
        <f t="shared" si="11"/>
        <v>Me</v>
      </c>
      <c r="N12" s="26">
        <v>44692</v>
      </c>
      <c r="O12" s="3" t="str">
        <f t="shared" si="25"/>
        <v>Présent</v>
      </c>
      <c r="P12" s="2" t="str">
        <f t="shared" si="13"/>
        <v>S</v>
      </c>
      <c r="Q12" s="26">
        <v>44723</v>
      </c>
      <c r="R12" s="3" t="str">
        <f t="shared" si="24"/>
        <v>RH</v>
      </c>
      <c r="S12" s="2" t="str">
        <f t="shared" si="14"/>
        <v>L</v>
      </c>
      <c r="T12" s="27">
        <v>44753</v>
      </c>
      <c r="U12" s="3" t="str">
        <f t="shared" si="3"/>
        <v>Présent</v>
      </c>
      <c r="V12" s="2" t="str">
        <f t="shared" si="15"/>
        <v>J</v>
      </c>
      <c r="W12" s="27">
        <v>44784</v>
      </c>
      <c r="X12" s="3" t="s">
        <v>44</v>
      </c>
      <c r="Y12" s="2" t="str">
        <f t="shared" si="16"/>
        <v>D</v>
      </c>
      <c r="Z12" s="26">
        <v>44815</v>
      </c>
      <c r="AA12" s="3" t="str">
        <f t="shared" si="4"/>
        <v>RH</v>
      </c>
      <c r="AB12" s="2" t="str">
        <f t="shared" si="17"/>
        <v>Ma</v>
      </c>
      <c r="AC12" s="26">
        <v>44845</v>
      </c>
      <c r="AD12" s="3" t="str">
        <f t="shared" si="5"/>
        <v>Présent</v>
      </c>
      <c r="AE12" s="2" t="str">
        <f t="shared" si="18"/>
        <v>V</v>
      </c>
      <c r="AF12" s="26">
        <v>44876</v>
      </c>
      <c r="AG12" s="3" t="s">
        <v>18</v>
      </c>
      <c r="AH12" s="2" t="str">
        <f t="shared" si="19"/>
        <v>D</v>
      </c>
      <c r="AI12" s="26">
        <v>44906</v>
      </c>
      <c r="AJ12" s="3" t="str">
        <f t="shared" si="6"/>
        <v>RH</v>
      </c>
      <c r="AK12" s="2" t="str">
        <f t="shared" si="20"/>
        <v>Me</v>
      </c>
      <c r="AL12" s="28">
        <v>44937</v>
      </c>
      <c r="AM12" s="3" t="str">
        <f t="shared" si="7"/>
        <v>Présent</v>
      </c>
    </row>
    <row r="13" spans="1:39" x14ac:dyDescent="0.25">
      <c r="A13" s="2" t="str">
        <f t="shared" si="8"/>
        <v>Me</v>
      </c>
      <c r="B13" s="26">
        <v>44573</v>
      </c>
      <c r="C13" s="3" t="str">
        <f t="shared" si="23"/>
        <v>Présent</v>
      </c>
      <c r="D13" s="2" t="s">
        <v>13</v>
      </c>
      <c r="E13" s="27">
        <v>44604</v>
      </c>
      <c r="F13" s="3" t="str">
        <f t="shared" si="0"/>
        <v>RH</v>
      </c>
      <c r="G13" s="2" t="str">
        <f t="shared" si="9"/>
        <v>S</v>
      </c>
      <c r="H13" s="26">
        <v>44632</v>
      </c>
      <c r="I13" s="3" t="str">
        <f t="shared" si="1"/>
        <v>RH</v>
      </c>
      <c r="J13" s="2" t="str">
        <f t="shared" si="10"/>
        <v>Ma</v>
      </c>
      <c r="K13" s="27">
        <v>44663</v>
      </c>
      <c r="L13" s="3" t="s">
        <v>44</v>
      </c>
      <c r="M13" s="2" t="str">
        <f t="shared" si="11"/>
        <v>J</v>
      </c>
      <c r="N13" s="26">
        <v>44693</v>
      </c>
      <c r="O13" s="3" t="str">
        <f t="shared" si="25"/>
        <v>Présent</v>
      </c>
      <c r="P13" s="2" t="str">
        <f t="shared" si="13"/>
        <v>D</v>
      </c>
      <c r="Q13" s="26">
        <v>44724</v>
      </c>
      <c r="R13" s="3" t="str">
        <f t="shared" si="24"/>
        <v>RH</v>
      </c>
      <c r="S13" s="2" t="str">
        <f t="shared" si="14"/>
        <v>Ma</v>
      </c>
      <c r="T13" s="27">
        <v>44754</v>
      </c>
      <c r="U13" s="3" t="str">
        <f t="shared" si="3"/>
        <v>Présent</v>
      </c>
      <c r="V13" s="2" t="str">
        <f t="shared" si="15"/>
        <v>V</v>
      </c>
      <c r="W13" s="27">
        <v>44785</v>
      </c>
      <c r="X13" s="3" t="s">
        <v>44</v>
      </c>
      <c r="Y13" s="2" t="str">
        <f t="shared" si="16"/>
        <v>L</v>
      </c>
      <c r="Z13" s="26">
        <v>44816</v>
      </c>
      <c r="AA13" s="3" t="str">
        <f t="shared" si="4"/>
        <v>Présent</v>
      </c>
      <c r="AB13" s="2" t="str">
        <f t="shared" si="17"/>
        <v>Me</v>
      </c>
      <c r="AC13" s="26">
        <v>44846</v>
      </c>
      <c r="AD13" s="3" t="str">
        <f t="shared" si="5"/>
        <v>Présent</v>
      </c>
      <c r="AE13" s="2" t="str">
        <f t="shared" si="18"/>
        <v>S</v>
      </c>
      <c r="AF13" s="26">
        <v>44877</v>
      </c>
      <c r="AG13" s="3" t="str">
        <f t="shared" ref="AG13:AG31" si="26">IF(OR(AE13="S",AE13="D"),"RH","Présent")</f>
        <v>RH</v>
      </c>
      <c r="AH13" s="2" t="str">
        <f t="shared" si="19"/>
        <v>L</v>
      </c>
      <c r="AI13" s="26">
        <v>44907</v>
      </c>
      <c r="AJ13" s="3" t="str">
        <f t="shared" si="6"/>
        <v>Présent</v>
      </c>
      <c r="AK13" s="2" t="str">
        <f t="shared" si="20"/>
        <v>J</v>
      </c>
      <c r="AL13" s="28">
        <v>44938</v>
      </c>
      <c r="AM13" s="3" t="str">
        <f t="shared" si="7"/>
        <v>Présent</v>
      </c>
    </row>
    <row r="14" spans="1:39" x14ac:dyDescent="0.25">
      <c r="A14" s="2" t="str">
        <f t="shared" si="8"/>
        <v>J</v>
      </c>
      <c r="B14" s="26">
        <v>44574</v>
      </c>
      <c r="C14" s="3" t="str">
        <f t="shared" si="23"/>
        <v>Présent</v>
      </c>
      <c r="D14" s="2" t="s">
        <v>14</v>
      </c>
      <c r="E14" s="27">
        <v>44605</v>
      </c>
      <c r="F14" s="3" t="str">
        <f t="shared" si="0"/>
        <v>RH</v>
      </c>
      <c r="G14" s="2" t="str">
        <f t="shared" si="9"/>
        <v>D</v>
      </c>
      <c r="H14" s="26">
        <v>44633</v>
      </c>
      <c r="I14" s="3" t="str">
        <f t="shared" si="1"/>
        <v>RH</v>
      </c>
      <c r="J14" s="2" t="str">
        <f t="shared" si="10"/>
        <v>Me</v>
      </c>
      <c r="K14" s="27">
        <v>44664</v>
      </c>
      <c r="L14" s="3" t="str">
        <f t="shared" si="2"/>
        <v>Présent</v>
      </c>
      <c r="M14" s="2" t="str">
        <f t="shared" si="11"/>
        <v>V</v>
      </c>
      <c r="N14" s="26">
        <v>44694</v>
      </c>
      <c r="O14" s="3" t="str">
        <f t="shared" si="25"/>
        <v>Présent</v>
      </c>
      <c r="P14" s="2" t="str">
        <f t="shared" si="13"/>
        <v>L</v>
      </c>
      <c r="Q14" s="26">
        <v>44725</v>
      </c>
      <c r="R14" s="3" t="str">
        <f t="shared" ref="R14:R31" si="27">IF(OR(P14="S",P14="D"),"RH","Présent")</f>
        <v>Présent</v>
      </c>
      <c r="S14" s="2" t="str">
        <f t="shared" si="14"/>
        <v>Me</v>
      </c>
      <c r="T14" s="27">
        <v>44755</v>
      </c>
      <c r="U14" s="3" t="str">
        <f t="shared" si="3"/>
        <v>Présent</v>
      </c>
      <c r="V14" s="2" t="str">
        <f t="shared" si="15"/>
        <v>S</v>
      </c>
      <c r="W14" s="27">
        <v>44786</v>
      </c>
      <c r="X14" s="3" t="str">
        <f t="shared" si="22"/>
        <v>RH</v>
      </c>
      <c r="Y14" s="2" t="str">
        <f t="shared" si="16"/>
        <v>Ma</v>
      </c>
      <c r="Z14" s="26">
        <v>44817</v>
      </c>
      <c r="AA14" s="3" t="str">
        <f t="shared" si="4"/>
        <v>Présent</v>
      </c>
      <c r="AB14" s="2" t="str">
        <f t="shared" si="17"/>
        <v>J</v>
      </c>
      <c r="AC14" s="26">
        <v>44847</v>
      </c>
      <c r="AD14" s="3" t="str">
        <f t="shared" si="5"/>
        <v>Présent</v>
      </c>
      <c r="AE14" s="2" t="str">
        <f t="shared" si="18"/>
        <v>D</v>
      </c>
      <c r="AF14" s="26">
        <v>44878</v>
      </c>
      <c r="AG14" s="3" t="str">
        <f t="shared" si="26"/>
        <v>RH</v>
      </c>
      <c r="AH14" s="2" t="str">
        <f t="shared" si="19"/>
        <v>Ma</v>
      </c>
      <c r="AI14" s="26">
        <v>44908</v>
      </c>
      <c r="AJ14" s="3" t="str">
        <f t="shared" si="6"/>
        <v>Présent</v>
      </c>
      <c r="AK14" s="2" t="str">
        <f t="shared" si="20"/>
        <v>V</v>
      </c>
      <c r="AL14" s="28">
        <v>44939</v>
      </c>
      <c r="AM14" s="3" t="str">
        <f t="shared" si="7"/>
        <v>Présent</v>
      </c>
    </row>
    <row r="15" spans="1:39" x14ac:dyDescent="0.25">
      <c r="A15" s="2" t="str">
        <f t="shared" si="8"/>
        <v>V</v>
      </c>
      <c r="B15" s="26">
        <v>44575</v>
      </c>
      <c r="C15" s="3" t="str">
        <f t="shared" si="23"/>
        <v>Présent</v>
      </c>
      <c r="D15" s="2" t="s">
        <v>15</v>
      </c>
      <c r="E15" s="27">
        <v>44606</v>
      </c>
      <c r="F15" s="3" t="s">
        <v>44</v>
      </c>
      <c r="G15" s="2" t="str">
        <f t="shared" si="9"/>
        <v>L</v>
      </c>
      <c r="H15" s="26">
        <v>44634</v>
      </c>
      <c r="I15" s="3" t="str">
        <f t="shared" si="1"/>
        <v>Présent</v>
      </c>
      <c r="J15" s="2" t="str">
        <f t="shared" si="10"/>
        <v>J</v>
      </c>
      <c r="K15" s="27">
        <v>44665</v>
      </c>
      <c r="L15" s="3" t="str">
        <f t="shared" si="2"/>
        <v>Présent</v>
      </c>
      <c r="M15" s="2" t="str">
        <f t="shared" si="11"/>
        <v>S</v>
      </c>
      <c r="N15" s="26">
        <v>44695</v>
      </c>
      <c r="O15" s="3" t="str">
        <f t="shared" si="25"/>
        <v>RH</v>
      </c>
      <c r="P15" s="2" t="str">
        <f t="shared" si="13"/>
        <v>Ma</v>
      </c>
      <c r="Q15" s="26">
        <v>44726</v>
      </c>
      <c r="R15" s="3" t="str">
        <f t="shared" si="27"/>
        <v>Présent</v>
      </c>
      <c r="S15" s="2" t="str">
        <f t="shared" si="14"/>
        <v>J</v>
      </c>
      <c r="T15" s="27">
        <v>44756</v>
      </c>
      <c r="U15" s="3" t="s">
        <v>18</v>
      </c>
      <c r="V15" s="2" t="str">
        <f t="shared" si="15"/>
        <v>D</v>
      </c>
      <c r="W15" s="27">
        <v>44787</v>
      </c>
      <c r="X15" s="3" t="str">
        <f t="shared" si="22"/>
        <v>RH</v>
      </c>
      <c r="Y15" s="2" t="str">
        <f t="shared" si="16"/>
        <v>Me</v>
      </c>
      <c r="Z15" s="26">
        <v>44818</v>
      </c>
      <c r="AA15" s="3" t="str">
        <f t="shared" si="4"/>
        <v>Présent</v>
      </c>
      <c r="AB15" s="2" t="str">
        <f t="shared" si="17"/>
        <v>V</v>
      </c>
      <c r="AC15" s="26">
        <v>44848</v>
      </c>
      <c r="AD15" s="3" t="str">
        <f t="shared" si="5"/>
        <v>Présent</v>
      </c>
      <c r="AE15" s="2" t="str">
        <f t="shared" si="18"/>
        <v>L</v>
      </c>
      <c r="AF15" s="26">
        <v>44879</v>
      </c>
      <c r="AG15" s="3" t="str">
        <f t="shared" si="26"/>
        <v>Présent</v>
      </c>
      <c r="AH15" s="2" t="str">
        <f t="shared" si="19"/>
        <v>Me</v>
      </c>
      <c r="AI15" s="26">
        <v>44909</v>
      </c>
      <c r="AJ15" s="3" t="str">
        <f t="shared" si="6"/>
        <v>Présent</v>
      </c>
      <c r="AK15" s="2" t="str">
        <f t="shared" si="20"/>
        <v>S</v>
      </c>
      <c r="AL15" s="28">
        <v>44940</v>
      </c>
      <c r="AM15" s="3" t="str">
        <f t="shared" si="7"/>
        <v>RH</v>
      </c>
    </row>
    <row r="16" spans="1:39" x14ac:dyDescent="0.25">
      <c r="A16" s="2" t="str">
        <f t="shared" si="8"/>
        <v>S</v>
      </c>
      <c r="B16" s="26">
        <v>44576</v>
      </c>
      <c r="C16" s="3" t="str">
        <f t="shared" si="23"/>
        <v>RH</v>
      </c>
      <c r="D16" s="2" t="s">
        <v>16</v>
      </c>
      <c r="E16" s="27">
        <v>44607</v>
      </c>
      <c r="F16" s="18" t="s">
        <v>46</v>
      </c>
      <c r="G16" s="2" t="str">
        <f t="shared" si="9"/>
        <v>Ma</v>
      </c>
      <c r="H16" s="26">
        <v>44635</v>
      </c>
      <c r="I16" s="3" t="str">
        <f t="shared" si="1"/>
        <v>Présent</v>
      </c>
      <c r="J16" s="2" t="str">
        <f t="shared" si="10"/>
        <v>V</v>
      </c>
      <c r="K16" s="27">
        <v>44666</v>
      </c>
      <c r="L16" s="3" t="str">
        <f t="shared" si="2"/>
        <v>Présent</v>
      </c>
      <c r="M16" s="2" t="str">
        <f t="shared" si="11"/>
        <v>D</v>
      </c>
      <c r="N16" s="26">
        <v>44696</v>
      </c>
      <c r="O16" s="3" t="str">
        <f t="shared" si="25"/>
        <v>RH</v>
      </c>
      <c r="P16" s="2" t="str">
        <f t="shared" si="13"/>
        <v>Me</v>
      </c>
      <c r="Q16" s="26">
        <v>44727</v>
      </c>
      <c r="R16" s="3" t="str">
        <f t="shared" si="27"/>
        <v>Présent</v>
      </c>
      <c r="S16" s="2" t="str">
        <f t="shared" si="14"/>
        <v>V</v>
      </c>
      <c r="T16" s="27">
        <v>44757</v>
      </c>
      <c r="U16" s="15" t="s">
        <v>30</v>
      </c>
      <c r="V16" s="2" t="str">
        <f t="shared" si="15"/>
        <v>L</v>
      </c>
      <c r="W16" s="27">
        <v>44788</v>
      </c>
      <c r="X16" s="3" t="s">
        <v>18</v>
      </c>
      <c r="Y16" s="2" t="str">
        <f t="shared" si="16"/>
        <v>J</v>
      </c>
      <c r="Z16" s="26">
        <v>44819</v>
      </c>
      <c r="AA16" s="3" t="str">
        <f t="shared" si="4"/>
        <v>Présent</v>
      </c>
      <c r="AB16" s="2" t="str">
        <f t="shared" si="17"/>
        <v>S</v>
      </c>
      <c r="AC16" s="26">
        <v>44849</v>
      </c>
      <c r="AD16" s="3" t="str">
        <f t="shared" si="5"/>
        <v>RH</v>
      </c>
      <c r="AE16" s="2" t="str">
        <f t="shared" si="18"/>
        <v>Ma</v>
      </c>
      <c r="AF16" s="26">
        <v>44880</v>
      </c>
      <c r="AG16" s="3" t="str">
        <f t="shared" si="26"/>
        <v>Présent</v>
      </c>
      <c r="AH16" s="2" t="str">
        <f t="shared" si="19"/>
        <v>J</v>
      </c>
      <c r="AI16" s="26">
        <v>44910</v>
      </c>
      <c r="AJ16" s="3" t="str">
        <f t="shared" si="6"/>
        <v>Présent</v>
      </c>
      <c r="AK16" s="2" t="str">
        <f t="shared" si="20"/>
        <v>D</v>
      </c>
      <c r="AL16" s="28">
        <v>44941</v>
      </c>
      <c r="AM16" s="3" t="str">
        <f t="shared" si="7"/>
        <v>RH</v>
      </c>
    </row>
    <row r="17" spans="1:39" x14ac:dyDescent="0.25">
      <c r="A17" s="2" t="str">
        <f t="shared" si="8"/>
        <v>D</v>
      </c>
      <c r="B17" s="26">
        <v>44577</v>
      </c>
      <c r="C17" s="3" t="str">
        <f t="shared" si="23"/>
        <v>RH</v>
      </c>
      <c r="D17" s="2" t="s">
        <v>16</v>
      </c>
      <c r="E17" s="27">
        <v>44608</v>
      </c>
      <c r="F17" s="18" t="s">
        <v>46</v>
      </c>
      <c r="G17" s="2" t="str">
        <f t="shared" si="9"/>
        <v>Me</v>
      </c>
      <c r="H17" s="26">
        <v>44636</v>
      </c>
      <c r="I17" s="3" t="str">
        <f t="shared" si="1"/>
        <v>Présent</v>
      </c>
      <c r="J17" s="2" t="str">
        <f t="shared" si="10"/>
        <v>S</v>
      </c>
      <c r="K17" s="27">
        <v>44667</v>
      </c>
      <c r="L17" s="3" t="str">
        <f t="shared" si="2"/>
        <v>RH</v>
      </c>
      <c r="M17" s="2" t="str">
        <f t="shared" si="11"/>
        <v>L</v>
      </c>
      <c r="N17" s="26">
        <v>44697</v>
      </c>
      <c r="O17" s="3" t="str">
        <f t="shared" si="25"/>
        <v>Présent</v>
      </c>
      <c r="P17" s="2" t="str">
        <f t="shared" si="13"/>
        <v>J</v>
      </c>
      <c r="Q17" s="26">
        <v>44728</v>
      </c>
      <c r="R17" s="3" t="str">
        <f t="shared" si="27"/>
        <v>Présent</v>
      </c>
      <c r="S17" s="2" t="str">
        <f t="shared" si="14"/>
        <v>S</v>
      </c>
      <c r="T17" s="27">
        <v>44758</v>
      </c>
      <c r="U17" s="3" t="str">
        <f t="shared" si="3"/>
        <v>RH</v>
      </c>
      <c r="V17" s="2" t="str">
        <f t="shared" si="15"/>
        <v>Ma</v>
      </c>
      <c r="W17" s="27">
        <v>44789</v>
      </c>
      <c r="X17" s="3" t="s">
        <v>43</v>
      </c>
      <c r="Y17" s="2" t="str">
        <f t="shared" si="16"/>
        <v>V</v>
      </c>
      <c r="Z17" s="26">
        <v>44820</v>
      </c>
      <c r="AA17" s="3" t="str">
        <f t="shared" si="4"/>
        <v>Présent</v>
      </c>
      <c r="AB17" s="2" t="str">
        <f t="shared" si="17"/>
        <v>D</v>
      </c>
      <c r="AC17" s="26">
        <v>44850</v>
      </c>
      <c r="AD17" s="3" t="str">
        <f t="shared" si="5"/>
        <v>RH</v>
      </c>
      <c r="AE17" s="2" t="str">
        <f t="shared" si="18"/>
        <v>Me</v>
      </c>
      <c r="AF17" s="26">
        <v>44881</v>
      </c>
      <c r="AG17" s="3" t="str">
        <f t="shared" si="26"/>
        <v>Présent</v>
      </c>
      <c r="AH17" s="2" t="str">
        <f t="shared" si="19"/>
        <v>V</v>
      </c>
      <c r="AI17" s="26">
        <v>44911</v>
      </c>
      <c r="AJ17" s="3" t="str">
        <f t="shared" si="6"/>
        <v>Présent</v>
      </c>
      <c r="AK17" s="2" t="str">
        <f t="shared" si="20"/>
        <v>L</v>
      </c>
      <c r="AL17" s="28">
        <v>44942</v>
      </c>
      <c r="AM17" s="3" t="str">
        <f t="shared" si="7"/>
        <v>Présent</v>
      </c>
    </row>
    <row r="18" spans="1:39" x14ac:dyDescent="0.25">
      <c r="A18" s="2" t="str">
        <f t="shared" si="8"/>
        <v>L</v>
      </c>
      <c r="B18" s="26">
        <v>44578</v>
      </c>
      <c r="C18" s="3" t="str">
        <f t="shared" si="23"/>
        <v>Présent</v>
      </c>
      <c r="D18" s="2" t="s">
        <v>17</v>
      </c>
      <c r="E18" s="27">
        <v>44609</v>
      </c>
      <c r="F18" s="18" t="s">
        <v>46</v>
      </c>
      <c r="G18" s="2" t="str">
        <f t="shared" si="9"/>
        <v>J</v>
      </c>
      <c r="H18" s="26">
        <v>44637</v>
      </c>
      <c r="I18" s="3" t="str">
        <f t="shared" si="1"/>
        <v>Présent</v>
      </c>
      <c r="J18" s="2" t="str">
        <f t="shared" si="10"/>
        <v>D</v>
      </c>
      <c r="K18" s="27">
        <v>44668</v>
      </c>
      <c r="L18" s="3" t="str">
        <f t="shared" si="2"/>
        <v>RH</v>
      </c>
      <c r="M18" s="2" t="str">
        <f t="shared" si="11"/>
        <v>Ma</v>
      </c>
      <c r="N18" s="26">
        <v>44698</v>
      </c>
      <c r="O18" s="3" t="str">
        <f t="shared" si="25"/>
        <v>Présent</v>
      </c>
      <c r="P18" s="2" t="str">
        <f t="shared" si="13"/>
        <v>V</v>
      </c>
      <c r="Q18" s="26">
        <v>44729</v>
      </c>
      <c r="R18" s="3" t="str">
        <f t="shared" si="27"/>
        <v>Présent</v>
      </c>
      <c r="S18" s="2" t="str">
        <f t="shared" si="14"/>
        <v>D</v>
      </c>
      <c r="T18" s="27">
        <v>44759</v>
      </c>
      <c r="U18" s="3" t="str">
        <f t="shared" si="3"/>
        <v>RH</v>
      </c>
      <c r="V18" s="2" t="str">
        <f t="shared" si="15"/>
        <v>Me</v>
      </c>
      <c r="W18" s="27">
        <v>44790</v>
      </c>
      <c r="X18" s="3" t="s">
        <v>43</v>
      </c>
      <c r="Y18" s="2" t="str">
        <f t="shared" si="16"/>
        <v>S</v>
      </c>
      <c r="Z18" s="26">
        <v>44821</v>
      </c>
      <c r="AA18" s="3" t="str">
        <f t="shared" si="4"/>
        <v>RH</v>
      </c>
      <c r="AB18" s="2" t="str">
        <f t="shared" si="17"/>
        <v>L</v>
      </c>
      <c r="AC18" s="26">
        <v>44851</v>
      </c>
      <c r="AD18" s="3" t="str">
        <f t="shared" si="5"/>
        <v>Présent</v>
      </c>
      <c r="AE18" s="2" t="str">
        <f t="shared" si="18"/>
        <v>J</v>
      </c>
      <c r="AF18" s="26">
        <v>44882</v>
      </c>
      <c r="AG18" s="3" t="str">
        <f t="shared" si="26"/>
        <v>Présent</v>
      </c>
      <c r="AH18" s="2" t="str">
        <f t="shared" si="19"/>
        <v>S</v>
      </c>
      <c r="AI18" s="26">
        <v>44912</v>
      </c>
      <c r="AJ18" s="3" t="str">
        <f t="shared" si="6"/>
        <v>RH</v>
      </c>
      <c r="AK18" s="2" t="str">
        <f t="shared" si="20"/>
        <v>Ma</v>
      </c>
      <c r="AL18" s="28">
        <v>44943</v>
      </c>
      <c r="AM18" s="3" t="str">
        <f t="shared" si="7"/>
        <v>Présent</v>
      </c>
    </row>
    <row r="19" spans="1:39" x14ac:dyDescent="0.25">
      <c r="A19" s="2" t="str">
        <f t="shared" si="8"/>
        <v>Ma</v>
      </c>
      <c r="B19" s="26">
        <v>44579</v>
      </c>
      <c r="C19" s="3" t="str">
        <f t="shared" si="23"/>
        <v>Présent</v>
      </c>
      <c r="D19" s="2" t="s">
        <v>12</v>
      </c>
      <c r="E19" s="27">
        <v>44610</v>
      </c>
      <c r="F19" s="18" t="s">
        <v>46</v>
      </c>
      <c r="G19" s="2" t="str">
        <f t="shared" si="9"/>
        <v>V</v>
      </c>
      <c r="H19" s="26">
        <v>44638</v>
      </c>
      <c r="I19" s="3" t="str">
        <f t="shared" si="1"/>
        <v>Présent</v>
      </c>
      <c r="J19" s="2" t="str">
        <f t="shared" si="10"/>
        <v>L</v>
      </c>
      <c r="K19" s="27">
        <v>44669</v>
      </c>
      <c r="L19" s="3" t="s">
        <v>18</v>
      </c>
      <c r="M19" s="2" t="str">
        <f t="shared" si="11"/>
        <v>Me</v>
      </c>
      <c r="N19" s="26">
        <v>44699</v>
      </c>
      <c r="O19" s="3" t="str">
        <f t="shared" si="25"/>
        <v>Présent</v>
      </c>
      <c r="P19" s="2" t="str">
        <f t="shared" si="13"/>
        <v>S</v>
      </c>
      <c r="Q19" s="26">
        <v>44730</v>
      </c>
      <c r="R19" s="3" t="str">
        <f t="shared" si="27"/>
        <v>RH</v>
      </c>
      <c r="S19" s="2" t="str">
        <f t="shared" si="14"/>
        <v>L</v>
      </c>
      <c r="T19" s="27">
        <v>44760</v>
      </c>
      <c r="U19" s="3" t="str">
        <f t="shared" si="3"/>
        <v>Présent</v>
      </c>
      <c r="V19" s="2" t="str">
        <f t="shared" si="15"/>
        <v>J</v>
      </c>
      <c r="W19" s="27">
        <v>44791</v>
      </c>
      <c r="X19" s="3" t="s">
        <v>43</v>
      </c>
      <c r="Y19" s="2" t="str">
        <f t="shared" si="16"/>
        <v>D</v>
      </c>
      <c r="Z19" s="26">
        <v>44822</v>
      </c>
      <c r="AA19" s="3" t="str">
        <f t="shared" si="4"/>
        <v>RH</v>
      </c>
      <c r="AB19" s="2" t="str">
        <f t="shared" si="17"/>
        <v>Ma</v>
      </c>
      <c r="AC19" s="26">
        <v>44852</v>
      </c>
      <c r="AD19" s="3" t="str">
        <f t="shared" si="5"/>
        <v>Présent</v>
      </c>
      <c r="AE19" s="2" t="str">
        <f t="shared" si="18"/>
        <v>V</v>
      </c>
      <c r="AF19" s="26">
        <v>44883</v>
      </c>
      <c r="AG19" s="3" t="str">
        <f t="shared" si="26"/>
        <v>Présent</v>
      </c>
      <c r="AH19" s="2" t="str">
        <f t="shared" si="19"/>
        <v>D</v>
      </c>
      <c r="AI19" s="26">
        <v>44913</v>
      </c>
      <c r="AJ19" s="3" t="str">
        <f t="shared" si="6"/>
        <v>RH</v>
      </c>
      <c r="AK19" s="2" t="str">
        <f t="shared" si="20"/>
        <v>Me</v>
      </c>
      <c r="AL19" s="28">
        <v>44944</v>
      </c>
      <c r="AM19" s="3" t="str">
        <f t="shared" si="7"/>
        <v>Présent</v>
      </c>
    </row>
    <row r="20" spans="1:39" x14ac:dyDescent="0.25">
      <c r="A20" s="2" t="str">
        <f t="shared" si="8"/>
        <v>Me</v>
      </c>
      <c r="B20" s="26">
        <v>44580</v>
      </c>
      <c r="C20" s="14" t="s">
        <v>42</v>
      </c>
      <c r="D20" s="2" t="s">
        <v>13</v>
      </c>
      <c r="E20" s="27">
        <v>44611</v>
      </c>
      <c r="F20" s="3" t="str">
        <f t="shared" ref="F20:F29" si="28">IF(OR(D20="S",D20="D"),"RH","Présent")</f>
        <v>RH</v>
      </c>
      <c r="G20" s="2" t="str">
        <f t="shared" si="9"/>
        <v>S</v>
      </c>
      <c r="H20" s="26">
        <v>44639</v>
      </c>
      <c r="I20" s="3" t="str">
        <f t="shared" si="1"/>
        <v>RH</v>
      </c>
      <c r="J20" s="2" t="str">
        <f t="shared" si="10"/>
        <v>Ma</v>
      </c>
      <c r="K20" s="27">
        <v>44670</v>
      </c>
      <c r="L20" s="3" t="s">
        <v>44</v>
      </c>
      <c r="M20" s="2" t="str">
        <f t="shared" si="11"/>
        <v>J</v>
      </c>
      <c r="N20" s="26">
        <v>44700</v>
      </c>
      <c r="O20" s="3" t="str">
        <f t="shared" si="25"/>
        <v>Présent</v>
      </c>
      <c r="P20" s="2" t="str">
        <f t="shared" si="13"/>
        <v>D</v>
      </c>
      <c r="Q20" s="26">
        <v>44731</v>
      </c>
      <c r="R20" s="3" t="str">
        <f t="shared" si="27"/>
        <v>RH</v>
      </c>
      <c r="S20" s="2" t="str">
        <f t="shared" si="14"/>
        <v>Ma</v>
      </c>
      <c r="T20" s="27">
        <v>44761</v>
      </c>
      <c r="U20" s="3" t="str">
        <f t="shared" si="3"/>
        <v>Présent</v>
      </c>
      <c r="V20" s="2" t="str">
        <f t="shared" si="15"/>
        <v>V</v>
      </c>
      <c r="W20" s="27">
        <v>44792</v>
      </c>
      <c r="X20" s="3" t="s">
        <v>48</v>
      </c>
      <c r="Y20" s="2" t="str">
        <f t="shared" si="16"/>
        <v>L</v>
      </c>
      <c r="Z20" s="26">
        <v>44823</v>
      </c>
      <c r="AA20" s="3" t="str">
        <f t="shared" si="4"/>
        <v>Présent</v>
      </c>
      <c r="AB20" s="2" t="str">
        <f t="shared" si="17"/>
        <v>Me</v>
      </c>
      <c r="AC20" s="26">
        <v>44853</v>
      </c>
      <c r="AD20" s="3" t="str">
        <f t="shared" si="5"/>
        <v>Présent</v>
      </c>
      <c r="AE20" s="2" t="str">
        <f t="shared" si="18"/>
        <v>S</v>
      </c>
      <c r="AF20" s="26">
        <v>44884</v>
      </c>
      <c r="AG20" s="3" t="str">
        <f t="shared" si="26"/>
        <v>RH</v>
      </c>
      <c r="AH20" s="2" t="str">
        <f t="shared" si="19"/>
        <v>L</v>
      </c>
      <c r="AI20" s="27">
        <v>44914</v>
      </c>
      <c r="AJ20" s="3" t="s">
        <v>44</v>
      </c>
      <c r="AK20" s="2" t="str">
        <f t="shared" si="20"/>
        <v>J</v>
      </c>
      <c r="AL20" s="28">
        <v>44945</v>
      </c>
      <c r="AM20" s="3" t="str">
        <f t="shared" si="7"/>
        <v>Présent</v>
      </c>
    </row>
    <row r="21" spans="1:39" x14ac:dyDescent="0.25">
      <c r="A21" s="2" t="str">
        <f t="shared" si="8"/>
        <v>J</v>
      </c>
      <c r="B21" s="26">
        <v>44581</v>
      </c>
      <c r="C21" s="3" t="s">
        <v>43</v>
      </c>
      <c r="D21" s="2" t="s">
        <v>14</v>
      </c>
      <c r="E21" s="27">
        <v>44612</v>
      </c>
      <c r="F21" s="3" t="str">
        <f t="shared" si="28"/>
        <v>RH</v>
      </c>
      <c r="G21" s="2" t="str">
        <f t="shared" si="9"/>
        <v>D</v>
      </c>
      <c r="H21" s="26">
        <v>44640</v>
      </c>
      <c r="I21" s="3" t="str">
        <f t="shared" si="1"/>
        <v>RH</v>
      </c>
      <c r="J21" s="2" t="str">
        <f t="shared" si="10"/>
        <v>Me</v>
      </c>
      <c r="K21" s="27">
        <v>44671</v>
      </c>
      <c r="L21" s="3" t="s">
        <v>44</v>
      </c>
      <c r="M21" s="2" t="str">
        <f t="shared" si="11"/>
        <v>V</v>
      </c>
      <c r="N21" s="26">
        <v>44701</v>
      </c>
      <c r="O21" s="3" t="str">
        <f t="shared" si="25"/>
        <v>Présent</v>
      </c>
      <c r="P21" s="2" t="str">
        <f t="shared" si="13"/>
        <v>L</v>
      </c>
      <c r="Q21" s="26">
        <v>44732</v>
      </c>
      <c r="R21" s="3" t="str">
        <f t="shared" si="27"/>
        <v>Présent</v>
      </c>
      <c r="S21" s="2" t="str">
        <f t="shared" si="14"/>
        <v>Me</v>
      </c>
      <c r="T21" s="27">
        <v>44762</v>
      </c>
      <c r="U21" s="3" t="str">
        <f t="shared" si="3"/>
        <v>Présent</v>
      </c>
      <c r="V21" s="2" t="str">
        <f t="shared" si="15"/>
        <v>S</v>
      </c>
      <c r="W21" s="27">
        <v>44793</v>
      </c>
      <c r="X21" s="3" t="str">
        <f t="shared" ref="X21:X32" si="29">IF(OR(V21="S",V21="D"),"RH","Présent")</f>
        <v>RH</v>
      </c>
      <c r="Y21" s="2" t="str">
        <f t="shared" si="16"/>
        <v>Ma</v>
      </c>
      <c r="Z21" s="26">
        <v>44824</v>
      </c>
      <c r="AA21" s="3" t="str">
        <f t="shared" si="4"/>
        <v>Présent</v>
      </c>
      <c r="AB21" s="2" t="str">
        <f t="shared" si="17"/>
        <v>J</v>
      </c>
      <c r="AC21" s="26">
        <v>44854</v>
      </c>
      <c r="AD21" s="3" t="str">
        <f t="shared" si="5"/>
        <v>Présent</v>
      </c>
      <c r="AE21" s="2" t="str">
        <f t="shared" si="18"/>
        <v>D</v>
      </c>
      <c r="AF21" s="26">
        <v>44885</v>
      </c>
      <c r="AG21" s="3" t="str">
        <f t="shared" si="26"/>
        <v>RH</v>
      </c>
      <c r="AH21" s="2" t="str">
        <f t="shared" si="19"/>
        <v>Ma</v>
      </c>
      <c r="AI21" s="27">
        <v>44915</v>
      </c>
      <c r="AJ21" s="3" t="s">
        <v>44</v>
      </c>
      <c r="AK21" s="2" t="str">
        <f t="shared" si="20"/>
        <v>V</v>
      </c>
      <c r="AL21" s="28">
        <v>44946</v>
      </c>
      <c r="AM21" s="3" t="str">
        <f t="shared" si="7"/>
        <v>Présent</v>
      </c>
    </row>
    <row r="22" spans="1:39" x14ac:dyDescent="0.25">
      <c r="A22" s="2" t="str">
        <f t="shared" si="8"/>
        <v>V</v>
      </c>
      <c r="B22" s="26">
        <v>44582</v>
      </c>
      <c r="C22" s="3" t="s">
        <v>48</v>
      </c>
      <c r="D22" s="2" t="s">
        <v>15</v>
      </c>
      <c r="E22" s="26">
        <v>44613</v>
      </c>
      <c r="F22" s="18" t="s">
        <v>46</v>
      </c>
      <c r="G22" s="2" t="str">
        <f t="shared" si="9"/>
        <v>L</v>
      </c>
      <c r="H22" s="26">
        <v>44641</v>
      </c>
      <c r="I22" s="3" t="str">
        <f t="shared" si="1"/>
        <v>Présent</v>
      </c>
      <c r="J22" s="2" t="str">
        <f t="shared" si="10"/>
        <v>J</v>
      </c>
      <c r="K22" s="27">
        <v>44672</v>
      </c>
      <c r="L22" s="3" t="s">
        <v>44</v>
      </c>
      <c r="M22" s="2" t="str">
        <f t="shared" si="11"/>
        <v>S</v>
      </c>
      <c r="N22" s="26">
        <v>44702</v>
      </c>
      <c r="O22" s="3" t="str">
        <f t="shared" si="25"/>
        <v>RH</v>
      </c>
      <c r="P22" s="2" t="str">
        <f t="shared" si="13"/>
        <v>Ma</v>
      </c>
      <c r="Q22" s="26">
        <v>44733</v>
      </c>
      <c r="R22" s="3" t="str">
        <f t="shared" si="27"/>
        <v>Présent</v>
      </c>
      <c r="S22" s="2" t="str">
        <f t="shared" si="14"/>
        <v>J</v>
      </c>
      <c r="T22" s="27">
        <v>44763</v>
      </c>
      <c r="U22" s="3" t="str">
        <f t="shared" si="3"/>
        <v>Présent</v>
      </c>
      <c r="V22" s="2" t="str">
        <f t="shared" si="15"/>
        <v>D</v>
      </c>
      <c r="W22" s="27">
        <v>44794</v>
      </c>
      <c r="X22" s="3" t="str">
        <f t="shared" si="29"/>
        <v>RH</v>
      </c>
      <c r="Y22" s="2" t="str">
        <f t="shared" si="16"/>
        <v>Me</v>
      </c>
      <c r="Z22" s="26">
        <v>44825</v>
      </c>
      <c r="AA22" s="3" t="str">
        <f t="shared" si="4"/>
        <v>Présent</v>
      </c>
      <c r="AB22" s="2" t="str">
        <f t="shared" si="17"/>
        <v>V</v>
      </c>
      <c r="AC22" s="26">
        <v>44855</v>
      </c>
      <c r="AD22" s="3" t="str">
        <f t="shared" si="5"/>
        <v>Présent</v>
      </c>
      <c r="AE22" s="2" t="str">
        <f t="shared" si="18"/>
        <v>L</v>
      </c>
      <c r="AF22" s="26">
        <v>44886</v>
      </c>
      <c r="AG22" s="3" t="str">
        <f t="shared" si="26"/>
        <v>Présent</v>
      </c>
      <c r="AH22" s="2" t="str">
        <f t="shared" si="19"/>
        <v>Me</v>
      </c>
      <c r="AI22" s="27">
        <v>44916</v>
      </c>
      <c r="AJ22" s="3" t="s">
        <v>43</v>
      </c>
      <c r="AK22" s="2" t="str">
        <f t="shared" si="20"/>
        <v>S</v>
      </c>
      <c r="AL22" s="28">
        <v>44947</v>
      </c>
      <c r="AM22" s="3" t="str">
        <f t="shared" si="7"/>
        <v>RH</v>
      </c>
    </row>
    <row r="23" spans="1:39" x14ac:dyDescent="0.25">
      <c r="A23" s="2" t="str">
        <f t="shared" si="8"/>
        <v>S</v>
      </c>
      <c r="B23" s="26">
        <v>44583</v>
      </c>
      <c r="C23" s="3" t="str">
        <f t="shared" si="23"/>
        <v>RH</v>
      </c>
      <c r="D23" s="2" t="s">
        <v>16</v>
      </c>
      <c r="E23" s="26">
        <v>44614</v>
      </c>
      <c r="F23" s="3" t="str">
        <f t="shared" si="28"/>
        <v>Présent</v>
      </c>
      <c r="G23" s="2" t="str">
        <f t="shared" si="9"/>
        <v>Ma</v>
      </c>
      <c r="H23" s="26">
        <v>44642</v>
      </c>
      <c r="I23" s="3" t="str">
        <f t="shared" si="1"/>
        <v>Présent</v>
      </c>
      <c r="J23" s="2" t="str">
        <f t="shared" si="10"/>
        <v>V</v>
      </c>
      <c r="K23" s="27">
        <v>44673</v>
      </c>
      <c r="L23" s="17" t="s">
        <v>47</v>
      </c>
      <c r="M23" s="2" t="str">
        <f t="shared" si="11"/>
        <v>D</v>
      </c>
      <c r="N23" s="26">
        <v>44703</v>
      </c>
      <c r="O23" s="3" t="str">
        <f t="shared" si="25"/>
        <v>RH</v>
      </c>
      <c r="P23" s="2" t="str">
        <f t="shared" si="13"/>
        <v>Me</v>
      </c>
      <c r="Q23" s="26">
        <v>44734</v>
      </c>
      <c r="R23" s="3" t="str">
        <f t="shared" si="27"/>
        <v>Présent</v>
      </c>
      <c r="S23" s="2" t="str">
        <f t="shared" si="14"/>
        <v>V</v>
      </c>
      <c r="T23" s="27">
        <v>44764</v>
      </c>
      <c r="U23" s="3" t="str">
        <f t="shared" si="3"/>
        <v>Présent</v>
      </c>
      <c r="V23" s="2" t="str">
        <f t="shared" si="15"/>
        <v>L</v>
      </c>
      <c r="W23" s="27">
        <v>44795</v>
      </c>
      <c r="X23" s="3" t="s">
        <v>43</v>
      </c>
      <c r="Y23" s="2" t="str">
        <f t="shared" si="16"/>
        <v>J</v>
      </c>
      <c r="Z23" s="26">
        <v>44826</v>
      </c>
      <c r="AA23" s="3" t="str">
        <f t="shared" si="4"/>
        <v>Présent</v>
      </c>
      <c r="AB23" s="2" t="str">
        <f t="shared" si="17"/>
        <v>S</v>
      </c>
      <c r="AC23" s="26">
        <v>44856</v>
      </c>
      <c r="AD23" s="3" t="str">
        <f t="shared" si="5"/>
        <v>RH</v>
      </c>
      <c r="AE23" s="2" t="str">
        <f t="shared" si="18"/>
        <v>Ma</v>
      </c>
      <c r="AF23" s="26">
        <v>44887</v>
      </c>
      <c r="AG23" s="3" t="str">
        <f t="shared" si="26"/>
        <v>Présent</v>
      </c>
      <c r="AH23" s="2" t="str">
        <f t="shared" si="19"/>
        <v>J</v>
      </c>
      <c r="AI23" s="27">
        <v>44917</v>
      </c>
      <c r="AJ23" s="3" t="s">
        <v>43</v>
      </c>
      <c r="AK23" s="2" t="str">
        <f t="shared" si="20"/>
        <v>D</v>
      </c>
      <c r="AL23" s="28">
        <v>44948</v>
      </c>
      <c r="AM23" s="3" t="str">
        <f t="shared" si="7"/>
        <v>RH</v>
      </c>
    </row>
    <row r="24" spans="1:39" x14ac:dyDescent="0.25">
      <c r="A24" s="2" t="str">
        <f t="shared" si="8"/>
        <v>D</v>
      </c>
      <c r="B24" s="26">
        <v>44584</v>
      </c>
      <c r="C24" s="3" t="str">
        <f t="shared" si="23"/>
        <v>RH</v>
      </c>
      <c r="D24" s="2" t="s">
        <v>16</v>
      </c>
      <c r="E24" s="26">
        <v>44615</v>
      </c>
      <c r="F24" s="3" t="str">
        <f t="shared" si="28"/>
        <v>Présent</v>
      </c>
      <c r="G24" s="2" t="str">
        <f t="shared" si="9"/>
        <v>Me</v>
      </c>
      <c r="H24" s="26">
        <v>44643</v>
      </c>
      <c r="I24" s="3" t="str">
        <f t="shared" si="1"/>
        <v>Présent</v>
      </c>
      <c r="J24" s="2" t="str">
        <f t="shared" si="10"/>
        <v>S</v>
      </c>
      <c r="K24" s="27">
        <v>44674</v>
      </c>
      <c r="L24" s="3" t="str">
        <f t="shared" si="2"/>
        <v>RH</v>
      </c>
      <c r="M24" s="2" t="str">
        <f t="shared" si="11"/>
        <v>L</v>
      </c>
      <c r="N24" s="26">
        <v>44704</v>
      </c>
      <c r="O24" s="3" t="str">
        <f t="shared" si="25"/>
        <v>Présent</v>
      </c>
      <c r="P24" s="2" t="str">
        <f t="shared" si="13"/>
        <v>J</v>
      </c>
      <c r="Q24" s="26">
        <v>44735</v>
      </c>
      <c r="R24" s="3" t="str">
        <f t="shared" si="27"/>
        <v>Présent</v>
      </c>
      <c r="S24" s="2" t="str">
        <f t="shared" si="14"/>
        <v>S</v>
      </c>
      <c r="T24" s="27">
        <v>44765</v>
      </c>
      <c r="U24" s="3" t="str">
        <f t="shared" si="3"/>
        <v>RH</v>
      </c>
      <c r="V24" s="2" t="str">
        <f t="shared" si="15"/>
        <v>Ma</v>
      </c>
      <c r="W24" s="27">
        <v>44796</v>
      </c>
      <c r="X24" s="3" t="s">
        <v>43</v>
      </c>
      <c r="Y24" s="2" t="str">
        <f t="shared" si="16"/>
        <v>V</v>
      </c>
      <c r="Z24" s="26">
        <v>44827</v>
      </c>
      <c r="AA24" s="3" t="str">
        <f t="shared" si="4"/>
        <v>Présent</v>
      </c>
      <c r="AB24" s="2" t="str">
        <f t="shared" si="17"/>
        <v>D</v>
      </c>
      <c r="AC24" s="26">
        <v>44857</v>
      </c>
      <c r="AD24" s="3" t="str">
        <f t="shared" si="5"/>
        <v>RH</v>
      </c>
      <c r="AE24" s="2" t="str">
        <f t="shared" si="18"/>
        <v>Me</v>
      </c>
      <c r="AF24" s="26">
        <v>44888</v>
      </c>
      <c r="AG24" s="3" t="str">
        <f t="shared" si="26"/>
        <v>Présent</v>
      </c>
      <c r="AH24" s="2" t="str">
        <f t="shared" si="19"/>
        <v>V</v>
      </c>
      <c r="AI24" s="27">
        <v>44918</v>
      </c>
      <c r="AJ24" s="3" t="s">
        <v>48</v>
      </c>
      <c r="AK24" s="2" t="str">
        <f t="shared" si="20"/>
        <v>L</v>
      </c>
      <c r="AL24" s="28">
        <v>44949</v>
      </c>
      <c r="AM24" s="3" t="str">
        <f t="shared" si="7"/>
        <v>Présent</v>
      </c>
    </row>
    <row r="25" spans="1:39" x14ac:dyDescent="0.25">
      <c r="A25" s="2" t="str">
        <f t="shared" si="8"/>
        <v>L</v>
      </c>
      <c r="B25" s="26">
        <v>44585</v>
      </c>
      <c r="C25" s="3" t="str">
        <f t="shared" si="23"/>
        <v>Présent</v>
      </c>
      <c r="D25" s="2" t="s">
        <v>17</v>
      </c>
      <c r="E25" s="26">
        <v>44616</v>
      </c>
      <c r="F25" s="3" t="str">
        <f t="shared" si="28"/>
        <v>Présent</v>
      </c>
      <c r="G25" s="2" t="str">
        <f t="shared" si="9"/>
        <v>J</v>
      </c>
      <c r="H25" s="26">
        <v>44644</v>
      </c>
      <c r="I25" s="3" t="str">
        <f t="shared" si="1"/>
        <v>Présent</v>
      </c>
      <c r="J25" s="2" t="str">
        <f t="shared" si="10"/>
        <v>D</v>
      </c>
      <c r="K25" s="27">
        <v>44675</v>
      </c>
      <c r="L25" s="3" t="str">
        <f t="shared" si="2"/>
        <v>RH</v>
      </c>
      <c r="M25" s="2" t="str">
        <f t="shared" si="11"/>
        <v>Ma</v>
      </c>
      <c r="N25" s="26">
        <v>44705</v>
      </c>
      <c r="O25" s="3" t="str">
        <f t="shared" si="25"/>
        <v>Présent</v>
      </c>
      <c r="P25" s="2" t="str">
        <f t="shared" si="13"/>
        <v>V</v>
      </c>
      <c r="Q25" s="26">
        <v>44736</v>
      </c>
      <c r="R25" s="3" t="str">
        <f t="shared" si="27"/>
        <v>Présent</v>
      </c>
      <c r="S25" s="2" t="str">
        <f t="shared" si="14"/>
        <v>D</v>
      </c>
      <c r="T25" s="27">
        <v>44766</v>
      </c>
      <c r="U25" s="3" t="str">
        <f t="shared" si="3"/>
        <v>RH</v>
      </c>
      <c r="V25" s="2" t="str">
        <f t="shared" si="15"/>
        <v>Me</v>
      </c>
      <c r="W25" s="27">
        <v>44797</v>
      </c>
      <c r="X25" s="3" t="s">
        <v>43</v>
      </c>
      <c r="Y25" s="2" t="str">
        <f t="shared" si="16"/>
        <v>S</v>
      </c>
      <c r="Z25" s="26">
        <v>44828</v>
      </c>
      <c r="AA25" s="3" t="str">
        <f t="shared" si="4"/>
        <v>RH</v>
      </c>
      <c r="AB25" s="2" t="str">
        <f t="shared" si="17"/>
        <v>L</v>
      </c>
      <c r="AC25" s="27">
        <v>44858</v>
      </c>
      <c r="AD25" s="3" t="str">
        <f t="shared" si="5"/>
        <v>Présent</v>
      </c>
      <c r="AE25" s="2" t="str">
        <f t="shared" si="18"/>
        <v>J</v>
      </c>
      <c r="AF25" s="26">
        <v>44889</v>
      </c>
      <c r="AG25" s="3" t="str">
        <f t="shared" si="26"/>
        <v>Présent</v>
      </c>
      <c r="AH25" s="2" t="str">
        <f t="shared" si="19"/>
        <v>S</v>
      </c>
      <c r="AI25" s="27">
        <v>44919</v>
      </c>
      <c r="AJ25" s="3" t="str">
        <f t="shared" si="6"/>
        <v>RH</v>
      </c>
      <c r="AK25" s="2" t="str">
        <f t="shared" si="20"/>
        <v>Ma</v>
      </c>
      <c r="AL25" s="28">
        <v>44950</v>
      </c>
      <c r="AM25" s="3" t="str">
        <f t="shared" si="7"/>
        <v>Présent</v>
      </c>
    </row>
    <row r="26" spans="1:39" x14ac:dyDescent="0.25">
      <c r="A26" s="2" t="str">
        <f t="shared" si="8"/>
        <v>Ma</v>
      </c>
      <c r="B26" s="26">
        <v>44586</v>
      </c>
      <c r="C26" s="3" t="str">
        <f t="shared" si="23"/>
        <v>Présent</v>
      </c>
      <c r="D26" s="2" t="s">
        <v>12</v>
      </c>
      <c r="E26" s="26">
        <v>44617</v>
      </c>
      <c r="F26" s="3" t="str">
        <f t="shared" si="28"/>
        <v>Présent</v>
      </c>
      <c r="G26" s="2" t="str">
        <f t="shared" si="9"/>
        <v>V</v>
      </c>
      <c r="H26" s="26">
        <v>44645</v>
      </c>
      <c r="I26" s="3" t="str">
        <f t="shared" si="1"/>
        <v>Présent</v>
      </c>
      <c r="J26" s="2" t="str">
        <f t="shared" si="10"/>
        <v>L</v>
      </c>
      <c r="K26" s="26">
        <v>44676</v>
      </c>
      <c r="L26" s="3" t="str">
        <f t="shared" si="2"/>
        <v>Présent</v>
      </c>
      <c r="M26" s="2" t="str">
        <f t="shared" si="11"/>
        <v>Me</v>
      </c>
      <c r="N26" s="26">
        <v>44706</v>
      </c>
      <c r="O26" s="3" t="str">
        <f t="shared" si="25"/>
        <v>Présent</v>
      </c>
      <c r="P26" s="2" t="str">
        <f t="shared" si="13"/>
        <v>S</v>
      </c>
      <c r="Q26" s="26">
        <v>44737</v>
      </c>
      <c r="R26" s="3" t="str">
        <f t="shared" si="27"/>
        <v>RH</v>
      </c>
      <c r="S26" s="2" t="str">
        <f t="shared" si="14"/>
        <v>L</v>
      </c>
      <c r="T26" s="27">
        <v>44767</v>
      </c>
      <c r="U26" s="3" t="str">
        <f t="shared" si="3"/>
        <v>Présent</v>
      </c>
      <c r="V26" s="2" t="str">
        <f t="shared" si="15"/>
        <v>J</v>
      </c>
      <c r="W26" s="27">
        <v>44798</v>
      </c>
      <c r="X26" s="3" t="s">
        <v>43</v>
      </c>
      <c r="Y26" s="2" t="str">
        <f t="shared" si="16"/>
        <v>D</v>
      </c>
      <c r="Z26" s="26">
        <v>44829</v>
      </c>
      <c r="AA26" s="3" t="str">
        <f t="shared" si="4"/>
        <v>RH</v>
      </c>
      <c r="AB26" s="2" t="str">
        <f t="shared" si="17"/>
        <v>Ma</v>
      </c>
      <c r="AC26" s="27">
        <v>44859</v>
      </c>
      <c r="AD26" s="3" t="str">
        <f t="shared" si="5"/>
        <v>Présent</v>
      </c>
      <c r="AE26" s="2" t="str">
        <f t="shared" si="18"/>
        <v>V</v>
      </c>
      <c r="AF26" s="26">
        <v>44890</v>
      </c>
      <c r="AG26" s="3" t="str">
        <f t="shared" si="26"/>
        <v>Présent</v>
      </c>
      <c r="AH26" s="2" t="str">
        <f t="shared" si="19"/>
        <v>D</v>
      </c>
      <c r="AI26" s="27">
        <v>44920</v>
      </c>
      <c r="AJ26" s="3" t="s">
        <v>18</v>
      </c>
      <c r="AK26" s="2" t="str">
        <f t="shared" si="20"/>
        <v>Me</v>
      </c>
      <c r="AL26" s="28">
        <v>44951</v>
      </c>
      <c r="AM26" s="3" t="str">
        <f t="shared" si="7"/>
        <v>Présent</v>
      </c>
    </row>
    <row r="27" spans="1:39" x14ac:dyDescent="0.25">
      <c r="A27" s="2" t="str">
        <f t="shared" si="8"/>
        <v>Me</v>
      </c>
      <c r="B27" s="26">
        <v>44587</v>
      </c>
      <c r="C27" s="3" t="str">
        <f t="shared" si="23"/>
        <v>Présent</v>
      </c>
      <c r="D27" s="2" t="s">
        <v>13</v>
      </c>
      <c r="E27" s="26">
        <v>44618</v>
      </c>
      <c r="F27" s="3" t="str">
        <f t="shared" si="28"/>
        <v>RH</v>
      </c>
      <c r="G27" s="2" t="str">
        <f t="shared" si="9"/>
        <v>S</v>
      </c>
      <c r="H27" s="26">
        <v>44646</v>
      </c>
      <c r="I27" s="3" t="str">
        <f t="shared" si="1"/>
        <v>RH</v>
      </c>
      <c r="J27" s="2" t="str">
        <f t="shared" si="10"/>
        <v>Ma</v>
      </c>
      <c r="K27" s="26">
        <v>44677</v>
      </c>
      <c r="L27" s="3" t="str">
        <f t="shared" si="2"/>
        <v>Présent</v>
      </c>
      <c r="M27" s="2" t="str">
        <f t="shared" si="11"/>
        <v>J</v>
      </c>
      <c r="N27" s="26">
        <v>44707</v>
      </c>
      <c r="O27" s="3" t="s">
        <v>18</v>
      </c>
      <c r="P27" s="2" t="str">
        <f t="shared" si="13"/>
        <v>D</v>
      </c>
      <c r="Q27" s="26">
        <v>44738</v>
      </c>
      <c r="R27" s="3" t="str">
        <f t="shared" si="27"/>
        <v>RH</v>
      </c>
      <c r="S27" s="2" t="str">
        <f t="shared" si="14"/>
        <v>Ma</v>
      </c>
      <c r="T27" s="27">
        <v>44768</v>
      </c>
      <c r="U27" s="3" t="str">
        <f t="shared" si="3"/>
        <v>Présent</v>
      </c>
      <c r="V27" s="2" t="str">
        <f t="shared" si="15"/>
        <v>V</v>
      </c>
      <c r="W27" s="27">
        <v>44799</v>
      </c>
      <c r="X27" s="3" t="s">
        <v>48</v>
      </c>
      <c r="Y27" s="2" t="str">
        <f t="shared" si="16"/>
        <v>L</v>
      </c>
      <c r="Z27" s="26">
        <v>44830</v>
      </c>
      <c r="AA27" s="3" t="str">
        <f t="shared" si="4"/>
        <v>Présent</v>
      </c>
      <c r="AB27" s="2" t="str">
        <f t="shared" si="17"/>
        <v>Me</v>
      </c>
      <c r="AC27" s="27">
        <v>44860</v>
      </c>
      <c r="AD27" s="3" t="str">
        <f t="shared" si="5"/>
        <v>Présent</v>
      </c>
      <c r="AE27" s="2" t="str">
        <f t="shared" si="18"/>
        <v>S</v>
      </c>
      <c r="AF27" s="26">
        <v>44891</v>
      </c>
      <c r="AG27" s="3" t="str">
        <f t="shared" si="26"/>
        <v>RH</v>
      </c>
      <c r="AH27" s="2" t="str">
        <f t="shared" si="19"/>
        <v>L</v>
      </c>
      <c r="AI27" s="27">
        <v>44921</v>
      </c>
      <c r="AJ27" s="3" t="s">
        <v>44</v>
      </c>
      <c r="AK27" s="2" t="str">
        <f t="shared" si="20"/>
        <v>J</v>
      </c>
      <c r="AL27" s="28">
        <v>44952</v>
      </c>
      <c r="AM27" s="3" t="str">
        <f t="shared" si="7"/>
        <v>Présent</v>
      </c>
    </row>
    <row r="28" spans="1:39" x14ac:dyDescent="0.25">
      <c r="A28" s="2" t="str">
        <f t="shared" si="8"/>
        <v>J</v>
      </c>
      <c r="B28" s="26">
        <v>44588</v>
      </c>
      <c r="C28" s="3" t="str">
        <f t="shared" si="23"/>
        <v>Présent</v>
      </c>
      <c r="D28" s="2" t="s">
        <v>14</v>
      </c>
      <c r="E28" s="26">
        <v>44619</v>
      </c>
      <c r="F28" s="3" t="str">
        <f t="shared" si="28"/>
        <v>RH</v>
      </c>
      <c r="G28" s="2" t="str">
        <f t="shared" si="9"/>
        <v>D</v>
      </c>
      <c r="H28" s="26">
        <v>44647</v>
      </c>
      <c r="I28" s="3" t="str">
        <f t="shared" si="1"/>
        <v>RH</v>
      </c>
      <c r="J28" s="2" t="str">
        <f t="shared" si="10"/>
        <v>Me</v>
      </c>
      <c r="K28" s="26">
        <v>44678</v>
      </c>
      <c r="L28" s="3" t="str">
        <f t="shared" si="2"/>
        <v>Présent</v>
      </c>
      <c r="M28" s="2" t="str">
        <f t="shared" si="11"/>
        <v>V</v>
      </c>
      <c r="N28" s="26">
        <v>44708</v>
      </c>
      <c r="O28" s="16" t="s">
        <v>47</v>
      </c>
      <c r="P28" s="2" t="str">
        <f t="shared" si="13"/>
        <v>L</v>
      </c>
      <c r="Q28" s="26">
        <v>44739</v>
      </c>
      <c r="R28" s="3" t="str">
        <f t="shared" si="27"/>
        <v>Présent</v>
      </c>
      <c r="S28" s="2" t="str">
        <f t="shared" si="14"/>
        <v>Me</v>
      </c>
      <c r="T28" s="27">
        <v>44769</v>
      </c>
      <c r="U28" s="3" t="str">
        <f t="shared" si="3"/>
        <v>Présent</v>
      </c>
      <c r="V28" s="2" t="str">
        <f t="shared" si="15"/>
        <v>S</v>
      </c>
      <c r="W28" s="27">
        <v>44800</v>
      </c>
      <c r="X28" s="3" t="str">
        <f t="shared" si="29"/>
        <v>RH</v>
      </c>
      <c r="Y28" s="2" t="str">
        <f t="shared" si="16"/>
        <v>Ma</v>
      </c>
      <c r="Z28" s="26">
        <v>44831</v>
      </c>
      <c r="AA28" s="3" t="str">
        <f t="shared" si="4"/>
        <v>Présent</v>
      </c>
      <c r="AB28" s="2" t="str">
        <f t="shared" si="17"/>
        <v>J</v>
      </c>
      <c r="AC28" s="27">
        <v>44861</v>
      </c>
      <c r="AD28" s="3" t="s">
        <v>43</v>
      </c>
      <c r="AE28" s="2" t="str">
        <f t="shared" si="18"/>
        <v>D</v>
      </c>
      <c r="AF28" s="26">
        <v>44892</v>
      </c>
      <c r="AG28" s="3" t="str">
        <f t="shared" si="26"/>
        <v>RH</v>
      </c>
      <c r="AH28" s="2" t="str">
        <f t="shared" si="19"/>
        <v>Ma</v>
      </c>
      <c r="AI28" s="27">
        <v>44922</v>
      </c>
      <c r="AJ28" s="3" t="s">
        <v>44</v>
      </c>
      <c r="AK28" s="2" t="str">
        <f t="shared" si="20"/>
        <v>V</v>
      </c>
      <c r="AL28" s="28">
        <v>44953</v>
      </c>
      <c r="AM28" s="3" t="str">
        <f t="shared" si="7"/>
        <v>Présent</v>
      </c>
    </row>
    <row r="29" spans="1:39" x14ac:dyDescent="0.25">
      <c r="A29" s="2" t="str">
        <f t="shared" si="8"/>
        <v>V</v>
      </c>
      <c r="B29" s="26">
        <v>44589</v>
      </c>
      <c r="C29" s="3" t="str">
        <f t="shared" si="23"/>
        <v>Présent</v>
      </c>
      <c r="D29" s="2" t="s">
        <v>15</v>
      </c>
      <c r="E29" s="26">
        <v>44620</v>
      </c>
      <c r="F29" s="3" t="str">
        <f t="shared" si="28"/>
        <v>Présent</v>
      </c>
      <c r="G29" s="2" t="str">
        <f t="shared" si="9"/>
        <v>L</v>
      </c>
      <c r="H29" s="26">
        <v>44648</v>
      </c>
      <c r="I29" s="3" t="str">
        <f t="shared" si="1"/>
        <v>Présent</v>
      </c>
      <c r="J29" s="2" t="str">
        <f t="shared" si="10"/>
        <v>J</v>
      </c>
      <c r="K29" s="26">
        <v>44679</v>
      </c>
      <c r="L29" s="3" t="str">
        <f t="shared" si="2"/>
        <v>Présent</v>
      </c>
      <c r="M29" s="2" t="str">
        <f t="shared" si="11"/>
        <v>S</v>
      </c>
      <c r="N29" s="26">
        <v>44709</v>
      </c>
      <c r="O29" s="3" t="str">
        <f>IF(OR(M29="S",M29="D"),"RH","Présent")</f>
        <v>RH</v>
      </c>
      <c r="P29" s="2" t="str">
        <f t="shared" si="13"/>
        <v>Ma</v>
      </c>
      <c r="Q29" s="26">
        <v>44740</v>
      </c>
      <c r="R29" s="3" t="str">
        <f t="shared" si="27"/>
        <v>Présent</v>
      </c>
      <c r="S29" s="2" t="str">
        <f t="shared" si="14"/>
        <v>J</v>
      </c>
      <c r="T29" s="27">
        <v>44770</v>
      </c>
      <c r="U29" s="3" t="s">
        <v>44</v>
      </c>
      <c r="V29" s="2" t="str">
        <f t="shared" si="15"/>
        <v>D</v>
      </c>
      <c r="W29" s="27">
        <v>44801</v>
      </c>
      <c r="X29" s="3" t="str">
        <f t="shared" si="29"/>
        <v>RH</v>
      </c>
      <c r="Y29" s="2" t="str">
        <f t="shared" si="16"/>
        <v>Me</v>
      </c>
      <c r="Z29" s="26">
        <v>44832</v>
      </c>
      <c r="AA29" s="3" t="str">
        <f t="shared" si="4"/>
        <v>Présent</v>
      </c>
      <c r="AB29" s="2" t="str">
        <f t="shared" si="17"/>
        <v>V</v>
      </c>
      <c r="AC29" s="27">
        <v>44862</v>
      </c>
      <c r="AD29" s="3" t="s">
        <v>48</v>
      </c>
      <c r="AE29" s="2" t="str">
        <f t="shared" si="18"/>
        <v>L</v>
      </c>
      <c r="AF29" s="26">
        <v>44893</v>
      </c>
      <c r="AG29" s="3" t="str">
        <f t="shared" si="26"/>
        <v>Présent</v>
      </c>
      <c r="AH29" s="2" t="str">
        <f t="shared" si="19"/>
        <v>Me</v>
      </c>
      <c r="AI29" s="27">
        <v>44923</v>
      </c>
      <c r="AJ29" s="3" t="s">
        <v>44</v>
      </c>
      <c r="AK29" s="2" t="str">
        <f t="shared" si="20"/>
        <v>S</v>
      </c>
      <c r="AL29" s="28">
        <v>44954</v>
      </c>
      <c r="AM29" s="3" t="str">
        <f t="shared" si="7"/>
        <v>RH</v>
      </c>
    </row>
    <row r="30" spans="1:39" x14ac:dyDescent="0.25">
      <c r="A30" s="2" t="str">
        <f t="shared" si="8"/>
        <v>S</v>
      </c>
      <c r="B30" s="26">
        <v>44590</v>
      </c>
      <c r="C30" s="3" t="str">
        <f t="shared" si="23"/>
        <v>RH</v>
      </c>
      <c r="D30" s="2"/>
      <c r="E30" s="26">
        <v>44621</v>
      </c>
      <c r="F30" s="3"/>
      <c r="G30" s="2" t="str">
        <f t="shared" si="9"/>
        <v>Ma</v>
      </c>
      <c r="H30" s="26">
        <v>44649</v>
      </c>
      <c r="I30" s="3"/>
      <c r="J30" s="2" t="str">
        <f t="shared" si="10"/>
        <v>V</v>
      </c>
      <c r="K30" s="26">
        <v>44680</v>
      </c>
      <c r="L30" s="3" t="str">
        <f t="shared" si="2"/>
        <v>Présent</v>
      </c>
      <c r="M30" s="2" t="str">
        <f t="shared" si="11"/>
        <v>D</v>
      </c>
      <c r="N30" s="26">
        <v>44710</v>
      </c>
      <c r="O30" s="3" t="str">
        <f>IF(OR(M30="S",M30="D"),"RH","Présent")</f>
        <v>RH</v>
      </c>
      <c r="P30" s="2" t="str">
        <f t="shared" si="13"/>
        <v>Me</v>
      </c>
      <c r="Q30" s="26">
        <v>44741</v>
      </c>
      <c r="R30" s="3" t="str">
        <f t="shared" si="27"/>
        <v>Présent</v>
      </c>
      <c r="S30" s="2" t="str">
        <f t="shared" si="14"/>
        <v>V</v>
      </c>
      <c r="T30" s="27">
        <v>44771</v>
      </c>
      <c r="U30" s="3" t="s">
        <v>48</v>
      </c>
      <c r="V30" s="2" t="str">
        <f t="shared" si="15"/>
        <v>L</v>
      </c>
      <c r="W30" s="27">
        <v>44802</v>
      </c>
      <c r="X30" s="3" t="str">
        <f t="shared" si="29"/>
        <v>Présent</v>
      </c>
      <c r="Y30" s="2" t="str">
        <f t="shared" si="16"/>
        <v>J</v>
      </c>
      <c r="Z30" s="26">
        <v>44833</v>
      </c>
      <c r="AA30" s="3" t="str">
        <f t="shared" si="4"/>
        <v>Présent</v>
      </c>
      <c r="AB30" s="2" t="str">
        <f t="shared" si="17"/>
        <v>S</v>
      </c>
      <c r="AC30" s="27">
        <v>44863</v>
      </c>
      <c r="AD30" s="3" t="str">
        <f t="shared" si="5"/>
        <v>RH</v>
      </c>
      <c r="AE30" s="2" t="str">
        <f t="shared" si="18"/>
        <v>Ma</v>
      </c>
      <c r="AF30" s="26">
        <v>44894</v>
      </c>
      <c r="AG30" s="3" t="str">
        <f t="shared" si="26"/>
        <v>Présent</v>
      </c>
      <c r="AH30" s="2" t="str">
        <f t="shared" si="19"/>
        <v>J</v>
      </c>
      <c r="AI30" s="27">
        <v>44924</v>
      </c>
      <c r="AJ30" s="3" t="s">
        <v>44</v>
      </c>
      <c r="AK30" s="2" t="str">
        <f t="shared" si="20"/>
        <v>D</v>
      </c>
      <c r="AL30" s="28">
        <v>44955</v>
      </c>
      <c r="AM30" s="3" t="str">
        <f t="shared" si="7"/>
        <v>RH</v>
      </c>
    </row>
    <row r="31" spans="1:39" x14ac:dyDescent="0.25">
      <c r="A31" s="2" t="str">
        <f t="shared" si="8"/>
        <v>D</v>
      </c>
      <c r="B31" s="26">
        <v>44591</v>
      </c>
      <c r="C31" s="3" t="str">
        <f t="shared" si="23"/>
        <v>RH</v>
      </c>
      <c r="D31" s="2"/>
      <c r="E31" s="26">
        <v>44622</v>
      </c>
      <c r="F31" s="3"/>
      <c r="G31" s="2" t="str">
        <f t="shared" si="9"/>
        <v>Me</v>
      </c>
      <c r="H31" s="26">
        <v>44650</v>
      </c>
      <c r="I31" s="3"/>
      <c r="J31" s="2" t="str">
        <f t="shared" si="10"/>
        <v>S</v>
      </c>
      <c r="K31" s="26">
        <v>44681</v>
      </c>
      <c r="L31" s="3" t="str">
        <f t="shared" si="2"/>
        <v>RH</v>
      </c>
      <c r="M31" s="2" t="str">
        <f t="shared" si="11"/>
        <v>L</v>
      </c>
      <c r="N31" s="26">
        <v>44711</v>
      </c>
      <c r="O31" s="3" t="str">
        <f>IF(OR(M31="S",M31="D"),"RH","Présent")</f>
        <v>Présent</v>
      </c>
      <c r="P31" s="2" t="str">
        <f t="shared" si="13"/>
        <v>J</v>
      </c>
      <c r="Q31" s="26">
        <v>44742</v>
      </c>
      <c r="R31" s="3" t="str">
        <f t="shared" si="27"/>
        <v>Présent</v>
      </c>
      <c r="S31" s="2" t="str">
        <f t="shared" si="14"/>
        <v>S</v>
      </c>
      <c r="T31" s="27">
        <v>44772</v>
      </c>
      <c r="U31" s="3" t="str">
        <f t="shared" si="3"/>
        <v>RH</v>
      </c>
      <c r="V31" s="2" t="str">
        <f t="shared" si="15"/>
        <v>Ma</v>
      </c>
      <c r="W31" s="27">
        <v>44803</v>
      </c>
      <c r="X31" s="3" t="str">
        <f t="shared" si="29"/>
        <v>Présent</v>
      </c>
      <c r="Y31" s="2" t="str">
        <f t="shared" si="16"/>
        <v>V</v>
      </c>
      <c r="Z31" s="26">
        <v>44834</v>
      </c>
      <c r="AA31" s="3" t="str">
        <f t="shared" si="4"/>
        <v>Présent</v>
      </c>
      <c r="AB31" s="2" t="str">
        <f t="shared" si="17"/>
        <v>D</v>
      </c>
      <c r="AC31" s="27">
        <v>44864</v>
      </c>
      <c r="AD31" s="3" t="str">
        <f t="shared" si="5"/>
        <v>RH</v>
      </c>
      <c r="AE31" s="2" t="str">
        <f t="shared" si="18"/>
        <v>Me</v>
      </c>
      <c r="AF31" s="26">
        <v>44895</v>
      </c>
      <c r="AG31" s="3" t="str">
        <f t="shared" si="26"/>
        <v>Présent</v>
      </c>
      <c r="AH31" s="2" t="str">
        <f t="shared" si="19"/>
        <v>V</v>
      </c>
      <c r="AI31" s="27">
        <v>44925</v>
      </c>
      <c r="AJ31" s="3" t="s">
        <v>44</v>
      </c>
      <c r="AK31" s="2" t="str">
        <f t="shared" si="20"/>
        <v>L</v>
      </c>
      <c r="AL31" s="28">
        <v>44956</v>
      </c>
      <c r="AM31" s="3" t="str">
        <f t="shared" si="7"/>
        <v>Présent</v>
      </c>
    </row>
    <row r="32" spans="1:39" ht="15.75" thickBot="1" x14ac:dyDescent="0.3">
      <c r="A32" s="13" t="str">
        <f t="shared" si="8"/>
        <v>L</v>
      </c>
      <c r="B32" s="26">
        <v>44592</v>
      </c>
      <c r="C32" s="11" t="str">
        <f t="shared" si="23"/>
        <v>Présent</v>
      </c>
      <c r="D32" s="13"/>
      <c r="E32" s="26">
        <v>44623</v>
      </c>
      <c r="F32" s="11"/>
      <c r="G32" s="13" t="str">
        <f t="shared" si="9"/>
        <v>J</v>
      </c>
      <c r="H32" s="26">
        <v>44651</v>
      </c>
      <c r="I32" s="11"/>
      <c r="J32" s="13"/>
      <c r="K32" s="12"/>
      <c r="L32" s="11"/>
      <c r="M32" s="13" t="str">
        <f t="shared" si="11"/>
        <v>Ma</v>
      </c>
      <c r="N32" s="26">
        <v>44712</v>
      </c>
      <c r="O32" s="11" t="str">
        <f>IF(OR(M32="S",M32="D"),"RH","Présent")</f>
        <v>Présent</v>
      </c>
      <c r="P32" s="13"/>
      <c r="Q32" s="12"/>
      <c r="R32" s="11"/>
      <c r="S32" s="13" t="str">
        <f t="shared" si="14"/>
        <v>D</v>
      </c>
      <c r="T32" s="27">
        <v>44773</v>
      </c>
      <c r="U32" s="11" t="str">
        <f t="shared" si="3"/>
        <v>RH</v>
      </c>
      <c r="V32" s="13" t="str">
        <f t="shared" si="15"/>
        <v>Me</v>
      </c>
      <c r="W32" s="27">
        <v>44804</v>
      </c>
      <c r="X32" s="11" t="str">
        <f t="shared" si="29"/>
        <v>Présent</v>
      </c>
      <c r="Y32" s="13"/>
      <c r="Z32" s="12"/>
      <c r="AA32" s="11"/>
      <c r="AB32" s="13" t="str">
        <f t="shared" si="17"/>
        <v>L</v>
      </c>
      <c r="AC32" s="27">
        <v>44865</v>
      </c>
      <c r="AD32" s="11" t="s">
        <v>44</v>
      </c>
      <c r="AE32" s="13"/>
      <c r="AF32" s="12"/>
      <c r="AG32" s="11"/>
      <c r="AH32" s="13" t="str">
        <f t="shared" si="19"/>
        <v>S</v>
      </c>
      <c r="AI32" s="27">
        <v>44926</v>
      </c>
      <c r="AJ32" s="11" t="str">
        <f t="shared" ref="AJ32" si="30">IF(OR(AH32="S",AH32="D"),"RH","Présent")</f>
        <v>RH</v>
      </c>
      <c r="AK32" s="13" t="str">
        <f t="shared" si="20"/>
        <v>Ma</v>
      </c>
      <c r="AL32" s="28">
        <v>44957</v>
      </c>
      <c r="AM32" s="11" t="str">
        <f t="shared" si="7"/>
        <v>Présent</v>
      </c>
    </row>
    <row r="33" ht="15.75" thickTop="1" x14ac:dyDescent="0.25"/>
  </sheetData>
  <mergeCells count="13">
    <mergeCell ref="AK1:AM1"/>
    <mergeCell ref="S1:U1"/>
    <mergeCell ref="V1:X1"/>
    <mergeCell ref="Y1:AA1"/>
    <mergeCell ref="AB1:AD1"/>
    <mergeCell ref="AE1:AG1"/>
    <mergeCell ref="AH1:AJ1"/>
    <mergeCell ref="P1:R1"/>
    <mergeCell ref="A1:C1"/>
    <mergeCell ref="D1:F1"/>
    <mergeCell ref="G1:I1"/>
    <mergeCell ref="J1:L1"/>
    <mergeCell ref="M1:O1"/>
  </mergeCells>
  <conditionalFormatting sqref="AK2:AM32">
    <cfRule type="containsText" dxfId="9" priority="1" operator="containsText" text="FERIE">
      <formula>NOT(ISERROR(SEARCH("FERIE",AK2)))</formula>
    </cfRule>
    <cfRule type="containsText" dxfId="8" priority="2" operator="containsText" text="RTT">
      <formula>NOT(ISERROR(SEARCH("RTT",AK2)))</formula>
    </cfRule>
    <cfRule type="containsText" dxfId="7" priority="3" operator="containsText" text="CA">
      <formula>NOT(ISERROR(SEARCH("CA",AK2)))</formula>
    </cfRule>
    <cfRule type="containsText" dxfId="6" priority="4" operator="containsText" text="D">
      <formula>NOT(ISERROR(SEARCH("D",AK2)))</formula>
    </cfRule>
    <cfRule type="containsText" dxfId="5" priority="5" operator="containsText" text="L">
      <formula>NOT(ISERROR(SEARCH("L",AK2)))</formula>
    </cfRule>
  </conditionalFormatting>
  <conditionalFormatting sqref="A2:AM32">
    <cfRule type="containsText" dxfId="4" priority="6" operator="containsText" text="FERIE">
      <formula>NOT(ISERROR(SEARCH("FERIE",A2)))</formula>
    </cfRule>
    <cfRule type="containsText" dxfId="3" priority="7" operator="containsText" text="RTT">
      <formula>NOT(ISERROR(SEARCH("RTT",A2)))</formula>
    </cfRule>
    <cfRule type="containsText" dxfId="2" priority="8" operator="containsText" text="CA">
      <formula>NOT(ISERROR(SEARCH("CA",A2)))</formula>
    </cfRule>
    <cfRule type="containsText" dxfId="1" priority="9" operator="containsText" text="D">
      <formula>NOT(ISERROR(SEARCH("D",A2)))</formula>
    </cfRule>
    <cfRule type="containsText" dxfId="0" priority="10" operator="containsText" text="L">
      <formula>NOT(ISERROR(SEARCH("L",A2)))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activeCell="N16" sqref="N16"/>
    </sheetView>
  </sheetViews>
  <sheetFormatPr baseColWidth="10" defaultRowHeight="15" x14ac:dyDescent="0.25"/>
  <cols>
    <col min="1" max="1" width="23.42578125" bestFit="1" customWidth="1"/>
    <col min="2" max="2" width="23.28515625" bestFit="1" customWidth="1"/>
    <col min="3" max="3" width="21.5703125" bestFit="1" customWidth="1"/>
    <col min="4" max="4" width="21" bestFit="1" customWidth="1"/>
    <col min="5" max="5" width="20.42578125" bestFit="1" customWidth="1"/>
    <col min="6" max="6" width="20.5703125" bestFit="1" customWidth="1"/>
    <col min="7" max="7" width="22.5703125" bestFit="1" customWidth="1"/>
    <col min="8" max="8" width="21.28515625" bestFit="1" customWidth="1"/>
    <col min="9" max="9" width="27.140625" bestFit="1" customWidth="1"/>
    <col min="10" max="10" width="24.140625" bestFit="1" customWidth="1"/>
    <col min="11" max="11" width="26.5703125" bestFit="1" customWidth="1"/>
    <col min="12" max="12" width="26.42578125" bestFit="1" customWidth="1"/>
    <col min="13" max="13" width="23.42578125" bestFit="1" customWidth="1"/>
  </cols>
  <sheetData>
    <row r="1" spans="1:13" x14ac:dyDescent="0.25">
      <c r="A1" t="s">
        <v>21</v>
      </c>
      <c r="B1" t="s">
        <v>24</v>
      </c>
      <c r="C1" t="s">
        <v>33</v>
      </c>
      <c r="D1" t="s">
        <v>34</v>
      </c>
      <c r="E1" t="s">
        <v>22</v>
      </c>
      <c r="F1" t="s">
        <v>35</v>
      </c>
      <c r="G1" t="s">
        <v>25</v>
      </c>
      <c r="H1" t="s">
        <v>19</v>
      </c>
      <c r="I1" t="s">
        <v>36</v>
      </c>
      <c r="J1" t="s">
        <v>37</v>
      </c>
      <c r="K1" t="s">
        <v>20</v>
      </c>
      <c r="L1" t="s">
        <v>38</v>
      </c>
      <c r="M1" s="10">
        <v>44927</v>
      </c>
    </row>
    <row r="2" spans="1:13" x14ac:dyDescent="0.25">
      <c r="A2" s="9">
        <v>44562</v>
      </c>
      <c r="B2" s="9">
        <v>44593</v>
      </c>
      <c r="C2" s="9">
        <v>44621</v>
      </c>
      <c r="D2" s="9">
        <v>44652</v>
      </c>
      <c r="E2" s="9">
        <v>44682</v>
      </c>
      <c r="F2" s="9">
        <v>44713</v>
      </c>
      <c r="G2" s="9">
        <v>44743</v>
      </c>
      <c r="H2" s="9">
        <v>44774</v>
      </c>
      <c r="I2" s="9">
        <v>44805</v>
      </c>
      <c r="J2" s="9">
        <v>44835</v>
      </c>
      <c r="K2" s="9">
        <v>44866</v>
      </c>
      <c r="L2" s="9">
        <v>44896</v>
      </c>
      <c r="M2" s="9">
        <v>44927</v>
      </c>
    </row>
    <row r="3" spans="1:13" x14ac:dyDescent="0.25">
      <c r="A3" s="9">
        <f>A2+1</f>
        <v>44563</v>
      </c>
      <c r="B3" s="9">
        <f>B2+1</f>
        <v>44594</v>
      </c>
      <c r="C3" s="9">
        <v>44622</v>
      </c>
      <c r="D3" s="9">
        <v>44653</v>
      </c>
      <c r="E3" s="9">
        <v>44683</v>
      </c>
      <c r="F3" s="9">
        <v>44714</v>
      </c>
      <c r="G3" s="9">
        <v>44744</v>
      </c>
      <c r="H3" s="9">
        <v>44775</v>
      </c>
      <c r="I3" s="9">
        <v>44806</v>
      </c>
      <c r="J3" s="9">
        <v>44836</v>
      </c>
      <c r="K3" s="9">
        <v>44867</v>
      </c>
      <c r="L3" s="9">
        <v>44897</v>
      </c>
      <c r="M3" s="9">
        <v>44928</v>
      </c>
    </row>
    <row r="4" spans="1:13" x14ac:dyDescent="0.25">
      <c r="A4" s="9">
        <f t="shared" ref="A4:A32" si="0">A3+1</f>
        <v>44564</v>
      </c>
      <c r="B4" s="9">
        <v>44230</v>
      </c>
      <c r="C4" s="9">
        <v>44623</v>
      </c>
      <c r="D4" s="9">
        <v>44654</v>
      </c>
      <c r="E4" s="9">
        <v>44684</v>
      </c>
      <c r="F4" s="9">
        <v>44715</v>
      </c>
      <c r="G4" s="9">
        <v>44745</v>
      </c>
      <c r="H4" s="9">
        <v>44776</v>
      </c>
      <c r="I4" s="9">
        <v>44807</v>
      </c>
      <c r="J4" s="9">
        <v>44837</v>
      </c>
      <c r="K4" s="9">
        <v>44868</v>
      </c>
      <c r="L4" s="9">
        <v>44898</v>
      </c>
      <c r="M4" s="9">
        <v>44929</v>
      </c>
    </row>
    <row r="5" spans="1:13" x14ac:dyDescent="0.25">
      <c r="A5" s="9">
        <f t="shared" si="0"/>
        <v>44565</v>
      </c>
      <c r="B5" s="9">
        <v>44231</v>
      </c>
      <c r="C5" s="9">
        <v>44624</v>
      </c>
      <c r="D5" s="9">
        <v>44655</v>
      </c>
      <c r="E5" s="9">
        <v>44685</v>
      </c>
      <c r="F5" s="9">
        <v>44716</v>
      </c>
      <c r="G5" s="9">
        <v>44746</v>
      </c>
      <c r="H5" s="9">
        <v>44777</v>
      </c>
      <c r="I5" s="9">
        <v>44808</v>
      </c>
      <c r="J5" s="9">
        <v>44838</v>
      </c>
      <c r="K5" s="9">
        <v>44869</v>
      </c>
      <c r="L5" s="9">
        <v>44899</v>
      </c>
      <c r="M5" s="9">
        <v>44930</v>
      </c>
    </row>
    <row r="6" spans="1:13" x14ac:dyDescent="0.25">
      <c r="A6" s="9">
        <f t="shared" si="0"/>
        <v>44566</v>
      </c>
      <c r="B6" s="9">
        <v>44232</v>
      </c>
      <c r="C6" s="9">
        <v>44625</v>
      </c>
      <c r="D6" s="9">
        <v>44656</v>
      </c>
      <c r="E6" s="9">
        <v>44686</v>
      </c>
      <c r="F6" s="9">
        <v>44717</v>
      </c>
      <c r="G6" s="9">
        <v>44747</v>
      </c>
      <c r="H6" s="9">
        <v>44778</v>
      </c>
      <c r="I6" s="9">
        <v>44809</v>
      </c>
      <c r="J6" s="9">
        <v>44839</v>
      </c>
      <c r="K6" s="9">
        <v>44870</v>
      </c>
      <c r="L6" s="9">
        <v>44900</v>
      </c>
      <c r="M6" s="9">
        <v>44931</v>
      </c>
    </row>
    <row r="7" spans="1:13" x14ac:dyDescent="0.25">
      <c r="A7" s="9">
        <f t="shared" si="0"/>
        <v>44567</v>
      </c>
      <c r="B7" s="9">
        <v>44233</v>
      </c>
      <c r="C7" s="9">
        <v>44626</v>
      </c>
      <c r="D7" s="9">
        <v>44657</v>
      </c>
      <c r="E7" s="9">
        <v>44687</v>
      </c>
      <c r="F7" s="9">
        <v>44718</v>
      </c>
      <c r="G7" s="9">
        <v>44748</v>
      </c>
      <c r="H7" s="9">
        <v>44779</v>
      </c>
      <c r="I7" s="9">
        <v>44810</v>
      </c>
      <c r="J7" s="9">
        <v>44840</v>
      </c>
      <c r="K7" s="9">
        <v>44871</v>
      </c>
      <c r="L7" s="9">
        <v>44901</v>
      </c>
      <c r="M7" s="9">
        <v>44932</v>
      </c>
    </row>
    <row r="8" spans="1:13" x14ac:dyDescent="0.25">
      <c r="A8" s="9">
        <f t="shared" si="0"/>
        <v>44568</v>
      </c>
      <c r="B8" s="9">
        <v>44234</v>
      </c>
      <c r="C8" s="9">
        <v>44627</v>
      </c>
      <c r="D8" s="9">
        <v>44658</v>
      </c>
      <c r="E8" s="9">
        <v>44688</v>
      </c>
      <c r="F8" s="9">
        <v>44719</v>
      </c>
      <c r="G8" s="9">
        <v>44749</v>
      </c>
      <c r="H8" s="9">
        <v>44780</v>
      </c>
      <c r="I8" s="9">
        <v>44811</v>
      </c>
      <c r="J8" s="9">
        <v>44841</v>
      </c>
      <c r="K8" s="9">
        <v>44872</v>
      </c>
      <c r="L8" s="9">
        <v>44902</v>
      </c>
      <c r="M8" s="9">
        <v>44933</v>
      </c>
    </row>
    <row r="9" spans="1:13" x14ac:dyDescent="0.25">
      <c r="A9" s="9">
        <f t="shared" si="0"/>
        <v>44569</v>
      </c>
      <c r="B9" s="9">
        <v>44235</v>
      </c>
      <c r="C9" s="9">
        <v>44628</v>
      </c>
      <c r="D9" s="9">
        <v>44659</v>
      </c>
      <c r="E9" s="9">
        <v>44689</v>
      </c>
      <c r="F9" s="9">
        <v>44720</v>
      </c>
      <c r="G9" s="9">
        <v>44750</v>
      </c>
      <c r="H9" s="9">
        <v>44781</v>
      </c>
      <c r="I9" s="9">
        <v>44812</v>
      </c>
      <c r="J9" s="9">
        <v>44842</v>
      </c>
      <c r="K9" s="9">
        <v>44873</v>
      </c>
      <c r="L9" s="9">
        <v>44903</v>
      </c>
      <c r="M9" s="9">
        <v>44934</v>
      </c>
    </row>
    <row r="10" spans="1:13" x14ac:dyDescent="0.25">
      <c r="A10" s="9">
        <f t="shared" si="0"/>
        <v>44570</v>
      </c>
      <c r="B10" s="9">
        <v>44236</v>
      </c>
      <c r="C10" s="9">
        <v>44629</v>
      </c>
      <c r="D10" s="9">
        <v>44660</v>
      </c>
      <c r="E10" s="9">
        <v>44690</v>
      </c>
      <c r="F10" s="9">
        <v>44721</v>
      </c>
      <c r="G10" s="9">
        <v>44751</v>
      </c>
      <c r="H10" s="9">
        <v>44782</v>
      </c>
      <c r="I10" s="9">
        <v>44813</v>
      </c>
      <c r="J10" s="9">
        <v>44843</v>
      </c>
      <c r="K10" s="9">
        <v>44874</v>
      </c>
      <c r="L10" s="9">
        <v>44904</v>
      </c>
      <c r="M10" s="9">
        <v>44935</v>
      </c>
    </row>
    <row r="11" spans="1:13" x14ac:dyDescent="0.25">
      <c r="A11" s="9">
        <f t="shared" si="0"/>
        <v>44571</v>
      </c>
      <c r="B11" s="9">
        <v>44237</v>
      </c>
      <c r="C11" s="9">
        <v>44630</v>
      </c>
      <c r="D11" s="9">
        <v>44661</v>
      </c>
      <c r="E11" s="9">
        <v>44691</v>
      </c>
      <c r="F11" s="9">
        <v>44722</v>
      </c>
      <c r="G11" s="9">
        <v>44752</v>
      </c>
      <c r="H11" s="9">
        <v>44783</v>
      </c>
      <c r="I11" s="9">
        <v>44814</v>
      </c>
      <c r="J11" s="9">
        <v>44844</v>
      </c>
      <c r="K11" s="9">
        <v>44875</v>
      </c>
      <c r="L11" s="9">
        <v>44905</v>
      </c>
      <c r="M11" s="9">
        <v>44936</v>
      </c>
    </row>
    <row r="12" spans="1:13" x14ac:dyDescent="0.25">
      <c r="A12" s="9">
        <f t="shared" si="0"/>
        <v>44572</v>
      </c>
      <c r="B12" s="9">
        <v>44238</v>
      </c>
      <c r="C12" s="9">
        <v>44631</v>
      </c>
      <c r="D12" s="9">
        <v>44662</v>
      </c>
      <c r="E12" s="9">
        <v>44692</v>
      </c>
      <c r="F12" s="9">
        <v>44723</v>
      </c>
      <c r="G12" s="9">
        <v>44753</v>
      </c>
      <c r="H12" s="9">
        <v>44784</v>
      </c>
      <c r="I12" s="9">
        <v>44815</v>
      </c>
      <c r="J12" s="9">
        <v>44845</v>
      </c>
      <c r="K12" s="9">
        <v>44876</v>
      </c>
      <c r="L12" s="9">
        <v>44906</v>
      </c>
      <c r="M12" s="9">
        <v>44937</v>
      </c>
    </row>
    <row r="13" spans="1:13" x14ac:dyDescent="0.25">
      <c r="A13" s="9">
        <f t="shared" si="0"/>
        <v>44573</v>
      </c>
      <c r="B13" s="9">
        <v>44239</v>
      </c>
      <c r="C13" s="9">
        <v>44632</v>
      </c>
      <c r="D13" s="9">
        <v>44663</v>
      </c>
      <c r="E13" s="9">
        <v>44693</v>
      </c>
      <c r="F13" s="9">
        <v>44724</v>
      </c>
      <c r="G13" s="9">
        <v>44754</v>
      </c>
      <c r="H13" s="9">
        <v>44785</v>
      </c>
      <c r="I13" s="9">
        <v>44816</v>
      </c>
      <c r="J13" s="9">
        <v>44846</v>
      </c>
      <c r="K13" s="9">
        <v>44877</v>
      </c>
      <c r="L13" s="9">
        <v>44907</v>
      </c>
      <c r="M13" s="9">
        <v>44938</v>
      </c>
    </row>
    <row r="14" spans="1:13" x14ac:dyDescent="0.25">
      <c r="A14" s="9">
        <f t="shared" si="0"/>
        <v>44574</v>
      </c>
      <c r="B14" s="9">
        <v>44240</v>
      </c>
      <c r="C14" s="9">
        <v>44633</v>
      </c>
      <c r="D14" s="9">
        <v>44664</v>
      </c>
      <c r="E14" s="9">
        <v>44694</v>
      </c>
      <c r="F14" s="9">
        <v>44725</v>
      </c>
      <c r="G14" s="9">
        <v>44755</v>
      </c>
      <c r="H14" s="9">
        <v>44786</v>
      </c>
      <c r="I14" s="9">
        <v>44817</v>
      </c>
      <c r="J14" s="9">
        <v>44847</v>
      </c>
      <c r="K14" s="9">
        <v>44878</v>
      </c>
      <c r="L14" s="9">
        <v>44908</v>
      </c>
      <c r="M14" s="9">
        <v>44939</v>
      </c>
    </row>
    <row r="15" spans="1:13" x14ac:dyDescent="0.25">
      <c r="A15" s="9">
        <f t="shared" si="0"/>
        <v>44575</v>
      </c>
      <c r="B15" s="9">
        <v>44241</v>
      </c>
      <c r="C15" s="9">
        <v>44634</v>
      </c>
      <c r="D15" s="9">
        <v>44665</v>
      </c>
      <c r="E15" s="9">
        <v>44695</v>
      </c>
      <c r="F15" s="9">
        <v>44726</v>
      </c>
      <c r="G15" s="9">
        <v>44756</v>
      </c>
      <c r="H15" s="9">
        <v>44787</v>
      </c>
      <c r="I15" s="9">
        <v>44818</v>
      </c>
      <c r="J15" s="9">
        <v>44848</v>
      </c>
      <c r="K15" s="9">
        <v>44879</v>
      </c>
      <c r="L15" s="9">
        <v>44909</v>
      </c>
      <c r="M15" s="9">
        <v>44940</v>
      </c>
    </row>
    <row r="16" spans="1:13" x14ac:dyDescent="0.25">
      <c r="A16" s="9">
        <f t="shared" si="0"/>
        <v>44576</v>
      </c>
      <c r="B16" s="9">
        <v>44242</v>
      </c>
      <c r="C16" s="9">
        <v>44635</v>
      </c>
      <c r="D16" s="9">
        <v>44666</v>
      </c>
      <c r="E16" s="9">
        <v>44696</v>
      </c>
      <c r="F16" s="9">
        <v>44727</v>
      </c>
      <c r="G16" s="9">
        <v>44757</v>
      </c>
      <c r="H16" s="9">
        <v>44788</v>
      </c>
      <c r="I16" s="9">
        <v>44819</v>
      </c>
      <c r="J16" s="9">
        <v>44849</v>
      </c>
      <c r="K16" s="9">
        <v>44880</v>
      </c>
      <c r="L16" s="9">
        <v>44910</v>
      </c>
      <c r="M16" s="9">
        <v>44941</v>
      </c>
    </row>
    <row r="17" spans="1:13" x14ac:dyDescent="0.25">
      <c r="A17" s="9">
        <f t="shared" si="0"/>
        <v>44577</v>
      </c>
      <c r="B17" s="9">
        <v>44243</v>
      </c>
      <c r="C17" s="9">
        <v>44636</v>
      </c>
      <c r="D17" s="9">
        <v>44667</v>
      </c>
      <c r="E17" s="9">
        <v>44697</v>
      </c>
      <c r="F17" s="9">
        <v>44728</v>
      </c>
      <c r="G17" s="9">
        <v>44758</v>
      </c>
      <c r="H17" s="9">
        <v>44789</v>
      </c>
      <c r="I17" s="9">
        <v>44820</v>
      </c>
      <c r="J17" s="9">
        <v>44850</v>
      </c>
      <c r="K17" s="9">
        <v>44881</v>
      </c>
      <c r="L17" s="9">
        <v>44911</v>
      </c>
      <c r="M17" s="9">
        <v>44942</v>
      </c>
    </row>
    <row r="18" spans="1:13" x14ac:dyDescent="0.25">
      <c r="A18" s="9">
        <f t="shared" si="0"/>
        <v>44578</v>
      </c>
      <c r="B18" s="9">
        <v>44244</v>
      </c>
      <c r="C18" s="9">
        <v>44637</v>
      </c>
      <c r="D18" s="9">
        <v>44668</v>
      </c>
      <c r="E18" s="9">
        <v>44698</v>
      </c>
      <c r="F18" s="9">
        <v>44729</v>
      </c>
      <c r="G18" s="9">
        <v>44759</v>
      </c>
      <c r="H18" s="9">
        <v>44790</v>
      </c>
      <c r="I18" s="9">
        <v>44821</v>
      </c>
      <c r="J18" s="9">
        <v>44851</v>
      </c>
      <c r="K18" s="9">
        <v>44882</v>
      </c>
      <c r="L18" s="9">
        <v>44912</v>
      </c>
      <c r="M18" s="9">
        <v>44943</v>
      </c>
    </row>
    <row r="19" spans="1:13" x14ac:dyDescent="0.25">
      <c r="A19" s="9">
        <f t="shared" si="0"/>
        <v>44579</v>
      </c>
      <c r="B19" s="9">
        <v>44245</v>
      </c>
      <c r="C19" s="9">
        <v>44638</v>
      </c>
      <c r="D19" s="9">
        <v>44669</v>
      </c>
      <c r="E19" s="9">
        <v>44699</v>
      </c>
      <c r="F19" s="9">
        <v>44730</v>
      </c>
      <c r="G19" s="9">
        <v>44760</v>
      </c>
      <c r="H19" s="9">
        <v>44791</v>
      </c>
      <c r="I19" s="9">
        <v>44822</v>
      </c>
      <c r="J19" s="9">
        <v>44852</v>
      </c>
      <c r="K19" s="9">
        <v>44883</v>
      </c>
      <c r="L19" s="9">
        <v>44913</v>
      </c>
      <c r="M19" s="9">
        <v>44944</v>
      </c>
    </row>
    <row r="20" spans="1:13" x14ac:dyDescent="0.25">
      <c r="A20" s="9">
        <f t="shared" si="0"/>
        <v>44580</v>
      </c>
      <c r="B20" s="9">
        <v>44246</v>
      </c>
      <c r="C20" s="9">
        <v>44639</v>
      </c>
      <c r="D20" s="9">
        <v>44670</v>
      </c>
      <c r="E20" s="9">
        <v>44700</v>
      </c>
      <c r="F20" s="9">
        <v>44731</v>
      </c>
      <c r="G20" s="9">
        <v>44761</v>
      </c>
      <c r="H20" s="9">
        <v>44792</v>
      </c>
      <c r="I20" s="9">
        <v>44823</v>
      </c>
      <c r="J20" s="9">
        <v>44853</v>
      </c>
      <c r="K20" s="9">
        <v>44884</v>
      </c>
      <c r="L20" s="9">
        <v>44914</v>
      </c>
      <c r="M20" s="9">
        <v>44945</v>
      </c>
    </row>
    <row r="21" spans="1:13" x14ac:dyDescent="0.25">
      <c r="A21" s="9">
        <f t="shared" si="0"/>
        <v>44581</v>
      </c>
      <c r="B21" s="9">
        <v>44247</v>
      </c>
      <c r="C21" s="9">
        <v>44640</v>
      </c>
      <c r="D21" s="9">
        <v>44671</v>
      </c>
      <c r="E21" s="9">
        <v>44701</v>
      </c>
      <c r="F21" s="9">
        <v>44732</v>
      </c>
      <c r="G21" s="9">
        <v>44762</v>
      </c>
      <c r="H21" s="9">
        <v>44793</v>
      </c>
      <c r="I21" s="9">
        <v>44824</v>
      </c>
      <c r="J21" s="9">
        <v>44854</v>
      </c>
      <c r="K21" s="9">
        <v>44885</v>
      </c>
      <c r="L21" s="9">
        <v>44915</v>
      </c>
      <c r="M21" s="9">
        <v>44946</v>
      </c>
    </row>
    <row r="22" spans="1:13" x14ac:dyDescent="0.25">
      <c r="A22" s="9">
        <f t="shared" si="0"/>
        <v>44582</v>
      </c>
      <c r="B22" s="9">
        <v>44248</v>
      </c>
      <c r="C22" s="9">
        <v>44641</v>
      </c>
      <c r="D22" s="9">
        <v>44672</v>
      </c>
      <c r="E22" s="9">
        <v>44702</v>
      </c>
      <c r="F22" s="9">
        <v>44733</v>
      </c>
      <c r="G22" s="9">
        <v>44763</v>
      </c>
      <c r="H22" s="9">
        <v>44794</v>
      </c>
      <c r="I22" s="9">
        <v>44825</v>
      </c>
      <c r="J22" s="9">
        <v>44855</v>
      </c>
      <c r="K22" s="9">
        <v>44886</v>
      </c>
      <c r="L22" s="9">
        <v>44916</v>
      </c>
      <c r="M22" s="9">
        <v>44947</v>
      </c>
    </row>
    <row r="23" spans="1:13" x14ac:dyDescent="0.25">
      <c r="A23" s="9">
        <f t="shared" si="0"/>
        <v>44583</v>
      </c>
      <c r="B23" s="9">
        <v>44249</v>
      </c>
      <c r="C23" s="9">
        <v>44642</v>
      </c>
      <c r="D23" s="9">
        <v>44673</v>
      </c>
      <c r="E23" s="9">
        <v>44703</v>
      </c>
      <c r="F23" s="9">
        <v>44734</v>
      </c>
      <c r="G23" s="9">
        <v>44764</v>
      </c>
      <c r="H23" s="9">
        <v>44795</v>
      </c>
      <c r="I23" s="9">
        <v>44826</v>
      </c>
      <c r="J23" s="9">
        <v>44856</v>
      </c>
      <c r="K23" s="9">
        <v>44887</v>
      </c>
      <c r="L23" s="9">
        <v>44917</v>
      </c>
      <c r="M23" s="9">
        <v>44948</v>
      </c>
    </row>
    <row r="24" spans="1:13" x14ac:dyDescent="0.25">
      <c r="A24" s="9">
        <f t="shared" si="0"/>
        <v>44584</v>
      </c>
      <c r="B24" s="9">
        <v>44250</v>
      </c>
      <c r="C24" s="9">
        <v>44643</v>
      </c>
      <c r="D24" s="9">
        <v>44674</v>
      </c>
      <c r="E24" s="9">
        <v>44704</v>
      </c>
      <c r="F24" s="9">
        <v>44735</v>
      </c>
      <c r="G24" s="9">
        <v>44765</v>
      </c>
      <c r="H24" s="9">
        <v>44796</v>
      </c>
      <c r="I24" s="9">
        <v>44827</v>
      </c>
      <c r="J24" s="9">
        <v>44857</v>
      </c>
      <c r="K24" s="9">
        <v>44888</v>
      </c>
      <c r="L24" s="9">
        <v>44918</v>
      </c>
      <c r="M24" s="9">
        <v>44949</v>
      </c>
    </row>
    <row r="25" spans="1:13" x14ac:dyDescent="0.25">
      <c r="A25" s="9">
        <f t="shared" si="0"/>
        <v>44585</v>
      </c>
      <c r="B25" s="9">
        <v>44251</v>
      </c>
      <c r="C25" s="9">
        <v>44644</v>
      </c>
      <c r="D25" s="9">
        <v>44675</v>
      </c>
      <c r="E25" s="9">
        <v>44705</v>
      </c>
      <c r="F25" s="9">
        <v>44736</v>
      </c>
      <c r="G25" s="9">
        <v>44766</v>
      </c>
      <c r="H25" s="9">
        <v>44797</v>
      </c>
      <c r="I25" s="9">
        <v>44828</v>
      </c>
      <c r="J25" s="9">
        <v>44858</v>
      </c>
      <c r="K25" s="9">
        <v>44889</v>
      </c>
      <c r="L25" s="9">
        <v>44919</v>
      </c>
      <c r="M25" s="9">
        <v>44950</v>
      </c>
    </row>
    <row r="26" spans="1:13" x14ac:dyDescent="0.25">
      <c r="A26" s="9">
        <f t="shared" si="0"/>
        <v>44586</v>
      </c>
      <c r="B26" s="9">
        <v>44252</v>
      </c>
      <c r="C26" s="9">
        <v>44645</v>
      </c>
      <c r="D26" s="9">
        <v>44676</v>
      </c>
      <c r="E26" s="9">
        <v>44706</v>
      </c>
      <c r="F26" s="9">
        <v>44737</v>
      </c>
      <c r="G26" s="9">
        <v>44767</v>
      </c>
      <c r="H26" s="9">
        <v>44798</v>
      </c>
      <c r="I26" s="9">
        <v>44829</v>
      </c>
      <c r="J26" s="9">
        <v>44859</v>
      </c>
      <c r="K26" s="9">
        <v>44890</v>
      </c>
      <c r="L26" s="9">
        <v>44920</v>
      </c>
      <c r="M26" s="9">
        <v>44951</v>
      </c>
    </row>
    <row r="27" spans="1:13" x14ac:dyDescent="0.25">
      <c r="A27" s="9">
        <f t="shared" si="0"/>
        <v>44587</v>
      </c>
      <c r="B27" s="9">
        <v>44253</v>
      </c>
      <c r="C27" s="9">
        <v>44646</v>
      </c>
      <c r="D27" s="9">
        <v>44677</v>
      </c>
      <c r="E27" s="9">
        <v>44707</v>
      </c>
      <c r="F27" s="9">
        <v>44738</v>
      </c>
      <c r="G27" s="9">
        <v>44768</v>
      </c>
      <c r="H27" s="9">
        <v>44799</v>
      </c>
      <c r="I27" s="9">
        <v>44830</v>
      </c>
      <c r="J27" s="9">
        <v>44860</v>
      </c>
      <c r="K27" s="9">
        <v>44891</v>
      </c>
      <c r="L27" s="9">
        <v>44921</v>
      </c>
      <c r="M27" s="9">
        <v>44952</v>
      </c>
    </row>
    <row r="28" spans="1:13" x14ac:dyDescent="0.25">
      <c r="A28" s="9">
        <f t="shared" si="0"/>
        <v>44588</v>
      </c>
      <c r="B28" s="9">
        <v>44254</v>
      </c>
      <c r="C28" s="9">
        <v>44647</v>
      </c>
      <c r="D28" s="9">
        <v>44678</v>
      </c>
      <c r="E28" s="9">
        <v>44708</v>
      </c>
      <c r="F28" s="9">
        <v>44739</v>
      </c>
      <c r="G28" s="9">
        <v>44769</v>
      </c>
      <c r="H28" s="9">
        <v>44800</v>
      </c>
      <c r="I28" s="9">
        <v>44831</v>
      </c>
      <c r="J28" s="9">
        <v>44861</v>
      </c>
      <c r="K28" s="9">
        <v>44892</v>
      </c>
      <c r="L28" s="9">
        <v>44922</v>
      </c>
      <c r="M28" s="9">
        <v>44953</v>
      </c>
    </row>
    <row r="29" spans="1:13" x14ac:dyDescent="0.25">
      <c r="A29" s="9">
        <f t="shared" si="0"/>
        <v>44589</v>
      </c>
      <c r="B29" s="9">
        <v>44255</v>
      </c>
      <c r="C29" s="9">
        <v>44648</v>
      </c>
      <c r="D29" s="9">
        <v>44679</v>
      </c>
      <c r="E29" s="9">
        <v>44709</v>
      </c>
      <c r="F29" s="9">
        <v>44740</v>
      </c>
      <c r="G29" s="9">
        <v>44770</v>
      </c>
      <c r="H29" s="9">
        <v>44801</v>
      </c>
      <c r="I29" s="9">
        <v>44832</v>
      </c>
      <c r="J29" s="9">
        <v>44862</v>
      </c>
      <c r="K29" s="9">
        <v>44893</v>
      </c>
      <c r="L29" s="9">
        <v>44923</v>
      </c>
      <c r="M29" s="9">
        <v>44954</v>
      </c>
    </row>
    <row r="30" spans="1:13" x14ac:dyDescent="0.25">
      <c r="A30" s="9">
        <f t="shared" si="0"/>
        <v>44590</v>
      </c>
      <c r="B30" s="9"/>
      <c r="C30" s="9">
        <v>44649</v>
      </c>
      <c r="D30" s="9">
        <v>44680</v>
      </c>
      <c r="E30" s="9">
        <v>44710</v>
      </c>
      <c r="F30" s="9">
        <v>44741</v>
      </c>
      <c r="G30" s="9">
        <v>44771</v>
      </c>
      <c r="H30" s="9">
        <v>44802</v>
      </c>
      <c r="I30" s="9">
        <v>44833</v>
      </c>
      <c r="J30" s="9">
        <v>44863</v>
      </c>
      <c r="K30" s="9">
        <v>44894</v>
      </c>
      <c r="L30" s="9">
        <v>44924</v>
      </c>
      <c r="M30" s="9">
        <v>44955</v>
      </c>
    </row>
    <row r="31" spans="1:13" x14ac:dyDescent="0.25">
      <c r="A31" s="9">
        <f t="shared" si="0"/>
        <v>44591</v>
      </c>
      <c r="B31" s="9"/>
      <c r="C31" s="9">
        <v>44650</v>
      </c>
      <c r="D31" s="9">
        <v>44681</v>
      </c>
      <c r="E31" s="9">
        <v>44711</v>
      </c>
      <c r="F31" s="9">
        <v>44742</v>
      </c>
      <c r="G31" s="9">
        <v>44772</v>
      </c>
      <c r="H31" s="9">
        <v>44803</v>
      </c>
      <c r="I31" s="9">
        <v>44834</v>
      </c>
      <c r="J31" s="9">
        <v>44864</v>
      </c>
      <c r="K31" s="9">
        <v>44895</v>
      </c>
      <c r="L31" s="9">
        <v>44925</v>
      </c>
      <c r="M31" s="9">
        <v>44956</v>
      </c>
    </row>
    <row r="32" spans="1:13" x14ac:dyDescent="0.25">
      <c r="A32" s="9">
        <f t="shared" si="0"/>
        <v>44592</v>
      </c>
      <c r="B32" s="9"/>
      <c r="C32" s="9">
        <v>44651</v>
      </c>
      <c r="D32" s="9"/>
      <c r="E32" s="9">
        <v>44712</v>
      </c>
      <c r="F32" s="9"/>
      <c r="G32" s="9">
        <v>44773</v>
      </c>
      <c r="H32" s="9">
        <v>44804</v>
      </c>
      <c r="I32" s="9"/>
      <c r="J32" s="9">
        <v>44865</v>
      </c>
      <c r="K32" s="9"/>
      <c r="L32" s="9">
        <v>44926</v>
      </c>
      <c r="M32" s="9">
        <v>44957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planning annuel 2022</vt:lpstr>
      <vt:lpstr>Feuil2</vt:lpstr>
      <vt:lpstr>Feuil1!Zone_d_impression</vt:lpstr>
      <vt:lpstr>'planning annuel 2022'!Zone_d_impression</vt:lpstr>
    </vt:vector>
  </TitlesOfParts>
  <Company>Valvert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NAZOU</dc:creator>
  <cp:lastModifiedBy>Robin NAZOU</cp:lastModifiedBy>
  <cp:lastPrinted>2022-07-18T08:05:56Z</cp:lastPrinted>
  <dcterms:created xsi:type="dcterms:W3CDTF">2021-11-22T09:39:02Z</dcterms:created>
  <dcterms:modified xsi:type="dcterms:W3CDTF">2022-07-18T08:40:06Z</dcterms:modified>
</cp:coreProperties>
</file>