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2729F455-5C8F-4453-947B-54CF90DEBED7}" xr6:coauthVersionLast="36" xr6:coauthVersionMax="36" xr10:uidLastSave="{00000000-0000-0000-0000-000000000000}"/>
  <bookViews>
    <workbookView xWindow="0" yWindow="0" windowWidth="24000" windowHeight="9525" activeTab="1" xr2:uid="{00000000-000D-0000-FFFF-FFFF00000000}"/>
  </bookViews>
  <sheets>
    <sheet name="BASE PRODUITS" sheetId="2" r:id="rId1"/>
    <sheet name="JOURNAL STOCKS" sheetId="1" r:id="rId2"/>
    <sheet name="ETAT DES STOCKS" sheetId="3" r:id="rId3"/>
  </sheets>
  <definedNames>
    <definedName name="description">OFFSET('BASE PRODUITS'!$B$6,0,0,COUNTA('BASE PRODUITS'!$B:$B)-1,1)</definedName>
    <definedName name="Réf">OFFSET('BASE PRODUITS'!$A$6,0,0,COUNTA('BASE PRODUITS'!$A:$A)-4,1)</definedName>
    <definedName name="_xlnm.Print_Area" localSheetId="0">'BASE PRODUITS'!$A$1:$F$156</definedName>
    <definedName name="_xlnm.Print_Area" localSheetId="2">'ETAT DES STOCKS'!$A$1:$F$156</definedName>
    <definedName name="_xlnm.Print_Area" localSheetId="1">'JOURNAL STOCKS'!$A$1:$G$199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 l="1"/>
  <c r="B30" i="1"/>
  <c r="B7" i="1"/>
  <c r="B31" i="1" l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A11" i="3" l="1"/>
  <c r="B11" i="3"/>
  <c r="A6" i="3"/>
  <c r="A7" i="3"/>
  <c r="A8" i="3"/>
  <c r="E8" i="3" s="1"/>
  <c r="A9" i="3"/>
  <c r="A10" i="3"/>
  <c r="E10" i="3" s="1"/>
  <c r="A12" i="3"/>
  <c r="A13" i="3"/>
  <c r="E13" i="3" s="1"/>
  <c r="A14" i="3"/>
  <c r="D14" i="3" s="1"/>
  <c r="A15" i="3"/>
  <c r="A16" i="3"/>
  <c r="A17" i="3"/>
  <c r="E17" i="3" s="1"/>
  <c r="A18" i="3"/>
  <c r="D18" i="3" s="1"/>
  <c r="A19" i="3"/>
  <c r="E19" i="3" s="1"/>
  <c r="A20" i="3"/>
  <c r="A21" i="3"/>
  <c r="E21" i="3" s="1"/>
  <c r="A22" i="3"/>
  <c r="D22" i="3" s="1"/>
  <c r="A23" i="3"/>
  <c r="E23" i="3" s="1"/>
  <c r="A24" i="3"/>
  <c r="A25" i="3"/>
  <c r="E25" i="3" s="1"/>
  <c r="A26" i="3"/>
  <c r="D26" i="3" s="1"/>
  <c r="A27" i="3"/>
  <c r="D27" i="3" s="1"/>
  <c r="A28" i="3"/>
  <c r="A29" i="3"/>
  <c r="E29" i="3" s="1"/>
  <c r="A30" i="3"/>
  <c r="D30" i="3" s="1"/>
  <c r="A31" i="3"/>
  <c r="E31" i="3" s="1"/>
  <c r="A32" i="3"/>
  <c r="A33" i="3"/>
  <c r="E33" i="3" s="1"/>
  <c r="A34" i="3"/>
  <c r="D34" i="3" s="1"/>
  <c r="A35" i="3"/>
  <c r="E35" i="3" s="1"/>
  <c r="A36" i="3"/>
  <c r="A37" i="3"/>
  <c r="E37" i="3" s="1"/>
  <c r="A38" i="3"/>
  <c r="D38" i="3" s="1"/>
  <c r="A39" i="3"/>
  <c r="D39" i="3" s="1"/>
  <c r="A40" i="3"/>
  <c r="A41" i="3"/>
  <c r="E41" i="3" s="1"/>
  <c r="A42" i="3"/>
  <c r="D42" i="3" s="1"/>
  <c r="A43" i="3"/>
  <c r="E43" i="3" s="1"/>
  <c r="A44" i="3"/>
  <c r="A45" i="3"/>
  <c r="E45" i="3" s="1"/>
  <c r="A46" i="3"/>
  <c r="D46" i="3" s="1"/>
  <c r="A47" i="3"/>
  <c r="E47" i="3" s="1"/>
  <c r="A48" i="3"/>
  <c r="A49" i="3"/>
  <c r="E49" i="3" s="1"/>
  <c r="A50" i="3"/>
  <c r="D50" i="3" s="1"/>
  <c r="A51" i="3"/>
  <c r="A52" i="3"/>
  <c r="A53" i="3"/>
  <c r="E53" i="3" s="1"/>
  <c r="A54" i="3"/>
  <c r="D54" i="3" s="1"/>
  <c r="A55" i="3"/>
  <c r="E55" i="3" s="1"/>
  <c r="A56" i="3"/>
  <c r="A57" i="3"/>
  <c r="E57" i="3" s="1"/>
  <c r="A58" i="3"/>
  <c r="D58" i="3" s="1"/>
  <c r="A59" i="3"/>
  <c r="E59" i="3" s="1"/>
  <c r="A60" i="3"/>
  <c r="A61" i="3"/>
  <c r="E61" i="3" s="1"/>
  <c r="A62" i="3"/>
  <c r="D62" i="3" s="1"/>
  <c r="A63" i="3"/>
  <c r="A64" i="3"/>
  <c r="A65" i="3"/>
  <c r="E65" i="3" s="1"/>
  <c r="A66" i="3"/>
  <c r="D66" i="3" s="1"/>
  <c r="A67" i="3"/>
  <c r="E67" i="3" s="1"/>
  <c r="A68" i="3"/>
  <c r="A69" i="3"/>
  <c r="E69" i="3" s="1"/>
  <c r="A70" i="3"/>
  <c r="D70" i="3" s="1"/>
  <c r="A71" i="3"/>
  <c r="D71" i="3" s="1"/>
  <c r="A72" i="3"/>
  <c r="A73" i="3"/>
  <c r="E73" i="3" s="1"/>
  <c r="A74" i="3"/>
  <c r="D74" i="3" s="1"/>
  <c r="A75" i="3"/>
  <c r="A76" i="3"/>
  <c r="A77" i="3"/>
  <c r="E77" i="3" s="1"/>
  <c r="A78" i="3"/>
  <c r="D78" i="3" s="1"/>
  <c r="A79" i="3"/>
  <c r="E79" i="3" s="1"/>
  <c r="A80" i="3"/>
  <c r="A81" i="3"/>
  <c r="E81" i="3" s="1"/>
  <c r="A82" i="3"/>
  <c r="D82" i="3" s="1"/>
  <c r="A83" i="3"/>
  <c r="E83" i="3" s="1"/>
  <c r="A84" i="3"/>
  <c r="A85" i="3"/>
  <c r="E85" i="3" s="1"/>
  <c r="A86" i="3"/>
  <c r="D86" i="3" s="1"/>
  <c r="A87" i="3"/>
  <c r="A88" i="3"/>
  <c r="A89" i="3"/>
  <c r="E89" i="3" s="1"/>
  <c r="A90" i="3"/>
  <c r="D90" i="3" s="1"/>
  <c r="A91" i="3"/>
  <c r="E91" i="3" s="1"/>
  <c r="A92" i="3"/>
  <c r="A93" i="3"/>
  <c r="E93" i="3" s="1"/>
  <c r="A94" i="3"/>
  <c r="E94" i="3" s="1"/>
  <c r="A95" i="3"/>
  <c r="E95" i="3" s="1"/>
  <c r="A96" i="3"/>
  <c r="A97" i="3"/>
  <c r="E97" i="3" s="1"/>
  <c r="A98" i="3"/>
  <c r="E98" i="3" s="1"/>
  <c r="A99" i="3"/>
  <c r="A100" i="3"/>
  <c r="A101" i="3"/>
  <c r="E101" i="3" s="1"/>
  <c r="A102" i="3"/>
  <c r="E102" i="3" s="1"/>
  <c r="A103" i="3"/>
  <c r="E103" i="3" s="1"/>
  <c r="A104" i="3"/>
  <c r="A105" i="3"/>
  <c r="E105" i="3" s="1"/>
  <c r="A106" i="3"/>
  <c r="E106" i="3" s="1"/>
  <c r="A107" i="3"/>
  <c r="E107" i="3" s="1"/>
  <c r="A108" i="3"/>
  <c r="A109" i="3"/>
  <c r="E109" i="3" s="1"/>
  <c r="A110" i="3"/>
  <c r="E110" i="3" s="1"/>
  <c r="A111" i="3"/>
  <c r="E111" i="3" s="1"/>
  <c r="A112" i="3"/>
  <c r="A113" i="3"/>
  <c r="E113" i="3" s="1"/>
  <c r="A114" i="3"/>
  <c r="E114" i="3" s="1"/>
  <c r="A115" i="3"/>
  <c r="A116" i="3"/>
  <c r="A117" i="3"/>
  <c r="E117" i="3" s="1"/>
  <c r="A118" i="3"/>
  <c r="E118" i="3" s="1"/>
  <c r="A119" i="3"/>
  <c r="A120" i="3"/>
  <c r="A121" i="3"/>
  <c r="E121" i="3" s="1"/>
  <c r="A122" i="3"/>
  <c r="E122" i="3" s="1"/>
  <c r="A123" i="3"/>
  <c r="D123" i="3" s="1"/>
  <c r="A124" i="3"/>
  <c r="A125" i="3"/>
  <c r="E125" i="3" s="1"/>
  <c r="A126" i="3"/>
  <c r="E126" i="3" s="1"/>
  <c r="A127" i="3"/>
  <c r="E127" i="3" s="1"/>
  <c r="A128" i="3"/>
  <c r="A129" i="3"/>
  <c r="E129" i="3" s="1"/>
  <c r="A130" i="3"/>
  <c r="E130" i="3" s="1"/>
  <c r="A131" i="3"/>
  <c r="D131" i="3" s="1"/>
  <c r="A132" i="3"/>
  <c r="A133" i="3"/>
  <c r="E133" i="3" s="1"/>
  <c r="A134" i="3"/>
  <c r="E134" i="3" s="1"/>
  <c r="A135" i="3"/>
  <c r="E135" i="3" s="1"/>
  <c r="A136" i="3"/>
  <c r="D136" i="3" s="1"/>
  <c r="A137" i="3"/>
  <c r="E137" i="3" s="1"/>
  <c r="A138" i="3"/>
  <c r="E138" i="3" s="1"/>
  <c r="A139" i="3"/>
  <c r="D139" i="3" s="1"/>
  <c r="A140" i="3"/>
  <c r="A141" i="3"/>
  <c r="E141" i="3" s="1"/>
  <c r="A142" i="3"/>
  <c r="E142" i="3" s="1"/>
  <c r="A143" i="3"/>
  <c r="E143" i="3" s="1"/>
  <c r="A144" i="3"/>
  <c r="D144" i="3" s="1"/>
  <c r="A145" i="3"/>
  <c r="E145" i="3" s="1"/>
  <c r="A146" i="3"/>
  <c r="E146" i="3" s="1"/>
  <c r="A147" i="3"/>
  <c r="D147" i="3" s="1"/>
  <c r="A148" i="3"/>
  <c r="A149" i="3"/>
  <c r="E149" i="3" s="1"/>
  <c r="A150" i="3"/>
  <c r="E150" i="3" s="1"/>
  <c r="A151" i="3"/>
  <c r="D151" i="3" s="1"/>
  <c r="A152" i="3"/>
  <c r="A153" i="3"/>
  <c r="E153" i="3" s="1"/>
  <c r="A154" i="3"/>
  <c r="E154" i="3" s="1"/>
  <c r="A155" i="3"/>
  <c r="E155" i="3" s="1"/>
  <c r="A156" i="3"/>
  <c r="C1" i="3"/>
  <c r="B7" i="3"/>
  <c r="B8" i="3"/>
  <c r="B9" i="3"/>
  <c r="B10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6" i="3"/>
  <c r="E6" i="3"/>
  <c r="E7" i="3"/>
  <c r="D7" i="3"/>
  <c r="E11" i="3"/>
  <c r="D11" i="3"/>
  <c r="E12" i="3"/>
  <c r="E15" i="3"/>
  <c r="E16" i="3"/>
  <c r="E20" i="3"/>
  <c r="E24" i="3"/>
  <c r="E27" i="3"/>
  <c r="E28" i="3"/>
  <c r="E32" i="3"/>
  <c r="E36" i="3"/>
  <c r="E39" i="3"/>
  <c r="E40" i="3"/>
  <c r="E44" i="3"/>
  <c r="E48" i="3"/>
  <c r="E51" i="3"/>
  <c r="E52" i="3"/>
  <c r="E56" i="3"/>
  <c r="E60" i="3"/>
  <c r="E63" i="3"/>
  <c r="E64" i="3"/>
  <c r="E68" i="3"/>
  <c r="E71" i="3"/>
  <c r="E72" i="3"/>
  <c r="E75" i="3"/>
  <c r="D75" i="3"/>
  <c r="E76" i="3"/>
  <c r="E80" i="3"/>
  <c r="E82" i="3"/>
  <c r="E84" i="3"/>
  <c r="E87" i="3"/>
  <c r="D87" i="3"/>
  <c r="E88" i="3"/>
  <c r="E92" i="3"/>
  <c r="D92" i="3"/>
  <c r="E96" i="3"/>
  <c r="E99" i="3"/>
  <c r="E100" i="3"/>
  <c r="D100" i="3"/>
  <c r="D103" i="3"/>
  <c r="E104" i="3"/>
  <c r="E108" i="3"/>
  <c r="D108" i="3"/>
  <c r="E112" i="3"/>
  <c r="E115" i="3"/>
  <c r="E116" i="3"/>
  <c r="D116" i="3"/>
  <c r="E119" i="3"/>
  <c r="D119" i="3"/>
  <c r="E120" i="3"/>
  <c r="E124" i="3"/>
  <c r="D124" i="3"/>
  <c r="E128" i="3"/>
  <c r="E131" i="3"/>
  <c r="E132" i="3"/>
  <c r="D132" i="3"/>
  <c r="D135" i="3"/>
  <c r="E136" i="3"/>
  <c r="E140" i="3"/>
  <c r="D140" i="3"/>
  <c r="E144" i="3"/>
  <c r="E148" i="3"/>
  <c r="D148" i="3"/>
  <c r="D150" i="3"/>
  <c r="E151" i="3"/>
  <c r="E152" i="3"/>
  <c r="D152" i="3"/>
  <c r="D153" i="3"/>
  <c r="E156" i="3"/>
  <c r="D156" i="3"/>
  <c r="D155" i="3" l="1"/>
  <c r="F155" i="3" s="1"/>
  <c r="H155" i="3" s="1"/>
  <c r="E139" i="3"/>
  <c r="F139" i="3" s="1"/>
  <c r="H139" i="3" s="1"/>
  <c r="D127" i="3"/>
  <c r="F127" i="3" s="1"/>
  <c r="H127" i="3" s="1"/>
  <c r="D95" i="3"/>
  <c r="F95" i="3" s="1"/>
  <c r="H95" i="3" s="1"/>
  <c r="D59" i="3"/>
  <c r="F59" i="3" s="1"/>
  <c r="H59" i="3" s="1"/>
  <c r="D23" i="3"/>
  <c r="F23" i="3" s="1"/>
  <c r="H23" i="3" s="1"/>
  <c r="E34" i="3"/>
  <c r="F34" i="3" s="1"/>
  <c r="H34" i="3" s="1"/>
  <c r="D43" i="3"/>
  <c r="F43" i="3" s="1"/>
  <c r="H43" i="3" s="1"/>
  <c r="D55" i="3"/>
  <c r="F55" i="3" s="1"/>
  <c r="H55" i="3" s="1"/>
  <c r="E147" i="3"/>
  <c r="F147" i="3" s="1"/>
  <c r="H147" i="3" s="1"/>
  <c r="E18" i="3"/>
  <c r="F18" i="3" s="1"/>
  <c r="H18" i="3" s="1"/>
  <c r="D143" i="3"/>
  <c r="F143" i="3" s="1"/>
  <c r="H143" i="3" s="1"/>
  <c r="E123" i="3"/>
  <c r="F123" i="3" s="1"/>
  <c r="H123" i="3" s="1"/>
  <c r="D111" i="3"/>
  <c r="F111" i="3" s="1"/>
  <c r="H111" i="3" s="1"/>
  <c r="D149" i="3"/>
  <c r="F149" i="3" s="1"/>
  <c r="H149" i="3" s="1"/>
  <c r="D142" i="3"/>
  <c r="F142" i="3" s="1"/>
  <c r="H142" i="3" s="1"/>
  <c r="D134" i="3"/>
  <c r="F134" i="3" s="1"/>
  <c r="H134" i="3" s="1"/>
  <c r="D126" i="3"/>
  <c r="F126" i="3" s="1"/>
  <c r="H126" i="3" s="1"/>
  <c r="D118" i="3"/>
  <c r="F118" i="3" s="1"/>
  <c r="H118" i="3" s="1"/>
  <c r="D110" i="3"/>
  <c r="F110" i="3" s="1"/>
  <c r="H110" i="3" s="1"/>
  <c r="D102" i="3"/>
  <c r="F102" i="3" s="1"/>
  <c r="H102" i="3" s="1"/>
  <c r="D94" i="3"/>
  <c r="F94" i="3" s="1"/>
  <c r="H94" i="3" s="1"/>
  <c r="E50" i="3"/>
  <c r="F50" i="3" s="1"/>
  <c r="H50" i="3" s="1"/>
  <c r="D141" i="3"/>
  <c r="F141" i="3" s="1"/>
  <c r="H141" i="3" s="1"/>
  <c r="E14" i="3"/>
  <c r="F14" i="3" s="1"/>
  <c r="H14" i="3" s="1"/>
  <c r="D145" i="3"/>
  <c r="F145" i="3" s="1"/>
  <c r="H145" i="3" s="1"/>
  <c r="D137" i="3"/>
  <c r="F137" i="3" s="1"/>
  <c r="H137" i="3" s="1"/>
  <c r="D129" i="3"/>
  <c r="F129" i="3" s="1"/>
  <c r="H129" i="3" s="1"/>
  <c r="D121" i="3"/>
  <c r="F121" i="3" s="1"/>
  <c r="H121" i="3" s="1"/>
  <c r="D113" i="3"/>
  <c r="F113" i="3" s="1"/>
  <c r="H113" i="3" s="1"/>
  <c r="D105" i="3"/>
  <c r="F105" i="3" s="1"/>
  <c r="H105" i="3" s="1"/>
  <c r="D97" i="3"/>
  <c r="F97" i="3" s="1"/>
  <c r="H97" i="3" s="1"/>
  <c r="E90" i="3"/>
  <c r="F90" i="3" s="1"/>
  <c r="H90" i="3" s="1"/>
  <c r="D133" i="3"/>
  <c r="F133" i="3" s="1"/>
  <c r="H133" i="3" s="1"/>
  <c r="E66" i="3"/>
  <c r="F66" i="3" s="1"/>
  <c r="H66" i="3" s="1"/>
  <c r="F152" i="3"/>
  <c r="H152" i="3" s="1"/>
  <c r="F11" i="3"/>
  <c r="H11" i="3" s="1"/>
  <c r="F140" i="3"/>
  <c r="H140" i="3" s="1"/>
  <c r="F132" i="3"/>
  <c r="H132" i="3" s="1"/>
  <c r="F116" i="3"/>
  <c r="H116" i="3" s="1"/>
  <c r="F156" i="3"/>
  <c r="H156" i="3" s="1"/>
  <c r="F87" i="3"/>
  <c r="H87" i="3" s="1"/>
  <c r="F75" i="3"/>
  <c r="H75" i="3" s="1"/>
  <c r="F7" i="3"/>
  <c r="H7" i="3" s="1"/>
  <c r="F39" i="3"/>
  <c r="H39" i="3" s="1"/>
  <c r="F27" i="3"/>
  <c r="H27" i="3" s="1"/>
  <c r="F136" i="3"/>
  <c r="H136" i="3" s="1"/>
  <c r="F119" i="3"/>
  <c r="H119" i="3" s="1"/>
  <c r="F148" i="3"/>
  <c r="H148" i="3" s="1"/>
  <c r="F103" i="3"/>
  <c r="H103" i="3" s="1"/>
  <c r="F151" i="3"/>
  <c r="H151" i="3" s="1"/>
  <c r="F135" i="3"/>
  <c r="H135" i="3" s="1"/>
  <c r="F108" i="3"/>
  <c r="H108" i="3" s="1"/>
  <c r="F100" i="3"/>
  <c r="H100" i="3" s="1"/>
  <c r="F150" i="3"/>
  <c r="H150" i="3" s="1"/>
  <c r="F144" i="3"/>
  <c r="H144" i="3" s="1"/>
  <c r="F131" i="3"/>
  <c r="H131" i="3" s="1"/>
  <c r="F153" i="3"/>
  <c r="H153" i="3" s="1"/>
  <c r="F124" i="3"/>
  <c r="H124" i="3" s="1"/>
  <c r="F92" i="3"/>
  <c r="H92" i="3" s="1"/>
  <c r="F71" i="3"/>
  <c r="H71" i="3" s="1"/>
  <c r="E9" i="3"/>
  <c r="D9" i="3"/>
  <c r="D8" i="3"/>
  <c r="F8" i="3" s="1"/>
  <c r="H8" i="3" s="1"/>
  <c r="D12" i="3"/>
  <c r="F12" i="3" s="1"/>
  <c r="H12" i="3" s="1"/>
  <c r="D20" i="3"/>
  <c r="F20" i="3" s="1"/>
  <c r="H20" i="3" s="1"/>
  <c r="D24" i="3"/>
  <c r="F24" i="3" s="1"/>
  <c r="H24" i="3" s="1"/>
  <c r="D32" i="3"/>
  <c r="F32" i="3" s="1"/>
  <c r="H32" i="3" s="1"/>
  <c r="D40" i="3"/>
  <c r="F40" i="3" s="1"/>
  <c r="H40" i="3" s="1"/>
  <c r="D48" i="3"/>
  <c r="F48" i="3" s="1"/>
  <c r="H48" i="3" s="1"/>
  <c r="D52" i="3"/>
  <c r="F52" i="3" s="1"/>
  <c r="H52" i="3" s="1"/>
  <c r="D64" i="3"/>
  <c r="F64" i="3" s="1"/>
  <c r="H64" i="3" s="1"/>
  <c r="D68" i="3"/>
  <c r="F68" i="3" s="1"/>
  <c r="H68" i="3" s="1"/>
  <c r="D76" i="3"/>
  <c r="F76" i="3" s="1"/>
  <c r="H76" i="3" s="1"/>
  <c r="D80" i="3"/>
  <c r="F80" i="3" s="1"/>
  <c r="H80" i="3" s="1"/>
  <c r="D16" i="3"/>
  <c r="F16" i="3" s="1"/>
  <c r="H16" i="3" s="1"/>
  <c r="D28" i="3"/>
  <c r="F28" i="3" s="1"/>
  <c r="H28" i="3" s="1"/>
  <c r="D36" i="3"/>
  <c r="F36" i="3" s="1"/>
  <c r="H36" i="3" s="1"/>
  <c r="D44" i="3"/>
  <c r="F44" i="3" s="1"/>
  <c r="H44" i="3" s="1"/>
  <c r="D56" i="3"/>
  <c r="F56" i="3" s="1"/>
  <c r="H56" i="3" s="1"/>
  <c r="D72" i="3"/>
  <c r="F72" i="3" s="1"/>
  <c r="H72" i="3" s="1"/>
  <c r="D84" i="3"/>
  <c r="F84" i="3" s="1"/>
  <c r="H84" i="3" s="1"/>
  <c r="D60" i="3"/>
  <c r="F60" i="3" s="1"/>
  <c r="H60" i="3" s="1"/>
  <c r="E78" i="3"/>
  <c r="F78" i="3" s="1"/>
  <c r="H78" i="3" s="1"/>
  <c r="E30" i="3"/>
  <c r="F30" i="3" s="1"/>
  <c r="H30" i="3" s="1"/>
  <c r="D6" i="3"/>
  <c r="F6" i="3" s="1"/>
  <c r="H6" i="3" s="1"/>
  <c r="D10" i="3"/>
  <c r="F10" i="3" s="1"/>
  <c r="H10" i="3" s="1"/>
  <c r="F82" i="3"/>
  <c r="H82" i="3" s="1"/>
  <c r="E46" i="3"/>
  <c r="F46" i="3" s="1"/>
  <c r="H46" i="3" s="1"/>
  <c r="D154" i="3"/>
  <c r="F154" i="3" s="1"/>
  <c r="H154" i="3" s="1"/>
  <c r="D146" i="3"/>
  <c r="F146" i="3" s="1"/>
  <c r="H146" i="3" s="1"/>
  <c r="D138" i="3"/>
  <c r="F138" i="3" s="1"/>
  <c r="H138" i="3" s="1"/>
  <c r="D130" i="3"/>
  <c r="F130" i="3" s="1"/>
  <c r="H130" i="3" s="1"/>
  <c r="D128" i="3"/>
  <c r="F128" i="3" s="1"/>
  <c r="H128" i="3" s="1"/>
  <c r="D125" i="3"/>
  <c r="F125" i="3" s="1"/>
  <c r="H125" i="3" s="1"/>
  <c r="D122" i="3"/>
  <c r="F122" i="3" s="1"/>
  <c r="H122" i="3" s="1"/>
  <c r="D120" i="3"/>
  <c r="F120" i="3" s="1"/>
  <c r="H120" i="3" s="1"/>
  <c r="D117" i="3"/>
  <c r="F117" i="3" s="1"/>
  <c r="H117" i="3" s="1"/>
  <c r="D114" i="3"/>
  <c r="F114" i="3" s="1"/>
  <c r="H114" i="3" s="1"/>
  <c r="D112" i="3"/>
  <c r="F112" i="3" s="1"/>
  <c r="H112" i="3" s="1"/>
  <c r="D109" i="3"/>
  <c r="F109" i="3" s="1"/>
  <c r="H109" i="3" s="1"/>
  <c r="D106" i="3"/>
  <c r="F106" i="3" s="1"/>
  <c r="H106" i="3" s="1"/>
  <c r="D104" i="3"/>
  <c r="F104" i="3" s="1"/>
  <c r="H104" i="3" s="1"/>
  <c r="D101" i="3"/>
  <c r="F101" i="3" s="1"/>
  <c r="H101" i="3" s="1"/>
  <c r="D98" i="3"/>
  <c r="F98" i="3" s="1"/>
  <c r="H98" i="3" s="1"/>
  <c r="D96" i="3"/>
  <c r="F96" i="3" s="1"/>
  <c r="H96" i="3" s="1"/>
  <c r="D93" i="3"/>
  <c r="F93" i="3" s="1"/>
  <c r="H93" i="3" s="1"/>
  <c r="D91" i="3"/>
  <c r="F91" i="3" s="1"/>
  <c r="H91" i="3" s="1"/>
  <c r="D83" i="3"/>
  <c r="F83" i="3" s="1"/>
  <c r="H83" i="3" s="1"/>
  <c r="E74" i="3"/>
  <c r="F74" i="3" s="1"/>
  <c r="H74" i="3" s="1"/>
  <c r="D67" i="3"/>
  <c r="F67" i="3" s="1"/>
  <c r="H67" i="3" s="1"/>
  <c r="E58" i="3"/>
  <c r="F58" i="3" s="1"/>
  <c r="H58" i="3" s="1"/>
  <c r="D51" i="3"/>
  <c r="F51" i="3" s="1"/>
  <c r="H51" i="3" s="1"/>
  <c r="E42" i="3"/>
  <c r="F42" i="3" s="1"/>
  <c r="H42" i="3" s="1"/>
  <c r="D35" i="3"/>
  <c r="F35" i="3" s="1"/>
  <c r="H35" i="3" s="1"/>
  <c r="E26" i="3"/>
  <c r="F26" i="3" s="1"/>
  <c r="H26" i="3" s="1"/>
  <c r="D19" i="3"/>
  <c r="F19" i="3" s="1"/>
  <c r="H19" i="3" s="1"/>
  <c r="E62" i="3"/>
  <c r="F62" i="3" s="1"/>
  <c r="H62" i="3" s="1"/>
  <c r="D115" i="3"/>
  <c r="F115" i="3" s="1"/>
  <c r="H115" i="3" s="1"/>
  <c r="D107" i="3"/>
  <c r="F107" i="3" s="1"/>
  <c r="H107" i="3" s="1"/>
  <c r="D99" i="3"/>
  <c r="F99" i="3" s="1"/>
  <c r="H99" i="3" s="1"/>
  <c r="D88" i="3"/>
  <c r="F88" i="3" s="1"/>
  <c r="H88" i="3" s="1"/>
  <c r="E86" i="3"/>
  <c r="F86" i="3" s="1"/>
  <c r="H86" i="3" s="1"/>
  <c r="D79" i="3"/>
  <c r="F79" i="3" s="1"/>
  <c r="H79" i="3" s="1"/>
  <c r="E70" i="3"/>
  <c r="F70" i="3" s="1"/>
  <c r="H70" i="3" s="1"/>
  <c r="D63" i="3"/>
  <c r="F63" i="3" s="1"/>
  <c r="H63" i="3" s="1"/>
  <c r="E54" i="3"/>
  <c r="F54" i="3" s="1"/>
  <c r="H54" i="3" s="1"/>
  <c r="D47" i="3"/>
  <c r="F47" i="3" s="1"/>
  <c r="H47" i="3" s="1"/>
  <c r="E38" i="3"/>
  <c r="F38" i="3" s="1"/>
  <c r="H38" i="3" s="1"/>
  <c r="D31" i="3"/>
  <c r="F31" i="3" s="1"/>
  <c r="H31" i="3" s="1"/>
  <c r="E22" i="3"/>
  <c r="F22" i="3" s="1"/>
  <c r="H22" i="3" s="1"/>
  <c r="D15" i="3"/>
  <c r="F15" i="3" s="1"/>
  <c r="H15" i="3" s="1"/>
  <c r="D89" i="3"/>
  <c r="F89" i="3" s="1"/>
  <c r="H89" i="3" s="1"/>
  <c r="D81" i="3"/>
  <c r="F81" i="3" s="1"/>
  <c r="H81" i="3" s="1"/>
  <c r="D73" i="3"/>
  <c r="F73" i="3" s="1"/>
  <c r="H73" i="3" s="1"/>
  <c r="D65" i="3"/>
  <c r="F65" i="3" s="1"/>
  <c r="H65" i="3" s="1"/>
  <c r="D57" i="3"/>
  <c r="F57" i="3" s="1"/>
  <c r="H57" i="3" s="1"/>
  <c r="D49" i="3"/>
  <c r="F49" i="3" s="1"/>
  <c r="H49" i="3" s="1"/>
  <c r="D41" i="3"/>
  <c r="F41" i="3" s="1"/>
  <c r="H41" i="3" s="1"/>
  <c r="D33" i="3"/>
  <c r="F33" i="3" s="1"/>
  <c r="H33" i="3" s="1"/>
  <c r="D21" i="3"/>
  <c r="F21" i="3" s="1"/>
  <c r="H21" i="3" s="1"/>
  <c r="D17" i="3"/>
  <c r="F17" i="3" s="1"/>
  <c r="H17" i="3" s="1"/>
  <c r="D13" i="3"/>
  <c r="F13" i="3" s="1"/>
  <c r="H13" i="3" s="1"/>
  <c r="D85" i="3"/>
  <c r="F85" i="3" s="1"/>
  <c r="H85" i="3" s="1"/>
  <c r="D77" i="3"/>
  <c r="F77" i="3" s="1"/>
  <c r="H77" i="3" s="1"/>
  <c r="D69" i="3"/>
  <c r="F69" i="3" s="1"/>
  <c r="H69" i="3" s="1"/>
  <c r="D61" i="3"/>
  <c r="F61" i="3" s="1"/>
  <c r="H61" i="3" s="1"/>
  <c r="D53" i="3"/>
  <c r="F53" i="3" s="1"/>
  <c r="H53" i="3" s="1"/>
  <c r="D45" i="3"/>
  <c r="F45" i="3" s="1"/>
  <c r="H45" i="3" s="1"/>
  <c r="D37" i="3"/>
  <c r="F37" i="3" s="1"/>
  <c r="H37" i="3" s="1"/>
  <c r="D29" i="3"/>
  <c r="F29" i="3" s="1"/>
  <c r="H29" i="3" s="1"/>
  <c r="D25" i="3"/>
  <c r="F25" i="3" s="1"/>
  <c r="H25" i="3" s="1"/>
  <c r="F9" i="3" l="1"/>
  <c r="H9" i="3" s="1"/>
  <c r="H158" i="3" s="1"/>
</calcChain>
</file>

<file path=xl/sharedStrings.xml><?xml version="1.0" encoding="utf-8"?>
<sst xmlns="http://schemas.openxmlformats.org/spreadsheetml/2006/main" count="195" uniqueCount="185">
  <si>
    <t>Journal des entrées et sorties de stock</t>
  </si>
  <si>
    <t>Base produits</t>
  </si>
  <si>
    <t>Saisir dans les cases vertes uniquement</t>
  </si>
  <si>
    <t>Ne pas intercaler de ligne ; ne pas laisser de ligne vierge</t>
  </si>
  <si>
    <t>Référence produit</t>
  </si>
  <si>
    <t>Description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</si>
  <si>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</si>
  <si>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</si>
  <si>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</si>
  <si>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</si>
  <si>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</si>
  <si>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</si>
  <si>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</si>
  <si>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</si>
  <si>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</si>
  <si>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</si>
  <si>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</si>
  <si>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</si>
  <si>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</si>
  <si>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</si>
  <si>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</si>
  <si>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</si>
  <si>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</si>
  <si>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</si>
  <si>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</si>
  <si>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</si>
  <si>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</si>
  <si>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</si>
  <si>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</si>
  <si>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</si>
  <si>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</si>
  <si>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</si>
  <si>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</si>
  <si>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</si>
  <si>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</si>
  <si>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</si>
  <si>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</si>
  <si>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</si>
  <si>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</si>
  <si>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</si>
  <si>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</si>
  <si>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</si>
  <si>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</si>
  <si>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</si>
  <si>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</si>
  <si>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</si>
  <si>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</si>
  <si>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</si>
  <si>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</si>
  <si>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</si>
  <si>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</si>
  <si>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</si>
  <si>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</si>
  <si>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</si>
  <si>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</si>
  <si>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</si>
  <si>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</si>
  <si>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</si>
  <si>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</si>
  <si>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</si>
  <si>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</si>
  <si>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</si>
  <si>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</si>
  <si>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</si>
  <si>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</si>
  <si>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</si>
  <si>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</si>
  <si>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</si>
  <si>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</si>
  <si>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</si>
  <si>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</si>
  <si>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</si>
  <si>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</si>
  <si>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</si>
  <si>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</si>
  <si>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</si>
  <si>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</si>
  <si>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</si>
  <si>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</si>
  <si>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</si>
  <si>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</si>
  <si>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</si>
  <si>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</si>
  <si>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</si>
  <si>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</si>
  <si>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</si>
  <si>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</si>
  <si>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</si>
  <si>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</si>
  <si>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</si>
  <si>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</si>
  <si>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</si>
  <si>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</si>
  <si>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</si>
  <si>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</si>
  <si>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</si>
  <si>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</si>
  <si>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</si>
  <si>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</si>
  <si>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</si>
  <si>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</si>
  <si>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</si>
  <si>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</si>
  <si>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</si>
  <si>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</si>
  <si>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</si>
  <si>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</si>
  <si>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</si>
  <si>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</si>
  <si>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</si>
  <si>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</si>
  <si>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</si>
  <si>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</si>
  <si>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</si>
  <si>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</si>
  <si>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</si>
  <si>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</si>
  <si>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</si>
  <si>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</si>
  <si>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</si>
  <si>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</si>
  <si>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</si>
  <si>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</si>
  <si>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</si>
  <si>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</si>
  <si>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</si>
  <si>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</si>
  <si>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</si>
  <si>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</si>
  <si>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</si>
  <si>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</si>
  <si>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</si>
  <si>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</si>
  <si>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</si>
  <si>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</si>
  <si>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</si>
  <si>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</si>
  <si>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</si>
  <si>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</si>
  <si>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</si>
  <si>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</si>
  <si>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</si>
  <si>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</si>
  <si>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</si>
  <si>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</si>
  <si>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</si>
  <si>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</si>
  <si>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</si>
  <si>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Stock initial</t>
  </si>
  <si>
    <t>Entrées</t>
  </si>
  <si>
    <t>Stock Final</t>
  </si>
  <si>
    <r>
      <rPr>
        <b/>
        <sz val="12"/>
        <color theme="1"/>
        <rFont val="Calibri"/>
        <family val="2"/>
        <scheme val="minor"/>
      </rPr>
      <t>Sorties</t>
    </r>
    <r>
      <rPr>
        <b/>
        <sz val="9"/>
        <color theme="1"/>
        <rFont val="Calibri"/>
        <family val="2"/>
        <scheme val="minor"/>
      </rPr>
      <t xml:space="preserve"> (y compris pertes et casse)</t>
    </r>
  </si>
  <si>
    <t>Etat des stocks à jour au :</t>
  </si>
  <si>
    <t>Somme des entrées</t>
  </si>
  <si>
    <t>Somme des sorties</t>
  </si>
  <si>
    <r>
      <t xml:space="preserve">Date du mouvement </t>
    </r>
    <r>
      <rPr>
        <i/>
        <sz val="12"/>
        <color theme="1"/>
        <rFont val="Calibri"/>
        <family val="2"/>
        <scheme val="minor"/>
      </rPr>
      <t>(Ctrl + touche ;)</t>
    </r>
  </si>
  <si>
    <t>Valeur du stock</t>
  </si>
  <si>
    <t>Prix unitaire TTC</t>
  </si>
  <si>
    <t>Valeur TTC du stock :</t>
  </si>
  <si>
    <t>Copex</t>
  </si>
  <si>
    <t>Javel 9.6% Chlore actif</t>
  </si>
  <si>
    <t>Eloxa prima / Inox alu</t>
  </si>
  <si>
    <t>Essuie-mains 150 M</t>
  </si>
  <si>
    <t>Essuie-mains pliés</t>
  </si>
  <si>
    <t>Gants synthétiques T7</t>
  </si>
  <si>
    <t>Gants synthétiques T6</t>
  </si>
  <si>
    <t>Gants synthetiques T8</t>
  </si>
  <si>
    <t>Gants synthetiques T9</t>
  </si>
  <si>
    <t>P0000</t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</si>
  <si>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</si>
  <si>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</si>
  <si>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</si>
  <si>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</si>
  <si>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</si>
  <si>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</si>
  <si>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</si>
  <si>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</si>
  <si>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Référence du produit</t>
  </si>
  <si>
    <t/>
  </si>
  <si>
    <t>Description produit</t>
  </si>
  <si>
    <t>Conditionnement</t>
  </si>
  <si>
    <t>Bidon de 5L</t>
  </si>
  <si>
    <t>BIDON</t>
  </si>
  <si>
    <t>rouleaux 150m</t>
  </si>
  <si>
    <t>sacs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</si>
</sst>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4" fillId="0" borderId="0" xfId="0" applyFont="1" applyProtection="1"/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3" borderId="5" xfId="0" applyFill="1" applyBorder="1" applyProtection="1">
      <protection locked="0"/>
    </xf>
    <xf numFmtId="14" fontId="0" fillId="3" borderId="2" xfId="0" applyNumberFormat="1" applyFill="1" applyBorder="1" applyAlignment="1" applyProtection="1">
      <alignment horizontal="left"/>
      <protection locked="0"/>
    </xf>
    <xf numFmtId="0" fontId="8" fillId="0" borderId="0" xfId="0" applyFont="1" applyProtection="1"/>
    <xf numFmtId="0" fontId="1" fillId="2" borderId="5" xfId="0" applyFont="1" applyFill="1" applyBorder="1" applyAlignment="1" applyProtection="1">
      <alignment horizontal="center" vertical="center" wrapText="1"/>
    </xf>
    <xf numFmtId="164" fontId="0" fillId="0" borderId="0" xfId="0" applyNumberFormat="1" applyProtection="1"/>
    <xf numFmtId="164" fontId="0" fillId="0" borderId="5" xfId="0" applyNumberFormat="1" applyBorder="1" applyProtection="1"/>
    <xf numFmtId="164" fontId="0" fillId="0" borderId="6" xfId="0" applyNumberFormat="1" applyBorder="1" applyProtection="1"/>
    <xf numFmtId="0" fontId="1" fillId="2" borderId="8" xfId="0" applyFont="1" applyFill="1" applyBorder="1" applyAlignment="1" applyProtection="1">
      <alignment horizontal="center" vertical="center" wrapText="1"/>
    </xf>
    <xf numFmtId="164" fontId="0" fillId="0" borderId="8" xfId="0" applyNumberFormat="1" applyBorder="1" applyProtection="1"/>
    <xf numFmtId="164" fontId="0" fillId="0" borderId="7" xfId="0" applyNumberFormat="1" applyBorder="1" applyProtection="1"/>
    <xf numFmtId="0" fontId="1" fillId="0" borderId="0" xfId="0" applyFont="1" applyAlignment="1" applyProtection="1"/>
    <xf numFmtId="164" fontId="1" fillId="0" borderId="11" xfId="0" applyNumberFormat="1" applyFont="1" applyBorder="1" applyAlignment="1" applyProtection="1"/>
    <xf numFmtId="0" fontId="0" fillId="0" borderId="0" xfId="0" applyAlignment="1" applyProtection="1">
      <alignment horizontal="center"/>
    </xf>
    <xf numFmtId="0" fontId="0" fillId="3" borderId="5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14" fontId="4" fillId="0" borderId="0" xfId="0" applyNumberFormat="1" applyFont="1" applyAlignment="1" applyProtection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</xf>
    <xf numFmtId="0" fontId="5" fillId="0" borderId="0" xfId="0" applyFont="1" applyAlignment="1" applyProtection="1">
      <alignment horizontal="left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left" vertical="center"/>
    </xf>
    <xf numFmtId="0" fontId="1" fillId="0" borderId="9" xfId="0" applyFont="1" applyBorder="1" applyAlignment="1" applyProtection="1">
      <alignment horizontal="right"/>
    </xf>
    <xf numFmtId="0" fontId="1" fillId="0" borderId="10" xfId="0" applyFont="1" applyBorder="1" applyAlignment="1" applyProtection="1">
      <alignment horizontal="right"/>
    </xf>
    <xf numFmtId="0" fontId="0" fillId="0" borderId="5" xfId="0" applyNumberFormat="1" applyFill="1" applyBorder="1" applyProtection="1"/>
  </cellXfs>
  <cellStyles count="1">
    <cellStyle name="Normal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156"/>
  <sheetViews>
    <sheetView showGridLines="0" workbookViewId="0">
      <selection activeCell="D8" sqref="D8"/>
    </sheetView>
  </sheetViews>
  <sheetFormatPr baseColWidth="10" defaultRowHeight="15" x14ac:dyDescent="0.25"/>
  <cols>
    <col min="1" max="1" width="21.28515625" style="22" customWidth="1"/>
    <col min="2" max="3" width="42.5703125" style="22" customWidth="1"/>
    <col min="4" max="7" width="11.42578125" style="1"/>
    <col min="8" max="8" width="11.42578125" style="1" customWidth="1"/>
    <col min="9" max="16384" width="11.42578125" style="1"/>
  </cols>
  <sheetData>
    <row r="1" spans="1:8" ht="21" x14ac:dyDescent="0.25">
      <c r="A1" s="35" t="s">
        <v>1</v>
      </c>
    </row>
    <row r="2" spans="1:8" ht="18.75" x14ac:dyDescent="0.25">
      <c r="A2" s="47" t="s">
        <v>2</v>
      </c>
      <c r="B2" s="47"/>
      <c r="C2" s="42"/>
      <c r="H2" s="12"/>
    </row>
    <row r="3" spans="1:8" ht="18.75" x14ac:dyDescent="0.25">
      <c r="A3" s="47" t="s">
        <v>3</v>
      </c>
      <c r="B3" s="47"/>
      <c r="C3" s="42"/>
    </row>
    <row r="4" spans="1:8" ht="18.75" x14ac:dyDescent="0.25">
      <c r="A4" s="25"/>
    </row>
    <row r="5" spans="1:8" ht="15.75" x14ac:dyDescent="0.25">
      <c r="A5" s="36" t="s">
        <v>4</v>
      </c>
      <c r="B5" s="5" t="s">
        <v>5</v>
      </c>
      <c r="C5" s="43" t="s">
        <v>180</v>
      </c>
    </row>
    <row r="6" spans="1:8" x14ac:dyDescent="0.25">
      <c r="A6" s="37" t="s">
        <v>168</v>
      </c>
      <c r="B6" s="34" t="s">
        <v>159</v>
      </c>
      <c r="C6" s="44" t="s">
        <v>181</v>
      </c>
    </row>
    <row r="7" spans="1:8" x14ac:dyDescent="0.25">
      <c r="A7" s="37" t="s">
        <v>169</v>
      </c>
      <c r="B7" s="34" t="s">
        <v>160</v>
      </c>
      <c r="C7" s="44" t="s">
        <v>182</v>
      </c>
    </row>
    <row r="8" spans="1:8" x14ac:dyDescent="0.25">
      <c r="A8" s="37" t="s">
        <v>170</v>
      </c>
      <c r="B8" s="34" t="s">
        <v>161</v>
      </c>
      <c r="C8" s="44" t="s">
        <v>184</v>
      </c>
    </row>
    <row r="9" spans="1:8" x14ac:dyDescent="0.25">
      <c r="A9" s="37" t="s">
        <v>171</v>
      </c>
      <c r="B9" s="34" t="s">
        <v>162</v>
      </c>
      <c r="C9" s="44" t="s">
        <v>183</v>
      </c>
    </row>
    <row r="10" spans="1:8" x14ac:dyDescent="0.25">
      <c r="A10" s="37" t="s">
        <v>172</v>
      </c>
      <c r="B10" s="34" t="s">
        <v>163</v>
      </c>
      <c r="C10" s="44"/>
    </row>
    <row r="11" spans="1:8" x14ac:dyDescent="0.25">
      <c r="A11" s="37" t="s">
        <v>173</v>
      </c>
      <c r="B11" s="34" t="s">
        <v>165</v>
      </c>
      <c r="C11" s="44"/>
    </row>
    <row r="12" spans="1:8" x14ac:dyDescent="0.25">
      <c r="A12" s="37" t="s">
        <v>174</v>
      </c>
      <c r="B12" s="34" t="s">
        <v>164</v>
      </c>
      <c r="C12" s="44"/>
    </row>
    <row r="13" spans="1:8" x14ac:dyDescent="0.25">
      <c r="A13" s="37" t="s">
        <v>175</v>
      </c>
      <c r="B13" s="34" t="s">
        <v>166</v>
      </c>
      <c r="C13" s="44"/>
    </row>
    <row r="14" spans="1:8" x14ac:dyDescent="0.25">
      <c r="A14" s="37" t="s">
        <v>176</v>
      </c>
      <c r="B14" s="34" t="s">
        <v>167</v>
      </c>
      <c r="C14" s="44"/>
    </row>
    <row r="15" spans="1:8" x14ac:dyDescent="0.25">
      <c r="A15" s="37" t="s">
        <v>6</v>
      </c>
      <c r="B15" s="34"/>
      <c r="C15" s="44"/>
    </row>
    <row r="16" spans="1:8" x14ac:dyDescent="0.25">
      <c r="A16" s="37" t="s">
        <v>7</v>
      </c>
      <c r="B16" s="34"/>
      <c r="C16" s="44"/>
    </row>
    <row r="17" spans="1:3" x14ac:dyDescent="0.25">
      <c r="A17" s="37" t="s">
        <v>8</v>
      </c>
      <c r="B17" s="34"/>
      <c r="C17" s="44"/>
    </row>
    <row r="18" spans="1:3" x14ac:dyDescent="0.25">
      <c r="A18" s="37" t="s">
        <v>9</v>
      </c>
      <c r="B18" s="34"/>
      <c r="C18" s="44"/>
    </row>
    <row r="19" spans="1:3" x14ac:dyDescent="0.25">
      <c r="A19" s="37" t="s">
        <v>10</v>
      </c>
      <c r="B19" s="34"/>
      <c r="C19" s="44"/>
    </row>
    <row r="20" spans="1:3" x14ac:dyDescent="0.25">
      <c r="A20" s="37" t="s">
        <v>11</v>
      </c>
      <c r="B20" s="34"/>
      <c r="C20" s="44"/>
    </row>
    <row r="21" spans="1:3" x14ac:dyDescent="0.25">
      <c r="A21" s="37" t="s">
        <v>12</v>
      </c>
      <c r="B21" s="34"/>
      <c r="C21" s="44"/>
    </row>
    <row r="22" spans="1:3" x14ac:dyDescent="0.25">
      <c r="A22" s="37" t="s">
        <v>13</v>
      </c>
      <c r="B22" s="34"/>
      <c r="C22" s="44"/>
    </row>
    <row r="23" spans="1:3" x14ac:dyDescent="0.25">
      <c r="A23" s="37" t="s">
        <v>14</v>
      </c>
      <c r="B23" s="34"/>
      <c r="C23" s="44"/>
    </row>
    <row r="24" spans="1:3" x14ac:dyDescent="0.25">
      <c r="A24" s="37" t="s">
        <v>15</v>
      </c>
      <c r="B24" s="34"/>
      <c r="C24" s="44"/>
    </row>
    <row r="25" spans="1:3" x14ac:dyDescent="0.25">
      <c r="A25" s="37" t="s">
        <v>16</v>
      </c>
      <c r="B25" s="34"/>
      <c r="C25" s="44"/>
    </row>
    <row r="26" spans="1:3" x14ac:dyDescent="0.25">
      <c r="A26" s="37" t="s">
        <v>17</v>
      </c>
      <c r="B26" s="34"/>
      <c r="C26" s="44"/>
    </row>
    <row r="27" spans="1:3" x14ac:dyDescent="0.25">
      <c r="A27" s="37" t="s">
        <v>18</v>
      </c>
      <c r="B27" s="34"/>
      <c r="C27" s="44"/>
    </row>
    <row r="28" spans="1:3" x14ac:dyDescent="0.25">
      <c r="A28" s="37" t="s">
        <v>19</v>
      </c>
      <c r="B28" s="34"/>
      <c r="C28" s="44"/>
    </row>
    <row r="29" spans="1:3" x14ac:dyDescent="0.25">
      <c r="A29" s="37" t="s">
        <v>20</v>
      </c>
      <c r="B29" s="34"/>
      <c r="C29" s="44"/>
    </row>
    <row r="30" spans="1:3" x14ac:dyDescent="0.25">
      <c r="A30" s="37" t="s">
        <v>21</v>
      </c>
      <c r="B30" s="34"/>
      <c r="C30" s="44"/>
    </row>
    <row r="31" spans="1:3" x14ac:dyDescent="0.25">
      <c r="A31" s="37" t="s">
        <v>22</v>
      </c>
      <c r="B31" s="34"/>
      <c r="C31" s="44"/>
    </row>
    <row r="32" spans="1:3" x14ac:dyDescent="0.25">
      <c r="A32" s="37" t="s">
        <v>23</v>
      </c>
      <c r="B32" s="34"/>
      <c r="C32" s="44"/>
    </row>
    <row r="33" spans="1:3" x14ac:dyDescent="0.25">
      <c r="A33" s="37" t="s">
        <v>24</v>
      </c>
      <c r="B33" s="34"/>
      <c r="C33" s="44"/>
    </row>
    <row r="34" spans="1:3" x14ac:dyDescent="0.25">
      <c r="A34" s="37" t="s">
        <v>25</v>
      </c>
      <c r="B34" s="34"/>
      <c r="C34" s="44"/>
    </row>
    <row r="35" spans="1:3" x14ac:dyDescent="0.25">
      <c r="A35" s="37" t="s">
        <v>26</v>
      </c>
      <c r="B35" s="34"/>
      <c r="C35" s="44"/>
    </row>
    <row r="36" spans="1:3" x14ac:dyDescent="0.25">
      <c r="A36" s="37" t="s">
        <v>27</v>
      </c>
      <c r="B36" s="34"/>
      <c r="C36" s="44"/>
    </row>
    <row r="37" spans="1:3" x14ac:dyDescent="0.25">
      <c r="A37" s="37" t="s">
        <v>28</v>
      </c>
      <c r="B37" s="34"/>
      <c r="C37" s="44"/>
    </row>
    <row r="38" spans="1:3" x14ac:dyDescent="0.25">
      <c r="A38" s="37" t="s">
        <v>29</v>
      </c>
      <c r="B38" s="34"/>
      <c r="C38" s="44"/>
    </row>
    <row r="39" spans="1:3" x14ac:dyDescent="0.25">
      <c r="A39" s="37" t="s">
        <v>30</v>
      </c>
      <c r="B39" s="34"/>
      <c r="C39" s="44"/>
    </row>
    <row r="40" spans="1:3" x14ac:dyDescent="0.25">
      <c r="A40" s="37" t="s">
        <v>31</v>
      </c>
      <c r="B40" s="34"/>
      <c r="C40" s="44"/>
    </row>
    <row r="41" spans="1:3" x14ac:dyDescent="0.25">
      <c r="A41" s="37" t="s">
        <v>32</v>
      </c>
      <c r="B41" s="34"/>
      <c r="C41" s="44"/>
    </row>
    <row r="42" spans="1:3" x14ac:dyDescent="0.25">
      <c r="A42" s="37" t="s">
        <v>33</v>
      </c>
      <c r="B42" s="34"/>
      <c r="C42" s="44"/>
    </row>
    <row r="43" spans="1:3" x14ac:dyDescent="0.25">
      <c r="A43" s="37" t="s">
        <v>34</v>
      </c>
      <c r="B43" s="34"/>
      <c r="C43" s="44"/>
    </row>
    <row r="44" spans="1:3" x14ac:dyDescent="0.25">
      <c r="A44" s="37" t="s">
        <v>35</v>
      </c>
      <c r="B44" s="34"/>
      <c r="C44" s="44"/>
    </row>
    <row r="45" spans="1:3" x14ac:dyDescent="0.25">
      <c r="A45" s="37" t="s">
        <v>36</v>
      </c>
      <c r="B45" s="34"/>
      <c r="C45" s="44"/>
    </row>
    <row r="46" spans="1:3" x14ac:dyDescent="0.25">
      <c r="A46" s="37" t="s">
        <v>37</v>
      </c>
      <c r="B46" s="34"/>
      <c r="C46" s="44"/>
    </row>
    <row r="47" spans="1:3" x14ac:dyDescent="0.25">
      <c r="A47" s="37" t="s">
        <v>38</v>
      </c>
      <c r="B47" s="34"/>
      <c r="C47" s="44"/>
    </row>
    <row r="48" spans="1:3" x14ac:dyDescent="0.25">
      <c r="A48" s="37" t="s">
        <v>39</v>
      </c>
      <c r="B48" s="34"/>
      <c r="C48" s="44"/>
    </row>
    <row r="49" spans="1:3" x14ac:dyDescent="0.25">
      <c r="A49" s="37" t="s">
        <v>40</v>
      </c>
      <c r="B49" s="34"/>
      <c r="C49" s="44"/>
    </row>
    <row r="50" spans="1:3" x14ac:dyDescent="0.25">
      <c r="A50" s="37" t="s">
        <v>41</v>
      </c>
      <c r="B50" s="34"/>
      <c r="C50" s="44"/>
    </row>
    <row r="51" spans="1:3" x14ac:dyDescent="0.25">
      <c r="A51" s="37" t="s">
        <v>42</v>
      </c>
      <c r="B51" s="34"/>
      <c r="C51" s="44"/>
    </row>
    <row r="52" spans="1:3" x14ac:dyDescent="0.25">
      <c r="A52" s="37" t="s">
        <v>43</v>
      </c>
      <c r="B52" s="34"/>
      <c r="C52" s="44"/>
    </row>
    <row r="53" spans="1:3" x14ac:dyDescent="0.25">
      <c r="A53" s="37" t="s">
        <v>44</v>
      </c>
      <c r="B53" s="34"/>
      <c r="C53" s="44"/>
    </row>
    <row r="54" spans="1:3" x14ac:dyDescent="0.25">
      <c r="A54" s="37" t="s">
        <v>45</v>
      </c>
      <c r="B54" s="34"/>
      <c r="C54" s="44"/>
    </row>
    <row r="55" spans="1:3" x14ac:dyDescent="0.25">
      <c r="A55" s="37" t="s">
        <v>46</v>
      </c>
      <c r="B55" s="34"/>
      <c r="C55" s="44"/>
    </row>
    <row r="56" spans="1:3" x14ac:dyDescent="0.25">
      <c r="A56" s="37" t="s">
        <v>47</v>
      </c>
      <c r="B56" s="34"/>
      <c r="C56" s="44"/>
    </row>
    <row r="57" spans="1:3" x14ac:dyDescent="0.25">
      <c r="A57" s="37" t="s">
        <v>48</v>
      </c>
      <c r="B57" s="34"/>
      <c r="C57" s="44"/>
    </row>
    <row r="58" spans="1:3" x14ac:dyDescent="0.25">
      <c r="A58" s="37" t="s">
        <v>49</v>
      </c>
      <c r="B58" s="34"/>
      <c r="C58" s="44"/>
    </row>
    <row r="59" spans="1:3" x14ac:dyDescent="0.25">
      <c r="A59" s="37" t="s">
        <v>50</v>
      </c>
      <c r="B59" s="34"/>
      <c r="C59" s="44"/>
    </row>
    <row r="60" spans="1:3" x14ac:dyDescent="0.25">
      <c r="A60" s="37" t="s">
        <v>51</v>
      </c>
      <c r="B60" s="34"/>
      <c r="C60" s="44"/>
    </row>
    <row r="61" spans="1:3" x14ac:dyDescent="0.25">
      <c r="A61" s="37" t="s">
        <v>52</v>
      </c>
      <c r="B61" s="34"/>
      <c r="C61" s="44"/>
    </row>
    <row r="62" spans="1:3" x14ac:dyDescent="0.25">
      <c r="A62" s="37" t="s">
        <v>53</v>
      </c>
      <c r="B62" s="34"/>
      <c r="C62" s="44"/>
    </row>
    <row r="63" spans="1:3" x14ac:dyDescent="0.25">
      <c r="A63" s="37" t="s">
        <v>54</v>
      </c>
      <c r="B63" s="34"/>
      <c r="C63" s="44"/>
    </row>
    <row r="64" spans="1:3" x14ac:dyDescent="0.25">
      <c r="A64" s="37" t="s">
        <v>55</v>
      </c>
      <c r="B64" s="34"/>
      <c r="C64" s="44"/>
    </row>
    <row r="65" spans="1:3" x14ac:dyDescent="0.25">
      <c r="A65" s="37" t="s">
        <v>56</v>
      </c>
      <c r="B65" s="34"/>
      <c r="C65" s="44"/>
    </row>
    <row r="66" spans="1:3" x14ac:dyDescent="0.25">
      <c r="A66" s="37" t="s">
        <v>57</v>
      </c>
      <c r="B66" s="34"/>
      <c r="C66" s="44"/>
    </row>
    <row r="67" spans="1:3" x14ac:dyDescent="0.25">
      <c r="A67" s="37" t="s">
        <v>58</v>
      </c>
      <c r="B67" s="34"/>
      <c r="C67" s="44"/>
    </row>
    <row r="68" spans="1:3" x14ac:dyDescent="0.25">
      <c r="A68" s="37" t="s">
        <v>59</v>
      </c>
      <c r="B68" s="34"/>
      <c r="C68" s="44"/>
    </row>
    <row r="69" spans="1:3" x14ac:dyDescent="0.25">
      <c r="A69" s="37" t="s">
        <v>60</v>
      </c>
      <c r="B69" s="34"/>
      <c r="C69" s="44"/>
    </row>
    <row r="70" spans="1:3" x14ac:dyDescent="0.25">
      <c r="A70" s="37" t="s">
        <v>61</v>
      </c>
      <c r="B70" s="34"/>
      <c r="C70" s="44"/>
    </row>
    <row r="71" spans="1:3" x14ac:dyDescent="0.25">
      <c r="A71" s="37" t="s">
        <v>62</v>
      </c>
      <c r="B71" s="34"/>
      <c r="C71" s="44"/>
    </row>
    <row r="72" spans="1:3" x14ac:dyDescent="0.25">
      <c r="A72" s="37" t="s">
        <v>63</v>
      </c>
      <c r="B72" s="34"/>
      <c r="C72" s="44"/>
    </row>
    <row r="73" spans="1:3" x14ac:dyDescent="0.25">
      <c r="A73" s="37" t="s">
        <v>64</v>
      </c>
      <c r="B73" s="34"/>
      <c r="C73" s="44"/>
    </row>
    <row r="74" spans="1:3" x14ac:dyDescent="0.25">
      <c r="A74" s="37" t="s">
        <v>65</v>
      </c>
      <c r="B74" s="34"/>
      <c r="C74" s="44"/>
    </row>
    <row r="75" spans="1:3" x14ac:dyDescent="0.25">
      <c r="A75" s="37" t="s">
        <v>66</v>
      </c>
      <c r="B75" s="34"/>
      <c r="C75" s="44"/>
    </row>
    <row r="76" spans="1:3" x14ac:dyDescent="0.25">
      <c r="A76" s="37" t="s">
        <v>67</v>
      </c>
      <c r="B76" s="34"/>
      <c r="C76" s="44"/>
    </row>
    <row r="77" spans="1:3" x14ac:dyDescent="0.25">
      <c r="A77" s="37" t="s">
        <v>68</v>
      </c>
      <c r="B77" s="34"/>
      <c r="C77" s="44"/>
    </row>
    <row r="78" spans="1:3" x14ac:dyDescent="0.25">
      <c r="A78" s="37" t="s">
        <v>69</v>
      </c>
      <c r="B78" s="34"/>
      <c r="C78" s="44"/>
    </row>
    <row r="79" spans="1:3" x14ac:dyDescent="0.25">
      <c r="A79" s="37" t="s">
        <v>70</v>
      </c>
      <c r="B79" s="34"/>
      <c r="C79" s="44"/>
    </row>
    <row r="80" spans="1:3" x14ac:dyDescent="0.25">
      <c r="A80" s="37" t="s">
        <v>71</v>
      </c>
      <c r="B80" s="34"/>
      <c r="C80" s="44"/>
    </row>
    <row r="81" spans="1:3" x14ac:dyDescent="0.25">
      <c r="A81" s="37" t="s">
        <v>72</v>
      </c>
      <c r="B81" s="34"/>
      <c r="C81" s="44"/>
    </row>
    <row r="82" spans="1:3" x14ac:dyDescent="0.25">
      <c r="A82" s="37" t="s">
        <v>73</v>
      </c>
      <c r="B82" s="34"/>
      <c r="C82" s="44"/>
    </row>
    <row r="83" spans="1:3" x14ac:dyDescent="0.25">
      <c r="A83" s="37" t="s">
        <v>74</v>
      </c>
      <c r="B83" s="34"/>
      <c r="C83" s="44"/>
    </row>
    <row r="84" spans="1:3" x14ac:dyDescent="0.25">
      <c r="A84" s="37" t="s">
        <v>75</v>
      </c>
      <c r="B84" s="34"/>
      <c r="C84" s="44"/>
    </row>
    <row r="85" spans="1:3" x14ac:dyDescent="0.25">
      <c r="A85" s="37" t="s">
        <v>76</v>
      </c>
      <c r="B85" s="34"/>
      <c r="C85" s="44"/>
    </row>
    <row r="86" spans="1:3" x14ac:dyDescent="0.25">
      <c r="A86" s="37" t="s">
        <v>77</v>
      </c>
      <c r="B86" s="34"/>
      <c r="C86" s="44"/>
    </row>
    <row r="87" spans="1:3" x14ac:dyDescent="0.25">
      <c r="A87" s="37" t="s">
        <v>78</v>
      </c>
      <c r="B87" s="34"/>
      <c r="C87" s="44"/>
    </row>
    <row r="88" spans="1:3" x14ac:dyDescent="0.25">
      <c r="A88" s="37" t="s">
        <v>79</v>
      </c>
      <c r="B88" s="34"/>
      <c r="C88" s="44"/>
    </row>
    <row r="89" spans="1:3" x14ac:dyDescent="0.25">
      <c r="A89" s="37" t="s">
        <v>80</v>
      </c>
      <c r="B89" s="34"/>
      <c r="C89" s="44"/>
    </row>
    <row r="90" spans="1:3" x14ac:dyDescent="0.25">
      <c r="A90" s="37" t="s">
        <v>81</v>
      </c>
      <c r="B90" s="34"/>
      <c r="C90" s="44"/>
    </row>
    <row r="91" spans="1:3" x14ac:dyDescent="0.25">
      <c r="A91" s="37" t="s">
        <v>82</v>
      </c>
      <c r="B91" s="34"/>
      <c r="C91" s="44"/>
    </row>
    <row r="92" spans="1:3" x14ac:dyDescent="0.25">
      <c r="A92" s="37" t="s">
        <v>83</v>
      </c>
      <c r="B92" s="34"/>
      <c r="C92" s="44"/>
    </row>
    <row r="93" spans="1:3" x14ac:dyDescent="0.25">
      <c r="A93" s="37" t="s">
        <v>84</v>
      </c>
      <c r="B93" s="34"/>
      <c r="C93" s="44"/>
    </row>
    <row r="94" spans="1:3" x14ac:dyDescent="0.25">
      <c r="A94" s="37" t="s">
        <v>85</v>
      </c>
      <c r="B94" s="34"/>
      <c r="C94" s="44"/>
    </row>
    <row r="95" spans="1:3" x14ac:dyDescent="0.25">
      <c r="A95" s="37" t="s">
        <v>86</v>
      </c>
      <c r="B95" s="34"/>
      <c r="C95" s="44"/>
    </row>
    <row r="96" spans="1:3" x14ac:dyDescent="0.25">
      <c r="A96" s="37" t="s">
        <v>87</v>
      </c>
      <c r="B96" s="34"/>
      <c r="C96" s="44"/>
    </row>
    <row r="97" spans="1:3" x14ac:dyDescent="0.25">
      <c r="A97" s="37" t="s">
        <v>88</v>
      </c>
      <c r="B97" s="34"/>
      <c r="C97" s="44"/>
    </row>
    <row r="98" spans="1:3" x14ac:dyDescent="0.25">
      <c r="A98" s="37" t="s">
        <v>89</v>
      </c>
      <c r="B98" s="34"/>
      <c r="C98" s="44"/>
    </row>
    <row r="99" spans="1:3" x14ac:dyDescent="0.25">
      <c r="A99" s="37" t="s">
        <v>90</v>
      </c>
      <c r="B99" s="34"/>
      <c r="C99" s="44"/>
    </row>
    <row r="100" spans="1:3" x14ac:dyDescent="0.25">
      <c r="A100" s="37" t="s">
        <v>91</v>
      </c>
      <c r="B100" s="34"/>
      <c r="C100" s="44"/>
    </row>
    <row r="101" spans="1:3" x14ac:dyDescent="0.25">
      <c r="A101" s="37" t="s">
        <v>92</v>
      </c>
      <c r="B101" s="34"/>
      <c r="C101" s="44"/>
    </row>
    <row r="102" spans="1:3" x14ac:dyDescent="0.25">
      <c r="A102" s="37" t="s">
        <v>93</v>
      </c>
      <c r="B102" s="34"/>
      <c r="C102" s="44"/>
    </row>
    <row r="103" spans="1:3" x14ac:dyDescent="0.25">
      <c r="A103" s="37" t="s">
        <v>94</v>
      </c>
      <c r="B103" s="34"/>
      <c r="C103" s="44"/>
    </row>
    <row r="104" spans="1:3" x14ac:dyDescent="0.25">
      <c r="A104" s="37" t="s">
        <v>95</v>
      </c>
      <c r="B104" s="34"/>
      <c r="C104" s="44"/>
    </row>
    <row r="105" spans="1:3" x14ac:dyDescent="0.25">
      <c r="A105" s="37" t="s">
        <v>96</v>
      </c>
      <c r="B105" s="34"/>
      <c r="C105" s="44"/>
    </row>
    <row r="106" spans="1:3" x14ac:dyDescent="0.25">
      <c r="A106" s="37" t="s">
        <v>97</v>
      </c>
      <c r="B106" s="34"/>
      <c r="C106" s="44"/>
    </row>
    <row r="107" spans="1:3" x14ac:dyDescent="0.25">
      <c r="A107" s="37" t="s">
        <v>98</v>
      </c>
      <c r="B107" s="34"/>
      <c r="C107" s="44"/>
    </row>
    <row r="108" spans="1:3" x14ac:dyDescent="0.25">
      <c r="A108" s="37" t="s">
        <v>99</v>
      </c>
      <c r="B108" s="34"/>
      <c r="C108" s="44"/>
    </row>
    <row r="109" spans="1:3" x14ac:dyDescent="0.25">
      <c r="A109" s="37" t="s">
        <v>100</v>
      </c>
      <c r="B109" s="34"/>
      <c r="C109" s="44"/>
    </row>
    <row r="110" spans="1:3" x14ac:dyDescent="0.25">
      <c r="A110" s="37" t="s">
        <v>101</v>
      </c>
      <c r="B110" s="34"/>
      <c r="C110" s="44"/>
    </row>
    <row r="111" spans="1:3" x14ac:dyDescent="0.25">
      <c r="A111" s="37" t="s">
        <v>102</v>
      </c>
      <c r="B111" s="34"/>
      <c r="C111" s="44"/>
    </row>
    <row r="112" spans="1:3" x14ac:dyDescent="0.25">
      <c r="A112" s="37" t="s">
        <v>103</v>
      </c>
      <c r="B112" s="34"/>
      <c r="C112" s="44"/>
    </row>
    <row r="113" spans="1:3" x14ac:dyDescent="0.25">
      <c r="A113" s="37" t="s">
        <v>104</v>
      </c>
      <c r="B113" s="34"/>
      <c r="C113" s="44"/>
    </row>
    <row r="114" spans="1:3" x14ac:dyDescent="0.25">
      <c r="A114" s="37" t="s">
        <v>105</v>
      </c>
      <c r="B114" s="34"/>
      <c r="C114" s="44"/>
    </row>
    <row r="115" spans="1:3" x14ac:dyDescent="0.25">
      <c r="A115" s="37" t="s">
        <v>106</v>
      </c>
      <c r="B115" s="34"/>
      <c r="C115" s="44"/>
    </row>
    <row r="116" spans="1:3" x14ac:dyDescent="0.25">
      <c r="A116" s="37" t="s">
        <v>107</v>
      </c>
      <c r="B116" s="34"/>
      <c r="C116" s="44"/>
    </row>
    <row r="117" spans="1:3" x14ac:dyDescent="0.25">
      <c r="A117" s="37" t="s">
        <v>108</v>
      </c>
      <c r="B117" s="34"/>
      <c r="C117" s="44"/>
    </row>
    <row r="118" spans="1:3" x14ac:dyDescent="0.25">
      <c r="A118" s="37" t="s">
        <v>109</v>
      </c>
      <c r="B118" s="34"/>
      <c r="C118" s="44"/>
    </row>
    <row r="119" spans="1:3" x14ac:dyDescent="0.25">
      <c r="A119" s="37" t="s">
        <v>110</v>
      </c>
      <c r="B119" s="34"/>
      <c r="C119" s="44"/>
    </row>
    <row r="120" spans="1:3" x14ac:dyDescent="0.25">
      <c r="A120" s="37" t="s">
        <v>111</v>
      </c>
      <c r="B120" s="34"/>
      <c r="C120" s="44"/>
    </row>
    <row r="121" spans="1:3" x14ac:dyDescent="0.25">
      <c r="A121" s="37" t="s">
        <v>112</v>
      </c>
      <c r="B121" s="34"/>
      <c r="C121" s="44"/>
    </row>
    <row r="122" spans="1:3" x14ac:dyDescent="0.25">
      <c r="A122" s="37" t="s">
        <v>113</v>
      </c>
      <c r="B122" s="34"/>
      <c r="C122" s="44"/>
    </row>
    <row r="123" spans="1:3" x14ac:dyDescent="0.25">
      <c r="A123" s="37" t="s">
        <v>114</v>
      </c>
      <c r="B123" s="34"/>
      <c r="C123" s="44"/>
    </row>
    <row r="124" spans="1:3" x14ac:dyDescent="0.25">
      <c r="A124" s="37" t="s">
        <v>115</v>
      </c>
      <c r="B124" s="34"/>
      <c r="C124" s="44"/>
    </row>
    <row r="125" spans="1:3" x14ac:dyDescent="0.25">
      <c r="A125" s="37" t="s">
        <v>116</v>
      </c>
      <c r="B125" s="34"/>
      <c r="C125" s="44"/>
    </row>
    <row r="126" spans="1:3" x14ac:dyDescent="0.25">
      <c r="A126" s="37" t="s">
        <v>117</v>
      </c>
      <c r="B126" s="34"/>
      <c r="C126" s="44"/>
    </row>
    <row r="127" spans="1:3" x14ac:dyDescent="0.25">
      <c r="A127" s="37" t="s">
        <v>118</v>
      </c>
      <c r="B127" s="34"/>
      <c r="C127" s="44"/>
    </row>
    <row r="128" spans="1:3" x14ac:dyDescent="0.25">
      <c r="A128" s="37" t="s">
        <v>119</v>
      </c>
      <c r="B128" s="34"/>
      <c r="C128" s="44"/>
    </row>
    <row r="129" spans="1:3" x14ac:dyDescent="0.25">
      <c r="A129" s="37" t="s">
        <v>120</v>
      </c>
      <c r="B129" s="34"/>
      <c r="C129" s="44"/>
    </row>
    <row r="130" spans="1:3" x14ac:dyDescent="0.25">
      <c r="A130" s="37" t="s">
        <v>121</v>
      </c>
      <c r="B130" s="34"/>
      <c r="C130" s="44"/>
    </row>
    <row r="131" spans="1:3" x14ac:dyDescent="0.25">
      <c r="A131" s="37" t="s">
        <v>122</v>
      </c>
      <c r="B131" s="34"/>
      <c r="C131" s="44"/>
    </row>
    <row r="132" spans="1:3" x14ac:dyDescent="0.25">
      <c r="A132" s="37" t="s">
        <v>123</v>
      </c>
      <c r="B132" s="34"/>
      <c r="C132" s="44"/>
    </row>
    <row r="133" spans="1:3" x14ac:dyDescent="0.25">
      <c r="A133" s="37" t="s">
        <v>124</v>
      </c>
      <c r="B133" s="34"/>
      <c r="C133" s="44"/>
    </row>
    <row r="134" spans="1:3" x14ac:dyDescent="0.25">
      <c r="A134" s="37" t="s">
        <v>125</v>
      </c>
      <c r="B134" s="34"/>
      <c r="C134" s="44"/>
    </row>
    <row r="135" spans="1:3" x14ac:dyDescent="0.25">
      <c r="A135" s="37" t="s">
        <v>126</v>
      </c>
      <c r="B135" s="34"/>
      <c r="C135" s="44"/>
    </row>
    <row r="136" spans="1:3" x14ac:dyDescent="0.25">
      <c r="A136" s="37" t="s">
        <v>127</v>
      </c>
      <c r="B136" s="34"/>
      <c r="C136" s="44"/>
    </row>
    <row r="137" spans="1:3" x14ac:dyDescent="0.25">
      <c r="A137" s="37" t="s">
        <v>128</v>
      </c>
      <c r="B137" s="34"/>
      <c r="C137" s="44"/>
    </row>
    <row r="138" spans="1:3" x14ac:dyDescent="0.25">
      <c r="A138" s="37" t="s">
        <v>129</v>
      </c>
      <c r="B138" s="34"/>
      <c r="C138" s="44"/>
    </row>
    <row r="139" spans="1:3" x14ac:dyDescent="0.25">
      <c r="A139" s="37" t="s">
        <v>130</v>
      </c>
      <c r="B139" s="34"/>
      <c r="C139" s="44"/>
    </row>
    <row r="140" spans="1:3" x14ac:dyDescent="0.25">
      <c r="A140" s="37" t="s">
        <v>131</v>
      </c>
      <c r="B140" s="34"/>
      <c r="C140" s="44"/>
    </row>
    <row r="141" spans="1:3" x14ac:dyDescent="0.25">
      <c r="A141" s="37" t="s">
        <v>132</v>
      </c>
      <c r="B141" s="34"/>
      <c r="C141" s="44"/>
    </row>
    <row r="142" spans="1:3" x14ac:dyDescent="0.25">
      <c r="A142" s="37" t="s">
        <v>133</v>
      </c>
      <c r="B142" s="34"/>
      <c r="C142" s="44"/>
    </row>
    <row r="143" spans="1:3" x14ac:dyDescent="0.25">
      <c r="A143" s="37" t="s">
        <v>134</v>
      </c>
      <c r="B143" s="34"/>
      <c r="C143" s="44"/>
    </row>
    <row r="144" spans="1:3" x14ac:dyDescent="0.25">
      <c r="A144" s="37" t="s">
        <v>135</v>
      </c>
      <c r="B144" s="34"/>
      <c r="C144" s="44"/>
    </row>
    <row r="145" spans="1:3" x14ac:dyDescent="0.25">
      <c r="A145" s="37" t="s">
        <v>136</v>
      </c>
      <c r="B145" s="34"/>
      <c r="C145" s="44"/>
    </row>
    <row r="146" spans="1:3" x14ac:dyDescent="0.25">
      <c r="A146" s="37" t="s">
        <v>137</v>
      </c>
      <c r="B146" s="34"/>
      <c r="C146" s="44"/>
    </row>
    <row r="147" spans="1:3" x14ac:dyDescent="0.25">
      <c r="A147" s="37" t="s">
        <v>138</v>
      </c>
      <c r="B147" s="34"/>
      <c r="C147" s="44"/>
    </row>
    <row r="148" spans="1:3" x14ac:dyDescent="0.25">
      <c r="A148" s="37" t="s">
        <v>139</v>
      </c>
      <c r="B148" s="34"/>
      <c r="C148" s="44"/>
    </row>
    <row r="149" spans="1:3" x14ac:dyDescent="0.25">
      <c r="A149" s="37" t="s">
        <v>140</v>
      </c>
      <c r="B149" s="34"/>
      <c r="C149" s="44"/>
    </row>
    <row r="150" spans="1:3" x14ac:dyDescent="0.25">
      <c r="A150" s="37" t="s">
        <v>141</v>
      </c>
      <c r="B150" s="34"/>
      <c r="C150" s="44"/>
    </row>
    <row r="151" spans="1:3" x14ac:dyDescent="0.25">
      <c r="A151" s="37" t="s">
        <v>142</v>
      </c>
      <c r="B151" s="34"/>
      <c r="C151" s="44"/>
    </row>
    <row r="152" spans="1:3" x14ac:dyDescent="0.25">
      <c r="A152" s="37" t="s">
        <v>143</v>
      </c>
      <c r="B152" s="34"/>
      <c r="C152" s="44"/>
    </row>
    <row r="153" spans="1:3" x14ac:dyDescent="0.25">
      <c r="A153" s="37" t="s">
        <v>144</v>
      </c>
      <c r="B153" s="34"/>
      <c r="C153" s="44"/>
    </row>
    <row r="154" spans="1:3" x14ac:dyDescent="0.25">
      <c r="A154" s="37" t="s">
        <v>145</v>
      </c>
      <c r="B154" s="34"/>
      <c r="C154" s="44"/>
    </row>
    <row r="155" spans="1:3" x14ac:dyDescent="0.25">
      <c r="A155" s="37" t="s">
        <v>146</v>
      </c>
      <c r="B155" s="34"/>
      <c r="C155" s="44"/>
    </row>
    <row r="156" spans="1:3" x14ac:dyDescent="0.25">
      <c r="A156" s="37" t="s">
        <v>147</v>
      </c>
      <c r="B156" s="34"/>
      <c r="C156" s="45"/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8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F199"/>
  <sheetViews>
    <sheetView showGridLines="0" tabSelected="1" workbookViewId="0"/>
  </sheetViews>
  <sheetFormatPr baseColWidth="10" defaultRowHeight="15" x14ac:dyDescent="0.25"/>
  <cols>
    <col min="1" max="1" width="21.7109375" style="1" customWidth="1"/>
    <col min="2" max="2" width="22.140625" style="41" bestFit="1" customWidth="1"/>
    <col min="3" max="3" width="30.42578125" style="1" customWidth="1"/>
    <col min="4" max="4" width="35.85546875" style="1" customWidth="1"/>
    <col min="5" max="6" width="14.28515625" style="1" customWidth="1"/>
    <col min="7" max="8" width="11.42578125" style="1"/>
    <col min="9" max="9" width="14" style="1" bestFit="1" customWidth="1"/>
    <col min="10" max="16384" width="11.42578125" style="1"/>
  </cols>
  <sheetData>
    <row r="1" spans="1:6" ht="23.25" x14ac:dyDescent="0.35">
      <c r="A1" s="4" t="s">
        <v>0</v>
      </c>
      <c r="B1" s="22"/>
    </row>
    <row r="2" spans="1:6" ht="18.75" x14ac:dyDescent="0.25">
      <c r="A2" s="2" t="s">
        <v>2</v>
      </c>
      <c r="B2" s="22"/>
    </row>
    <row r="3" spans="1:6" ht="18.75" x14ac:dyDescent="0.25">
      <c r="A3" s="2"/>
      <c r="B3" s="22"/>
    </row>
    <row r="4" spans="1:6" x14ac:dyDescent="0.25">
      <c r="B4" s="22"/>
    </row>
    <row r="5" spans="1:6" x14ac:dyDescent="0.25">
      <c r="B5" s="22"/>
    </row>
    <row r="6" spans="1:6" ht="41.25" customHeight="1" x14ac:dyDescent="0.25">
      <c r="A6" s="24" t="s">
        <v>155</v>
      </c>
      <c r="B6" s="5" t="s">
        <v>177</v>
      </c>
      <c r="C6" s="5" t="s">
        <v>179</v>
      </c>
      <c r="D6" s="5" t="s">
        <v>180</v>
      </c>
      <c r="E6" s="5" t="s">
        <v>149</v>
      </c>
      <c r="F6" s="6" t="s">
        <v>151</v>
      </c>
    </row>
    <row r="7" spans="1:6" x14ac:dyDescent="0.25">
      <c r="A7" s="46"/>
      <c r="B7" s="40" t="str">
        <f ca="1">INDEX('BASE PRODUITS'!$A$6:$A$156,MATCH('JOURNAL STOCKS'!$C7,[0]!description,0))</f>
        <v>P0002</v>
      </c>
      <c r="C7" s="7" t="s">
        <v>161</v>
      </c>
      <c r="D7" s="50"/>
      <c r="E7" s="10"/>
      <c r="F7" s="10"/>
    </row>
    <row r="8" spans="1:6" x14ac:dyDescent="0.25">
      <c r="A8" s="11"/>
      <c r="B8" s="40" t="str">
        <f ca="1">INDEX('BASE PRODUITS'!$A$6:$A$156,MATCH('JOURNAL STOCKS'!$C8,[0]!description,0))</f>
        <v>P0003</v>
      </c>
      <c r="C8" s="7" t="s">
        <v>162</v>
      </c>
      <c r="D8" s="50"/>
      <c r="E8" s="10"/>
      <c r="F8" s="10"/>
    </row>
    <row r="9" spans="1:6" x14ac:dyDescent="0.25">
      <c r="A9" s="11"/>
      <c r="B9" s="40" t="str">
        <f ca="1">INDEX('BASE PRODUITS'!$A$6:$A$156,MATCH('JOURNAL STOCKS'!$C9,[0]!description,0))</f>
        <v>P0002</v>
      </c>
      <c r="C9" s="7" t="s">
        <v>161</v>
      </c>
      <c r="D9" s="50"/>
      <c r="E9" s="10"/>
      <c r="F9" s="10"/>
    </row>
    <row r="10" spans="1:6" x14ac:dyDescent="0.25">
      <c r="A10" s="11"/>
      <c r="B10" s="40" t="str">
        <f ca="1">INDEX('BASE PRODUITS'!$A$6:$A$156,MATCH('JOURNAL STOCKS'!$C10,[0]!description,0))</f>
        <v>P0000</v>
      </c>
      <c r="C10" s="7" t="s">
        <v>159</v>
      </c>
      <c r="D10" s="50"/>
      <c r="E10" s="10"/>
      <c r="F10" s="10"/>
    </row>
    <row r="11" spans="1:6" x14ac:dyDescent="0.25">
      <c r="A11" s="11"/>
      <c r="B11" s="40" t="str">
        <f ca="1">INDEX('BASE PRODUITS'!$A$6:$A$156,MATCH('JOURNAL STOCKS'!$C11,[0]!description,0))</f>
        <v>P0005</v>
      </c>
      <c r="C11" s="7" t="s">
        <v>165</v>
      </c>
      <c r="D11" s="50"/>
      <c r="E11" s="10"/>
      <c r="F11" s="10"/>
    </row>
    <row r="12" spans="1:6" x14ac:dyDescent="0.25">
      <c r="A12" s="11"/>
      <c r="B12" s="40" t="e">
        <f ca="1">INDEX('BASE PRODUITS'!$A$6:$A$156,MATCH('JOURNAL STOCKS'!$C12,[0]!description,0))</f>
        <v>#N/A</v>
      </c>
      <c r="C12" s="7"/>
      <c r="D12" s="50"/>
      <c r="E12" s="10"/>
      <c r="F12" s="10"/>
    </row>
    <row r="13" spans="1:6" x14ac:dyDescent="0.25">
      <c r="A13" s="11"/>
      <c r="B13" s="40" t="e">
        <f ca="1">INDEX('BASE PRODUITS'!$A$6:$A$156,MATCH('JOURNAL STOCKS'!$C13,[0]!description,0))</f>
        <v>#N/A</v>
      </c>
      <c r="C13" s="7"/>
      <c r="D13" s="50"/>
      <c r="E13" s="10"/>
      <c r="F13" s="10"/>
    </row>
    <row r="14" spans="1:6" x14ac:dyDescent="0.25">
      <c r="A14" s="11"/>
      <c r="B14" s="40" t="e">
        <f ca="1">INDEX('BASE PRODUITS'!$A$6:$A$156,MATCH('JOURNAL STOCKS'!$C14,[0]!description,0))</f>
        <v>#N/A</v>
      </c>
      <c r="C14" s="7"/>
      <c r="D14" s="7"/>
      <c r="E14" s="10"/>
      <c r="F14" s="10"/>
    </row>
    <row r="15" spans="1:6" x14ac:dyDescent="0.25">
      <c r="A15" s="11"/>
      <c r="B15" s="40" t="e">
        <f ca="1">INDEX('BASE PRODUITS'!$A$6:$A$156,MATCH('JOURNAL STOCKS'!$C15,[0]!description,0))</f>
        <v>#N/A</v>
      </c>
      <c r="C15" s="7"/>
      <c r="D15" s="7"/>
      <c r="E15" s="10"/>
      <c r="F15" s="10"/>
    </row>
    <row r="16" spans="1:6" x14ac:dyDescent="0.25">
      <c r="A16" s="11"/>
      <c r="B16" s="40" t="e">
        <f ca="1">INDEX('BASE PRODUITS'!$A$6:$A$156,MATCH('JOURNAL STOCKS'!$C16,[0]!description,0))</f>
        <v>#N/A</v>
      </c>
      <c r="C16" s="7"/>
      <c r="D16" s="7"/>
      <c r="E16" s="10"/>
      <c r="F16" s="10"/>
    </row>
    <row r="17" spans="1:6" x14ac:dyDescent="0.25">
      <c r="A17" s="11"/>
      <c r="B17" s="40" t="e">
        <f ca="1">INDEX('BASE PRODUITS'!$A$6:$A$156,MATCH('JOURNAL STOCKS'!$C17,[0]!description,0))</f>
        <v>#N/A</v>
      </c>
      <c r="C17" s="7"/>
      <c r="D17" s="7"/>
      <c r="E17" s="10"/>
      <c r="F17" s="10"/>
    </row>
    <row r="18" spans="1:6" x14ac:dyDescent="0.25">
      <c r="A18" s="11"/>
      <c r="B18" s="40" t="e">
        <f ca="1">INDEX('BASE PRODUITS'!$A$6:$A$156,MATCH('JOURNAL STOCKS'!$C18,[0]!description,0))</f>
        <v>#N/A</v>
      </c>
      <c r="C18" s="7"/>
      <c r="D18" s="7"/>
      <c r="E18" s="10"/>
      <c r="F18" s="10"/>
    </row>
    <row r="19" spans="1:6" x14ac:dyDescent="0.25">
      <c r="A19" s="11"/>
      <c r="B19" s="40" t="e">
        <f ca="1">INDEX('BASE PRODUITS'!$A$6:$A$156,MATCH('JOURNAL STOCKS'!$C19,[0]!description,0))</f>
        <v>#N/A</v>
      </c>
      <c r="C19" s="7"/>
      <c r="D19" s="7"/>
      <c r="E19" s="10"/>
      <c r="F19" s="10"/>
    </row>
    <row r="20" spans="1:6" x14ac:dyDescent="0.25">
      <c r="A20" s="11"/>
      <c r="B20" s="40" t="e">
        <f ca="1">INDEX('BASE PRODUITS'!$A$6:$A$156,MATCH('JOURNAL STOCKS'!$C20,[0]!description,0))</f>
        <v>#N/A</v>
      </c>
      <c r="C20" s="7"/>
      <c r="D20" s="7"/>
      <c r="E20" s="10"/>
      <c r="F20" s="10"/>
    </row>
    <row r="21" spans="1:6" x14ac:dyDescent="0.25">
      <c r="A21" s="11"/>
      <c r="B21" s="40" t="e">
        <f ca="1">INDEX('BASE PRODUITS'!$A$6:$A$156,MATCH('JOURNAL STOCKS'!$C21,[0]!description,0))</f>
        <v>#N/A</v>
      </c>
      <c r="C21" s="7"/>
      <c r="D21" s="7"/>
      <c r="E21" s="10"/>
      <c r="F21" s="10"/>
    </row>
    <row r="22" spans="1:6" x14ac:dyDescent="0.25">
      <c r="A22" s="11"/>
      <c r="B22" s="40" t="e">
        <f ca="1">INDEX('BASE PRODUITS'!$A$6:$A$156,MATCH('JOURNAL STOCKS'!$C22,[0]!description,0))</f>
        <v>#N/A</v>
      </c>
      <c r="C22" s="7"/>
      <c r="D22" s="7"/>
      <c r="E22" s="10"/>
      <c r="F22" s="10"/>
    </row>
    <row r="23" spans="1:6" x14ac:dyDescent="0.25">
      <c r="A23" s="11"/>
      <c r="B23" s="40" t="e">
        <f ca="1">INDEX('BASE PRODUITS'!$A$6:$A$156,MATCH('JOURNAL STOCKS'!$C23,[0]!description,0))</f>
        <v>#N/A</v>
      </c>
      <c r="C23" s="7"/>
      <c r="D23" s="7"/>
      <c r="E23" s="10"/>
      <c r="F23" s="10"/>
    </row>
    <row r="24" spans="1:6" x14ac:dyDescent="0.25">
      <c r="A24" s="11"/>
      <c r="B24" s="40" t="e">
        <f ca="1">INDEX('BASE PRODUITS'!$A$6:$A$156,MATCH('JOURNAL STOCKS'!$C24,[0]!description,0))</f>
        <v>#N/A</v>
      </c>
      <c r="C24" s="7"/>
      <c r="D24" s="7"/>
      <c r="E24" s="10"/>
      <c r="F24" s="10"/>
    </row>
    <row r="25" spans="1:6" x14ac:dyDescent="0.25">
      <c r="A25" s="11"/>
      <c r="B25" s="40" t="e">
        <f ca="1">INDEX('BASE PRODUITS'!$A$6:$A$156,MATCH('JOURNAL STOCKS'!$C25,[0]!description,0))</f>
        <v>#N/A</v>
      </c>
      <c r="C25" s="7"/>
      <c r="D25" s="7"/>
      <c r="E25" s="10"/>
      <c r="F25" s="10"/>
    </row>
    <row r="26" spans="1:6" x14ac:dyDescent="0.25">
      <c r="A26" s="11"/>
      <c r="B26" s="40" t="e">
        <f ca="1">INDEX('BASE PRODUITS'!$A$6:$A$156,MATCH('JOURNAL STOCKS'!$C26,[0]!description,0))</f>
        <v>#N/A</v>
      </c>
      <c r="C26" s="7"/>
      <c r="D26" s="7"/>
      <c r="E26" s="10"/>
      <c r="F26" s="10"/>
    </row>
    <row r="27" spans="1:6" x14ac:dyDescent="0.25">
      <c r="A27" s="11"/>
      <c r="B27" s="40" t="e">
        <f ca="1">INDEX('BASE PRODUITS'!$A$6:$A$156,MATCH('JOURNAL STOCKS'!$C27,[0]!description,0))</f>
        <v>#N/A</v>
      </c>
      <c r="C27" s="7"/>
      <c r="D27" s="7"/>
      <c r="E27" s="10"/>
      <c r="F27" s="10"/>
    </row>
    <row r="28" spans="1:6" x14ac:dyDescent="0.25">
      <c r="A28" s="11"/>
      <c r="B28" s="40" t="e">
        <f ca="1">INDEX('BASE PRODUITS'!$A$6:$A$156,MATCH('JOURNAL STOCKS'!$C28,[0]!description,0))</f>
        <v>#N/A</v>
      </c>
      <c r="C28" s="7"/>
      <c r="D28" s="7"/>
      <c r="E28" s="10"/>
      <c r="F28" s="10"/>
    </row>
    <row r="29" spans="1:6" x14ac:dyDescent="0.25">
      <c r="A29" s="11"/>
      <c r="B29" s="40" t="e">
        <f ca="1">INDEX('BASE PRODUITS'!$A$6:$A$156,MATCH('JOURNAL STOCKS'!$C29,[0]!description,0))</f>
        <v>#N/A</v>
      </c>
      <c r="C29" s="7"/>
      <c r="D29" s="7"/>
      <c r="E29" s="10"/>
      <c r="F29" s="10"/>
    </row>
    <row r="30" spans="1:6" x14ac:dyDescent="0.25">
      <c r="A30" s="11"/>
      <c r="B30" s="40" t="e">
        <f ca="1">INDEX('BASE PRODUITS'!$A$6:$A$156,MATCH('JOURNAL STOCKS'!$C30,[0]!description,0))</f>
        <v>#N/A</v>
      </c>
      <c r="C30" s="7"/>
      <c r="D30" s="7"/>
      <c r="E30" s="10"/>
      <c r="F30" s="10"/>
    </row>
    <row r="31" spans="1:6" x14ac:dyDescent="0.25">
      <c r="A31" s="11"/>
      <c r="B31" s="40" t="e">
        <f ca="1">INDEX('BASE PRODUITS'!$A$6:$A$156,MATCH('JOURNAL STOCKS'!$C31,[0]!description,0))</f>
        <v>#N/A</v>
      </c>
      <c r="C31" s="7"/>
      <c r="D31" s="7"/>
      <c r="E31" s="10"/>
      <c r="F31" s="10"/>
    </row>
    <row r="32" spans="1:6" x14ac:dyDescent="0.25">
      <c r="A32" s="11"/>
      <c r="B32" s="40" t="e">
        <f ca="1">INDEX('BASE PRODUITS'!$A$6:$A$156,MATCH('JOURNAL STOCKS'!$C32,[0]!description,0))</f>
        <v>#N/A</v>
      </c>
      <c r="C32" s="7"/>
      <c r="D32" s="7"/>
      <c r="E32" s="10"/>
      <c r="F32" s="10"/>
    </row>
    <row r="33" spans="1:6" x14ac:dyDescent="0.25">
      <c r="A33" s="11"/>
      <c r="B33" s="40" t="e">
        <f ca="1">INDEX('BASE PRODUITS'!$A$6:$A$156,MATCH('JOURNAL STOCKS'!$C33,[0]!description,0))</f>
        <v>#N/A</v>
      </c>
      <c r="C33" s="7"/>
      <c r="D33" s="7"/>
      <c r="E33" s="10"/>
      <c r="F33" s="10"/>
    </row>
    <row r="34" spans="1:6" x14ac:dyDescent="0.25">
      <c r="A34" s="11"/>
      <c r="B34" s="40" t="e">
        <f ca="1">INDEX('BASE PRODUITS'!$A$6:$A$156,MATCH('JOURNAL STOCKS'!$C34,[0]!description,0))</f>
        <v>#N/A</v>
      </c>
      <c r="C34" s="7"/>
      <c r="D34" s="7"/>
      <c r="E34" s="10"/>
      <c r="F34" s="10"/>
    </row>
    <row r="35" spans="1:6" x14ac:dyDescent="0.25">
      <c r="A35" s="11"/>
      <c r="B35" s="40" t="e">
        <f ca="1">INDEX('BASE PRODUITS'!$A$6:$A$156,MATCH('JOURNAL STOCKS'!$C35,[0]!description,0))</f>
        <v>#N/A</v>
      </c>
      <c r="C35" s="7"/>
      <c r="D35" s="7"/>
      <c r="E35" s="10"/>
      <c r="F35" s="10"/>
    </row>
    <row r="36" spans="1:6" x14ac:dyDescent="0.25">
      <c r="A36" s="11"/>
      <c r="B36" s="40" t="e">
        <f ca="1">INDEX('BASE PRODUITS'!$A$6:$A$156,MATCH('JOURNAL STOCKS'!$C36,[0]!description,0))</f>
        <v>#N/A</v>
      </c>
      <c r="C36" s="7"/>
      <c r="D36" s="7"/>
      <c r="E36" s="10"/>
      <c r="F36" s="10"/>
    </row>
    <row r="37" spans="1:6" x14ac:dyDescent="0.25">
      <c r="A37" s="11"/>
      <c r="B37" s="40" t="e">
        <f ca="1">INDEX('BASE PRODUITS'!$A$6:$A$156,MATCH('JOURNAL STOCKS'!$C37,[0]!description,0))</f>
        <v>#N/A</v>
      </c>
      <c r="C37" s="7"/>
      <c r="D37" s="7"/>
      <c r="E37" s="10"/>
      <c r="F37" s="10"/>
    </row>
    <row r="38" spans="1:6" x14ac:dyDescent="0.25">
      <c r="A38" s="11"/>
      <c r="B38" s="40" t="e">
        <f ca="1">INDEX('BASE PRODUITS'!$A$6:$A$156,MATCH('JOURNAL STOCKS'!$C38,[0]!description,0))</f>
        <v>#N/A</v>
      </c>
      <c r="C38" s="7"/>
      <c r="D38" s="7"/>
      <c r="E38" s="10"/>
      <c r="F38" s="10"/>
    </row>
    <row r="39" spans="1:6" x14ac:dyDescent="0.25">
      <c r="A39" s="11"/>
      <c r="B39" s="40" t="e">
        <f ca="1">INDEX('BASE PRODUITS'!$A$6:$A$156,MATCH('JOURNAL STOCKS'!$C39,[0]!description,0))</f>
        <v>#N/A</v>
      </c>
      <c r="C39" s="7"/>
      <c r="D39" s="7"/>
      <c r="E39" s="10"/>
      <c r="F39" s="10"/>
    </row>
    <row r="40" spans="1:6" x14ac:dyDescent="0.25">
      <c r="A40" s="11"/>
      <c r="B40" s="40" t="e">
        <f ca="1">INDEX('BASE PRODUITS'!$A$6:$A$156,MATCH('JOURNAL STOCKS'!$C40,[0]!description,0))</f>
        <v>#N/A</v>
      </c>
      <c r="C40" s="7"/>
      <c r="D40" s="7"/>
      <c r="E40" s="10"/>
      <c r="F40" s="10"/>
    </row>
    <row r="41" spans="1:6" x14ac:dyDescent="0.25">
      <c r="A41" s="11"/>
      <c r="B41" s="40" t="e">
        <f ca="1">INDEX('BASE PRODUITS'!$A$6:$A$156,MATCH('JOURNAL STOCKS'!$C41,[0]!description,0))</f>
        <v>#N/A</v>
      </c>
      <c r="C41" s="7"/>
      <c r="D41" s="7"/>
      <c r="E41" s="10"/>
      <c r="F41" s="10"/>
    </row>
    <row r="42" spans="1:6" x14ac:dyDescent="0.25">
      <c r="A42" s="11"/>
      <c r="B42" s="40" t="e">
        <f ca="1">INDEX('BASE PRODUITS'!$A$6:$A$156,MATCH('JOURNAL STOCKS'!$C42,[0]!description,0))</f>
        <v>#N/A</v>
      </c>
      <c r="C42" s="7"/>
      <c r="D42" s="7"/>
      <c r="E42" s="10"/>
      <c r="F42" s="10"/>
    </row>
    <row r="43" spans="1:6" x14ac:dyDescent="0.25">
      <c r="A43" s="11"/>
      <c r="B43" s="40" t="e">
        <f ca="1">INDEX('BASE PRODUITS'!$A$6:$A$156,MATCH('JOURNAL STOCKS'!$C43,[0]!description,0))</f>
        <v>#N/A</v>
      </c>
      <c r="C43" s="7"/>
      <c r="D43" s="7"/>
      <c r="E43" s="10"/>
      <c r="F43" s="10"/>
    </row>
    <row r="44" spans="1:6" x14ac:dyDescent="0.25">
      <c r="A44" s="11"/>
      <c r="B44" s="40" t="e">
        <f ca="1">INDEX('BASE PRODUITS'!$A$6:$A$156,MATCH('JOURNAL STOCKS'!$C44,[0]!description,0))</f>
        <v>#N/A</v>
      </c>
      <c r="C44" s="7"/>
      <c r="D44" s="7"/>
      <c r="E44" s="10"/>
      <c r="F44" s="10"/>
    </row>
    <row r="45" spans="1:6" x14ac:dyDescent="0.25">
      <c r="A45" s="11"/>
      <c r="B45" s="40" t="e">
        <f ca="1">INDEX('BASE PRODUITS'!$A$6:$A$156,MATCH('JOURNAL STOCKS'!$C45,[0]!description,0))</f>
        <v>#N/A</v>
      </c>
      <c r="C45" s="7"/>
      <c r="D45" s="7"/>
      <c r="E45" s="10"/>
      <c r="F45" s="10"/>
    </row>
    <row r="46" spans="1:6" x14ac:dyDescent="0.25">
      <c r="A46" s="11"/>
      <c r="B46" s="40" t="e">
        <f ca="1">INDEX('BASE PRODUITS'!$A$6:$A$156,MATCH('JOURNAL STOCKS'!$C46,[0]!description,0))</f>
        <v>#N/A</v>
      </c>
      <c r="C46" s="7"/>
      <c r="D46" s="7"/>
      <c r="E46" s="10"/>
      <c r="F46" s="10"/>
    </row>
    <row r="47" spans="1:6" x14ac:dyDescent="0.25">
      <c r="A47" s="11"/>
      <c r="B47" s="40" t="e">
        <f ca="1">INDEX('BASE PRODUITS'!$A$6:$A$156,MATCH('JOURNAL STOCKS'!$C47,[0]!description,0))</f>
        <v>#N/A</v>
      </c>
      <c r="C47" s="7"/>
      <c r="D47" s="7"/>
      <c r="E47" s="10"/>
      <c r="F47" s="10"/>
    </row>
    <row r="48" spans="1:6" x14ac:dyDescent="0.25">
      <c r="A48" s="11"/>
      <c r="B48" s="40" t="e">
        <f ca="1">INDEX('BASE PRODUITS'!$A$6:$A$156,MATCH('JOURNAL STOCKS'!$C48,[0]!description,0))</f>
        <v>#N/A</v>
      </c>
      <c r="C48" s="7"/>
      <c r="D48" s="7"/>
      <c r="E48" s="10"/>
      <c r="F48" s="10"/>
    </row>
    <row r="49" spans="1:6" x14ac:dyDescent="0.25">
      <c r="A49" s="11"/>
      <c r="B49" s="40" t="e">
        <f ca="1">INDEX('BASE PRODUITS'!$A$6:$A$156,MATCH('JOURNAL STOCKS'!$C49,[0]!description,0))</f>
        <v>#N/A</v>
      </c>
      <c r="C49" s="7"/>
      <c r="D49" s="7"/>
      <c r="E49" s="10"/>
      <c r="F49" s="10"/>
    </row>
    <row r="50" spans="1:6" x14ac:dyDescent="0.25">
      <c r="A50" s="11"/>
      <c r="B50" s="40" t="e">
        <f ca="1">INDEX('BASE PRODUITS'!$A$6:$A$156,MATCH('JOURNAL STOCKS'!$C50,[0]!description,0))</f>
        <v>#N/A</v>
      </c>
      <c r="C50" s="7"/>
      <c r="D50" s="7"/>
      <c r="E50" s="10"/>
      <c r="F50" s="10"/>
    </row>
    <row r="51" spans="1:6" x14ac:dyDescent="0.25">
      <c r="A51" s="11"/>
      <c r="B51" s="40" t="e">
        <f ca="1">INDEX('BASE PRODUITS'!$A$6:$A$156,MATCH('JOURNAL STOCKS'!$C51,[0]!description,0))</f>
        <v>#N/A</v>
      </c>
      <c r="C51" s="7"/>
      <c r="D51" s="7"/>
      <c r="E51" s="10"/>
      <c r="F51" s="10"/>
    </row>
    <row r="52" spans="1:6" x14ac:dyDescent="0.25">
      <c r="A52" s="11"/>
      <c r="B52" s="40" t="e">
        <f ca="1">INDEX('BASE PRODUITS'!$A$6:$A$156,MATCH('JOURNAL STOCKS'!$C52,[0]!description,0))</f>
        <v>#N/A</v>
      </c>
      <c r="C52" s="7"/>
      <c r="D52" s="7"/>
      <c r="E52" s="10"/>
      <c r="F52" s="10"/>
    </row>
    <row r="53" spans="1:6" x14ac:dyDescent="0.25">
      <c r="A53" s="11"/>
      <c r="B53" s="40" t="e">
        <f ca="1">INDEX('BASE PRODUITS'!$A$6:$A$156,MATCH('JOURNAL STOCKS'!$C53,[0]!description,0))</f>
        <v>#N/A</v>
      </c>
      <c r="C53" s="7"/>
      <c r="D53" s="7"/>
      <c r="E53" s="10"/>
      <c r="F53" s="10"/>
    </row>
    <row r="54" spans="1:6" x14ac:dyDescent="0.25">
      <c r="A54" s="11"/>
      <c r="B54" s="40" t="e">
        <f ca="1">INDEX('BASE PRODUITS'!$A$6:$A$156,MATCH('JOURNAL STOCKS'!$C54,[0]!description,0))</f>
        <v>#N/A</v>
      </c>
      <c r="C54" s="7"/>
      <c r="D54" s="7"/>
      <c r="E54" s="10"/>
      <c r="F54" s="10"/>
    </row>
    <row r="55" spans="1:6" x14ac:dyDescent="0.25">
      <c r="A55" s="11"/>
      <c r="B55" s="40" t="e">
        <f ca="1">INDEX('BASE PRODUITS'!$A$6:$A$156,MATCH('JOURNAL STOCKS'!$C55,[0]!description,0))</f>
        <v>#N/A</v>
      </c>
      <c r="C55" s="7"/>
      <c r="D55" s="7"/>
      <c r="E55" s="10"/>
      <c r="F55" s="10"/>
    </row>
    <row r="56" spans="1:6" x14ac:dyDescent="0.25">
      <c r="A56" s="11"/>
      <c r="B56" s="40" t="e">
        <f ca="1">INDEX('BASE PRODUITS'!$A$6:$A$156,MATCH('JOURNAL STOCKS'!$C56,[0]!description,0))</f>
        <v>#N/A</v>
      </c>
      <c r="C56" s="7"/>
      <c r="D56" s="7"/>
      <c r="E56" s="10"/>
      <c r="F56" s="10"/>
    </row>
    <row r="57" spans="1:6" x14ac:dyDescent="0.25">
      <c r="A57" s="11"/>
      <c r="B57" s="40" t="e">
        <f ca="1">INDEX('BASE PRODUITS'!$A$6:$A$156,MATCH('JOURNAL STOCKS'!$C57,[0]!description,0))</f>
        <v>#N/A</v>
      </c>
      <c r="C57" s="7"/>
      <c r="D57" s="7"/>
      <c r="E57" s="10"/>
      <c r="F57" s="10"/>
    </row>
    <row r="58" spans="1:6" x14ac:dyDescent="0.25">
      <c r="A58" s="11"/>
      <c r="B58" s="40" t="e">
        <f ca="1">INDEX('BASE PRODUITS'!$A$6:$A$156,MATCH('JOURNAL STOCKS'!$C58,[0]!description,0))</f>
        <v>#N/A</v>
      </c>
      <c r="C58" s="7"/>
      <c r="D58" s="7"/>
      <c r="E58" s="10"/>
      <c r="F58" s="10"/>
    </row>
    <row r="59" spans="1:6" x14ac:dyDescent="0.25">
      <c r="A59" s="11"/>
      <c r="B59" s="40" t="e">
        <f ca="1">INDEX('BASE PRODUITS'!$A$6:$A$156,MATCH('JOURNAL STOCKS'!$C59,[0]!description,0))</f>
        <v>#N/A</v>
      </c>
      <c r="C59" s="7"/>
      <c r="D59" s="7"/>
      <c r="E59" s="10"/>
      <c r="F59" s="10"/>
    </row>
    <row r="60" spans="1:6" x14ac:dyDescent="0.25">
      <c r="A60" s="11"/>
      <c r="B60" s="40" t="e">
        <f ca="1">INDEX('BASE PRODUITS'!$A$6:$A$156,MATCH('JOURNAL STOCKS'!$C60,[0]!description,0))</f>
        <v>#N/A</v>
      </c>
      <c r="C60" s="7"/>
      <c r="D60" s="7"/>
      <c r="E60" s="10"/>
      <c r="F60" s="10"/>
    </row>
    <row r="61" spans="1:6" x14ac:dyDescent="0.25">
      <c r="A61" s="11"/>
      <c r="B61" s="40" t="e">
        <f ca="1">INDEX('BASE PRODUITS'!$A$6:$A$156,MATCH('JOURNAL STOCKS'!$C61,[0]!description,0))</f>
        <v>#N/A</v>
      </c>
      <c r="C61" s="7"/>
      <c r="D61" s="7"/>
      <c r="E61" s="10"/>
      <c r="F61" s="10"/>
    </row>
    <row r="62" spans="1:6" x14ac:dyDescent="0.25">
      <c r="A62" s="11"/>
      <c r="B62" s="40" t="e">
        <f ca="1">INDEX('BASE PRODUITS'!$A$6:$A$156,MATCH('JOURNAL STOCKS'!$C62,[0]!description,0))</f>
        <v>#N/A</v>
      </c>
      <c r="C62" s="7"/>
      <c r="D62" s="7"/>
      <c r="E62" s="10"/>
      <c r="F62" s="10"/>
    </row>
    <row r="63" spans="1:6" x14ac:dyDescent="0.25">
      <c r="A63" s="11"/>
      <c r="B63" s="40" t="e">
        <f ca="1">INDEX('BASE PRODUITS'!$A$6:$A$156,MATCH('JOURNAL STOCKS'!$C63,[0]!description,0))</f>
        <v>#N/A</v>
      </c>
      <c r="C63" s="7"/>
      <c r="D63" s="7"/>
      <c r="E63" s="10"/>
      <c r="F63" s="10"/>
    </row>
    <row r="64" spans="1:6" x14ac:dyDescent="0.25">
      <c r="A64" s="11"/>
      <c r="B64" s="40" t="e">
        <f ca="1">INDEX('BASE PRODUITS'!$A$6:$A$156,MATCH('JOURNAL STOCKS'!$C64,[0]!description,0))</f>
        <v>#N/A</v>
      </c>
      <c r="C64" s="7"/>
      <c r="D64" s="7"/>
      <c r="E64" s="10"/>
      <c r="F64" s="10"/>
    </row>
    <row r="65" spans="1:6" x14ac:dyDescent="0.25">
      <c r="A65" s="11"/>
      <c r="B65" s="40" t="e">
        <f ca="1">INDEX('BASE PRODUITS'!$A$6:$A$156,MATCH('JOURNAL STOCKS'!$C65,[0]!description,0))</f>
        <v>#N/A</v>
      </c>
      <c r="C65" s="7"/>
      <c r="D65" s="7"/>
      <c r="E65" s="10"/>
      <c r="F65" s="10"/>
    </row>
    <row r="66" spans="1:6" x14ac:dyDescent="0.25">
      <c r="A66" s="11"/>
      <c r="B66" s="40" t="e">
        <f ca="1">INDEX('BASE PRODUITS'!$A$6:$A$156,MATCH('JOURNAL STOCKS'!$C66,[0]!description,0))</f>
        <v>#N/A</v>
      </c>
      <c r="C66" s="7"/>
      <c r="D66" s="7"/>
      <c r="E66" s="10"/>
      <c r="F66" s="10"/>
    </row>
    <row r="67" spans="1:6" x14ac:dyDescent="0.25">
      <c r="A67" s="11"/>
      <c r="B67" s="40" t="e">
        <f ca="1">INDEX('BASE PRODUITS'!$A$6:$A$156,MATCH('JOURNAL STOCKS'!$C67,[0]!description,0))</f>
        <v>#N/A</v>
      </c>
      <c r="C67" s="7"/>
      <c r="D67" s="7"/>
      <c r="E67" s="10"/>
      <c r="F67" s="10"/>
    </row>
    <row r="68" spans="1:6" x14ac:dyDescent="0.25">
      <c r="A68" s="11"/>
      <c r="B68" s="40" t="e">
        <f ca="1">INDEX('BASE PRODUITS'!$A$6:$A$156,MATCH('JOURNAL STOCKS'!$C68,[0]!description,0))</f>
        <v>#N/A</v>
      </c>
      <c r="C68" s="7"/>
      <c r="D68" s="7"/>
      <c r="E68" s="10"/>
      <c r="F68" s="10"/>
    </row>
    <row r="69" spans="1:6" x14ac:dyDescent="0.25">
      <c r="A69" s="11"/>
      <c r="B69" s="40" t="e">
        <f ca="1">INDEX('BASE PRODUITS'!$A$6:$A$156,MATCH('JOURNAL STOCKS'!$C69,[0]!description,0))</f>
        <v>#N/A</v>
      </c>
      <c r="C69" s="7"/>
      <c r="D69" s="7"/>
      <c r="E69" s="10"/>
      <c r="F69" s="10"/>
    </row>
    <row r="70" spans="1:6" x14ac:dyDescent="0.25">
      <c r="A70" s="11"/>
      <c r="B70" s="40" t="e">
        <f ca="1">INDEX('BASE PRODUITS'!$A$6:$A$156,MATCH('JOURNAL STOCKS'!$C70,[0]!description,0))</f>
        <v>#N/A</v>
      </c>
      <c r="C70" s="7"/>
      <c r="D70" s="7"/>
      <c r="E70" s="10"/>
      <c r="F70" s="10"/>
    </row>
    <row r="71" spans="1:6" x14ac:dyDescent="0.25">
      <c r="A71" s="11"/>
      <c r="B71" s="40" t="e">
        <f ca="1">INDEX('BASE PRODUITS'!$A$6:$A$156,MATCH('JOURNAL STOCKS'!$C71,[0]!description,0))</f>
        <v>#N/A</v>
      </c>
      <c r="C71" s="7"/>
      <c r="D71" s="7"/>
      <c r="E71" s="10"/>
      <c r="F71" s="10"/>
    </row>
    <row r="72" spans="1:6" x14ac:dyDescent="0.25">
      <c r="A72" s="11"/>
      <c r="B72" s="40" t="e">
        <f ca="1">INDEX('BASE PRODUITS'!$A$6:$A$156,MATCH('JOURNAL STOCKS'!$C72,[0]!description,0))</f>
        <v>#N/A</v>
      </c>
      <c r="C72" s="7"/>
      <c r="D72" s="7"/>
      <c r="E72" s="10"/>
      <c r="F72" s="10"/>
    </row>
    <row r="73" spans="1:6" x14ac:dyDescent="0.25">
      <c r="A73" s="11"/>
      <c r="B73" s="40" t="e">
        <f ca="1">INDEX('BASE PRODUITS'!$A$6:$A$156,MATCH('JOURNAL STOCKS'!$C73,[0]!description,0))</f>
        <v>#N/A</v>
      </c>
      <c r="C73" s="7"/>
      <c r="D73" s="7"/>
      <c r="E73" s="10"/>
      <c r="F73" s="10"/>
    </row>
    <row r="74" spans="1:6" x14ac:dyDescent="0.25">
      <c r="A74" s="11"/>
      <c r="B74" s="40" t="e">
        <f ca="1">INDEX('BASE PRODUITS'!$A$6:$A$156,MATCH('JOURNAL STOCKS'!$C74,[0]!description,0))</f>
        <v>#N/A</v>
      </c>
      <c r="C74" s="7"/>
      <c r="D74" s="7"/>
      <c r="E74" s="10"/>
      <c r="F74" s="10"/>
    </row>
    <row r="75" spans="1:6" x14ac:dyDescent="0.25">
      <c r="A75" s="11"/>
      <c r="B75" s="40" t="e">
        <f ca="1">INDEX('BASE PRODUITS'!$A$6:$A$156,MATCH('JOURNAL STOCKS'!$C75,[0]!description,0))</f>
        <v>#N/A</v>
      </c>
      <c r="C75" s="7"/>
      <c r="D75" s="7"/>
      <c r="E75" s="10"/>
      <c r="F75" s="10"/>
    </row>
    <row r="76" spans="1:6" x14ac:dyDescent="0.25">
      <c r="A76" s="11"/>
      <c r="B76" s="40" t="e">
        <f ca="1">INDEX('BASE PRODUITS'!$A$6:$A$156,MATCH('JOURNAL STOCKS'!$C76,[0]!description,0))</f>
        <v>#N/A</v>
      </c>
      <c r="C76" s="7"/>
      <c r="D76" s="7"/>
      <c r="E76" s="10"/>
      <c r="F76" s="10"/>
    </row>
    <row r="77" spans="1:6" x14ac:dyDescent="0.25">
      <c r="A77" s="11"/>
      <c r="B77" s="40" t="e">
        <f ca="1">INDEX('BASE PRODUITS'!$A$6:$A$156,MATCH('JOURNAL STOCKS'!$C77,[0]!description,0))</f>
        <v>#N/A</v>
      </c>
      <c r="C77" s="7"/>
      <c r="D77" s="7"/>
      <c r="E77" s="10"/>
      <c r="F77" s="10"/>
    </row>
    <row r="78" spans="1:6" x14ac:dyDescent="0.25">
      <c r="A78" s="11"/>
      <c r="B78" s="40" t="e">
        <f ca="1">INDEX('BASE PRODUITS'!$A$6:$A$156,MATCH('JOURNAL STOCKS'!$C78,[0]!description,0))</f>
        <v>#N/A</v>
      </c>
      <c r="C78" s="7"/>
      <c r="D78" s="7"/>
      <c r="E78" s="10"/>
      <c r="F78" s="10"/>
    </row>
    <row r="79" spans="1:6" x14ac:dyDescent="0.25">
      <c r="A79" s="11"/>
      <c r="B79" s="40" t="e">
        <f ca="1">INDEX('BASE PRODUITS'!$A$6:$A$156,MATCH('JOURNAL STOCKS'!$C79,[0]!description,0))</f>
        <v>#N/A</v>
      </c>
      <c r="C79" s="7"/>
      <c r="D79" s="7"/>
      <c r="E79" s="10"/>
      <c r="F79" s="10"/>
    </row>
    <row r="80" spans="1:6" x14ac:dyDescent="0.25">
      <c r="A80" s="11"/>
      <c r="B80" s="40" t="e">
        <f ca="1">INDEX('BASE PRODUITS'!$A$6:$A$156,MATCH('JOURNAL STOCKS'!$C80,[0]!description,0))</f>
        <v>#N/A</v>
      </c>
      <c r="C80" s="7"/>
      <c r="D80" s="7"/>
      <c r="E80" s="10"/>
      <c r="F80" s="10"/>
    </row>
    <row r="81" spans="1:6" x14ac:dyDescent="0.25">
      <c r="A81" s="11"/>
      <c r="B81" s="40" t="e">
        <f ca="1">INDEX('BASE PRODUITS'!$A$6:$A$156,MATCH('JOURNAL STOCKS'!$C81,[0]!description,0))</f>
        <v>#N/A</v>
      </c>
      <c r="C81" s="7"/>
      <c r="D81" s="7"/>
      <c r="E81" s="10"/>
      <c r="F81" s="10"/>
    </row>
    <row r="82" spans="1:6" x14ac:dyDescent="0.25">
      <c r="A82" s="11"/>
      <c r="B82" s="40" t="e">
        <f ca="1">INDEX('BASE PRODUITS'!$A$6:$A$156,MATCH('JOURNAL STOCKS'!$C82,[0]!description,0))</f>
        <v>#N/A</v>
      </c>
      <c r="C82" s="7"/>
      <c r="D82" s="7"/>
      <c r="E82" s="10"/>
      <c r="F82" s="10"/>
    </row>
    <row r="83" spans="1:6" x14ac:dyDescent="0.25">
      <c r="A83" s="11"/>
      <c r="B83" s="40" t="e">
        <f ca="1">INDEX('BASE PRODUITS'!$A$6:$A$156,MATCH('JOURNAL STOCKS'!$C83,[0]!description,0))</f>
        <v>#N/A</v>
      </c>
      <c r="C83" s="7"/>
      <c r="D83" s="7"/>
      <c r="E83" s="10"/>
      <c r="F83" s="10"/>
    </row>
    <row r="84" spans="1:6" x14ac:dyDescent="0.25">
      <c r="A84" s="11"/>
      <c r="B84" s="40" t="e">
        <f ca="1">INDEX('BASE PRODUITS'!$A$6:$A$156,MATCH('JOURNAL STOCKS'!$C84,[0]!description,0))</f>
        <v>#N/A</v>
      </c>
      <c r="C84" s="7"/>
      <c r="D84" s="7"/>
      <c r="E84" s="10"/>
      <c r="F84" s="10"/>
    </row>
    <row r="85" spans="1:6" x14ac:dyDescent="0.25">
      <c r="A85" s="11"/>
      <c r="B85" s="40" t="e">
        <f ca="1">INDEX('BASE PRODUITS'!$A$6:$A$156,MATCH('JOURNAL STOCKS'!$C85,[0]!description,0))</f>
        <v>#N/A</v>
      </c>
      <c r="C85" s="7"/>
      <c r="D85" s="7"/>
      <c r="E85" s="10"/>
      <c r="F85" s="10"/>
    </row>
    <row r="86" spans="1:6" x14ac:dyDescent="0.25">
      <c r="A86" s="11"/>
      <c r="B86" s="40" t="e">
        <f ca="1">INDEX('BASE PRODUITS'!$A$6:$A$156,MATCH('JOURNAL STOCKS'!$C86,[0]!description,0))</f>
        <v>#N/A</v>
      </c>
      <c r="C86" s="7"/>
      <c r="D86" s="7"/>
      <c r="E86" s="10"/>
      <c r="F86" s="10"/>
    </row>
    <row r="87" spans="1:6" x14ac:dyDescent="0.25">
      <c r="A87" s="11"/>
      <c r="B87" s="40" t="e">
        <f ca="1">INDEX('BASE PRODUITS'!$A$6:$A$156,MATCH('JOURNAL STOCKS'!$C87,[0]!description,0))</f>
        <v>#N/A</v>
      </c>
      <c r="C87" s="7"/>
      <c r="D87" s="7"/>
      <c r="E87" s="10"/>
      <c r="F87" s="10"/>
    </row>
    <row r="88" spans="1:6" x14ac:dyDescent="0.25">
      <c r="A88" s="11"/>
      <c r="B88" s="40" t="e">
        <f ca="1">INDEX('BASE PRODUITS'!$A$6:$A$156,MATCH('JOURNAL STOCKS'!$C88,[0]!description,0))</f>
        <v>#N/A</v>
      </c>
      <c r="C88" s="7"/>
      <c r="D88" s="7"/>
      <c r="E88" s="10"/>
      <c r="F88" s="10"/>
    </row>
    <row r="89" spans="1:6" x14ac:dyDescent="0.25">
      <c r="A89" s="11"/>
      <c r="B89" s="40" t="e">
        <f ca="1">INDEX('BASE PRODUITS'!$A$6:$A$156,MATCH('JOURNAL STOCKS'!$C89,[0]!description,0))</f>
        <v>#N/A</v>
      </c>
      <c r="C89" s="7"/>
      <c r="D89" s="7"/>
      <c r="E89" s="10"/>
      <c r="F89" s="10"/>
    </row>
    <row r="90" spans="1:6" x14ac:dyDescent="0.25">
      <c r="A90" s="11"/>
      <c r="B90" s="40" t="e">
        <f ca="1">INDEX('BASE PRODUITS'!$A$6:$A$156,MATCH('JOURNAL STOCKS'!$C90,[0]!description,0))</f>
        <v>#N/A</v>
      </c>
      <c r="C90" s="7"/>
      <c r="D90" s="7"/>
      <c r="E90" s="10"/>
      <c r="F90" s="10"/>
    </row>
    <row r="91" spans="1:6" x14ac:dyDescent="0.25">
      <c r="A91" s="11"/>
      <c r="B91" s="40" t="e">
        <f ca="1">INDEX('BASE PRODUITS'!$A$6:$A$156,MATCH('JOURNAL STOCKS'!$C91,[0]!description,0))</f>
        <v>#N/A</v>
      </c>
      <c r="C91" s="7"/>
      <c r="D91" s="7"/>
      <c r="E91" s="10"/>
      <c r="F91" s="10"/>
    </row>
    <row r="92" spans="1:6" x14ac:dyDescent="0.25">
      <c r="A92" s="11"/>
      <c r="B92" s="40" t="e">
        <f ca="1">INDEX('BASE PRODUITS'!$A$6:$A$156,MATCH('JOURNAL STOCKS'!$C92,[0]!description,0))</f>
        <v>#N/A</v>
      </c>
      <c r="C92" s="7"/>
      <c r="D92" s="7"/>
      <c r="E92" s="10"/>
      <c r="F92" s="10"/>
    </row>
    <row r="93" spans="1:6" x14ac:dyDescent="0.25">
      <c r="A93" s="11"/>
      <c r="B93" s="40" t="e">
        <f ca="1">INDEX('BASE PRODUITS'!$A$6:$A$156,MATCH('JOURNAL STOCKS'!$C93,[0]!description,0))</f>
        <v>#N/A</v>
      </c>
      <c r="C93" s="7"/>
      <c r="D93" s="7"/>
      <c r="E93" s="10"/>
      <c r="F93" s="10"/>
    </row>
    <row r="94" spans="1:6" x14ac:dyDescent="0.25">
      <c r="A94" s="11"/>
      <c r="B94" s="40" t="e">
        <f ca="1">INDEX('BASE PRODUITS'!$A$6:$A$156,MATCH('JOURNAL STOCKS'!$C94,[0]!description,0))</f>
        <v>#N/A</v>
      </c>
      <c r="C94" s="7"/>
      <c r="D94" s="7"/>
      <c r="E94" s="10"/>
      <c r="F94" s="10"/>
    </row>
    <row r="95" spans="1:6" x14ac:dyDescent="0.25">
      <c r="A95" s="11"/>
      <c r="B95" s="40" t="e">
        <f ca="1">INDEX('BASE PRODUITS'!$A$6:$A$156,MATCH('JOURNAL STOCKS'!$C95,[0]!description,0))</f>
        <v>#N/A</v>
      </c>
      <c r="C95" s="7"/>
      <c r="D95" s="7"/>
      <c r="E95" s="10"/>
      <c r="F95" s="10"/>
    </row>
    <row r="96" spans="1:6" x14ac:dyDescent="0.25">
      <c r="A96" s="11"/>
      <c r="B96" s="40" t="e">
        <f ca="1">INDEX('BASE PRODUITS'!$A$6:$A$156,MATCH('JOURNAL STOCKS'!$C96,[0]!description,0))</f>
        <v>#N/A</v>
      </c>
      <c r="C96" s="7"/>
      <c r="D96" s="7"/>
      <c r="E96" s="10"/>
      <c r="F96" s="10"/>
    </row>
    <row r="97" spans="1:6" x14ac:dyDescent="0.25">
      <c r="A97" s="11"/>
      <c r="B97" s="40" t="e">
        <f ca="1">INDEX('BASE PRODUITS'!$A$6:$A$156,MATCH('JOURNAL STOCKS'!$C97,[0]!description,0))</f>
        <v>#N/A</v>
      </c>
      <c r="C97" s="7"/>
      <c r="D97" s="7"/>
      <c r="E97" s="10"/>
      <c r="F97" s="10"/>
    </row>
    <row r="98" spans="1:6" x14ac:dyDescent="0.25">
      <c r="A98" s="11"/>
      <c r="B98" s="40" t="e">
        <f ca="1">INDEX('BASE PRODUITS'!$A$6:$A$156,MATCH('JOURNAL STOCKS'!$C98,[0]!description,0))</f>
        <v>#N/A</v>
      </c>
      <c r="C98" s="7"/>
      <c r="D98" s="7"/>
      <c r="E98" s="10"/>
      <c r="F98" s="10"/>
    </row>
    <row r="99" spans="1:6" x14ac:dyDescent="0.25">
      <c r="A99" s="11"/>
      <c r="B99" s="40" t="e">
        <f ca="1">INDEX('BASE PRODUITS'!$A$6:$A$156,MATCH('JOURNAL STOCKS'!$C99,[0]!description,0))</f>
        <v>#N/A</v>
      </c>
      <c r="C99" s="7"/>
      <c r="D99" s="7"/>
      <c r="E99" s="10"/>
      <c r="F99" s="10"/>
    </row>
    <row r="100" spans="1:6" x14ac:dyDescent="0.25">
      <c r="A100" s="11"/>
      <c r="B100" s="40" t="e">
        <f ca="1">INDEX('BASE PRODUITS'!$A$6:$A$156,MATCH('JOURNAL STOCKS'!$C100,[0]!description,0))</f>
        <v>#N/A</v>
      </c>
      <c r="C100" s="7"/>
      <c r="D100" s="7"/>
      <c r="E100" s="10"/>
      <c r="F100" s="10"/>
    </row>
    <row r="101" spans="1:6" x14ac:dyDescent="0.25">
      <c r="A101" s="11"/>
      <c r="B101" s="40" t="e">
        <f ca="1">INDEX('BASE PRODUITS'!$A$6:$A$156,MATCH('JOURNAL STOCKS'!$C101,[0]!description,0))</f>
        <v>#N/A</v>
      </c>
      <c r="C101" s="7"/>
      <c r="D101" s="7"/>
      <c r="E101" s="10"/>
      <c r="F101" s="10"/>
    </row>
    <row r="102" spans="1:6" x14ac:dyDescent="0.25">
      <c r="A102" s="11"/>
      <c r="B102" s="40" t="e">
        <f ca="1">INDEX('BASE PRODUITS'!$A$6:$A$156,MATCH('JOURNAL STOCKS'!$C102,[0]!description,0))</f>
        <v>#N/A</v>
      </c>
      <c r="C102" s="7"/>
      <c r="D102" s="7"/>
      <c r="E102" s="10"/>
      <c r="F102" s="10"/>
    </row>
    <row r="103" spans="1:6" x14ac:dyDescent="0.25">
      <c r="A103" s="11"/>
      <c r="B103" s="40" t="e">
        <f ca="1">INDEX('BASE PRODUITS'!$A$6:$A$156,MATCH('JOURNAL STOCKS'!$C103,[0]!description,0))</f>
        <v>#N/A</v>
      </c>
      <c r="C103" s="7"/>
      <c r="D103" s="7"/>
      <c r="E103" s="10"/>
      <c r="F103" s="10"/>
    </row>
    <row r="104" spans="1:6" x14ac:dyDescent="0.25">
      <c r="A104" s="11"/>
      <c r="B104" s="40" t="e">
        <f ca="1">INDEX('BASE PRODUITS'!$A$6:$A$156,MATCH('JOURNAL STOCKS'!$C104,[0]!description,0))</f>
        <v>#N/A</v>
      </c>
      <c r="C104" s="7"/>
      <c r="D104" s="7"/>
      <c r="E104" s="10"/>
      <c r="F104" s="10"/>
    </row>
    <row r="105" spans="1:6" x14ac:dyDescent="0.25">
      <c r="A105" s="11"/>
      <c r="B105" s="40" t="e">
        <f ca="1">INDEX('BASE PRODUITS'!$A$6:$A$156,MATCH('JOURNAL STOCKS'!$C105,[0]!description,0))</f>
        <v>#N/A</v>
      </c>
      <c r="C105" s="7"/>
      <c r="D105" s="7"/>
      <c r="E105" s="10"/>
      <c r="F105" s="10"/>
    </row>
    <row r="106" spans="1:6" x14ac:dyDescent="0.25">
      <c r="A106" s="11"/>
      <c r="B106" s="40" t="e">
        <f ca="1">INDEX('BASE PRODUITS'!$A$6:$A$156,MATCH('JOURNAL STOCKS'!$C106,[0]!description,0))</f>
        <v>#N/A</v>
      </c>
      <c r="C106" s="7"/>
      <c r="D106" s="7"/>
      <c r="E106" s="10"/>
      <c r="F106" s="10"/>
    </row>
    <row r="107" spans="1:6" x14ac:dyDescent="0.25">
      <c r="A107" s="11"/>
      <c r="B107" s="40" t="e">
        <f ca="1">INDEX('BASE PRODUITS'!$A$6:$A$156,MATCH('JOURNAL STOCKS'!$C107,[0]!description,0))</f>
        <v>#N/A</v>
      </c>
      <c r="C107" s="7"/>
      <c r="D107" s="7"/>
      <c r="E107" s="10"/>
      <c r="F107" s="10"/>
    </row>
    <row r="108" spans="1:6" x14ac:dyDescent="0.25">
      <c r="A108" s="11"/>
      <c r="B108" s="40" t="e">
        <f ca="1">INDEX('BASE PRODUITS'!$A$6:$A$156,MATCH('JOURNAL STOCKS'!$C108,[0]!description,0))</f>
        <v>#N/A</v>
      </c>
      <c r="C108" s="7"/>
      <c r="D108" s="7"/>
      <c r="E108" s="10"/>
      <c r="F108" s="10"/>
    </row>
    <row r="109" spans="1:6" x14ac:dyDescent="0.25">
      <c r="A109" s="11"/>
      <c r="B109" s="40" t="e">
        <f ca="1">INDEX('BASE PRODUITS'!$A$6:$A$156,MATCH('JOURNAL STOCKS'!$C109,[0]!description,0))</f>
        <v>#N/A</v>
      </c>
      <c r="C109" s="7"/>
      <c r="D109" s="7"/>
      <c r="E109" s="10"/>
      <c r="F109" s="10"/>
    </row>
    <row r="110" spans="1:6" x14ac:dyDescent="0.25">
      <c r="A110" s="11"/>
      <c r="B110" s="40" t="e">
        <f ca="1">INDEX('BASE PRODUITS'!$A$6:$A$156,MATCH('JOURNAL STOCKS'!$C110,[0]!description,0))</f>
        <v>#N/A</v>
      </c>
      <c r="C110" s="7"/>
      <c r="D110" s="7"/>
      <c r="E110" s="10"/>
      <c r="F110" s="10"/>
    </row>
    <row r="111" spans="1:6" x14ac:dyDescent="0.25">
      <c r="A111" s="11"/>
      <c r="B111" s="40" t="e">
        <f ca="1">INDEX('BASE PRODUITS'!$A$6:$A$156,MATCH('JOURNAL STOCKS'!$C111,[0]!description,0))</f>
        <v>#N/A</v>
      </c>
      <c r="C111" s="7"/>
      <c r="D111" s="7"/>
      <c r="E111" s="10"/>
      <c r="F111" s="10"/>
    </row>
    <row r="112" spans="1:6" x14ac:dyDescent="0.25">
      <c r="A112" s="11"/>
      <c r="B112" s="40" t="e">
        <f ca="1">INDEX('BASE PRODUITS'!$A$6:$A$156,MATCH('JOURNAL STOCKS'!$C112,[0]!description,0))</f>
        <v>#N/A</v>
      </c>
      <c r="C112" s="7"/>
      <c r="D112" s="7"/>
      <c r="E112" s="10"/>
      <c r="F112" s="10"/>
    </row>
    <row r="113" spans="1:6" x14ac:dyDescent="0.25">
      <c r="A113" s="11"/>
      <c r="B113" s="40" t="e">
        <f ca="1">INDEX('BASE PRODUITS'!$A$6:$A$156,MATCH('JOURNAL STOCKS'!$C113,[0]!description,0))</f>
        <v>#N/A</v>
      </c>
      <c r="C113" s="7"/>
      <c r="D113" s="7"/>
      <c r="E113" s="10"/>
      <c r="F113" s="10"/>
    </row>
    <row r="114" spans="1:6" x14ac:dyDescent="0.25">
      <c r="A114" s="11"/>
      <c r="B114" s="40" t="e">
        <f ca="1">INDEX('BASE PRODUITS'!$A$6:$A$156,MATCH('JOURNAL STOCKS'!$C114,[0]!description,0))</f>
        <v>#N/A</v>
      </c>
      <c r="C114" s="7"/>
      <c r="D114" s="7"/>
      <c r="E114" s="10"/>
      <c r="F114" s="10"/>
    </row>
    <row r="115" spans="1:6" x14ac:dyDescent="0.25">
      <c r="A115" s="11"/>
      <c r="B115" s="40" t="e">
        <f ca="1">INDEX('BASE PRODUITS'!$A$6:$A$156,MATCH('JOURNAL STOCKS'!$C115,[0]!description,0))</f>
        <v>#N/A</v>
      </c>
      <c r="C115" s="7"/>
      <c r="D115" s="7"/>
      <c r="E115" s="10"/>
      <c r="F115" s="10"/>
    </row>
    <row r="116" spans="1:6" x14ac:dyDescent="0.25">
      <c r="A116" s="11"/>
      <c r="B116" s="40" t="e">
        <f ca="1">INDEX('BASE PRODUITS'!$A$6:$A$156,MATCH('JOURNAL STOCKS'!$C116,[0]!description,0))</f>
        <v>#N/A</v>
      </c>
      <c r="C116" s="7"/>
      <c r="D116" s="7"/>
      <c r="E116" s="10"/>
      <c r="F116" s="10"/>
    </row>
    <row r="117" spans="1:6" x14ac:dyDescent="0.25">
      <c r="A117" s="11"/>
      <c r="B117" s="40" t="e">
        <f ca="1">INDEX('BASE PRODUITS'!$A$6:$A$156,MATCH('JOURNAL STOCKS'!$C117,[0]!description,0))</f>
        <v>#N/A</v>
      </c>
      <c r="C117" s="7"/>
      <c r="D117" s="7"/>
      <c r="E117" s="10"/>
      <c r="F117" s="10"/>
    </row>
    <row r="118" spans="1:6" x14ac:dyDescent="0.25">
      <c r="A118" s="11"/>
      <c r="B118" s="40" t="e">
        <f ca="1">INDEX('BASE PRODUITS'!$A$6:$A$156,MATCH('JOURNAL STOCKS'!$C118,[0]!description,0))</f>
        <v>#N/A</v>
      </c>
      <c r="C118" s="7"/>
      <c r="D118" s="7"/>
      <c r="E118" s="10"/>
      <c r="F118" s="10"/>
    </row>
    <row r="119" spans="1:6" x14ac:dyDescent="0.25">
      <c r="A119" s="11"/>
      <c r="B119" s="40" t="e">
        <f ca="1">INDEX('BASE PRODUITS'!$A$6:$A$156,MATCH('JOURNAL STOCKS'!$C119,[0]!description,0))</f>
        <v>#N/A</v>
      </c>
      <c r="C119" s="7"/>
      <c r="D119" s="7"/>
      <c r="E119" s="10"/>
      <c r="F119" s="10"/>
    </row>
    <row r="120" spans="1:6" x14ac:dyDescent="0.25">
      <c r="A120" s="11"/>
      <c r="B120" s="40" t="e">
        <f ca="1">INDEX('BASE PRODUITS'!$A$6:$A$156,MATCH('JOURNAL STOCKS'!$C120,[0]!description,0))</f>
        <v>#N/A</v>
      </c>
      <c r="C120" s="7"/>
      <c r="D120" s="7"/>
      <c r="E120" s="10"/>
      <c r="F120" s="10"/>
    </row>
    <row r="121" spans="1:6" x14ac:dyDescent="0.25">
      <c r="A121" s="11"/>
      <c r="B121" s="40" t="e">
        <f ca="1">INDEX('BASE PRODUITS'!$A$6:$A$156,MATCH('JOURNAL STOCKS'!$C121,[0]!description,0))</f>
        <v>#N/A</v>
      </c>
      <c r="C121" s="7"/>
      <c r="D121" s="7"/>
      <c r="E121" s="10"/>
      <c r="F121" s="10"/>
    </row>
    <row r="122" spans="1:6" x14ac:dyDescent="0.25">
      <c r="A122" s="11"/>
      <c r="B122" s="40" t="e">
        <f ca="1">INDEX('BASE PRODUITS'!$A$6:$A$156,MATCH('JOURNAL STOCKS'!$C122,[0]!description,0))</f>
        <v>#N/A</v>
      </c>
      <c r="C122" s="7"/>
      <c r="D122" s="7"/>
      <c r="E122" s="10"/>
      <c r="F122" s="10"/>
    </row>
    <row r="123" spans="1:6" x14ac:dyDescent="0.25">
      <c r="A123" s="11"/>
      <c r="B123" s="40" t="e">
        <f ca="1">INDEX('BASE PRODUITS'!$A$6:$A$156,MATCH('JOURNAL STOCKS'!$C123,[0]!description,0))</f>
        <v>#N/A</v>
      </c>
      <c r="C123" s="7"/>
      <c r="D123" s="7"/>
      <c r="E123" s="10"/>
      <c r="F123" s="10"/>
    </row>
    <row r="124" spans="1:6" x14ac:dyDescent="0.25">
      <c r="A124" s="11"/>
      <c r="B124" s="40" t="e">
        <f ca="1">INDEX('BASE PRODUITS'!$A$6:$A$156,MATCH('JOURNAL STOCKS'!$C124,[0]!description,0))</f>
        <v>#N/A</v>
      </c>
      <c r="C124" s="7"/>
      <c r="D124" s="7"/>
      <c r="E124" s="10"/>
      <c r="F124" s="10"/>
    </row>
    <row r="125" spans="1:6" x14ac:dyDescent="0.25">
      <c r="A125" s="11"/>
      <c r="B125" s="40" t="e">
        <f ca="1">INDEX('BASE PRODUITS'!$A$6:$A$156,MATCH('JOURNAL STOCKS'!$C125,[0]!description,0))</f>
        <v>#N/A</v>
      </c>
      <c r="C125" s="7"/>
      <c r="D125" s="7"/>
      <c r="E125" s="10"/>
      <c r="F125" s="10"/>
    </row>
    <row r="126" spans="1:6" x14ac:dyDescent="0.25">
      <c r="A126" s="11"/>
      <c r="B126" s="40" t="e">
        <f ca="1">INDEX('BASE PRODUITS'!$A$6:$A$156,MATCH('JOURNAL STOCKS'!$C126,[0]!description,0))</f>
        <v>#N/A</v>
      </c>
      <c r="C126" s="7"/>
      <c r="D126" s="7"/>
      <c r="E126" s="10"/>
      <c r="F126" s="10"/>
    </row>
    <row r="127" spans="1:6" x14ac:dyDescent="0.25">
      <c r="A127" s="11"/>
      <c r="B127" s="40" t="e">
        <f ca="1">INDEX('BASE PRODUITS'!$A$6:$A$156,MATCH('JOURNAL STOCKS'!$C127,[0]!description,0))</f>
        <v>#N/A</v>
      </c>
      <c r="C127" s="7"/>
      <c r="D127" s="7"/>
      <c r="E127" s="10"/>
      <c r="F127" s="10"/>
    </row>
    <row r="128" spans="1:6" x14ac:dyDescent="0.25">
      <c r="A128" s="11"/>
      <c r="B128" s="40" t="e">
        <f ca="1">INDEX('BASE PRODUITS'!$A$6:$A$156,MATCH('JOURNAL STOCKS'!$C128,[0]!description,0))</f>
        <v>#N/A</v>
      </c>
      <c r="C128" s="7"/>
      <c r="D128" s="7"/>
      <c r="E128" s="10"/>
      <c r="F128" s="10"/>
    </row>
    <row r="129" spans="1:6" x14ac:dyDescent="0.25">
      <c r="A129" s="11"/>
      <c r="B129" s="40" t="e">
        <f ca="1">INDEX('BASE PRODUITS'!$A$6:$A$156,MATCH('JOURNAL STOCKS'!$C129,[0]!description,0))</f>
        <v>#N/A</v>
      </c>
      <c r="C129" s="7"/>
      <c r="D129" s="7"/>
      <c r="E129" s="10"/>
      <c r="F129" s="10"/>
    </row>
    <row r="130" spans="1:6" x14ac:dyDescent="0.25">
      <c r="A130" s="11"/>
      <c r="B130" s="40" t="e">
        <f ca="1">INDEX('BASE PRODUITS'!$A$6:$A$156,MATCH('JOURNAL STOCKS'!$C130,[0]!description,0))</f>
        <v>#N/A</v>
      </c>
      <c r="C130" s="7"/>
      <c r="D130" s="7"/>
      <c r="E130" s="10"/>
      <c r="F130" s="10"/>
    </row>
    <row r="131" spans="1:6" x14ac:dyDescent="0.25">
      <c r="A131" s="11"/>
      <c r="B131" s="40" t="e">
        <f ca="1">INDEX('BASE PRODUITS'!$A$6:$A$156,MATCH('JOURNAL STOCKS'!$C131,[0]!description,0))</f>
        <v>#N/A</v>
      </c>
      <c r="C131" s="7"/>
      <c r="D131" s="7"/>
      <c r="E131" s="10"/>
      <c r="F131" s="10"/>
    </row>
    <row r="132" spans="1:6" x14ac:dyDescent="0.25">
      <c r="A132" s="11"/>
      <c r="B132" s="40" t="e">
        <f ca="1">INDEX('BASE PRODUITS'!$A$6:$A$156,MATCH('JOURNAL STOCKS'!$C132,[0]!description,0))</f>
        <v>#N/A</v>
      </c>
      <c r="C132" s="7"/>
      <c r="D132" s="7"/>
      <c r="E132" s="10"/>
      <c r="F132" s="10"/>
    </row>
    <row r="133" spans="1:6" x14ac:dyDescent="0.25">
      <c r="A133" s="11"/>
      <c r="B133" s="40" t="e">
        <f ca="1">INDEX('BASE PRODUITS'!$A$6:$A$156,MATCH('JOURNAL STOCKS'!$C133,[0]!description,0))</f>
        <v>#N/A</v>
      </c>
      <c r="C133" s="7"/>
      <c r="D133" s="7"/>
      <c r="E133" s="10"/>
      <c r="F133" s="10"/>
    </row>
    <row r="134" spans="1:6" x14ac:dyDescent="0.25">
      <c r="A134" s="11"/>
      <c r="B134" s="40" t="e">
        <f ca="1">INDEX('BASE PRODUITS'!$A$6:$A$156,MATCH('JOURNAL STOCKS'!$C134,[0]!description,0))</f>
        <v>#N/A</v>
      </c>
      <c r="C134" s="7"/>
      <c r="D134" s="7"/>
      <c r="E134" s="10"/>
      <c r="F134" s="10"/>
    </row>
    <row r="135" spans="1:6" x14ac:dyDescent="0.25">
      <c r="A135" s="11"/>
      <c r="B135" s="40" t="e">
        <f ca="1">INDEX('BASE PRODUITS'!$A$6:$A$156,MATCH('JOURNAL STOCKS'!$C135,[0]!description,0))</f>
        <v>#N/A</v>
      </c>
      <c r="C135" s="7"/>
      <c r="D135" s="7"/>
      <c r="E135" s="10"/>
      <c r="F135" s="10"/>
    </row>
    <row r="136" spans="1:6" x14ac:dyDescent="0.25">
      <c r="A136" s="11"/>
      <c r="B136" s="40" t="e">
        <f ca="1">INDEX('BASE PRODUITS'!$A$6:$A$156,MATCH('JOURNAL STOCKS'!$C136,[0]!description,0))</f>
        <v>#N/A</v>
      </c>
      <c r="C136" s="7"/>
      <c r="D136" s="7"/>
      <c r="E136" s="10"/>
      <c r="F136" s="10"/>
    </row>
    <row r="137" spans="1:6" x14ac:dyDescent="0.25">
      <c r="A137" s="11"/>
      <c r="B137" s="40" t="e">
        <f ca="1">INDEX('BASE PRODUITS'!$A$6:$A$156,MATCH('JOURNAL STOCKS'!$C137,[0]!description,0))</f>
        <v>#N/A</v>
      </c>
      <c r="C137" s="7"/>
      <c r="D137" s="7"/>
      <c r="E137" s="10"/>
      <c r="F137" s="10"/>
    </row>
    <row r="138" spans="1:6" x14ac:dyDescent="0.25">
      <c r="A138" s="11"/>
      <c r="B138" s="40" t="e">
        <f ca="1">INDEX('BASE PRODUITS'!$A$6:$A$156,MATCH('JOURNAL STOCKS'!$C138,[0]!description,0))</f>
        <v>#N/A</v>
      </c>
      <c r="C138" s="7"/>
      <c r="D138" s="7"/>
      <c r="E138" s="10"/>
      <c r="F138" s="10"/>
    </row>
    <row r="139" spans="1:6" x14ac:dyDescent="0.25">
      <c r="A139" s="11"/>
      <c r="B139" s="40" t="e">
        <f ca="1">INDEX('BASE PRODUITS'!$A$6:$A$156,MATCH('JOURNAL STOCKS'!$C139,[0]!description,0))</f>
        <v>#N/A</v>
      </c>
      <c r="C139" s="7"/>
      <c r="D139" s="7"/>
      <c r="E139" s="10"/>
      <c r="F139" s="10"/>
    </row>
    <row r="140" spans="1:6" x14ac:dyDescent="0.25">
      <c r="A140" s="11"/>
      <c r="B140" s="40" t="e">
        <f ca="1">INDEX('BASE PRODUITS'!$A$6:$A$156,MATCH('JOURNAL STOCKS'!$C140,[0]!description,0))</f>
        <v>#N/A</v>
      </c>
      <c r="C140" s="7"/>
      <c r="D140" s="7"/>
      <c r="E140" s="10"/>
      <c r="F140" s="10"/>
    </row>
    <row r="141" spans="1:6" x14ac:dyDescent="0.25">
      <c r="A141" s="11"/>
      <c r="B141" s="40" t="e">
        <f ca="1">INDEX('BASE PRODUITS'!$A$6:$A$156,MATCH('JOURNAL STOCKS'!$C141,[0]!description,0))</f>
        <v>#N/A</v>
      </c>
      <c r="C141" s="7"/>
      <c r="D141" s="7"/>
      <c r="E141" s="10"/>
      <c r="F141" s="10"/>
    </row>
    <row r="142" spans="1:6" x14ac:dyDescent="0.25">
      <c r="A142" s="11"/>
      <c r="B142" s="40" t="e">
        <f ca="1">INDEX('BASE PRODUITS'!$A$6:$A$156,MATCH('JOURNAL STOCKS'!$C142,[0]!description,0))</f>
        <v>#N/A</v>
      </c>
      <c r="C142" s="7"/>
      <c r="D142" s="7"/>
      <c r="E142" s="10"/>
      <c r="F142" s="10"/>
    </row>
    <row r="143" spans="1:6" x14ac:dyDescent="0.25">
      <c r="A143" s="11"/>
      <c r="B143" s="40" t="e">
        <f ca="1">INDEX('BASE PRODUITS'!$A$6:$A$156,MATCH('JOURNAL STOCKS'!$C143,[0]!description,0))</f>
        <v>#N/A</v>
      </c>
      <c r="C143" s="7"/>
      <c r="D143" s="7"/>
      <c r="E143" s="10"/>
      <c r="F143" s="10"/>
    </row>
    <row r="144" spans="1:6" x14ac:dyDescent="0.25">
      <c r="A144" s="11"/>
      <c r="B144" s="40" t="e">
        <f ca="1">INDEX('BASE PRODUITS'!$A$6:$A$156,MATCH('JOURNAL STOCKS'!$C144,[0]!description,0))</f>
        <v>#N/A</v>
      </c>
      <c r="C144" s="7"/>
      <c r="D144" s="7"/>
      <c r="E144" s="10"/>
      <c r="F144" s="10"/>
    </row>
    <row r="145" spans="1:6" x14ac:dyDescent="0.25">
      <c r="A145" s="11"/>
      <c r="B145" s="40" t="e">
        <f ca="1">INDEX('BASE PRODUITS'!$A$6:$A$156,MATCH('JOURNAL STOCKS'!$C145,[0]!description,0))</f>
        <v>#N/A</v>
      </c>
      <c r="C145" s="7"/>
      <c r="D145" s="7"/>
      <c r="E145" s="10"/>
      <c r="F145" s="10"/>
    </row>
    <row r="146" spans="1:6" x14ac:dyDescent="0.25">
      <c r="A146" s="11"/>
      <c r="B146" s="40" t="e">
        <f ca="1">INDEX('BASE PRODUITS'!$A$6:$A$156,MATCH('JOURNAL STOCKS'!$C146,[0]!description,0))</f>
        <v>#N/A</v>
      </c>
      <c r="C146" s="7"/>
      <c r="D146" s="7"/>
      <c r="E146" s="10"/>
      <c r="F146" s="10"/>
    </row>
    <row r="147" spans="1:6" x14ac:dyDescent="0.25">
      <c r="A147" s="11"/>
      <c r="B147" s="40" t="e">
        <f ca="1">INDEX('BASE PRODUITS'!$A$6:$A$156,MATCH('JOURNAL STOCKS'!$C147,[0]!description,0))</f>
        <v>#N/A</v>
      </c>
      <c r="C147" s="7"/>
      <c r="D147" s="7"/>
      <c r="E147" s="10"/>
      <c r="F147" s="10"/>
    </row>
    <row r="148" spans="1:6" x14ac:dyDescent="0.25">
      <c r="A148" s="11"/>
      <c r="B148" s="40" t="e">
        <f ca="1">INDEX('BASE PRODUITS'!$A$6:$A$156,MATCH('JOURNAL STOCKS'!$C148,[0]!description,0))</f>
        <v>#N/A</v>
      </c>
      <c r="C148" s="7"/>
      <c r="D148" s="7"/>
      <c r="E148" s="10"/>
      <c r="F148" s="10"/>
    </row>
    <row r="149" spans="1:6" x14ac:dyDescent="0.25">
      <c r="A149" s="11"/>
      <c r="B149" s="40" t="e">
        <f ca="1">INDEX('BASE PRODUITS'!$A$6:$A$156,MATCH('JOURNAL STOCKS'!$C149,[0]!description,0))</f>
        <v>#N/A</v>
      </c>
      <c r="C149" s="7"/>
      <c r="D149" s="7"/>
      <c r="E149" s="10"/>
      <c r="F149" s="10"/>
    </row>
    <row r="150" spans="1:6" x14ac:dyDescent="0.25">
      <c r="A150" s="11"/>
      <c r="B150" s="40" t="e">
        <f ca="1">INDEX('BASE PRODUITS'!$A$6:$A$156,MATCH('JOURNAL STOCKS'!$C150,[0]!description,0))</f>
        <v>#N/A</v>
      </c>
      <c r="C150" s="7"/>
      <c r="D150" s="7"/>
      <c r="E150" s="10"/>
      <c r="F150" s="10"/>
    </row>
    <row r="151" spans="1:6" x14ac:dyDescent="0.25">
      <c r="A151" s="11"/>
      <c r="B151" s="40" t="e">
        <f ca="1">INDEX('BASE PRODUITS'!$A$6:$A$156,MATCH('JOURNAL STOCKS'!$C151,[0]!description,0))</f>
        <v>#N/A</v>
      </c>
      <c r="C151" s="7"/>
      <c r="D151" s="7"/>
      <c r="E151" s="10"/>
      <c r="F151" s="10"/>
    </row>
    <row r="152" spans="1:6" x14ac:dyDescent="0.25">
      <c r="A152" s="11"/>
      <c r="B152" s="40" t="e">
        <f ca="1">INDEX('BASE PRODUITS'!$A$6:$A$156,MATCH('JOURNAL STOCKS'!$C152,[0]!description,0))</f>
        <v>#N/A</v>
      </c>
      <c r="C152" s="7"/>
      <c r="D152" s="7"/>
      <c r="E152" s="10"/>
      <c r="F152" s="10"/>
    </row>
    <row r="153" spans="1:6" x14ac:dyDescent="0.25">
      <c r="A153" s="11"/>
      <c r="B153" s="40" t="e">
        <f ca="1">INDEX('BASE PRODUITS'!$A$6:$A$156,MATCH('JOURNAL STOCKS'!$C153,[0]!description,0))</f>
        <v>#N/A</v>
      </c>
      <c r="C153" s="7"/>
      <c r="D153" s="7"/>
      <c r="E153" s="10"/>
      <c r="F153" s="10"/>
    </row>
    <row r="154" spans="1:6" x14ac:dyDescent="0.25">
      <c r="A154" s="11"/>
      <c r="B154" s="40" t="e">
        <f ca="1">INDEX('BASE PRODUITS'!$A$6:$A$156,MATCH('JOURNAL STOCKS'!$C154,[0]!description,0))</f>
        <v>#N/A</v>
      </c>
      <c r="C154" s="7"/>
      <c r="D154" s="7"/>
      <c r="E154" s="10"/>
      <c r="F154" s="10"/>
    </row>
    <row r="155" spans="1:6" x14ac:dyDescent="0.25">
      <c r="A155" s="11"/>
      <c r="B155" s="40" t="e">
        <f ca="1">INDEX('BASE PRODUITS'!$A$6:$A$156,MATCH('JOURNAL STOCKS'!$C155,[0]!description,0))</f>
        <v>#N/A</v>
      </c>
      <c r="C155" s="7"/>
      <c r="D155" s="7"/>
      <c r="E155" s="10"/>
      <c r="F155" s="10"/>
    </row>
    <row r="156" spans="1:6" x14ac:dyDescent="0.25">
      <c r="A156" s="11"/>
      <c r="B156" s="40" t="e">
        <f ca="1">INDEX('BASE PRODUITS'!$A$6:$A$156,MATCH('JOURNAL STOCKS'!$C156,[0]!description,0))</f>
        <v>#N/A</v>
      </c>
      <c r="C156" s="7"/>
      <c r="D156" s="7"/>
      <c r="E156" s="10"/>
      <c r="F156" s="10"/>
    </row>
    <row r="157" spans="1:6" x14ac:dyDescent="0.25">
      <c r="A157" s="11"/>
      <c r="B157" s="40" t="e">
        <f ca="1">INDEX('BASE PRODUITS'!$A$6:$A$156,MATCH('JOURNAL STOCKS'!$C157,[0]!description,0))</f>
        <v>#N/A</v>
      </c>
      <c r="C157" s="7"/>
      <c r="D157" s="7"/>
      <c r="E157" s="10"/>
      <c r="F157" s="10"/>
    </row>
    <row r="158" spans="1:6" x14ac:dyDescent="0.25">
      <c r="A158" s="11"/>
      <c r="B158" s="40" t="e">
        <f ca="1">INDEX('BASE PRODUITS'!$A$6:$A$156,MATCH('JOURNAL STOCKS'!$C158,[0]!description,0))</f>
        <v>#N/A</v>
      </c>
      <c r="C158" s="7"/>
      <c r="D158" s="7"/>
      <c r="E158" s="10"/>
      <c r="F158" s="10"/>
    </row>
    <row r="159" spans="1:6" x14ac:dyDescent="0.25">
      <c r="A159" s="11"/>
      <c r="B159" s="40" t="e">
        <f ca="1">INDEX('BASE PRODUITS'!$A$6:$A$156,MATCH('JOURNAL STOCKS'!$C159,[0]!description,0))</f>
        <v>#N/A</v>
      </c>
      <c r="C159" s="7"/>
      <c r="D159" s="7"/>
      <c r="E159" s="10"/>
      <c r="F159" s="10"/>
    </row>
    <row r="160" spans="1:6" x14ac:dyDescent="0.25">
      <c r="A160" s="11"/>
      <c r="B160" s="40" t="e">
        <f ca="1">INDEX('BASE PRODUITS'!$A$6:$A$156,MATCH('JOURNAL STOCKS'!$C160,[0]!description,0))</f>
        <v>#N/A</v>
      </c>
      <c r="C160" s="7"/>
      <c r="D160" s="7"/>
      <c r="E160" s="10"/>
      <c r="F160" s="10"/>
    </row>
    <row r="161" spans="1:6" x14ac:dyDescent="0.25">
      <c r="A161" s="11"/>
      <c r="B161" s="40" t="e">
        <f ca="1">INDEX('BASE PRODUITS'!$A$6:$A$156,MATCH('JOURNAL STOCKS'!$C161,[0]!description,0))</f>
        <v>#N/A</v>
      </c>
      <c r="C161" s="7"/>
      <c r="D161" s="7"/>
      <c r="E161" s="10"/>
      <c r="F161" s="10"/>
    </row>
    <row r="162" spans="1:6" x14ac:dyDescent="0.25">
      <c r="A162" s="11"/>
      <c r="B162" s="40" t="e">
        <f ca="1">INDEX('BASE PRODUITS'!$A$6:$A$156,MATCH('JOURNAL STOCKS'!$C162,[0]!description,0))</f>
        <v>#N/A</v>
      </c>
      <c r="C162" s="7"/>
      <c r="D162" s="7"/>
      <c r="E162" s="10"/>
      <c r="F162" s="10"/>
    </row>
    <row r="163" spans="1:6" x14ac:dyDescent="0.25">
      <c r="A163" s="11"/>
      <c r="B163" s="40" t="e">
        <f ca="1">INDEX('BASE PRODUITS'!$A$6:$A$156,MATCH('JOURNAL STOCKS'!$C163,[0]!description,0))</f>
        <v>#N/A</v>
      </c>
      <c r="C163" s="7"/>
      <c r="D163" s="7"/>
      <c r="E163" s="10"/>
      <c r="F163" s="10"/>
    </row>
    <row r="164" spans="1:6" x14ac:dyDescent="0.25">
      <c r="A164" s="11"/>
      <c r="B164" s="40" t="e">
        <f ca="1">INDEX('BASE PRODUITS'!$A$6:$A$156,MATCH('JOURNAL STOCKS'!$C164,[0]!description,0))</f>
        <v>#N/A</v>
      </c>
      <c r="C164" s="7"/>
      <c r="D164" s="7"/>
      <c r="E164" s="10"/>
      <c r="F164" s="10"/>
    </row>
    <row r="165" spans="1:6" x14ac:dyDescent="0.25">
      <c r="A165" s="11"/>
      <c r="B165" s="40" t="e">
        <f ca="1">INDEX('BASE PRODUITS'!$A$6:$A$156,MATCH('JOURNAL STOCKS'!$C165,[0]!description,0))</f>
        <v>#N/A</v>
      </c>
      <c r="C165" s="7"/>
      <c r="D165" s="7"/>
      <c r="E165" s="10"/>
      <c r="F165" s="10"/>
    </row>
    <row r="166" spans="1:6" x14ac:dyDescent="0.25">
      <c r="A166" s="11"/>
      <c r="B166" s="40" t="e">
        <f ca="1">INDEX('BASE PRODUITS'!$A$6:$A$156,MATCH('JOURNAL STOCKS'!$C166,[0]!description,0))</f>
        <v>#N/A</v>
      </c>
      <c r="C166" s="7"/>
      <c r="D166" s="7"/>
      <c r="E166" s="10"/>
      <c r="F166" s="10"/>
    </row>
    <row r="167" spans="1:6" x14ac:dyDescent="0.25">
      <c r="A167" s="11"/>
      <c r="B167" s="40" t="e">
        <f ca="1">INDEX('BASE PRODUITS'!$A$6:$A$156,MATCH('JOURNAL STOCKS'!$C167,[0]!description,0))</f>
        <v>#N/A</v>
      </c>
      <c r="C167" s="7"/>
      <c r="D167" s="7"/>
      <c r="E167" s="10"/>
      <c r="F167" s="10"/>
    </row>
    <row r="168" spans="1:6" x14ac:dyDescent="0.25">
      <c r="A168" s="11"/>
      <c r="B168" s="40" t="e">
        <f ca="1">INDEX('BASE PRODUITS'!$A$6:$A$156,MATCH('JOURNAL STOCKS'!$C168,[0]!description,0))</f>
        <v>#N/A</v>
      </c>
      <c r="C168" s="7"/>
      <c r="D168" s="7"/>
      <c r="E168" s="10"/>
      <c r="F168" s="10"/>
    </row>
    <row r="169" spans="1:6" x14ac:dyDescent="0.25">
      <c r="A169" s="11"/>
      <c r="B169" s="40" t="e">
        <f ca="1">INDEX('BASE PRODUITS'!$A$6:$A$156,MATCH('JOURNAL STOCKS'!$C169,[0]!description,0))</f>
        <v>#N/A</v>
      </c>
      <c r="C169" s="7"/>
      <c r="D169" s="7"/>
      <c r="E169" s="10"/>
      <c r="F169" s="10"/>
    </row>
    <row r="170" spans="1:6" x14ac:dyDescent="0.25">
      <c r="A170" s="11"/>
      <c r="B170" s="40" t="e">
        <f ca="1">INDEX('BASE PRODUITS'!$A$6:$A$156,MATCH('JOURNAL STOCKS'!$C170,[0]!description,0))</f>
        <v>#N/A</v>
      </c>
      <c r="C170" s="7"/>
      <c r="D170" s="7"/>
      <c r="E170" s="10"/>
      <c r="F170" s="10"/>
    </row>
    <row r="171" spans="1:6" x14ac:dyDescent="0.25">
      <c r="A171" s="11"/>
      <c r="B171" s="40" t="e">
        <f ca="1">INDEX('BASE PRODUITS'!$A$6:$A$156,MATCH('JOURNAL STOCKS'!$C171,[0]!description,0))</f>
        <v>#N/A</v>
      </c>
      <c r="C171" s="7"/>
      <c r="D171" s="7"/>
      <c r="E171" s="10"/>
      <c r="F171" s="10"/>
    </row>
    <row r="172" spans="1:6" x14ac:dyDescent="0.25">
      <c r="A172" s="11"/>
      <c r="B172" s="40" t="e">
        <f ca="1">INDEX('BASE PRODUITS'!$A$6:$A$156,MATCH('JOURNAL STOCKS'!$C172,[0]!description,0))</f>
        <v>#N/A</v>
      </c>
      <c r="C172" s="7"/>
      <c r="D172" s="7"/>
      <c r="E172" s="10"/>
      <c r="F172" s="10"/>
    </row>
    <row r="173" spans="1:6" x14ac:dyDescent="0.25">
      <c r="A173" s="11"/>
      <c r="B173" s="40" t="e">
        <f ca="1">INDEX('BASE PRODUITS'!$A$6:$A$156,MATCH('JOURNAL STOCKS'!$C173,[0]!description,0))</f>
        <v>#N/A</v>
      </c>
      <c r="C173" s="7"/>
      <c r="D173" s="7"/>
      <c r="E173" s="10"/>
      <c r="F173" s="10"/>
    </row>
    <row r="174" spans="1:6" x14ac:dyDescent="0.25">
      <c r="A174" s="11"/>
      <c r="B174" s="40" t="e">
        <f ca="1">INDEX('BASE PRODUITS'!$A$6:$A$156,MATCH('JOURNAL STOCKS'!$C174,[0]!description,0))</f>
        <v>#N/A</v>
      </c>
      <c r="C174" s="7"/>
      <c r="D174" s="7"/>
      <c r="E174" s="10"/>
      <c r="F174" s="10"/>
    </row>
    <row r="175" spans="1:6" x14ac:dyDescent="0.25">
      <c r="A175" s="11"/>
      <c r="B175" s="40" t="e">
        <f ca="1">INDEX('BASE PRODUITS'!$A$6:$A$156,MATCH('JOURNAL STOCKS'!$C175,[0]!description,0))</f>
        <v>#N/A</v>
      </c>
      <c r="C175" s="7"/>
      <c r="D175" s="7"/>
      <c r="E175" s="10"/>
      <c r="F175" s="10"/>
    </row>
    <row r="176" spans="1:6" x14ac:dyDescent="0.25">
      <c r="A176" s="11"/>
      <c r="B176" s="40" t="e">
        <f ca="1">INDEX('BASE PRODUITS'!$A$6:$A$156,MATCH('JOURNAL STOCKS'!$C176,[0]!description,0))</f>
        <v>#N/A</v>
      </c>
      <c r="C176" s="7"/>
      <c r="D176" s="7"/>
      <c r="E176" s="10"/>
      <c r="F176" s="10"/>
    </row>
    <row r="177" spans="1:6" x14ac:dyDescent="0.25">
      <c r="A177" s="11"/>
      <c r="B177" s="40" t="e">
        <f ca="1">INDEX('BASE PRODUITS'!$A$6:$A$156,MATCH('JOURNAL STOCKS'!$C177,[0]!description,0))</f>
        <v>#N/A</v>
      </c>
      <c r="C177" s="7"/>
      <c r="D177" s="7"/>
      <c r="E177" s="10"/>
      <c r="F177" s="10"/>
    </row>
    <row r="178" spans="1:6" x14ac:dyDescent="0.25">
      <c r="A178" s="11"/>
      <c r="B178" s="40" t="e">
        <f ca="1">INDEX('BASE PRODUITS'!$A$6:$A$156,MATCH('JOURNAL STOCKS'!$C178,[0]!description,0))</f>
        <v>#N/A</v>
      </c>
      <c r="C178" s="7"/>
      <c r="D178" s="7"/>
      <c r="E178" s="10"/>
      <c r="F178" s="10"/>
    </row>
    <row r="179" spans="1:6" x14ac:dyDescent="0.25">
      <c r="A179" s="11"/>
      <c r="B179" s="40" t="e">
        <f ca="1">INDEX('BASE PRODUITS'!$A$6:$A$156,MATCH('JOURNAL STOCKS'!$C179,[0]!description,0))</f>
        <v>#N/A</v>
      </c>
      <c r="C179" s="7"/>
      <c r="D179" s="7"/>
      <c r="E179" s="10"/>
      <c r="F179" s="10"/>
    </row>
    <row r="180" spans="1:6" x14ac:dyDescent="0.25">
      <c r="A180" s="11"/>
      <c r="B180" s="40" t="e">
        <f ca="1">INDEX('BASE PRODUITS'!$A$6:$A$156,MATCH('JOURNAL STOCKS'!$C180,[0]!description,0))</f>
        <v>#N/A</v>
      </c>
      <c r="C180" s="7"/>
      <c r="D180" s="7"/>
      <c r="E180" s="10"/>
      <c r="F180" s="10"/>
    </row>
    <row r="181" spans="1:6" x14ac:dyDescent="0.25">
      <c r="A181" s="11"/>
      <c r="B181" s="40" t="e">
        <f ca="1">INDEX('BASE PRODUITS'!$A$6:$A$156,MATCH('JOURNAL STOCKS'!$C181,[0]!description,0))</f>
        <v>#N/A</v>
      </c>
      <c r="C181" s="7"/>
      <c r="D181" s="7"/>
      <c r="E181" s="10"/>
      <c r="F181" s="10"/>
    </row>
    <row r="182" spans="1:6" x14ac:dyDescent="0.25">
      <c r="A182" s="11"/>
      <c r="B182" s="40" t="e">
        <f ca="1">INDEX('BASE PRODUITS'!$A$6:$A$156,MATCH('JOURNAL STOCKS'!$C182,[0]!description,0))</f>
        <v>#N/A</v>
      </c>
      <c r="C182" s="7"/>
      <c r="D182" s="7"/>
      <c r="E182" s="10"/>
      <c r="F182" s="10"/>
    </row>
    <row r="183" spans="1:6" x14ac:dyDescent="0.25">
      <c r="A183" s="11"/>
      <c r="B183" s="40" t="e">
        <f ca="1">INDEX('BASE PRODUITS'!$A$6:$A$156,MATCH('JOURNAL STOCKS'!$C183,[0]!description,0))</f>
        <v>#N/A</v>
      </c>
      <c r="C183" s="7"/>
      <c r="D183" s="7"/>
      <c r="E183" s="10"/>
      <c r="F183" s="10"/>
    </row>
    <row r="184" spans="1:6" x14ac:dyDescent="0.25">
      <c r="A184" s="11"/>
      <c r="B184" s="40" t="e">
        <f ca="1">INDEX('BASE PRODUITS'!$A$6:$A$156,MATCH('JOURNAL STOCKS'!$C184,[0]!description,0))</f>
        <v>#N/A</v>
      </c>
      <c r="C184" s="7"/>
      <c r="D184" s="7"/>
      <c r="E184" s="10"/>
      <c r="F184" s="10"/>
    </row>
    <row r="185" spans="1:6" x14ac:dyDescent="0.25">
      <c r="A185" s="11"/>
      <c r="B185" s="40" t="e">
        <f ca="1">INDEX('BASE PRODUITS'!$A$6:$A$156,MATCH('JOURNAL STOCKS'!$C185,[0]!description,0))</f>
        <v>#N/A</v>
      </c>
      <c r="C185" s="7"/>
      <c r="D185" s="7"/>
      <c r="E185" s="10"/>
      <c r="F185" s="10"/>
    </row>
    <row r="186" spans="1:6" x14ac:dyDescent="0.25">
      <c r="A186" s="11"/>
      <c r="B186" s="40" t="e">
        <f ca="1">INDEX('BASE PRODUITS'!$A$6:$A$156,MATCH('JOURNAL STOCKS'!$C186,[0]!description,0))</f>
        <v>#N/A</v>
      </c>
      <c r="C186" s="7"/>
      <c r="D186" s="7"/>
      <c r="E186" s="10"/>
      <c r="F186" s="10"/>
    </row>
    <row r="187" spans="1:6" x14ac:dyDescent="0.25">
      <c r="A187" s="11"/>
      <c r="B187" s="40" t="e">
        <f ca="1">INDEX('BASE PRODUITS'!$A$6:$A$156,MATCH('JOURNAL STOCKS'!$C187,[0]!description,0))</f>
        <v>#N/A</v>
      </c>
      <c r="C187" s="7"/>
      <c r="D187" s="7"/>
      <c r="E187" s="10"/>
      <c r="F187" s="10"/>
    </row>
    <row r="188" spans="1:6" x14ac:dyDescent="0.25">
      <c r="A188" s="11"/>
      <c r="B188" s="40" t="e">
        <f ca="1">INDEX('BASE PRODUITS'!$A$6:$A$156,MATCH('JOURNAL STOCKS'!$C188,[0]!description,0))</f>
        <v>#N/A</v>
      </c>
      <c r="C188" s="7"/>
      <c r="D188" s="7"/>
      <c r="E188" s="10"/>
      <c r="F188" s="10"/>
    </row>
    <row r="189" spans="1:6" x14ac:dyDescent="0.25">
      <c r="A189" s="11"/>
      <c r="B189" s="40" t="e">
        <f ca="1">INDEX('BASE PRODUITS'!$A$6:$A$156,MATCH('JOURNAL STOCKS'!$C189,[0]!description,0))</f>
        <v>#N/A</v>
      </c>
      <c r="C189" s="7"/>
      <c r="D189" s="7"/>
      <c r="E189" s="10"/>
      <c r="F189" s="10"/>
    </row>
    <row r="190" spans="1:6" x14ac:dyDescent="0.25">
      <c r="A190" s="11"/>
      <c r="B190" s="40" t="e">
        <f ca="1">INDEX('BASE PRODUITS'!$A$6:$A$156,MATCH('JOURNAL STOCKS'!$C190,[0]!description,0))</f>
        <v>#N/A</v>
      </c>
      <c r="C190" s="7"/>
      <c r="D190" s="7"/>
      <c r="E190" s="10"/>
      <c r="F190" s="10"/>
    </row>
    <row r="191" spans="1:6" x14ac:dyDescent="0.25">
      <c r="A191" s="11"/>
      <c r="B191" s="40" t="e">
        <f ca="1">INDEX('BASE PRODUITS'!$A$6:$A$156,MATCH('JOURNAL STOCKS'!$C191,[0]!description,0))</f>
        <v>#N/A</v>
      </c>
      <c r="C191" s="7"/>
      <c r="D191" s="7"/>
      <c r="E191" s="10"/>
      <c r="F191" s="10"/>
    </row>
    <row r="192" spans="1:6" x14ac:dyDescent="0.25">
      <c r="A192" s="11"/>
      <c r="B192" s="40" t="e">
        <f ca="1">INDEX('BASE PRODUITS'!$A$6:$A$156,MATCH('JOURNAL STOCKS'!$C192,[0]!description,0))</f>
        <v>#N/A</v>
      </c>
      <c r="C192" s="7"/>
      <c r="D192" s="7"/>
      <c r="E192" s="10"/>
      <c r="F192" s="10"/>
    </row>
    <row r="193" spans="1:6" x14ac:dyDescent="0.25">
      <c r="A193" s="11"/>
      <c r="B193" s="40" t="e">
        <f ca="1">INDEX('BASE PRODUITS'!$A$6:$A$156,MATCH('JOURNAL STOCKS'!$C193,[0]!description,0))</f>
        <v>#N/A</v>
      </c>
      <c r="C193" s="7"/>
      <c r="D193" s="7"/>
      <c r="E193" s="10"/>
      <c r="F193" s="10"/>
    </row>
    <row r="194" spans="1:6" x14ac:dyDescent="0.25">
      <c r="A194" s="11"/>
      <c r="B194" s="40" t="e">
        <f ca="1">INDEX('BASE PRODUITS'!$A$6:$A$156,MATCH('JOURNAL STOCKS'!$C194,[0]!description,0))</f>
        <v>#N/A</v>
      </c>
      <c r="C194" s="7"/>
      <c r="D194" s="7"/>
      <c r="E194" s="10"/>
      <c r="F194" s="10"/>
    </row>
    <row r="195" spans="1:6" x14ac:dyDescent="0.25">
      <c r="A195" s="11"/>
      <c r="B195" s="40" t="e">
        <f ca="1">INDEX('BASE PRODUITS'!$A$6:$A$156,MATCH('JOURNAL STOCKS'!$C195,[0]!description,0))</f>
        <v>#N/A</v>
      </c>
      <c r="C195" s="7"/>
      <c r="D195" s="7"/>
      <c r="E195" s="10"/>
      <c r="F195" s="10"/>
    </row>
    <row r="196" spans="1:6" x14ac:dyDescent="0.25">
      <c r="A196" s="11"/>
      <c r="B196" s="40" t="e">
        <f ca="1">INDEX('BASE PRODUITS'!$A$6:$A$156,MATCH('JOURNAL STOCKS'!$C196,[0]!description,0))</f>
        <v>#N/A</v>
      </c>
      <c r="C196" s="7"/>
      <c r="D196" s="7"/>
      <c r="E196" s="10"/>
      <c r="F196" s="10"/>
    </row>
    <row r="197" spans="1:6" x14ac:dyDescent="0.25">
      <c r="A197" s="11"/>
      <c r="B197" s="40" t="e">
        <f ca="1">INDEX('BASE PRODUITS'!$A$6:$A$156,MATCH('JOURNAL STOCKS'!$C197,[0]!description,0))</f>
        <v>#N/A</v>
      </c>
      <c r="C197" s="7"/>
      <c r="D197" s="7"/>
      <c r="E197" s="10"/>
      <c r="F197" s="10"/>
    </row>
    <row r="198" spans="1:6" x14ac:dyDescent="0.25">
      <c r="A198" s="11"/>
      <c r="B198" s="40" t="e">
        <f ca="1">INDEX('BASE PRODUITS'!$A$6:$A$156,MATCH('JOURNAL STOCKS'!$C198,[0]!description,0))</f>
        <v>#N/A</v>
      </c>
      <c r="C198" s="7"/>
      <c r="D198" s="7"/>
      <c r="E198" s="10"/>
      <c r="F198" s="10"/>
    </row>
    <row r="199" spans="1:6" x14ac:dyDescent="0.25">
      <c r="A199" s="11"/>
      <c r="B199" s="40" t="e">
        <f ca="1">INDEX('BASE PRODUITS'!$A$6:$A$156,MATCH('JOURNAL STOCKS'!$C199,[0]!description,0))</f>
        <v>#N/A</v>
      </c>
      <c r="C199" s="7"/>
      <c r="D199" s="7"/>
      <c r="E199" s="10"/>
      <c r="F199" s="10"/>
    </row>
  </sheetData>
  <conditionalFormatting sqref="B7:B199">
    <cfRule type="containsErrors" dxfId="0" priority="2">
      <formula>ISERROR(B7)</formula>
    </cfRule>
  </conditionalFormatting>
  <dataValidations count="1">
    <dataValidation type="list" allowBlank="1" showInputMessage="1" showErrorMessage="1" sqref="C7:C199 D14:D199" xr:uid="{00000000-0002-0000-0100-000000000000}">
      <formula1>description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4" orientation="portrait" r:id="rId1"/>
  <ignoredErrors>
    <ignoredError sqref="B7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J158"/>
  <sheetViews>
    <sheetView showGridLines="0" workbookViewId="0">
      <selection activeCell="B6" sqref="B6"/>
    </sheetView>
  </sheetViews>
  <sheetFormatPr baseColWidth="10" defaultRowHeight="15.75" x14ac:dyDescent="0.25"/>
  <cols>
    <col min="1" max="1" width="14.85546875" style="22" customWidth="1"/>
    <col min="2" max="2" width="30.85546875" style="1" customWidth="1"/>
    <col min="3" max="3" width="18" style="22" bestFit="1" customWidth="1"/>
    <col min="4" max="5" width="13.140625" style="22" customWidth="1"/>
    <col min="6" max="6" width="14.28515625" style="30" customWidth="1"/>
    <col min="7" max="16384" width="11.42578125" style="1"/>
  </cols>
  <sheetData>
    <row r="1" spans="1:10" ht="23.25" x14ac:dyDescent="0.35">
      <c r="A1" s="38" t="s">
        <v>152</v>
      </c>
      <c r="C1" s="28">
        <f ca="1">TODAY()</f>
        <v>43724</v>
      </c>
    </row>
    <row r="2" spans="1:10" ht="18.75" x14ac:dyDescent="0.25">
      <c r="A2" s="39" t="s">
        <v>2</v>
      </c>
    </row>
    <row r="5" spans="1:10" ht="44.25" customHeight="1" x14ac:dyDescent="0.25">
      <c r="A5" s="5" t="s">
        <v>4</v>
      </c>
      <c r="B5" s="3" t="s">
        <v>5</v>
      </c>
      <c r="C5" s="5" t="s">
        <v>148</v>
      </c>
      <c r="D5" s="5" t="s">
        <v>153</v>
      </c>
      <c r="E5" s="5" t="s">
        <v>154</v>
      </c>
      <c r="F5" s="31" t="s">
        <v>150</v>
      </c>
      <c r="G5" s="13" t="s">
        <v>157</v>
      </c>
      <c r="H5" s="17" t="s">
        <v>156</v>
      </c>
    </row>
    <row r="6" spans="1:10" x14ac:dyDescent="0.25">
      <c r="A6" s="26" t="str">
        <f>'BASE PRODUITS'!A6</f>
        <v>P0000</v>
      </c>
      <c r="B6" s="8" t="str">
        <f>IF(ISBLANK('BASE PRODUITS'!B6),"",'BASE PRODUITS'!B6)</f>
        <v>Copex</v>
      </c>
      <c r="C6" s="23">
        <v>0</v>
      </c>
      <c r="D6" s="26">
        <f ca="1">SUMIF('JOURNAL STOCKS'!$B$7:$F$199,'ETAT DES STOCKS'!A6,'JOURNAL STOCKS'!$E$7:$E$199)</f>
        <v>0</v>
      </c>
      <c r="E6" s="26">
        <f ca="1">SUMIF('JOURNAL STOCKS'!$B$7:$F$199,'ETAT DES STOCKS'!A6,'JOURNAL STOCKS'!$F$7:$F$199)</f>
        <v>0</v>
      </c>
      <c r="F6" s="32">
        <f ca="1">C6+D6-E6</f>
        <v>0</v>
      </c>
      <c r="G6" s="15">
        <v>33.01</v>
      </c>
      <c r="H6" s="18">
        <f ca="1">F6*G6</f>
        <v>0</v>
      </c>
      <c r="J6" s="1" t="s">
        <v>178</v>
      </c>
    </row>
    <row r="7" spans="1:10" x14ac:dyDescent="0.25">
      <c r="A7" s="26" t="str">
        <f>'BASE PRODUITS'!A7</f>
        <v>P0001</v>
      </c>
      <c r="B7" s="8" t="str">
        <f>IF(ISBLANK('BASE PRODUITS'!B7),"",'BASE PRODUITS'!B7)</f>
        <v>Javel 9.6% Chlore actif</v>
      </c>
      <c r="C7" s="23">
        <v>0</v>
      </c>
      <c r="D7" s="26">
        <f ca="1">SUMIF('JOURNAL STOCKS'!$B$7:$F$199,'ETAT DES STOCKS'!A7,'JOURNAL STOCKS'!$E$7:$E$199)</f>
        <v>0</v>
      </c>
      <c r="E7" s="26">
        <f ca="1">SUMIF('JOURNAL STOCKS'!$B$7:$F$199,'ETAT DES STOCKS'!A7,'JOURNAL STOCKS'!$F$7:$F$199)</f>
        <v>0</v>
      </c>
      <c r="F7" s="32">
        <f t="shared" ref="F7:F15" ca="1" si="0">C7+D7-E7</f>
        <v>0</v>
      </c>
      <c r="G7" s="15">
        <v>27.75</v>
      </c>
      <c r="H7" s="18">
        <f t="shared" ref="H7:H71" ca="1" si="1">F7*G7</f>
        <v>0</v>
      </c>
    </row>
    <row r="8" spans="1:10" x14ac:dyDescent="0.25">
      <c r="A8" s="26" t="str">
        <f>'BASE PRODUITS'!A8</f>
        <v>P0002</v>
      </c>
      <c r="B8" s="8" t="str">
        <f>IF(ISBLANK('BASE PRODUITS'!B8),"",'BASE PRODUITS'!B8)</f>
        <v>Eloxa prima / Inox alu</v>
      </c>
      <c r="C8" s="23">
        <v>0</v>
      </c>
      <c r="D8" s="26">
        <f ca="1">SUMIF('JOURNAL STOCKS'!$B$7:$F$199,'ETAT DES STOCKS'!A8,'JOURNAL STOCKS'!$E$7:$E$199)</f>
        <v>0</v>
      </c>
      <c r="E8" s="26">
        <f ca="1">SUMIF('JOURNAL STOCKS'!$B$7:$F$199,'ETAT DES STOCKS'!A8,'JOURNAL STOCKS'!$F$7:$F$199)</f>
        <v>0</v>
      </c>
      <c r="F8" s="32">
        <f t="shared" ca="1" si="0"/>
        <v>0</v>
      </c>
      <c r="G8" s="15"/>
      <c r="H8" s="18">
        <f t="shared" ca="1" si="1"/>
        <v>0</v>
      </c>
    </row>
    <row r="9" spans="1:10" x14ac:dyDescent="0.25">
      <c r="A9" s="26" t="str">
        <f>'BASE PRODUITS'!A9</f>
        <v>P0003</v>
      </c>
      <c r="B9" s="8" t="str">
        <f>IF(ISBLANK('BASE PRODUITS'!B9),"",'BASE PRODUITS'!B9)</f>
        <v>Essuie-mains 150 M</v>
      </c>
      <c r="C9" s="23">
        <v>0</v>
      </c>
      <c r="D9" s="26">
        <f ca="1">SUMIF('JOURNAL STOCKS'!$B$7:$F$199,'ETAT DES STOCKS'!A9,'JOURNAL STOCKS'!$E$7:$E$199)</f>
        <v>0</v>
      </c>
      <c r="E9" s="26">
        <f ca="1">SUMIF('JOURNAL STOCKS'!$B$7:$F$199,'ETAT DES STOCKS'!A9,'JOURNAL STOCKS'!$F$7:$F$199)</f>
        <v>0</v>
      </c>
      <c r="F9" s="32">
        <f t="shared" ca="1" si="0"/>
        <v>0</v>
      </c>
      <c r="G9" s="15"/>
      <c r="H9" s="18">
        <f t="shared" ca="1" si="1"/>
        <v>0</v>
      </c>
    </row>
    <row r="10" spans="1:10" x14ac:dyDescent="0.25">
      <c r="A10" s="26" t="str">
        <f>'BASE PRODUITS'!A10</f>
        <v>P0004</v>
      </c>
      <c r="B10" s="8" t="str">
        <f>IF(ISBLANK('BASE PRODUITS'!B10),"",'BASE PRODUITS'!B10)</f>
        <v>Essuie-mains pliés</v>
      </c>
      <c r="C10" s="23">
        <v>0</v>
      </c>
      <c r="D10" s="26">
        <f ca="1">SUMIF('JOURNAL STOCKS'!$B$7:$F$199,'ETAT DES STOCKS'!A10,'JOURNAL STOCKS'!$E$7:$E$199)</f>
        <v>0</v>
      </c>
      <c r="E10" s="26">
        <f ca="1">SUMIF('JOURNAL STOCKS'!$B$7:$F$199,'ETAT DES STOCKS'!A10,'JOURNAL STOCKS'!$F$7:$F$199)</f>
        <v>0</v>
      </c>
      <c r="F10" s="32">
        <f t="shared" ca="1" si="0"/>
        <v>0</v>
      </c>
      <c r="G10" s="15"/>
      <c r="H10" s="18">
        <f t="shared" ca="1" si="1"/>
        <v>0</v>
      </c>
    </row>
    <row r="11" spans="1:10" x14ac:dyDescent="0.25">
      <c r="A11" s="26" t="str">
        <f>'BASE PRODUITS'!A11</f>
        <v>P0005</v>
      </c>
      <c r="B11" s="8" t="str">
        <f>IF(ISBLANK('BASE PRODUITS'!B11),"",'BASE PRODUITS'!B11)</f>
        <v>Gants synthétiques T6</v>
      </c>
      <c r="C11" s="23">
        <v>0</v>
      </c>
      <c r="D11" s="26">
        <f ca="1">SUMIF('JOURNAL STOCKS'!$B$7:$F$199,'ETAT DES STOCKS'!A11,'JOURNAL STOCKS'!$E$7:$E$199)</f>
        <v>0</v>
      </c>
      <c r="E11" s="26">
        <f ca="1">SUMIF('JOURNAL STOCKS'!$B$7:$F$199,'ETAT DES STOCKS'!A11,'JOURNAL STOCKS'!$F$7:$F$199)</f>
        <v>0</v>
      </c>
      <c r="F11" s="32">
        <f t="shared" ref="F11" ca="1" si="2">C11+D11-E11</f>
        <v>0</v>
      </c>
      <c r="G11" s="15"/>
      <c r="H11" s="18">
        <f t="shared" ref="H11" ca="1" si="3">F11*G11</f>
        <v>0</v>
      </c>
    </row>
    <row r="12" spans="1:10" x14ac:dyDescent="0.25">
      <c r="A12" s="26" t="str">
        <f>'BASE PRODUITS'!A12</f>
        <v>P0006</v>
      </c>
      <c r="B12" s="8" t="str">
        <f>IF(ISBLANK('BASE PRODUITS'!B12),"",'BASE PRODUITS'!B12)</f>
        <v>Gants synthétiques T7</v>
      </c>
      <c r="C12" s="23">
        <v>0</v>
      </c>
      <c r="D12" s="26">
        <f ca="1">SUMIF('JOURNAL STOCKS'!$B$7:$F$199,'ETAT DES STOCKS'!A12,'JOURNAL STOCKS'!$E$7:$E$199)</f>
        <v>0</v>
      </c>
      <c r="E12" s="26">
        <f ca="1">SUMIF('JOURNAL STOCKS'!$B$7:$F$199,'ETAT DES STOCKS'!A12,'JOURNAL STOCKS'!$F$7:$F$199)</f>
        <v>0</v>
      </c>
      <c r="F12" s="32">
        <f t="shared" ca="1" si="0"/>
        <v>0</v>
      </c>
      <c r="G12" s="15"/>
      <c r="H12" s="18">
        <f t="shared" ca="1" si="1"/>
        <v>0</v>
      </c>
    </row>
    <row r="13" spans="1:10" x14ac:dyDescent="0.25">
      <c r="A13" s="26" t="str">
        <f>'BASE PRODUITS'!A13</f>
        <v>P0007</v>
      </c>
      <c r="B13" s="8" t="str">
        <f>IF(ISBLANK('BASE PRODUITS'!B13),"",'BASE PRODUITS'!B13)</f>
        <v>Gants synthetiques T8</v>
      </c>
      <c r="C13" s="23">
        <v>0</v>
      </c>
      <c r="D13" s="26">
        <f ca="1">SUMIF('JOURNAL STOCKS'!$B$7:$F$199,'ETAT DES STOCKS'!A13,'JOURNAL STOCKS'!$E$7:$E$199)</f>
        <v>0</v>
      </c>
      <c r="E13" s="26">
        <f ca="1">SUMIF('JOURNAL STOCKS'!$B$7:$F$199,'ETAT DES STOCKS'!A13,'JOURNAL STOCKS'!$F$7:$F$199)</f>
        <v>0</v>
      </c>
      <c r="F13" s="32">
        <f t="shared" ca="1" si="0"/>
        <v>0</v>
      </c>
      <c r="G13" s="15"/>
      <c r="H13" s="18">
        <f t="shared" ca="1" si="1"/>
        <v>0</v>
      </c>
    </row>
    <row r="14" spans="1:10" x14ac:dyDescent="0.25">
      <c r="A14" s="26" t="str">
        <f>'BASE PRODUITS'!A14</f>
        <v>P0008</v>
      </c>
      <c r="B14" s="8" t="str">
        <f>IF(ISBLANK('BASE PRODUITS'!B14),"",'BASE PRODUITS'!B14)</f>
        <v>Gants synthetiques T9</v>
      </c>
      <c r="C14" s="23">
        <v>0</v>
      </c>
      <c r="D14" s="26">
        <f ca="1">SUMIF('JOURNAL STOCKS'!$B$7:$F$199,'ETAT DES STOCKS'!A14,'JOURNAL STOCKS'!$E$7:$E$199)</f>
        <v>0</v>
      </c>
      <c r="E14" s="26">
        <f ca="1">SUMIF('JOURNAL STOCKS'!$B$7:$F$199,'ETAT DES STOCKS'!A14,'JOURNAL STOCKS'!$F$7:$F$199)</f>
        <v>0</v>
      </c>
      <c r="F14" s="32">
        <f t="shared" ca="1" si="0"/>
        <v>0</v>
      </c>
      <c r="G14" s="15"/>
      <c r="H14" s="18">
        <f t="shared" ca="1" si="1"/>
        <v>0</v>
      </c>
    </row>
    <row r="15" spans="1:10" x14ac:dyDescent="0.25">
      <c r="A15" s="26" t="str">
        <f>'BASE PRODUITS'!A15</f>
        <v>P0009</v>
      </c>
      <c r="B15" s="8" t="str">
        <f>IF(ISBLANK('BASE PRODUITS'!B15),"",'BASE PRODUITS'!B15)</f>
        <v/>
      </c>
      <c r="C15" s="23"/>
      <c r="D15" s="26">
        <f ca="1">SUMIF('JOURNAL STOCKS'!$B$7:$F$199,'ETAT DES STOCKS'!A15,'JOURNAL STOCKS'!$E$7:$E$199)</f>
        <v>0</v>
      </c>
      <c r="E15" s="26">
        <f ca="1">SUMIF('JOURNAL STOCKS'!$B$7:$F$199,'ETAT DES STOCKS'!A15,'JOURNAL STOCKS'!$F$7:$F$199)</f>
        <v>0</v>
      </c>
      <c r="F15" s="32">
        <f t="shared" ca="1" si="0"/>
        <v>0</v>
      </c>
      <c r="G15" s="15"/>
      <c r="H15" s="18">
        <f t="shared" ca="1" si="1"/>
        <v>0</v>
      </c>
    </row>
    <row r="16" spans="1:10" x14ac:dyDescent="0.25">
      <c r="A16" s="26" t="str">
        <f>'BASE PRODUITS'!A16</f>
        <v>P0010</v>
      </c>
      <c r="B16" s="8" t="str">
        <f>IF(ISBLANK('BASE PRODUITS'!B16),"",'BASE PRODUITS'!B16)</f>
        <v/>
      </c>
      <c r="C16" s="23"/>
      <c r="D16" s="26">
        <f ca="1">SUMIF('JOURNAL STOCKS'!$B$7:$F$199,'ETAT DES STOCKS'!A16,'JOURNAL STOCKS'!$E$7:$E$199)</f>
        <v>0</v>
      </c>
      <c r="E16" s="26">
        <f ca="1">SUMIF('JOURNAL STOCKS'!$B$7:$F$199,'ETAT DES STOCKS'!A16,'JOURNAL STOCKS'!$F$7:$F$199)</f>
        <v>0</v>
      </c>
      <c r="F16" s="32">
        <f t="shared" ref="F16:F79" ca="1" si="4">C16+D16-E16</f>
        <v>0</v>
      </c>
      <c r="G16" s="15"/>
      <c r="H16" s="18">
        <f t="shared" ca="1" si="1"/>
        <v>0</v>
      </c>
    </row>
    <row r="17" spans="1:8" x14ac:dyDescent="0.25">
      <c r="A17" s="26" t="str">
        <f>'BASE PRODUITS'!A17</f>
        <v>P0011</v>
      </c>
      <c r="B17" s="8" t="str">
        <f>IF(ISBLANK('BASE PRODUITS'!B17),"",'BASE PRODUITS'!B17)</f>
        <v/>
      </c>
      <c r="C17" s="23"/>
      <c r="D17" s="26">
        <f ca="1">SUMIF('JOURNAL STOCKS'!$B$7:$F$199,'ETAT DES STOCKS'!A17,'JOURNAL STOCKS'!$E$7:$E$199)</f>
        <v>0</v>
      </c>
      <c r="E17" s="26">
        <f ca="1">SUMIF('JOURNAL STOCKS'!$B$7:$F$199,'ETAT DES STOCKS'!A17,'JOURNAL STOCKS'!$F$7:$F$199)</f>
        <v>0</v>
      </c>
      <c r="F17" s="32">
        <f t="shared" ca="1" si="4"/>
        <v>0</v>
      </c>
      <c r="G17" s="15"/>
      <c r="H17" s="18">
        <f t="shared" ca="1" si="1"/>
        <v>0</v>
      </c>
    </row>
    <row r="18" spans="1:8" x14ac:dyDescent="0.25">
      <c r="A18" s="26" t="str">
        <f>'BASE PRODUITS'!A18</f>
        <v>P0012</v>
      </c>
      <c r="B18" s="8" t="str">
        <f>IF(ISBLANK('BASE PRODUITS'!B18),"",'BASE PRODUITS'!B18)</f>
        <v/>
      </c>
      <c r="C18" s="23"/>
      <c r="D18" s="26">
        <f ca="1">SUMIF('JOURNAL STOCKS'!$B$7:$F$199,'ETAT DES STOCKS'!A18,'JOURNAL STOCKS'!$E$7:$E$199)</f>
        <v>0</v>
      </c>
      <c r="E18" s="26">
        <f ca="1">SUMIF('JOURNAL STOCKS'!$B$7:$F$199,'ETAT DES STOCKS'!A18,'JOURNAL STOCKS'!$F$7:$F$199)</f>
        <v>0</v>
      </c>
      <c r="F18" s="32">
        <f t="shared" ca="1" si="4"/>
        <v>0</v>
      </c>
      <c r="G18" s="15"/>
      <c r="H18" s="18">
        <f t="shared" ca="1" si="1"/>
        <v>0</v>
      </c>
    </row>
    <row r="19" spans="1:8" x14ac:dyDescent="0.25">
      <c r="A19" s="26" t="str">
        <f>'BASE PRODUITS'!A19</f>
        <v>P0013</v>
      </c>
      <c r="B19" s="8" t="str">
        <f>IF(ISBLANK('BASE PRODUITS'!B19),"",'BASE PRODUITS'!B19)</f>
        <v/>
      </c>
      <c r="C19" s="23"/>
      <c r="D19" s="26">
        <f ca="1">SUMIF('JOURNAL STOCKS'!$B$7:$F$199,'ETAT DES STOCKS'!A19,'JOURNAL STOCKS'!$E$7:$E$199)</f>
        <v>0</v>
      </c>
      <c r="E19" s="26">
        <f ca="1">SUMIF('JOURNAL STOCKS'!$B$7:$F$199,'ETAT DES STOCKS'!A19,'JOURNAL STOCKS'!$F$7:$F$199)</f>
        <v>0</v>
      </c>
      <c r="F19" s="32">
        <f t="shared" ca="1" si="4"/>
        <v>0</v>
      </c>
      <c r="G19" s="15"/>
      <c r="H19" s="18">
        <f t="shared" ca="1" si="1"/>
        <v>0</v>
      </c>
    </row>
    <row r="20" spans="1:8" x14ac:dyDescent="0.25">
      <c r="A20" s="26" t="str">
        <f>'BASE PRODUITS'!A20</f>
        <v>P0014</v>
      </c>
      <c r="B20" s="8" t="str">
        <f>IF(ISBLANK('BASE PRODUITS'!B20),"",'BASE PRODUITS'!B20)</f>
        <v/>
      </c>
      <c r="C20" s="23"/>
      <c r="D20" s="26">
        <f ca="1">SUMIF('JOURNAL STOCKS'!$B$7:$F$199,'ETAT DES STOCKS'!A20,'JOURNAL STOCKS'!$E$7:$E$199)</f>
        <v>0</v>
      </c>
      <c r="E20" s="26">
        <f ca="1">SUMIF('JOURNAL STOCKS'!$B$7:$F$199,'ETAT DES STOCKS'!A20,'JOURNAL STOCKS'!$F$7:$F$199)</f>
        <v>0</v>
      </c>
      <c r="F20" s="32">
        <f t="shared" ca="1" si="4"/>
        <v>0</v>
      </c>
      <c r="G20" s="15"/>
      <c r="H20" s="18">
        <f t="shared" ca="1" si="1"/>
        <v>0</v>
      </c>
    </row>
    <row r="21" spans="1:8" x14ac:dyDescent="0.25">
      <c r="A21" s="26" t="str">
        <f>'BASE PRODUITS'!A21</f>
        <v>P0015</v>
      </c>
      <c r="B21" s="8" t="str">
        <f>IF(ISBLANK('BASE PRODUITS'!B21),"",'BASE PRODUITS'!B21)</f>
        <v/>
      </c>
      <c r="C21" s="23"/>
      <c r="D21" s="26">
        <f ca="1">SUMIF('JOURNAL STOCKS'!$B$7:$F$199,'ETAT DES STOCKS'!A21,'JOURNAL STOCKS'!$E$7:$E$199)</f>
        <v>0</v>
      </c>
      <c r="E21" s="26">
        <f ca="1">SUMIF('JOURNAL STOCKS'!$B$7:$F$199,'ETAT DES STOCKS'!A21,'JOURNAL STOCKS'!$F$7:$F$199)</f>
        <v>0</v>
      </c>
      <c r="F21" s="32">
        <f t="shared" ca="1" si="4"/>
        <v>0</v>
      </c>
      <c r="G21" s="15"/>
      <c r="H21" s="18">
        <f t="shared" ca="1" si="1"/>
        <v>0</v>
      </c>
    </row>
    <row r="22" spans="1:8" x14ac:dyDescent="0.25">
      <c r="A22" s="26" t="str">
        <f>'BASE PRODUITS'!A22</f>
        <v>P0016</v>
      </c>
      <c r="B22" s="8" t="str">
        <f>IF(ISBLANK('BASE PRODUITS'!B22),"",'BASE PRODUITS'!B22)</f>
        <v/>
      </c>
      <c r="C22" s="23"/>
      <c r="D22" s="26">
        <f ca="1">SUMIF('JOURNAL STOCKS'!$B$7:$F$199,'ETAT DES STOCKS'!A22,'JOURNAL STOCKS'!$E$7:$E$199)</f>
        <v>0</v>
      </c>
      <c r="E22" s="26">
        <f ca="1">SUMIF('JOURNAL STOCKS'!$B$7:$F$199,'ETAT DES STOCKS'!A22,'JOURNAL STOCKS'!$F$7:$F$199)</f>
        <v>0</v>
      </c>
      <c r="F22" s="32">
        <f t="shared" ca="1" si="4"/>
        <v>0</v>
      </c>
      <c r="G22" s="15"/>
      <c r="H22" s="18">
        <f t="shared" ca="1" si="1"/>
        <v>0</v>
      </c>
    </row>
    <row r="23" spans="1:8" x14ac:dyDescent="0.25">
      <c r="A23" s="26" t="str">
        <f>'BASE PRODUITS'!A23</f>
        <v>P0017</v>
      </c>
      <c r="B23" s="8" t="str">
        <f>IF(ISBLANK('BASE PRODUITS'!B23),"",'BASE PRODUITS'!B23)</f>
        <v/>
      </c>
      <c r="C23" s="23"/>
      <c r="D23" s="26">
        <f ca="1">SUMIF('JOURNAL STOCKS'!$B$7:$F$199,'ETAT DES STOCKS'!A23,'JOURNAL STOCKS'!$E$7:$E$199)</f>
        <v>0</v>
      </c>
      <c r="E23" s="26">
        <f ca="1">SUMIF('JOURNAL STOCKS'!$B$7:$F$199,'ETAT DES STOCKS'!A23,'JOURNAL STOCKS'!$F$7:$F$199)</f>
        <v>0</v>
      </c>
      <c r="F23" s="32">
        <f t="shared" ca="1" si="4"/>
        <v>0</v>
      </c>
      <c r="G23" s="15"/>
      <c r="H23" s="18">
        <f t="shared" ca="1" si="1"/>
        <v>0</v>
      </c>
    </row>
    <row r="24" spans="1:8" x14ac:dyDescent="0.25">
      <c r="A24" s="26" t="str">
        <f>'BASE PRODUITS'!A24</f>
        <v>P0018</v>
      </c>
      <c r="B24" s="8" t="str">
        <f>IF(ISBLANK('BASE PRODUITS'!B24),"",'BASE PRODUITS'!B24)</f>
        <v/>
      </c>
      <c r="C24" s="23"/>
      <c r="D24" s="26">
        <f ca="1">SUMIF('JOURNAL STOCKS'!$B$7:$F$199,'ETAT DES STOCKS'!A24,'JOURNAL STOCKS'!$E$7:$E$199)</f>
        <v>0</v>
      </c>
      <c r="E24" s="26">
        <f ca="1">SUMIF('JOURNAL STOCKS'!$B$7:$F$199,'ETAT DES STOCKS'!A24,'JOURNAL STOCKS'!$F$7:$F$199)</f>
        <v>0</v>
      </c>
      <c r="F24" s="32">
        <f t="shared" ca="1" si="4"/>
        <v>0</v>
      </c>
      <c r="G24" s="15"/>
      <c r="H24" s="18">
        <f t="shared" ca="1" si="1"/>
        <v>0</v>
      </c>
    </row>
    <row r="25" spans="1:8" x14ac:dyDescent="0.25">
      <c r="A25" s="26" t="str">
        <f>'BASE PRODUITS'!A25</f>
        <v>P0019</v>
      </c>
      <c r="B25" s="8" t="str">
        <f>IF(ISBLANK('BASE PRODUITS'!B25),"",'BASE PRODUITS'!B25)</f>
        <v/>
      </c>
      <c r="C25" s="23"/>
      <c r="D25" s="26">
        <f ca="1">SUMIF('JOURNAL STOCKS'!$B$7:$F$199,'ETAT DES STOCKS'!A25,'JOURNAL STOCKS'!$E$7:$E$199)</f>
        <v>0</v>
      </c>
      <c r="E25" s="26">
        <f ca="1">SUMIF('JOURNAL STOCKS'!$B$7:$F$199,'ETAT DES STOCKS'!A25,'JOURNAL STOCKS'!$F$7:$F$199)</f>
        <v>0</v>
      </c>
      <c r="F25" s="32">
        <f t="shared" ca="1" si="4"/>
        <v>0</v>
      </c>
      <c r="G25" s="15"/>
      <c r="H25" s="18">
        <f t="shared" ca="1" si="1"/>
        <v>0</v>
      </c>
    </row>
    <row r="26" spans="1:8" x14ac:dyDescent="0.25">
      <c r="A26" s="26" t="str">
        <f>'BASE PRODUITS'!A26</f>
        <v>P0020</v>
      </c>
      <c r="B26" s="8" t="str">
        <f>IF(ISBLANK('BASE PRODUITS'!B26),"",'BASE PRODUITS'!B26)</f>
        <v/>
      </c>
      <c r="C26" s="23"/>
      <c r="D26" s="26">
        <f ca="1">SUMIF('JOURNAL STOCKS'!$B$7:$F$199,'ETAT DES STOCKS'!A26,'JOURNAL STOCKS'!$E$7:$E$199)</f>
        <v>0</v>
      </c>
      <c r="E26" s="26">
        <f ca="1">SUMIF('JOURNAL STOCKS'!$B$7:$F$199,'ETAT DES STOCKS'!A26,'JOURNAL STOCKS'!$F$7:$F$199)</f>
        <v>0</v>
      </c>
      <c r="F26" s="32">
        <f t="shared" ca="1" si="4"/>
        <v>0</v>
      </c>
      <c r="G26" s="15"/>
      <c r="H26" s="18">
        <f t="shared" ca="1" si="1"/>
        <v>0</v>
      </c>
    </row>
    <row r="27" spans="1:8" x14ac:dyDescent="0.25">
      <c r="A27" s="26" t="str">
        <f>'BASE PRODUITS'!A27</f>
        <v>P0021</v>
      </c>
      <c r="B27" s="8" t="str">
        <f>IF(ISBLANK('BASE PRODUITS'!B27),"",'BASE PRODUITS'!B27)</f>
        <v/>
      </c>
      <c r="C27" s="23"/>
      <c r="D27" s="26">
        <f ca="1">SUMIF('JOURNAL STOCKS'!$B$7:$F$199,'ETAT DES STOCKS'!A27,'JOURNAL STOCKS'!$E$7:$E$199)</f>
        <v>0</v>
      </c>
      <c r="E27" s="26">
        <f ca="1">SUMIF('JOURNAL STOCKS'!$B$7:$F$199,'ETAT DES STOCKS'!A27,'JOURNAL STOCKS'!$F$7:$F$199)</f>
        <v>0</v>
      </c>
      <c r="F27" s="32">
        <f t="shared" ca="1" si="4"/>
        <v>0</v>
      </c>
      <c r="G27" s="15"/>
      <c r="H27" s="18">
        <f t="shared" ca="1" si="1"/>
        <v>0</v>
      </c>
    </row>
    <row r="28" spans="1:8" x14ac:dyDescent="0.25">
      <c r="A28" s="26" t="str">
        <f>'BASE PRODUITS'!A28</f>
        <v>P0022</v>
      </c>
      <c r="B28" s="8" t="str">
        <f>IF(ISBLANK('BASE PRODUITS'!B28),"",'BASE PRODUITS'!B28)</f>
        <v/>
      </c>
      <c r="C28" s="23"/>
      <c r="D28" s="26">
        <f ca="1">SUMIF('JOURNAL STOCKS'!$B$7:$F$199,'ETAT DES STOCKS'!A28,'JOURNAL STOCKS'!$E$7:$E$199)</f>
        <v>0</v>
      </c>
      <c r="E28" s="26">
        <f ca="1">SUMIF('JOURNAL STOCKS'!$B$7:$F$199,'ETAT DES STOCKS'!A28,'JOURNAL STOCKS'!$F$7:$F$199)</f>
        <v>0</v>
      </c>
      <c r="F28" s="32">
        <f t="shared" ca="1" si="4"/>
        <v>0</v>
      </c>
      <c r="G28" s="15"/>
      <c r="H28" s="18">
        <f t="shared" ca="1" si="1"/>
        <v>0</v>
      </c>
    </row>
    <row r="29" spans="1:8" x14ac:dyDescent="0.25">
      <c r="A29" s="26" t="str">
        <f>'BASE PRODUITS'!A29</f>
        <v>P0023</v>
      </c>
      <c r="B29" s="8" t="str">
        <f>IF(ISBLANK('BASE PRODUITS'!B29),"",'BASE PRODUITS'!B29)</f>
        <v/>
      </c>
      <c r="C29" s="23"/>
      <c r="D29" s="26">
        <f ca="1">SUMIF('JOURNAL STOCKS'!$B$7:$F$199,'ETAT DES STOCKS'!A29,'JOURNAL STOCKS'!$E$7:$E$199)</f>
        <v>0</v>
      </c>
      <c r="E29" s="26">
        <f ca="1">SUMIF('JOURNAL STOCKS'!$B$7:$F$199,'ETAT DES STOCKS'!A29,'JOURNAL STOCKS'!$F$7:$F$199)</f>
        <v>0</v>
      </c>
      <c r="F29" s="32">
        <f t="shared" ca="1" si="4"/>
        <v>0</v>
      </c>
      <c r="G29" s="15"/>
      <c r="H29" s="18">
        <f t="shared" ca="1" si="1"/>
        <v>0</v>
      </c>
    </row>
    <row r="30" spans="1:8" x14ac:dyDescent="0.25">
      <c r="A30" s="26" t="str">
        <f>'BASE PRODUITS'!A30</f>
        <v>P0024</v>
      </c>
      <c r="B30" s="8" t="str">
        <f>IF(ISBLANK('BASE PRODUITS'!B30),"",'BASE PRODUITS'!B30)</f>
        <v/>
      </c>
      <c r="C30" s="23"/>
      <c r="D30" s="26">
        <f ca="1">SUMIF('JOURNAL STOCKS'!$B$7:$F$199,'ETAT DES STOCKS'!A30,'JOURNAL STOCKS'!$E$7:$E$199)</f>
        <v>0</v>
      </c>
      <c r="E30" s="26">
        <f ca="1">SUMIF('JOURNAL STOCKS'!$B$7:$F$199,'ETAT DES STOCKS'!A30,'JOURNAL STOCKS'!$F$7:$F$199)</f>
        <v>0</v>
      </c>
      <c r="F30" s="32">
        <f t="shared" ca="1" si="4"/>
        <v>0</v>
      </c>
      <c r="G30" s="15"/>
      <c r="H30" s="18">
        <f t="shared" ca="1" si="1"/>
        <v>0</v>
      </c>
    </row>
    <row r="31" spans="1:8" x14ac:dyDescent="0.25">
      <c r="A31" s="26" t="str">
        <f>'BASE PRODUITS'!A31</f>
        <v>P0025</v>
      </c>
      <c r="B31" s="8" t="str">
        <f>IF(ISBLANK('BASE PRODUITS'!B31),"",'BASE PRODUITS'!B31)</f>
        <v/>
      </c>
      <c r="C31" s="23"/>
      <c r="D31" s="26">
        <f ca="1">SUMIF('JOURNAL STOCKS'!$B$7:$F$199,'ETAT DES STOCKS'!A31,'JOURNAL STOCKS'!$E$7:$E$199)</f>
        <v>0</v>
      </c>
      <c r="E31" s="26">
        <f ca="1">SUMIF('JOURNAL STOCKS'!$B$7:$F$199,'ETAT DES STOCKS'!A31,'JOURNAL STOCKS'!$F$7:$F$199)</f>
        <v>0</v>
      </c>
      <c r="F31" s="32">
        <f t="shared" ca="1" si="4"/>
        <v>0</v>
      </c>
      <c r="G31" s="15"/>
      <c r="H31" s="18">
        <f t="shared" ca="1" si="1"/>
        <v>0</v>
      </c>
    </row>
    <row r="32" spans="1:8" x14ac:dyDescent="0.25">
      <c r="A32" s="26" t="str">
        <f>'BASE PRODUITS'!A32</f>
        <v>P0026</v>
      </c>
      <c r="B32" s="8" t="str">
        <f>IF(ISBLANK('BASE PRODUITS'!B32),"",'BASE PRODUITS'!B32)</f>
        <v/>
      </c>
      <c r="C32" s="23"/>
      <c r="D32" s="26">
        <f ca="1">SUMIF('JOURNAL STOCKS'!$B$7:$F$199,'ETAT DES STOCKS'!A32,'JOURNAL STOCKS'!$E$7:$E$199)</f>
        <v>0</v>
      </c>
      <c r="E32" s="26">
        <f ca="1">SUMIF('JOURNAL STOCKS'!$B$7:$F$199,'ETAT DES STOCKS'!A32,'JOURNAL STOCKS'!$F$7:$F$199)</f>
        <v>0</v>
      </c>
      <c r="F32" s="32">
        <f t="shared" ca="1" si="4"/>
        <v>0</v>
      </c>
      <c r="G32" s="15"/>
      <c r="H32" s="18">
        <f t="shared" ca="1" si="1"/>
        <v>0</v>
      </c>
    </row>
    <row r="33" spans="1:8" x14ac:dyDescent="0.25">
      <c r="A33" s="26" t="str">
        <f>'BASE PRODUITS'!A33</f>
        <v>P0027</v>
      </c>
      <c r="B33" s="8" t="str">
        <f>IF(ISBLANK('BASE PRODUITS'!B33),"",'BASE PRODUITS'!B33)</f>
        <v/>
      </c>
      <c r="C33" s="23"/>
      <c r="D33" s="26">
        <f ca="1">SUMIF('JOURNAL STOCKS'!$B$7:$F$199,'ETAT DES STOCKS'!A33,'JOURNAL STOCKS'!$E$7:$E$199)</f>
        <v>0</v>
      </c>
      <c r="E33" s="26">
        <f ca="1">SUMIF('JOURNAL STOCKS'!$B$7:$F$199,'ETAT DES STOCKS'!A33,'JOURNAL STOCKS'!$F$7:$F$199)</f>
        <v>0</v>
      </c>
      <c r="F33" s="32">
        <f t="shared" ca="1" si="4"/>
        <v>0</v>
      </c>
      <c r="G33" s="15"/>
      <c r="H33" s="18">
        <f t="shared" ca="1" si="1"/>
        <v>0</v>
      </c>
    </row>
    <row r="34" spans="1:8" x14ac:dyDescent="0.25">
      <c r="A34" s="26" t="str">
        <f>'BASE PRODUITS'!A34</f>
        <v>P0028</v>
      </c>
      <c r="B34" s="8" t="str">
        <f>IF(ISBLANK('BASE PRODUITS'!B34),"",'BASE PRODUITS'!B34)</f>
        <v/>
      </c>
      <c r="C34" s="23"/>
      <c r="D34" s="26">
        <f ca="1">SUMIF('JOURNAL STOCKS'!$B$7:$F$199,'ETAT DES STOCKS'!A34,'JOURNAL STOCKS'!$E$7:$E$199)</f>
        <v>0</v>
      </c>
      <c r="E34" s="26">
        <f ca="1">SUMIF('JOURNAL STOCKS'!$B$7:$F$199,'ETAT DES STOCKS'!A34,'JOURNAL STOCKS'!$F$7:$F$199)</f>
        <v>0</v>
      </c>
      <c r="F34" s="32">
        <f t="shared" ca="1" si="4"/>
        <v>0</v>
      </c>
      <c r="G34" s="15"/>
      <c r="H34" s="18">
        <f t="shared" ca="1" si="1"/>
        <v>0</v>
      </c>
    </row>
    <row r="35" spans="1:8" x14ac:dyDescent="0.25">
      <c r="A35" s="26" t="str">
        <f>'BASE PRODUITS'!A35</f>
        <v>P0029</v>
      </c>
      <c r="B35" s="8" t="str">
        <f>IF(ISBLANK('BASE PRODUITS'!B35),"",'BASE PRODUITS'!B35)</f>
        <v/>
      </c>
      <c r="C35" s="23"/>
      <c r="D35" s="26">
        <f ca="1">SUMIF('JOURNAL STOCKS'!$B$7:$F$199,'ETAT DES STOCKS'!A35,'JOURNAL STOCKS'!$E$7:$E$199)</f>
        <v>0</v>
      </c>
      <c r="E35" s="26">
        <f ca="1">SUMIF('JOURNAL STOCKS'!$B$7:$F$199,'ETAT DES STOCKS'!A35,'JOURNAL STOCKS'!$F$7:$F$199)</f>
        <v>0</v>
      </c>
      <c r="F35" s="32">
        <f t="shared" ca="1" si="4"/>
        <v>0</v>
      </c>
      <c r="G35" s="15"/>
      <c r="H35" s="18">
        <f t="shared" ca="1" si="1"/>
        <v>0</v>
      </c>
    </row>
    <row r="36" spans="1:8" x14ac:dyDescent="0.25">
      <c r="A36" s="26" t="str">
        <f>'BASE PRODUITS'!A36</f>
        <v>P0030</v>
      </c>
      <c r="B36" s="8" t="str">
        <f>IF(ISBLANK('BASE PRODUITS'!B36),"",'BASE PRODUITS'!B36)</f>
        <v/>
      </c>
      <c r="C36" s="23"/>
      <c r="D36" s="26">
        <f ca="1">SUMIF('JOURNAL STOCKS'!$B$7:$F$199,'ETAT DES STOCKS'!A36,'JOURNAL STOCKS'!$E$7:$E$199)</f>
        <v>0</v>
      </c>
      <c r="E36" s="26">
        <f ca="1">SUMIF('JOURNAL STOCKS'!$B$7:$F$199,'ETAT DES STOCKS'!A36,'JOURNAL STOCKS'!$F$7:$F$199)</f>
        <v>0</v>
      </c>
      <c r="F36" s="32">
        <f t="shared" ca="1" si="4"/>
        <v>0</v>
      </c>
      <c r="G36" s="15"/>
      <c r="H36" s="18">
        <f t="shared" ca="1" si="1"/>
        <v>0</v>
      </c>
    </row>
    <row r="37" spans="1:8" x14ac:dyDescent="0.25">
      <c r="A37" s="26" t="str">
        <f>'BASE PRODUITS'!A37</f>
        <v>P0031</v>
      </c>
      <c r="B37" s="8" t="str">
        <f>IF(ISBLANK('BASE PRODUITS'!B37),"",'BASE PRODUITS'!B37)</f>
        <v/>
      </c>
      <c r="C37" s="23"/>
      <c r="D37" s="26">
        <f ca="1">SUMIF('JOURNAL STOCKS'!$B$7:$F$199,'ETAT DES STOCKS'!A37,'JOURNAL STOCKS'!$E$7:$E$199)</f>
        <v>0</v>
      </c>
      <c r="E37" s="26">
        <f ca="1">SUMIF('JOURNAL STOCKS'!$B$7:$F$199,'ETAT DES STOCKS'!A37,'JOURNAL STOCKS'!$F$7:$F$199)</f>
        <v>0</v>
      </c>
      <c r="F37" s="32">
        <f t="shared" ca="1" si="4"/>
        <v>0</v>
      </c>
      <c r="G37" s="15"/>
      <c r="H37" s="18">
        <f t="shared" ca="1" si="1"/>
        <v>0</v>
      </c>
    </row>
    <row r="38" spans="1:8" x14ac:dyDescent="0.25">
      <c r="A38" s="26" t="str">
        <f>'BASE PRODUITS'!A38</f>
        <v>P0032</v>
      </c>
      <c r="B38" s="8" t="str">
        <f>IF(ISBLANK('BASE PRODUITS'!B38),"",'BASE PRODUITS'!B38)</f>
        <v/>
      </c>
      <c r="C38" s="23"/>
      <c r="D38" s="26">
        <f ca="1">SUMIF('JOURNAL STOCKS'!$B$7:$F$199,'ETAT DES STOCKS'!A38,'JOURNAL STOCKS'!$E$7:$E$199)</f>
        <v>0</v>
      </c>
      <c r="E38" s="26">
        <f ca="1">SUMIF('JOURNAL STOCKS'!$B$7:$F$199,'ETAT DES STOCKS'!A38,'JOURNAL STOCKS'!$F$7:$F$199)</f>
        <v>0</v>
      </c>
      <c r="F38" s="32">
        <f t="shared" ca="1" si="4"/>
        <v>0</v>
      </c>
      <c r="G38" s="15"/>
      <c r="H38" s="18">
        <f t="shared" ca="1" si="1"/>
        <v>0</v>
      </c>
    </row>
    <row r="39" spans="1:8" x14ac:dyDescent="0.25">
      <c r="A39" s="26" t="str">
        <f>'BASE PRODUITS'!A39</f>
        <v>P0033</v>
      </c>
      <c r="B39" s="8" t="str">
        <f>IF(ISBLANK('BASE PRODUITS'!B39),"",'BASE PRODUITS'!B39)</f>
        <v/>
      </c>
      <c r="C39" s="23"/>
      <c r="D39" s="26">
        <f ca="1">SUMIF('JOURNAL STOCKS'!$B$7:$F$199,'ETAT DES STOCKS'!A39,'JOURNAL STOCKS'!$E$7:$E$199)</f>
        <v>0</v>
      </c>
      <c r="E39" s="26">
        <f ca="1">SUMIF('JOURNAL STOCKS'!$B$7:$F$199,'ETAT DES STOCKS'!A39,'JOURNAL STOCKS'!$F$7:$F$199)</f>
        <v>0</v>
      </c>
      <c r="F39" s="32">
        <f t="shared" ca="1" si="4"/>
        <v>0</v>
      </c>
      <c r="G39" s="15"/>
      <c r="H39" s="18">
        <f t="shared" ca="1" si="1"/>
        <v>0</v>
      </c>
    </row>
    <row r="40" spans="1:8" x14ac:dyDescent="0.25">
      <c r="A40" s="26" t="str">
        <f>'BASE PRODUITS'!A40</f>
        <v>P0034</v>
      </c>
      <c r="B40" s="8" t="str">
        <f>IF(ISBLANK('BASE PRODUITS'!B40),"",'BASE PRODUITS'!B40)</f>
        <v/>
      </c>
      <c r="C40" s="23"/>
      <c r="D40" s="26">
        <f ca="1">SUMIF('JOURNAL STOCKS'!$B$7:$F$199,'ETAT DES STOCKS'!A40,'JOURNAL STOCKS'!$E$7:$E$199)</f>
        <v>0</v>
      </c>
      <c r="E40" s="26">
        <f ca="1">SUMIF('JOURNAL STOCKS'!$B$7:$F$199,'ETAT DES STOCKS'!A40,'JOURNAL STOCKS'!$F$7:$F$199)</f>
        <v>0</v>
      </c>
      <c r="F40" s="32">
        <f t="shared" ca="1" si="4"/>
        <v>0</v>
      </c>
      <c r="G40" s="15"/>
      <c r="H40" s="18">
        <f t="shared" ca="1" si="1"/>
        <v>0</v>
      </c>
    </row>
    <row r="41" spans="1:8" x14ac:dyDescent="0.25">
      <c r="A41" s="26" t="str">
        <f>'BASE PRODUITS'!A41</f>
        <v>P0035</v>
      </c>
      <c r="B41" s="8" t="str">
        <f>IF(ISBLANK('BASE PRODUITS'!B41),"",'BASE PRODUITS'!B41)</f>
        <v/>
      </c>
      <c r="C41" s="23"/>
      <c r="D41" s="26">
        <f ca="1">SUMIF('JOURNAL STOCKS'!$B$7:$F$199,'ETAT DES STOCKS'!A41,'JOURNAL STOCKS'!$E$7:$E$199)</f>
        <v>0</v>
      </c>
      <c r="E41" s="26">
        <f ca="1">SUMIF('JOURNAL STOCKS'!$B$7:$F$199,'ETAT DES STOCKS'!A41,'JOURNAL STOCKS'!$F$7:$F$199)</f>
        <v>0</v>
      </c>
      <c r="F41" s="32">
        <f t="shared" ca="1" si="4"/>
        <v>0</v>
      </c>
      <c r="G41" s="15"/>
      <c r="H41" s="18">
        <f t="shared" ca="1" si="1"/>
        <v>0</v>
      </c>
    </row>
    <row r="42" spans="1:8" x14ac:dyDescent="0.25">
      <c r="A42" s="26" t="str">
        <f>'BASE PRODUITS'!A42</f>
        <v>P0036</v>
      </c>
      <c r="B42" s="8" t="str">
        <f>IF(ISBLANK('BASE PRODUITS'!B42),"",'BASE PRODUITS'!B42)</f>
        <v/>
      </c>
      <c r="C42" s="23"/>
      <c r="D42" s="26">
        <f ca="1">SUMIF('JOURNAL STOCKS'!$B$7:$F$199,'ETAT DES STOCKS'!A42,'JOURNAL STOCKS'!$E$7:$E$199)</f>
        <v>0</v>
      </c>
      <c r="E42" s="26">
        <f ca="1">SUMIF('JOURNAL STOCKS'!$B$7:$F$199,'ETAT DES STOCKS'!A42,'JOURNAL STOCKS'!$F$7:$F$199)</f>
        <v>0</v>
      </c>
      <c r="F42" s="32">
        <f t="shared" ca="1" si="4"/>
        <v>0</v>
      </c>
      <c r="G42" s="15"/>
      <c r="H42" s="18">
        <f t="shared" ca="1" si="1"/>
        <v>0</v>
      </c>
    </row>
    <row r="43" spans="1:8" x14ac:dyDescent="0.25">
      <c r="A43" s="26" t="str">
        <f>'BASE PRODUITS'!A43</f>
        <v>P0037</v>
      </c>
      <c r="B43" s="8" t="str">
        <f>IF(ISBLANK('BASE PRODUITS'!B43),"",'BASE PRODUITS'!B43)</f>
        <v/>
      </c>
      <c r="C43" s="23"/>
      <c r="D43" s="26">
        <f ca="1">SUMIF('JOURNAL STOCKS'!$B$7:$F$199,'ETAT DES STOCKS'!A43,'JOURNAL STOCKS'!$E$7:$E$199)</f>
        <v>0</v>
      </c>
      <c r="E43" s="26">
        <f ca="1">SUMIF('JOURNAL STOCKS'!$B$7:$F$199,'ETAT DES STOCKS'!A43,'JOURNAL STOCKS'!$F$7:$F$199)</f>
        <v>0</v>
      </c>
      <c r="F43" s="32">
        <f t="shared" ca="1" si="4"/>
        <v>0</v>
      </c>
      <c r="G43" s="15"/>
      <c r="H43" s="18">
        <f t="shared" ca="1" si="1"/>
        <v>0</v>
      </c>
    </row>
    <row r="44" spans="1:8" x14ac:dyDescent="0.25">
      <c r="A44" s="26" t="str">
        <f>'BASE PRODUITS'!A44</f>
        <v>P0038</v>
      </c>
      <c r="B44" s="8" t="str">
        <f>IF(ISBLANK('BASE PRODUITS'!B44),"",'BASE PRODUITS'!B44)</f>
        <v/>
      </c>
      <c r="C44" s="23"/>
      <c r="D44" s="26">
        <f ca="1">SUMIF('JOURNAL STOCKS'!$B$7:$F$199,'ETAT DES STOCKS'!A44,'JOURNAL STOCKS'!$E$7:$E$199)</f>
        <v>0</v>
      </c>
      <c r="E44" s="26">
        <f ca="1">SUMIF('JOURNAL STOCKS'!$B$7:$F$199,'ETAT DES STOCKS'!A44,'JOURNAL STOCKS'!$F$7:$F$199)</f>
        <v>0</v>
      </c>
      <c r="F44" s="32">
        <f t="shared" ca="1" si="4"/>
        <v>0</v>
      </c>
      <c r="G44" s="15"/>
      <c r="H44" s="18">
        <f t="shared" ca="1" si="1"/>
        <v>0</v>
      </c>
    </row>
    <row r="45" spans="1:8" x14ac:dyDescent="0.25">
      <c r="A45" s="26" t="str">
        <f>'BASE PRODUITS'!A45</f>
        <v>P0039</v>
      </c>
      <c r="B45" s="8" t="str">
        <f>IF(ISBLANK('BASE PRODUITS'!B45),"",'BASE PRODUITS'!B45)</f>
        <v/>
      </c>
      <c r="C45" s="23"/>
      <c r="D45" s="26">
        <f ca="1">SUMIF('JOURNAL STOCKS'!$B$7:$F$199,'ETAT DES STOCKS'!A45,'JOURNAL STOCKS'!$E$7:$E$199)</f>
        <v>0</v>
      </c>
      <c r="E45" s="26">
        <f ca="1">SUMIF('JOURNAL STOCKS'!$B$7:$F$199,'ETAT DES STOCKS'!A45,'JOURNAL STOCKS'!$F$7:$F$199)</f>
        <v>0</v>
      </c>
      <c r="F45" s="32">
        <f t="shared" ca="1" si="4"/>
        <v>0</v>
      </c>
      <c r="G45" s="15"/>
      <c r="H45" s="18">
        <f t="shared" ca="1" si="1"/>
        <v>0</v>
      </c>
    </row>
    <row r="46" spans="1:8" x14ac:dyDescent="0.25">
      <c r="A46" s="26" t="str">
        <f>'BASE PRODUITS'!A46</f>
        <v>P0040</v>
      </c>
      <c r="B46" s="8" t="str">
        <f>IF(ISBLANK('BASE PRODUITS'!B46),"",'BASE PRODUITS'!B46)</f>
        <v/>
      </c>
      <c r="C46" s="23"/>
      <c r="D46" s="26">
        <f ca="1">SUMIF('JOURNAL STOCKS'!$B$7:$F$199,'ETAT DES STOCKS'!A46,'JOURNAL STOCKS'!$E$7:$E$199)</f>
        <v>0</v>
      </c>
      <c r="E46" s="26">
        <f ca="1">SUMIF('JOURNAL STOCKS'!$B$7:$F$199,'ETAT DES STOCKS'!A46,'JOURNAL STOCKS'!$F$7:$F$199)</f>
        <v>0</v>
      </c>
      <c r="F46" s="32">
        <f t="shared" ca="1" si="4"/>
        <v>0</v>
      </c>
      <c r="G46" s="15"/>
      <c r="H46" s="18">
        <f t="shared" ca="1" si="1"/>
        <v>0</v>
      </c>
    </row>
    <row r="47" spans="1:8" x14ac:dyDescent="0.25">
      <c r="A47" s="26" t="str">
        <f>'BASE PRODUITS'!A47</f>
        <v>P0041</v>
      </c>
      <c r="B47" s="8" t="str">
        <f>IF(ISBLANK('BASE PRODUITS'!B47),"",'BASE PRODUITS'!B47)</f>
        <v/>
      </c>
      <c r="C47" s="23"/>
      <c r="D47" s="26">
        <f ca="1">SUMIF('JOURNAL STOCKS'!$B$7:$F$199,'ETAT DES STOCKS'!A47,'JOURNAL STOCKS'!$E$7:$E$199)</f>
        <v>0</v>
      </c>
      <c r="E47" s="26">
        <f ca="1">SUMIF('JOURNAL STOCKS'!$B$7:$F$199,'ETAT DES STOCKS'!A47,'JOURNAL STOCKS'!$F$7:$F$199)</f>
        <v>0</v>
      </c>
      <c r="F47" s="32">
        <f t="shared" ca="1" si="4"/>
        <v>0</v>
      </c>
      <c r="G47" s="15"/>
      <c r="H47" s="18">
        <f t="shared" ca="1" si="1"/>
        <v>0</v>
      </c>
    </row>
    <row r="48" spans="1:8" x14ac:dyDescent="0.25">
      <c r="A48" s="26" t="str">
        <f>'BASE PRODUITS'!A48</f>
        <v>P0042</v>
      </c>
      <c r="B48" s="8" t="str">
        <f>IF(ISBLANK('BASE PRODUITS'!B48),"",'BASE PRODUITS'!B48)</f>
        <v/>
      </c>
      <c r="C48" s="23"/>
      <c r="D48" s="26">
        <f ca="1">SUMIF('JOURNAL STOCKS'!$B$7:$F$199,'ETAT DES STOCKS'!A48,'JOURNAL STOCKS'!$E$7:$E$199)</f>
        <v>0</v>
      </c>
      <c r="E48" s="26">
        <f ca="1">SUMIF('JOURNAL STOCKS'!$B$7:$F$199,'ETAT DES STOCKS'!A48,'JOURNAL STOCKS'!$F$7:$F$199)</f>
        <v>0</v>
      </c>
      <c r="F48" s="32">
        <f t="shared" ca="1" si="4"/>
        <v>0</v>
      </c>
      <c r="G48" s="15"/>
      <c r="H48" s="18">
        <f t="shared" ca="1" si="1"/>
        <v>0</v>
      </c>
    </row>
    <row r="49" spans="1:8" x14ac:dyDescent="0.25">
      <c r="A49" s="26" t="str">
        <f>'BASE PRODUITS'!A49</f>
        <v>P0043</v>
      </c>
      <c r="B49" s="8" t="str">
        <f>IF(ISBLANK('BASE PRODUITS'!B49),"",'BASE PRODUITS'!B49)</f>
        <v/>
      </c>
      <c r="C49" s="23"/>
      <c r="D49" s="26">
        <f ca="1">SUMIF('JOURNAL STOCKS'!$B$7:$F$199,'ETAT DES STOCKS'!A49,'JOURNAL STOCKS'!$E$7:$E$199)</f>
        <v>0</v>
      </c>
      <c r="E49" s="26">
        <f ca="1">SUMIF('JOURNAL STOCKS'!$B$7:$F$199,'ETAT DES STOCKS'!A49,'JOURNAL STOCKS'!$F$7:$F$199)</f>
        <v>0</v>
      </c>
      <c r="F49" s="32">
        <f t="shared" ca="1" si="4"/>
        <v>0</v>
      </c>
      <c r="G49" s="15"/>
      <c r="H49" s="18">
        <f t="shared" ca="1" si="1"/>
        <v>0</v>
      </c>
    </row>
    <row r="50" spans="1:8" x14ac:dyDescent="0.25">
      <c r="A50" s="26" t="str">
        <f>'BASE PRODUITS'!A50</f>
        <v>P0044</v>
      </c>
      <c r="B50" s="8" t="str">
        <f>IF(ISBLANK('BASE PRODUITS'!B50),"",'BASE PRODUITS'!B50)</f>
        <v/>
      </c>
      <c r="C50" s="23"/>
      <c r="D50" s="26">
        <f ca="1">SUMIF('JOURNAL STOCKS'!$B$7:$F$199,'ETAT DES STOCKS'!A50,'JOURNAL STOCKS'!$E$7:$E$199)</f>
        <v>0</v>
      </c>
      <c r="E50" s="26">
        <f ca="1">SUMIF('JOURNAL STOCKS'!$B$7:$F$199,'ETAT DES STOCKS'!A50,'JOURNAL STOCKS'!$F$7:$F$199)</f>
        <v>0</v>
      </c>
      <c r="F50" s="32">
        <f t="shared" ca="1" si="4"/>
        <v>0</v>
      </c>
      <c r="G50" s="15"/>
      <c r="H50" s="18">
        <f t="shared" ca="1" si="1"/>
        <v>0</v>
      </c>
    </row>
    <row r="51" spans="1:8" x14ac:dyDescent="0.25">
      <c r="A51" s="26" t="str">
        <f>'BASE PRODUITS'!A51</f>
        <v>P0045</v>
      </c>
      <c r="B51" s="8" t="str">
        <f>IF(ISBLANK('BASE PRODUITS'!B51),"",'BASE PRODUITS'!B51)</f>
        <v/>
      </c>
      <c r="C51" s="23"/>
      <c r="D51" s="26">
        <f ca="1">SUMIF('JOURNAL STOCKS'!$B$7:$F$199,'ETAT DES STOCKS'!A51,'JOURNAL STOCKS'!$E$7:$E$199)</f>
        <v>0</v>
      </c>
      <c r="E51" s="26">
        <f ca="1">SUMIF('JOURNAL STOCKS'!$B$7:$F$199,'ETAT DES STOCKS'!A51,'JOURNAL STOCKS'!$F$7:$F$199)</f>
        <v>0</v>
      </c>
      <c r="F51" s="32">
        <f t="shared" ca="1" si="4"/>
        <v>0</v>
      </c>
      <c r="G51" s="15"/>
      <c r="H51" s="18">
        <f t="shared" ca="1" si="1"/>
        <v>0</v>
      </c>
    </row>
    <row r="52" spans="1:8" x14ac:dyDescent="0.25">
      <c r="A52" s="26" t="str">
        <f>'BASE PRODUITS'!A52</f>
        <v>P0046</v>
      </c>
      <c r="B52" s="8" t="str">
        <f>IF(ISBLANK('BASE PRODUITS'!B52),"",'BASE PRODUITS'!B52)</f>
        <v/>
      </c>
      <c r="C52" s="23"/>
      <c r="D52" s="26">
        <f ca="1">SUMIF('JOURNAL STOCKS'!$B$7:$F$199,'ETAT DES STOCKS'!A52,'JOURNAL STOCKS'!$E$7:$E$199)</f>
        <v>0</v>
      </c>
      <c r="E52" s="26">
        <f ca="1">SUMIF('JOURNAL STOCKS'!$B$7:$F$199,'ETAT DES STOCKS'!A52,'JOURNAL STOCKS'!$F$7:$F$199)</f>
        <v>0</v>
      </c>
      <c r="F52" s="32">
        <f t="shared" ca="1" si="4"/>
        <v>0</v>
      </c>
      <c r="G52" s="15"/>
      <c r="H52" s="18">
        <f t="shared" ca="1" si="1"/>
        <v>0</v>
      </c>
    </row>
    <row r="53" spans="1:8" x14ac:dyDescent="0.25">
      <c r="A53" s="26" t="str">
        <f>'BASE PRODUITS'!A53</f>
        <v>P0047</v>
      </c>
      <c r="B53" s="8" t="str">
        <f>IF(ISBLANK('BASE PRODUITS'!B53),"",'BASE PRODUITS'!B53)</f>
        <v/>
      </c>
      <c r="C53" s="23"/>
      <c r="D53" s="26">
        <f ca="1">SUMIF('JOURNAL STOCKS'!$B$7:$F$199,'ETAT DES STOCKS'!A53,'JOURNAL STOCKS'!$E$7:$E$199)</f>
        <v>0</v>
      </c>
      <c r="E53" s="26">
        <f ca="1">SUMIF('JOURNAL STOCKS'!$B$7:$F$199,'ETAT DES STOCKS'!A53,'JOURNAL STOCKS'!$F$7:$F$199)</f>
        <v>0</v>
      </c>
      <c r="F53" s="32">
        <f t="shared" ca="1" si="4"/>
        <v>0</v>
      </c>
      <c r="G53" s="15"/>
      <c r="H53" s="18">
        <f t="shared" ca="1" si="1"/>
        <v>0</v>
      </c>
    </row>
    <row r="54" spans="1:8" x14ac:dyDescent="0.25">
      <c r="A54" s="26" t="str">
        <f>'BASE PRODUITS'!A54</f>
        <v>P0048</v>
      </c>
      <c r="B54" s="8" t="str">
        <f>IF(ISBLANK('BASE PRODUITS'!B54),"",'BASE PRODUITS'!B54)</f>
        <v/>
      </c>
      <c r="C54" s="23"/>
      <c r="D54" s="26">
        <f ca="1">SUMIF('JOURNAL STOCKS'!$B$7:$F$199,'ETAT DES STOCKS'!A54,'JOURNAL STOCKS'!$E$7:$E$199)</f>
        <v>0</v>
      </c>
      <c r="E54" s="26">
        <f ca="1">SUMIF('JOURNAL STOCKS'!$B$7:$F$199,'ETAT DES STOCKS'!A54,'JOURNAL STOCKS'!$F$7:$F$199)</f>
        <v>0</v>
      </c>
      <c r="F54" s="32">
        <f t="shared" ca="1" si="4"/>
        <v>0</v>
      </c>
      <c r="G54" s="15"/>
      <c r="H54" s="18">
        <f t="shared" ca="1" si="1"/>
        <v>0</v>
      </c>
    </row>
    <row r="55" spans="1:8" x14ac:dyDescent="0.25">
      <c r="A55" s="26" t="str">
        <f>'BASE PRODUITS'!A55</f>
        <v>P0049</v>
      </c>
      <c r="B55" s="8" t="str">
        <f>IF(ISBLANK('BASE PRODUITS'!B55),"",'BASE PRODUITS'!B55)</f>
        <v/>
      </c>
      <c r="C55" s="23"/>
      <c r="D55" s="26">
        <f ca="1">SUMIF('JOURNAL STOCKS'!$B$7:$F$199,'ETAT DES STOCKS'!A55,'JOURNAL STOCKS'!$E$7:$E$199)</f>
        <v>0</v>
      </c>
      <c r="E55" s="26">
        <f ca="1">SUMIF('JOURNAL STOCKS'!$B$7:$F$199,'ETAT DES STOCKS'!A55,'JOURNAL STOCKS'!$F$7:$F$199)</f>
        <v>0</v>
      </c>
      <c r="F55" s="32">
        <f t="shared" ca="1" si="4"/>
        <v>0</v>
      </c>
      <c r="G55" s="15"/>
      <c r="H55" s="18">
        <f t="shared" ca="1" si="1"/>
        <v>0</v>
      </c>
    </row>
    <row r="56" spans="1:8" x14ac:dyDescent="0.25">
      <c r="A56" s="26" t="str">
        <f>'BASE PRODUITS'!A56</f>
        <v>P0050</v>
      </c>
      <c r="B56" s="8" t="str">
        <f>IF(ISBLANK('BASE PRODUITS'!B56),"",'BASE PRODUITS'!B56)</f>
        <v/>
      </c>
      <c r="C56" s="23"/>
      <c r="D56" s="26">
        <f ca="1">SUMIF('JOURNAL STOCKS'!$B$7:$F$199,'ETAT DES STOCKS'!A56,'JOURNAL STOCKS'!$E$7:$E$199)</f>
        <v>0</v>
      </c>
      <c r="E56" s="26">
        <f ca="1">SUMIF('JOURNAL STOCKS'!$B$7:$F$199,'ETAT DES STOCKS'!A56,'JOURNAL STOCKS'!$F$7:$F$199)</f>
        <v>0</v>
      </c>
      <c r="F56" s="32">
        <f t="shared" ca="1" si="4"/>
        <v>0</v>
      </c>
      <c r="G56" s="15"/>
      <c r="H56" s="18">
        <f t="shared" ca="1" si="1"/>
        <v>0</v>
      </c>
    </row>
    <row r="57" spans="1:8" x14ac:dyDescent="0.25">
      <c r="A57" s="26" t="str">
        <f>'BASE PRODUITS'!A57</f>
        <v>P0051</v>
      </c>
      <c r="B57" s="8" t="str">
        <f>IF(ISBLANK('BASE PRODUITS'!B57),"",'BASE PRODUITS'!B57)</f>
        <v/>
      </c>
      <c r="C57" s="23"/>
      <c r="D57" s="26">
        <f ca="1">SUMIF('JOURNAL STOCKS'!$B$7:$F$199,'ETAT DES STOCKS'!A57,'JOURNAL STOCKS'!$E$7:$E$199)</f>
        <v>0</v>
      </c>
      <c r="E57" s="26">
        <f ca="1">SUMIF('JOURNAL STOCKS'!$B$7:$F$199,'ETAT DES STOCKS'!A57,'JOURNAL STOCKS'!$F$7:$F$199)</f>
        <v>0</v>
      </c>
      <c r="F57" s="32">
        <f t="shared" ca="1" si="4"/>
        <v>0</v>
      </c>
      <c r="G57" s="15"/>
      <c r="H57" s="18">
        <f t="shared" ca="1" si="1"/>
        <v>0</v>
      </c>
    </row>
    <row r="58" spans="1:8" x14ac:dyDescent="0.25">
      <c r="A58" s="26" t="str">
        <f>'BASE PRODUITS'!A58</f>
        <v>P0052</v>
      </c>
      <c r="B58" s="8" t="str">
        <f>IF(ISBLANK('BASE PRODUITS'!B58),"",'BASE PRODUITS'!B58)</f>
        <v/>
      </c>
      <c r="C58" s="23"/>
      <c r="D58" s="26">
        <f ca="1">SUMIF('JOURNAL STOCKS'!$B$7:$F$199,'ETAT DES STOCKS'!A58,'JOURNAL STOCKS'!$E$7:$E$199)</f>
        <v>0</v>
      </c>
      <c r="E58" s="26">
        <f ca="1">SUMIF('JOURNAL STOCKS'!$B$7:$F$199,'ETAT DES STOCKS'!A58,'JOURNAL STOCKS'!$F$7:$F$199)</f>
        <v>0</v>
      </c>
      <c r="F58" s="32">
        <f t="shared" ca="1" si="4"/>
        <v>0</v>
      </c>
      <c r="G58" s="15"/>
      <c r="H58" s="18">
        <f t="shared" ca="1" si="1"/>
        <v>0</v>
      </c>
    </row>
    <row r="59" spans="1:8" x14ac:dyDescent="0.25">
      <c r="A59" s="26" t="str">
        <f>'BASE PRODUITS'!A59</f>
        <v>P0053</v>
      </c>
      <c r="B59" s="8" t="str">
        <f>IF(ISBLANK('BASE PRODUITS'!B59),"",'BASE PRODUITS'!B59)</f>
        <v/>
      </c>
      <c r="C59" s="23"/>
      <c r="D59" s="26">
        <f ca="1">SUMIF('JOURNAL STOCKS'!$B$7:$F$199,'ETAT DES STOCKS'!A59,'JOURNAL STOCKS'!$E$7:$E$199)</f>
        <v>0</v>
      </c>
      <c r="E59" s="26">
        <f ca="1">SUMIF('JOURNAL STOCKS'!$B$7:$F$199,'ETAT DES STOCKS'!A59,'JOURNAL STOCKS'!$F$7:$F$199)</f>
        <v>0</v>
      </c>
      <c r="F59" s="32">
        <f t="shared" ca="1" si="4"/>
        <v>0</v>
      </c>
      <c r="G59" s="15"/>
      <c r="H59" s="18">
        <f t="shared" ca="1" si="1"/>
        <v>0</v>
      </c>
    </row>
    <row r="60" spans="1:8" x14ac:dyDescent="0.25">
      <c r="A60" s="26" t="str">
        <f>'BASE PRODUITS'!A60</f>
        <v>P0054</v>
      </c>
      <c r="B60" s="8" t="str">
        <f>IF(ISBLANK('BASE PRODUITS'!B60),"",'BASE PRODUITS'!B60)</f>
        <v/>
      </c>
      <c r="C60" s="23"/>
      <c r="D60" s="26">
        <f ca="1">SUMIF('JOURNAL STOCKS'!$B$7:$F$199,'ETAT DES STOCKS'!A60,'JOURNAL STOCKS'!$E$7:$E$199)</f>
        <v>0</v>
      </c>
      <c r="E60" s="26">
        <f ca="1">SUMIF('JOURNAL STOCKS'!$B$7:$F$199,'ETAT DES STOCKS'!A60,'JOURNAL STOCKS'!$F$7:$F$199)</f>
        <v>0</v>
      </c>
      <c r="F60" s="32">
        <f t="shared" ca="1" si="4"/>
        <v>0</v>
      </c>
      <c r="G60" s="15"/>
      <c r="H60" s="18">
        <f t="shared" ca="1" si="1"/>
        <v>0</v>
      </c>
    </row>
    <row r="61" spans="1:8" x14ac:dyDescent="0.25">
      <c r="A61" s="26" t="str">
        <f>'BASE PRODUITS'!A61</f>
        <v>P0055</v>
      </c>
      <c r="B61" s="8" t="str">
        <f>IF(ISBLANK('BASE PRODUITS'!B61),"",'BASE PRODUITS'!B61)</f>
        <v/>
      </c>
      <c r="C61" s="23"/>
      <c r="D61" s="26">
        <f ca="1">SUMIF('JOURNAL STOCKS'!$B$7:$F$199,'ETAT DES STOCKS'!A61,'JOURNAL STOCKS'!$E$7:$E$199)</f>
        <v>0</v>
      </c>
      <c r="E61" s="26">
        <f ca="1">SUMIF('JOURNAL STOCKS'!$B$7:$F$199,'ETAT DES STOCKS'!A61,'JOURNAL STOCKS'!$F$7:$F$199)</f>
        <v>0</v>
      </c>
      <c r="F61" s="32">
        <f t="shared" ca="1" si="4"/>
        <v>0</v>
      </c>
      <c r="G61" s="15"/>
      <c r="H61" s="18">
        <f t="shared" ca="1" si="1"/>
        <v>0</v>
      </c>
    </row>
    <row r="62" spans="1:8" x14ac:dyDescent="0.25">
      <c r="A62" s="26" t="str">
        <f>'BASE PRODUITS'!A62</f>
        <v>P0056</v>
      </c>
      <c r="B62" s="8" t="str">
        <f>IF(ISBLANK('BASE PRODUITS'!B62),"",'BASE PRODUITS'!B62)</f>
        <v/>
      </c>
      <c r="C62" s="23"/>
      <c r="D62" s="26">
        <f ca="1">SUMIF('JOURNAL STOCKS'!$B$7:$F$199,'ETAT DES STOCKS'!A62,'JOURNAL STOCKS'!$E$7:$E$199)</f>
        <v>0</v>
      </c>
      <c r="E62" s="26">
        <f ca="1">SUMIF('JOURNAL STOCKS'!$B$7:$F$199,'ETAT DES STOCKS'!A62,'JOURNAL STOCKS'!$F$7:$F$199)</f>
        <v>0</v>
      </c>
      <c r="F62" s="32">
        <f t="shared" ca="1" si="4"/>
        <v>0</v>
      </c>
      <c r="G62" s="15"/>
      <c r="H62" s="18">
        <f t="shared" ca="1" si="1"/>
        <v>0</v>
      </c>
    </row>
    <row r="63" spans="1:8" x14ac:dyDescent="0.25">
      <c r="A63" s="26" t="str">
        <f>'BASE PRODUITS'!A63</f>
        <v>P0057</v>
      </c>
      <c r="B63" s="8" t="str">
        <f>IF(ISBLANK('BASE PRODUITS'!B63),"",'BASE PRODUITS'!B63)</f>
        <v/>
      </c>
      <c r="C63" s="23"/>
      <c r="D63" s="26">
        <f ca="1">SUMIF('JOURNAL STOCKS'!$B$7:$F$199,'ETAT DES STOCKS'!A63,'JOURNAL STOCKS'!$E$7:$E$199)</f>
        <v>0</v>
      </c>
      <c r="E63" s="26">
        <f ca="1">SUMIF('JOURNAL STOCKS'!$B$7:$F$199,'ETAT DES STOCKS'!A63,'JOURNAL STOCKS'!$F$7:$F$199)</f>
        <v>0</v>
      </c>
      <c r="F63" s="32">
        <f t="shared" ca="1" si="4"/>
        <v>0</v>
      </c>
      <c r="G63" s="15"/>
      <c r="H63" s="18">
        <f t="shared" ca="1" si="1"/>
        <v>0</v>
      </c>
    </row>
    <row r="64" spans="1:8" x14ac:dyDescent="0.25">
      <c r="A64" s="26" t="str">
        <f>'BASE PRODUITS'!A64</f>
        <v>P0058</v>
      </c>
      <c r="B64" s="8" t="str">
        <f>IF(ISBLANK('BASE PRODUITS'!B64),"",'BASE PRODUITS'!B64)</f>
        <v/>
      </c>
      <c r="C64" s="23"/>
      <c r="D64" s="26">
        <f ca="1">SUMIF('JOURNAL STOCKS'!$B$7:$F$199,'ETAT DES STOCKS'!A64,'JOURNAL STOCKS'!$E$7:$E$199)</f>
        <v>0</v>
      </c>
      <c r="E64" s="26">
        <f ca="1">SUMIF('JOURNAL STOCKS'!$B$7:$F$199,'ETAT DES STOCKS'!A64,'JOURNAL STOCKS'!$F$7:$F$199)</f>
        <v>0</v>
      </c>
      <c r="F64" s="32">
        <f t="shared" ca="1" si="4"/>
        <v>0</v>
      </c>
      <c r="G64" s="15"/>
      <c r="H64" s="18">
        <f t="shared" ca="1" si="1"/>
        <v>0</v>
      </c>
    </row>
    <row r="65" spans="1:8" x14ac:dyDescent="0.25">
      <c r="A65" s="26" t="str">
        <f>'BASE PRODUITS'!A65</f>
        <v>P0059</v>
      </c>
      <c r="B65" s="8" t="str">
        <f>IF(ISBLANK('BASE PRODUITS'!B65),"",'BASE PRODUITS'!B65)</f>
        <v/>
      </c>
      <c r="C65" s="23"/>
      <c r="D65" s="26">
        <f ca="1">SUMIF('JOURNAL STOCKS'!$B$7:$F$199,'ETAT DES STOCKS'!A65,'JOURNAL STOCKS'!$E$7:$E$199)</f>
        <v>0</v>
      </c>
      <c r="E65" s="26">
        <f ca="1">SUMIF('JOURNAL STOCKS'!$B$7:$F$199,'ETAT DES STOCKS'!A65,'JOURNAL STOCKS'!$F$7:$F$199)</f>
        <v>0</v>
      </c>
      <c r="F65" s="32">
        <f t="shared" ca="1" si="4"/>
        <v>0</v>
      </c>
      <c r="G65" s="15"/>
      <c r="H65" s="18">
        <f t="shared" ca="1" si="1"/>
        <v>0</v>
      </c>
    </row>
    <row r="66" spans="1:8" x14ac:dyDescent="0.25">
      <c r="A66" s="26" t="str">
        <f>'BASE PRODUITS'!A66</f>
        <v>P0060</v>
      </c>
      <c r="B66" s="8" t="str">
        <f>IF(ISBLANK('BASE PRODUITS'!B66),"",'BASE PRODUITS'!B66)</f>
        <v/>
      </c>
      <c r="C66" s="23"/>
      <c r="D66" s="26">
        <f ca="1">SUMIF('JOURNAL STOCKS'!$B$7:$F$199,'ETAT DES STOCKS'!A66,'JOURNAL STOCKS'!$E$7:$E$199)</f>
        <v>0</v>
      </c>
      <c r="E66" s="26">
        <f ca="1">SUMIF('JOURNAL STOCKS'!$B$7:$F$199,'ETAT DES STOCKS'!A66,'JOURNAL STOCKS'!$F$7:$F$199)</f>
        <v>0</v>
      </c>
      <c r="F66" s="32">
        <f t="shared" ca="1" si="4"/>
        <v>0</v>
      </c>
      <c r="G66" s="15"/>
      <c r="H66" s="18">
        <f t="shared" ca="1" si="1"/>
        <v>0</v>
      </c>
    </row>
    <row r="67" spans="1:8" x14ac:dyDescent="0.25">
      <c r="A67" s="26" t="str">
        <f>'BASE PRODUITS'!A67</f>
        <v>P0061</v>
      </c>
      <c r="B67" s="8" t="str">
        <f>IF(ISBLANK('BASE PRODUITS'!B67),"",'BASE PRODUITS'!B67)</f>
        <v/>
      </c>
      <c r="C67" s="23"/>
      <c r="D67" s="26">
        <f ca="1">SUMIF('JOURNAL STOCKS'!$B$7:$F$199,'ETAT DES STOCKS'!A67,'JOURNAL STOCKS'!$E$7:$E$199)</f>
        <v>0</v>
      </c>
      <c r="E67" s="26">
        <f ca="1">SUMIF('JOURNAL STOCKS'!$B$7:$F$199,'ETAT DES STOCKS'!A67,'JOURNAL STOCKS'!$F$7:$F$199)</f>
        <v>0</v>
      </c>
      <c r="F67" s="32">
        <f t="shared" ca="1" si="4"/>
        <v>0</v>
      </c>
      <c r="G67" s="15"/>
      <c r="H67" s="18">
        <f t="shared" ca="1" si="1"/>
        <v>0</v>
      </c>
    </row>
    <row r="68" spans="1:8" x14ac:dyDescent="0.25">
      <c r="A68" s="26" t="str">
        <f>'BASE PRODUITS'!A68</f>
        <v>P0062</v>
      </c>
      <c r="B68" s="8" t="str">
        <f>IF(ISBLANK('BASE PRODUITS'!B68),"",'BASE PRODUITS'!B68)</f>
        <v/>
      </c>
      <c r="C68" s="23"/>
      <c r="D68" s="26">
        <f ca="1">SUMIF('JOURNAL STOCKS'!$B$7:$F$199,'ETAT DES STOCKS'!A68,'JOURNAL STOCKS'!$E$7:$E$199)</f>
        <v>0</v>
      </c>
      <c r="E68" s="26">
        <f ca="1">SUMIF('JOURNAL STOCKS'!$B$7:$F$199,'ETAT DES STOCKS'!A68,'JOURNAL STOCKS'!$F$7:$F$199)</f>
        <v>0</v>
      </c>
      <c r="F68" s="32">
        <f t="shared" ca="1" si="4"/>
        <v>0</v>
      </c>
      <c r="G68" s="15"/>
      <c r="H68" s="18">
        <f t="shared" ca="1" si="1"/>
        <v>0</v>
      </c>
    </row>
    <row r="69" spans="1:8" x14ac:dyDescent="0.25">
      <c r="A69" s="26" t="str">
        <f>'BASE PRODUITS'!A69</f>
        <v>P0063</v>
      </c>
      <c r="B69" s="8" t="str">
        <f>IF(ISBLANK('BASE PRODUITS'!B69),"",'BASE PRODUITS'!B69)</f>
        <v/>
      </c>
      <c r="C69" s="23"/>
      <c r="D69" s="26">
        <f ca="1">SUMIF('JOURNAL STOCKS'!$B$7:$F$199,'ETAT DES STOCKS'!A69,'JOURNAL STOCKS'!$E$7:$E$199)</f>
        <v>0</v>
      </c>
      <c r="E69" s="26">
        <f ca="1">SUMIF('JOURNAL STOCKS'!$B$7:$F$199,'ETAT DES STOCKS'!A69,'JOURNAL STOCKS'!$F$7:$F$199)</f>
        <v>0</v>
      </c>
      <c r="F69" s="32">
        <f t="shared" ca="1" si="4"/>
        <v>0</v>
      </c>
      <c r="G69" s="15"/>
      <c r="H69" s="18">
        <f t="shared" ca="1" si="1"/>
        <v>0</v>
      </c>
    </row>
    <row r="70" spans="1:8" x14ac:dyDescent="0.25">
      <c r="A70" s="26" t="str">
        <f>'BASE PRODUITS'!A70</f>
        <v>P0064</v>
      </c>
      <c r="B70" s="8" t="str">
        <f>IF(ISBLANK('BASE PRODUITS'!B70),"",'BASE PRODUITS'!B70)</f>
        <v/>
      </c>
      <c r="C70" s="23"/>
      <c r="D70" s="26">
        <f ca="1">SUMIF('JOURNAL STOCKS'!$B$7:$F$199,'ETAT DES STOCKS'!A70,'JOURNAL STOCKS'!$E$7:$E$199)</f>
        <v>0</v>
      </c>
      <c r="E70" s="26">
        <f ca="1">SUMIF('JOURNAL STOCKS'!$B$7:$F$199,'ETAT DES STOCKS'!A70,'JOURNAL STOCKS'!$F$7:$F$199)</f>
        <v>0</v>
      </c>
      <c r="F70" s="32">
        <f t="shared" ca="1" si="4"/>
        <v>0</v>
      </c>
      <c r="G70" s="15"/>
      <c r="H70" s="18">
        <f t="shared" ca="1" si="1"/>
        <v>0</v>
      </c>
    </row>
    <row r="71" spans="1:8" x14ac:dyDescent="0.25">
      <c r="A71" s="26" t="str">
        <f>'BASE PRODUITS'!A71</f>
        <v>P0065</v>
      </c>
      <c r="B71" s="8" t="str">
        <f>IF(ISBLANK('BASE PRODUITS'!B71),"",'BASE PRODUITS'!B71)</f>
        <v/>
      </c>
      <c r="C71" s="23"/>
      <c r="D71" s="26">
        <f ca="1">SUMIF('JOURNAL STOCKS'!$B$7:$F$199,'ETAT DES STOCKS'!A71,'JOURNAL STOCKS'!$E$7:$E$199)</f>
        <v>0</v>
      </c>
      <c r="E71" s="26">
        <f ca="1">SUMIF('JOURNAL STOCKS'!$B$7:$F$199,'ETAT DES STOCKS'!A71,'JOURNAL STOCKS'!$F$7:$F$199)</f>
        <v>0</v>
      </c>
      <c r="F71" s="32">
        <f t="shared" ca="1" si="4"/>
        <v>0</v>
      </c>
      <c r="G71" s="15"/>
      <c r="H71" s="18">
        <f t="shared" ca="1" si="1"/>
        <v>0</v>
      </c>
    </row>
    <row r="72" spans="1:8" x14ac:dyDescent="0.25">
      <c r="A72" s="26" t="str">
        <f>'BASE PRODUITS'!A72</f>
        <v>P0066</v>
      </c>
      <c r="B72" s="8" t="str">
        <f>IF(ISBLANK('BASE PRODUITS'!B72),"",'BASE PRODUITS'!B72)</f>
        <v/>
      </c>
      <c r="C72" s="23"/>
      <c r="D72" s="26">
        <f ca="1">SUMIF('JOURNAL STOCKS'!$B$7:$F$199,'ETAT DES STOCKS'!A72,'JOURNAL STOCKS'!$E$7:$E$199)</f>
        <v>0</v>
      </c>
      <c r="E72" s="26">
        <f ca="1">SUMIF('JOURNAL STOCKS'!$B$7:$F$199,'ETAT DES STOCKS'!A72,'JOURNAL STOCKS'!$F$7:$F$199)</f>
        <v>0</v>
      </c>
      <c r="F72" s="32">
        <f t="shared" ca="1" si="4"/>
        <v>0</v>
      </c>
      <c r="G72" s="15"/>
      <c r="H72" s="18">
        <f t="shared" ref="H72:H135" ca="1" si="5">F72*G72</f>
        <v>0</v>
      </c>
    </row>
    <row r="73" spans="1:8" x14ac:dyDescent="0.25">
      <c r="A73" s="26" t="str">
        <f>'BASE PRODUITS'!A73</f>
        <v>P0067</v>
      </c>
      <c r="B73" s="8" t="str">
        <f>IF(ISBLANK('BASE PRODUITS'!B73),"",'BASE PRODUITS'!B73)</f>
        <v/>
      </c>
      <c r="C73" s="23"/>
      <c r="D73" s="26">
        <f ca="1">SUMIF('JOURNAL STOCKS'!$B$7:$F$199,'ETAT DES STOCKS'!A73,'JOURNAL STOCKS'!$E$7:$E$199)</f>
        <v>0</v>
      </c>
      <c r="E73" s="26">
        <f ca="1">SUMIF('JOURNAL STOCKS'!$B$7:$F$199,'ETAT DES STOCKS'!A73,'JOURNAL STOCKS'!$F$7:$F$199)</f>
        <v>0</v>
      </c>
      <c r="F73" s="32">
        <f t="shared" ca="1" si="4"/>
        <v>0</v>
      </c>
      <c r="G73" s="15"/>
      <c r="H73" s="18">
        <f t="shared" ca="1" si="5"/>
        <v>0</v>
      </c>
    </row>
    <row r="74" spans="1:8" x14ac:dyDescent="0.25">
      <c r="A74" s="26" t="str">
        <f>'BASE PRODUITS'!A74</f>
        <v>P0068</v>
      </c>
      <c r="B74" s="8" t="str">
        <f>IF(ISBLANK('BASE PRODUITS'!B74),"",'BASE PRODUITS'!B74)</f>
        <v/>
      </c>
      <c r="C74" s="23"/>
      <c r="D74" s="26">
        <f ca="1">SUMIF('JOURNAL STOCKS'!$B$7:$F$199,'ETAT DES STOCKS'!A74,'JOURNAL STOCKS'!$E$7:$E$199)</f>
        <v>0</v>
      </c>
      <c r="E74" s="26">
        <f ca="1">SUMIF('JOURNAL STOCKS'!$B$7:$F$199,'ETAT DES STOCKS'!A74,'JOURNAL STOCKS'!$F$7:$F$199)</f>
        <v>0</v>
      </c>
      <c r="F74" s="32">
        <f t="shared" ca="1" si="4"/>
        <v>0</v>
      </c>
      <c r="G74" s="15"/>
      <c r="H74" s="18">
        <f t="shared" ca="1" si="5"/>
        <v>0</v>
      </c>
    </row>
    <row r="75" spans="1:8" x14ac:dyDescent="0.25">
      <c r="A75" s="26" t="str">
        <f>'BASE PRODUITS'!A75</f>
        <v>P0069</v>
      </c>
      <c r="B75" s="8" t="str">
        <f>IF(ISBLANK('BASE PRODUITS'!B75),"",'BASE PRODUITS'!B75)</f>
        <v/>
      </c>
      <c r="C75" s="23"/>
      <c r="D75" s="26">
        <f ca="1">SUMIF('JOURNAL STOCKS'!$B$7:$F$199,'ETAT DES STOCKS'!A75,'JOURNAL STOCKS'!$E$7:$E$199)</f>
        <v>0</v>
      </c>
      <c r="E75" s="26">
        <f ca="1">SUMIF('JOURNAL STOCKS'!$B$7:$F$199,'ETAT DES STOCKS'!A75,'JOURNAL STOCKS'!$F$7:$F$199)</f>
        <v>0</v>
      </c>
      <c r="F75" s="32">
        <f t="shared" ca="1" si="4"/>
        <v>0</v>
      </c>
      <c r="G75" s="15"/>
      <c r="H75" s="18">
        <f t="shared" ca="1" si="5"/>
        <v>0</v>
      </c>
    </row>
    <row r="76" spans="1:8" x14ac:dyDescent="0.25">
      <c r="A76" s="26" t="str">
        <f>'BASE PRODUITS'!A76</f>
        <v>P0070</v>
      </c>
      <c r="B76" s="8" t="str">
        <f>IF(ISBLANK('BASE PRODUITS'!B76),"",'BASE PRODUITS'!B76)</f>
        <v/>
      </c>
      <c r="C76" s="23"/>
      <c r="D76" s="26">
        <f ca="1">SUMIF('JOURNAL STOCKS'!$B$7:$F$199,'ETAT DES STOCKS'!A76,'JOURNAL STOCKS'!$E$7:$E$199)</f>
        <v>0</v>
      </c>
      <c r="E76" s="26">
        <f ca="1">SUMIF('JOURNAL STOCKS'!$B$7:$F$199,'ETAT DES STOCKS'!A76,'JOURNAL STOCKS'!$F$7:$F$199)</f>
        <v>0</v>
      </c>
      <c r="F76" s="32">
        <f t="shared" ca="1" si="4"/>
        <v>0</v>
      </c>
      <c r="G76" s="15"/>
      <c r="H76" s="18">
        <f t="shared" ca="1" si="5"/>
        <v>0</v>
      </c>
    </row>
    <row r="77" spans="1:8" x14ac:dyDescent="0.25">
      <c r="A77" s="26" t="str">
        <f>'BASE PRODUITS'!A77</f>
        <v>P0071</v>
      </c>
      <c r="B77" s="8" t="str">
        <f>IF(ISBLANK('BASE PRODUITS'!B77),"",'BASE PRODUITS'!B77)</f>
        <v/>
      </c>
      <c r="C77" s="23"/>
      <c r="D77" s="26">
        <f ca="1">SUMIF('JOURNAL STOCKS'!$B$7:$F$199,'ETAT DES STOCKS'!A77,'JOURNAL STOCKS'!$E$7:$E$199)</f>
        <v>0</v>
      </c>
      <c r="E77" s="26">
        <f ca="1">SUMIF('JOURNAL STOCKS'!$B$7:$F$199,'ETAT DES STOCKS'!A77,'JOURNAL STOCKS'!$F$7:$F$199)</f>
        <v>0</v>
      </c>
      <c r="F77" s="32">
        <f t="shared" ca="1" si="4"/>
        <v>0</v>
      </c>
      <c r="G77" s="15"/>
      <c r="H77" s="18">
        <f t="shared" ca="1" si="5"/>
        <v>0</v>
      </c>
    </row>
    <row r="78" spans="1:8" x14ac:dyDescent="0.25">
      <c r="A78" s="26" t="str">
        <f>'BASE PRODUITS'!A78</f>
        <v>P0072</v>
      </c>
      <c r="B78" s="8" t="str">
        <f>IF(ISBLANK('BASE PRODUITS'!B78),"",'BASE PRODUITS'!B78)</f>
        <v/>
      </c>
      <c r="C78" s="23"/>
      <c r="D78" s="26">
        <f ca="1">SUMIF('JOURNAL STOCKS'!$B$7:$F$199,'ETAT DES STOCKS'!A78,'JOURNAL STOCKS'!$E$7:$E$199)</f>
        <v>0</v>
      </c>
      <c r="E78" s="26">
        <f ca="1">SUMIF('JOURNAL STOCKS'!$B$7:$F$199,'ETAT DES STOCKS'!A78,'JOURNAL STOCKS'!$F$7:$F$199)</f>
        <v>0</v>
      </c>
      <c r="F78" s="32">
        <f t="shared" ca="1" si="4"/>
        <v>0</v>
      </c>
      <c r="G78" s="15"/>
      <c r="H78" s="18">
        <f t="shared" ca="1" si="5"/>
        <v>0</v>
      </c>
    </row>
    <row r="79" spans="1:8" x14ac:dyDescent="0.25">
      <c r="A79" s="26" t="str">
        <f>'BASE PRODUITS'!A79</f>
        <v>P0073</v>
      </c>
      <c r="B79" s="8" t="str">
        <f>IF(ISBLANK('BASE PRODUITS'!B79),"",'BASE PRODUITS'!B79)</f>
        <v/>
      </c>
      <c r="C79" s="23"/>
      <c r="D79" s="26">
        <f ca="1">SUMIF('JOURNAL STOCKS'!$B$7:$F$199,'ETAT DES STOCKS'!A79,'JOURNAL STOCKS'!$E$7:$E$199)</f>
        <v>0</v>
      </c>
      <c r="E79" s="26">
        <f ca="1">SUMIF('JOURNAL STOCKS'!$B$7:$F$199,'ETAT DES STOCKS'!A79,'JOURNAL STOCKS'!$F$7:$F$199)</f>
        <v>0</v>
      </c>
      <c r="F79" s="32">
        <f t="shared" ca="1" si="4"/>
        <v>0</v>
      </c>
      <c r="G79" s="15"/>
      <c r="H79" s="18">
        <f t="shared" ca="1" si="5"/>
        <v>0</v>
      </c>
    </row>
    <row r="80" spans="1:8" x14ac:dyDescent="0.25">
      <c r="A80" s="26" t="str">
        <f>'BASE PRODUITS'!A80</f>
        <v>P0074</v>
      </c>
      <c r="B80" s="8" t="str">
        <f>IF(ISBLANK('BASE PRODUITS'!B80),"",'BASE PRODUITS'!B80)</f>
        <v/>
      </c>
      <c r="C80" s="23"/>
      <c r="D80" s="26">
        <f ca="1">SUMIF('JOURNAL STOCKS'!$B$7:$F$199,'ETAT DES STOCKS'!A80,'JOURNAL STOCKS'!$E$7:$E$199)</f>
        <v>0</v>
      </c>
      <c r="E80" s="26">
        <f ca="1">SUMIF('JOURNAL STOCKS'!$B$7:$F$199,'ETAT DES STOCKS'!A80,'JOURNAL STOCKS'!$F$7:$F$199)</f>
        <v>0</v>
      </c>
      <c r="F80" s="32">
        <f t="shared" ref="F80:F143" ca="1" si="6">C80+D80-E80</f>
        <v>0</v>
      </c>
      <c r="G80" s="15"/>
      <c r="H80" s="18">
        <f t="shared" ca="1" si="5"/>
        <v>0</v>
      </c>
    </row>
    <row r="81" spans="1:8" x14ac:dyDescent="0.25">
      <c r="A81" s="26" t="str">
        <f>'BASE PRODUITS'!A81</f>
        <v>P0075</v>
      </c>
      <c r="B81" s="8" t="str">
        <f>IF(ISBLANK('BASE PRODUITS'!B81),"",'BASE PRODUITS'!B81)</f>
        <v/>
      </c>
      <c r="C81" s="23"/>
      <c r="D81" s="26">
        <f ca="1">SUMIF('JOURNAL STOCKS'!$B$7:$F$199,'ETAT DES STOCKS'!A81,'JOURNAL STOCKS'!$E$7:$E$199)</f>
        <v>0</v>
      </c>
      <c r="E81" s="26">
        <f ca="1">SUMIF('JOURNAL STOCKS'!$B$7:$F$199,'ETAT DES STOCKS'!A81,'JOURNAL STOCKS'!$F$7:$F$199)</f>
        <v>0</v>
      </c>
      <c r="F81" s="32">
        <f t="shared" ca="1" si="6"/>
        <v>0</v>
      </c>
      <c r="G81" s="15"/>
      <c r="H81" s="18">
        <f t="shared" ca="1" si="5"/>
        <v>0</v>
      </c>
    </row>
    <row r="82" spans="1:8" x14ac:dyDescent="0.25">
      <c r="A82" s="26" t="str">
        <f>'BASE PRODUITS'!A82</f>
        <v>P0076</v>
      </c>
      <c r="B82" s="8" t="str">
        <f>IF(ISBLANK('BASE PRODUITS'!B82),"",'BASE PRODUITS'!B82)</f>
        <v/>
      </c>
      <c r="C82" s="23"/>
      <c r="D82" s="26">
        <f ca="1">SUMIF('JOURNAL STOCKS'!$B$7:$F$199,'ETAT DES STOCKS'!A82,'JOURNAL STOCKS'!$E$7:$E$199)</f>
        <v>0</v>
      </c>
      <c r="E82" s="26">
        <f ca="1">SUMIF('JOURNAL STOCKS'!$B$7:$F$199,'ETAT DES STOCKS'!A82,'JOURNAL STOCKS'!$F$7:$F$199)</f>
        <v>0</v>
      </c>
      <c r="F82" s="32">
        <f t="shared" ca="1" si="6"/>
        <v>0</v>
      </c>
      <c r="G82" s="15"/>
      <c r="H82" s="18">
        <f t="shared" ca="1" si="5"/>
        <v>0</v>
      </c>
    </row>
    <row r="83" spans="1:8" x14ac:dyDescent="0.25">
      <c r="A83" s="26" t="str">
        <f>'BASE PRODUITS'!A83</f>
        <v>P0077</v>
      </c>
      <c r="B83" s="8" t="str">
        <f>IF(ISBLANK('BASE PRODUITS'!B83),"",'BASE PRODUITS'!B83)</f>
        <v/>
      </c>
      <c r="C83" s="23"/>
      <c r="D83" s="26">
        <f ca="1">SUMIF('JOURNAL STOCKS'!$B$7:$F$199,'ETAT DES STOCKS'!A83,'JOURNAL STOCKS'!$E$7:$E$199)</f>
        <v>0</v>
      </c>
      <c r="E83" s="26">
        <f ca="1">SUMIF('JOURNAL STOCKS'!$B$7:$F$199,'ETAT DES STOCKS'!A83,'JOURNAL STOCKS'!$F$7:$F$199)</f>
        <v>0</v>
      </c>
      <c r="F83" s="32">
        <f t="shared" ca="1" si="6"/>
        <v>0</v>
      </c>
      <c r="G83" s="15"/>
      <c r="H83" s="18">
        <f t="shared" ca="1" si="5"/>
        <v>0</v>
      </c>
    </row>
    <row r="84" spans="1:8" x14ac:dyDescent="0.25">
      <c r="A84" s="26" t="str">
        <f>'BASE PRODUITS'!A84</f>
        <v>P0078</v>
      </c>
      <c r="B84" s="8" t="str">
        <f>IF(ISBLANK('BASE PRODUITS'!B84),"",'BASE PRODUITS'!B84)</f>
        <v/>
      </c>
      <c r="C84" s="23"/>
      <c r="D84" s="26">
        <f ca="1">SUMIF('JOURNAL STOCKS'!$B$7:$F$199,'ETAT DES STOCKS'!A84,'JOURNAL STOCKS'!$E$7:$E$199)</f>
        <v>0</v>
      </c>
      <c r="E84" s="26">
        <f ca="1">SUMIF('JOURNAL STOCKS'!$B$7:$F$199,'ETAT DES STOCKS'!A84,'JOURNAL STOCKS'!$F$7:$F$199)</f>
        <v>0</v>
      </c>
      <c r="F84" s="32">
        <f t="shared" ca="1" si="6"/>
        <v>0</v>
      </c>
      <c r="G84" s="15"/>
      <c r="H84" s="18">
        <f t="shared" ca="1" si="5"/>
        <v>0</v>
      </c>
    </row>
    <row r="85" spans="1:8" x14ac:dyDescent="0.25">
      <c r="A85" s="26" t="str">
        <f>'BASE PRODUITS'!A85</f>
        <v>P0079</v>
      </c>
      <c r="B85" s="8" t="str">
        <f>IF(ISBLANK('BASE PRODUITS'!B85),"",'BASE PRODUITS'!B85)</f>
        <v/>
      </c>
      <c r="C85" s="23"/>
      <c r="D85" s="26">
        <f ca="1">SUMIF('JOURNAL STOCKS'!$B$7:$F$199,'ETAT DES STOCKS'!A85,'JOURNAL STOCKS'!$E$7:$E$199)</f>
        <v>0</v>
      </c>
      <c r="E85" s="26">
        <f ca="1">SUMIF('JOURNAL STOCKS'!$B$7:$F$199,'ETAT DES STOCKS'!A85,'JOURNAL STOCKS'!$F$7:$F$199)</f>
        <v>0</v>
      </c>
      <c r="F85" s="32">
        <f t="shared" ca="1" si="6"/>
        <v>0</v>
      </c>
      <c r="G85" s="15"/>
      <c r="H85" s="18">
        <f t="shared" ca="1" si="5"/>
        <v>0</v>
      </c>
    </row>
    <row r="86" spans="1:8" x14ac:dyDescent="0.25">
      <c r="A86" s="26" t="str">
        <f>'BASE PRODUITS'!A86</f>
        <v>P0080</v>
      </c>
      <c r="B86" s="8" t="str">
        <f>IF(ISBLANK('BASE PRODUITS'!B86),"",'BASE PRODUITS'!B86)</f>
        <v/>
      </c>
      <c r="C86" s="23"/>
      <c r="D86" s="26">
        <f ca="1">SUMIF('JOURNAL STOCKS'!$B$7:$F$199,'ETAT DES STOCKS'!A86,'JOURNAL STOCKS'!$E$7:$E$199)</f>
        <v>0</v>
      </c>
      <c r="E86" s="26">
        <f ca="1">SUMIF('JOURNAL STOCKS'!$B$7:$F$199,'ETAT DES STOCKS'!A86,'JOURNAL STOCKS'!$F$7:$F$199)</f>
        <v>0</v>
      </c>
      <c r="F86" s="32">
        <f t="shared" ca="1" si="6"/>
        <v>0</v>
      </c>
      <c r="G86" s="15"/>
      <c r="H86" s="18">
        <f t="shared" ca="1" si="5"/>
        <v>0</v>
      </c>
    </row>
    <row r="87" spans="1:8" x14ac:dyDescent="0.25">
      <c r="A87" s="26" t="str">
        <f>'BASE PRODUITS'!A87</f>
        <v>P0081</v>
      </c>
      <c r="B87" s="8" t="str">
        <f>IF(ISBLANK('BASE PRODUITS'!B87),"",'BASE PRODUITS'!B87)</f>
        <v/>
      </c>
      <c r="C87" s="23"/>
      <c r="D87" s="26">
        <f ca="1">SUMIF('JOURNAL STOCKS'!$B$7:$F$199,'ETAT DES STOCKS'!A87,'JOURNAL STOCKS'!$E$7:$E$199)</f>
        <v>0</v>
      </c>
      <c r="E87" s="26">
        <f ca="1">SUMIF('JOURNAL STOCKS'!$B$7:$F$199,'ETAT DES STOCKS'!A87,'JOURNAL STOCKS'!$F$7:$F$199)</f>
        <v>0</v>
      </c>
      <c r="F87" s="32">
        <f t="shared" ca="1" si="6"/>
        <v>0</v>
      </c>
      <c r="G87" s="15"/>
      <c r="H87" s="18">
        <f t="shared" ca="1" si="5"/>
        <v>0</v>
      </c>
    </row>
    <row r="88" spans="1:8" x14ac:dyDescent="0.25">
      <c r="A88" s="26" t="str">
        <f>'BASE PRODUITS'!A88</f>
        <v>P0082</v>
      </c>
      <c r="B88" s="8" t="str">
        <f>IF(ISBLANK('BASE PRODUITS'!B88),"",'BASE PRODUITS'!B88)</f>
        <v/>
      </c>
      <c r="C88" s="23"/>
      <c r="D88" s="26">
        <f ca="1">SUMIF('JOURNAL STOCKS'!$B$7:$F$199,'ETAT DES STOCKS'!A88,'JOURNAL STOCKS'!$E$7:$E$199)</f>
        <v>0</v>
      </c>
      <c r="E88" s="26">
        <f ca="1">SUMIF('JOURNAL STOCKS'!$B$7:$F$199,'ETAT DES STOCKS'!A88,'JOURNAL STOCKS'!$F$7:$F$199)</f>
        <v>0</v>
      </c>
      <c r="F88" s="32">
        <f t="shared" ca="1" si="6"/>
        <v>0</v>
      </c>
      <c r="G88" s="15"/>
      <c r="H88" s="18">
        <f t="shared" ca="1" si="5"/>
        <v>0</v>
      </c>
    </row>
    <row r="89" spans="1:8" x14ac:dyDescent="0.25">
      <c r="A89" s="26" t="str">
        <f>'BASE PRODUITS'!A89</f>
        <v>P0083</v>
      </c>
      <c r="B89" s="8" t="str">
        <f>IF(ISBLANK('BASE PRODUITS'!B89),"",'BASE PRODUITS'!B89)</f>
        <v/>
      </c>
      <c r="C89" s="23"/>
      <c r="D89" s="26">
        <f ca="1">SUMIF('JOURNAL STOCKS'!$B$7:$F$199,'ETAT DES STOCKS'!A89,'JOURNAL STOCKS'!$E$7:$E$199)</f>
        <v>0</v>
      </c>
      <c r="E89" s="26">
        <f ca="1">SUMIF('JOURNAL STOCKS'!$B$7:$F$199,'ETAT DES STOCKS'!A89,'JOURNAL STOCKS'!$F$7:$F$199)</f>
        <v>0</v>
      </c>
      <c r="F89" s="32">
        <f t="shared" ca="1" si="6"/>
        <v>0</v>
      </c>
      <c r="G89" s="15"/>
      <c r="H89" s="18">
        <f t="shared" ca="1" si="5"/>
        <v>0</v>
      </c>
    </row>
    <row r="90" spans="1:8" x14ac:dyDescent="0.25">
      <c r="A90" s="26" t="str">
        <f>'BASE PRODUITS'!A90</f>
        <v>P0084</v>
      </c>
      <c r="B90" s="8" t="str">
        <f>IF(ISBLANK('BASE PRODUITS'!B90),"",'BASE PRODUITS'!B90)</f>
        <v/>
      </c>
      <c r="C90" s="23"/>
      <c r="D90" s="26">
        <f ca="1">SUMIF('JOURNAL STOCKS'!$B$7:$F$199,'ETAT DES STOCKS'!A90,'JOURNAL STOCKS'!$E$7:$E$199)</f>
        <v>0</v>
      </c>
      <c r="E90" s="26">
        <f ca="1">SUMIF('JOURNAL STOCKS'!$B$7:$F$199,'ETAT DES STOCKS'!A90,'JOURNAL STOCKS'!$F$7:$F$199)</f>
        <v>0</v>
      </c>
      <c r="F90" s="32">
        <f t="shared" ca="1" si="6"/>
        <v>0</v>
      </c>
      <c r="G90" s="15"/>
      <c r="H90" s="18">
        <f t="shared" ca="1" si="5"/>
        <v>0</v>
      </c>
    </row>
    <row r="91" spans="1:8" x14ac:dyDescent="0.25">
      <c r="A91" s="26" t="str">
        <f>'BASE PRODUITS'!A91</f>
        <v>P0085</v>
      </c>
      <c r="B91" s="8" t="str">
        <f>IF(ISBLANK('BASE PRODUITS'!B91),"",'BASE PRODUITS'!B91)</f>
        <v/>
      </c>
      <c r="C91" s="23"/>
      <c r="D91" s="26">
        <f ca="1">SUMIF('JOURNAL STOCKS'!$B$7:$F$199,'ETAT DES STOCKS'!A91,'JOURNAL STOCKS'!$E$7:$E$199)</f>
        <v>0</v>
      </c>
      <c r="E91" s="26">
        <f ca="1">SUMIF('JOURNAL STOCKS'!$B$7:$F$199,'ETAT DES STOCKS'!A91,'JOURNAL STOCKS'!$F$7:$F$199)</f>
        <v>0</v>
      </c>
      <c r="F91" s="32">
        <f t="shared" ca="1" si="6"/>
        <v>0</v>
      </c>
      <c r="G91" s="15"/>
      <c r="H91" s="18">
        <f t="shared" ca="1" si="5"/>
        <v>0</v>
      </c>
    </row>
    <row r="92" spans="1:8" x14ac:dyDescent="0.25">
      <c r="A92" s="26" t="str">
        <f>'BASE PRODUITS'!A92</f>
        <v>P0086</v>
      </c>
      <c r="B92" s="8" t="str">
        <f>IF(ISBLANK('BASE PRODUITS'!B92),"",'BASE PRODUITS'!B92)</f>
        <v/>
      </c>
      <c r="C92" s="23"/>
      <c r="D92" s="26">
        <f ca="1">SUMIF('JOURNAL STOCKS'!$B$7:$F$199,'ETAT DES STOCKS'!A92,'JOURNAL STOCKS'!$E$7:$E$199)</f>
        <v>0</v>
      </c>
      <c r="E92" s="26">
        <f ca="1">SUMIF('JOURNAL STOCKS'!$B$7:$F$199,'ETAT DES STOCKS'!A92,'JOURNAL STOCKS'!$F$7:$F$199)</f>
        <v>0</v>
      </c>
      <c r="F92" s="32">
        <f t="shared" ca="1" si="6"/>
        <v>0</v>
      </c>
      <c r="G92" s="15"/>
      <c r="H92" s="18">
        <f t="shared" ca="1" si="5"/>
        <v>0</v>
      </c>
    </row>
    <row r="93" spans="1:8" x14ac:dyDescent="0.25">
      <c r="A93" s="26" t="str">
        <f>'BASE PRODUITS'!A93</f>
        <v>P0087</v>
      </c>
      <c r="B93" s="8" t="str">
        <f>IF(ISBLANK('BASE PRODUITS'!B93),"",'BASE PRODUITS'!B93)</f>
        <v/>
      </c>
      <c r="C93" s="23"/>
      <c r="D93" s="26">
        <f ca="1">SUMIF('JOURNAL STOCKS'!$B$7:$F$199,'ETAT DES STOCKS'!A93,'JOURNAL STOCKS'!$E$7:$E$199)</f>
        <v>0</v>
      </c>
      <c r="E93" s="26">
        <f ca="1">SUMIF('JOURNAL STOCKS'!$B$7:$F$199,'ETAT DES STOCKS'!A93,'JOURNAL STOCKS'!$F$7:$F$199)</f>
        <v>0</v>
      </c>
      <c r="F93" s="32">
        <f t="shared" ca="1" si="6"/>
        <v>0</v>
      </c>
      <c r="G93" s="15"/>
      <c r="H93" s="18">
        <f t="shared" ca="1" si="5"/>
        <v>0</v>
      </c>
    </row>
    <row r="94" spans="1:8" x14ac:dyDescent="0.25">
      <c r="A94" s="26" t="str">
        <f>'BASE PRODUITS'!A94</f>
        <v>P0088</v>
      </c>
      <c r="B94" s="8" t="str">
        <f>IF(ISBLANK('BASE PRODUITS'!B94),"",'BASE PRODUITS'!B94)</f>
        <v/>
      </c>
      <c r="C94" s="23"/>
      <c r="D94" s="26">
        <f ca="1">SUMIF('JOURNAL STOCKS'!$B$7:$F$199,'ETAT DES STOCKS'!A94,'JOURNAL STOCKS'!$E$7:$E$199)</f>
        <v>0</v>
      </c>
      <c r="E94" s="26">
        <f ca="1">SUMIF('JOURNAL STOCKS'!$B$7:$F$199,'ETAT DES STOCKS'!A94,'JOURNAL STOCKS'!$F$7:$F$199)</f>
        <v>0</v>
      </c>
      <c r="F94" s="32">
        <f t="shared" ca="1" si="6"/>
        <v>0</v>
      </c>
      <c r="G94" s="15"/>
      <c r="H94" s="18">
        <f t="shared" ca="1" si="5"/>
        <v>0</v>
      </c>
    </row>
    <row r="95" spans="1:8" x14ac:dyDescent="0.25">
      <c r="A95" s="26" t="str">
        <f>'BASE PRODUITS'!A95</f>
        <v>P0089</v>
      </c>
      <c r="B95" s="8" t="str">
        <f>IF(ISBLANK('BASE PRODUITS'!B95),"",'BASE PRODUITS'!B95)</f>
        <v/>
      </c>
      <c r="C95" s="23"/>
      <c r="D95" s="26">
        <f ca="1">SUMIF('JOURNAL STOCKS'!$B$7:$F$199,'ETAT DES STOCKS'!A95,'JOURNAL STOCKS'!$E$7:$E$199)</f>
        <v>0</v>
      </c>
      <c r="E95" s="26">
        <f ca="1">SUMIF('JOURNAL STOCKS'!$B$7:$F$199,'ETAT DES STOCKS'!A95,'JOURNAL STOCKS'!$F$7:$F$199)</f>
        <v>0</v>
      </c>
      <c r="F95" s="32">
        <f t="shared" ca="1" si="6"/>
        <v>0</v>
      </c>
      <c r="G95" s="15"/>
      <c r="H95" s="18">
        <f t="shared" ca="1" si="5"/>
        <v>0</v>
      </c>
    </row>
    <row r="96" spans="1:8" x14ac:dyDescent="0.25">
      <c r="A96" s="26" t="str">
        <f>'BASE PRODUITS'!A96</f>
        <v>P0090</v>
      </c>
      <c r="B96" s="8" t="str">
        <f>IF(ISBLANK('BASE PRODUITS'!B96),"",'BASE PRODUITS'!B96)</f>
        <v/>
      </c>
      <c r="C96" s="23"/>
      <c r="D96" s="26">
        <f ca="1">SUMIF('JOURNAL STOCKS'!$B$7:$F$199,'ETAT DES STOCKS'!A96,'JOURNAL STOCKS'!$E$7:$E$199)</f>
        <v>0</v>
      </c>
      <c r="E96" s="26">
        <f ca="1">SUMIF('JOURNAL STOCKS'!$B$7:$F$199,'ETAT DES STOCKS'!A96,'JOURNAL STOCKS'!$F$7:$F$199)</f>
        <v>0</v>
      </c>
      <c r="F96" s="32">
        <f t="shared" ca="1" si="6"/>
        <v>0</v>
      </c>
      <c r="G96" s="15"/>
      <c r="H96" s="18">
        <f t="shared" ca="1" si="5"/>
        <v>0</v>
      </c>
    </row>
    <row r="97" spans="1:8" x14ac:dyDescent="0.25">
      <c r="A97" s="26" t="str">
        <f>'BASE PRODUITS'!A97</f>
        <v>P0091</v>
      </c>
      <c r="B97" s="8" t="str">
        <f>IF(ISBLANK('BASE PRODUITS'!B97),"",'BASE PRODUITS'!B97)</f>
        <v/>
      </c>
      <c r="C97" s="23"/>
      <c r="D97" s="26">
        <f ca="1">SUMIF('JOURNAL STOCKS'!$B$7:$F$199,'ETAT DES STOCKS'!A97,'JOURNAL STOCKS'!$E$7:$E$199)</f>
        <v>0</v>
      </c>
      <c r="E97" s="26">
        <f ca="1">SUMIF('JOURNAL STOCKS'!$B$7:$F$199,'ETAT DES STOCKS'!A97,'JOURNAL STOCKS'!$F$7:$F$199)</f>
        <v>0</v>
      </c>
      <c r="F97" s="32">
        <f t="shared" ca="1" si="6"/>
        <v>0</v>
      </c>
      <c r="G97" s="15"/>
      <c r="H97" s="18">
        <f t="shared" ca="1" si="5"/>
        <v>0</v>
      </c>
    </row>
    <row r="98" spans="1:8" x14ac:dyDescent="0.25">
      <c r="A98" s="26" t="str">
        <f>'BASE PRODUITS'!A98</f>
        <v>P0092</v>
      </c>
      <c r="B98" s="8" t="str">
        <f>IF(ISBLANK('BASE PRODUITS'!B98),"",'BASE PRODUITS'!B98)</f>
        <v/>
      </c>
      <c r="C98" s="23"/>
      <c r="D98" s="26">
        <f ca="1">SUMIF('JOURNAL STOCKS'!$B$7:$F$199,'ETAT DES STOCKS'!A98,'JOURNAL STOCKS'!$E$7:$E$199)</f>
        <v>0</v>
      </c>
      <c r="E98" s="26">
        <f ca="1">SUMIF('JOURNAL STOCKS'!$B$7:$F$199,'ETAT DES STOCKS'!A98,'JOURNAL STOCKS'!$F$7:$F$199)</f>
        <v>0</v>
      </c>
      <c r="F98" s="32">
        <f t="shared" ca="1" si="6"/>
        <v>0</v>
      </c>
      <c r="G98" s="15"/>
      <c r="H98" s="18">
        <f t="shared" ca="1" si="5"/>
        <v>0</v>
      </c>
    </row>
    <row r="99" spans="1:8" x14ac:dyDescent="0.25">
      <c r="A99" s="26" t="str">
        <f>'BASE PRODUITS'!A99</f>
        <v>P0093</v>
      </c>
      <c r="B99" s="8" t="str">
        <f>IF(ISBLANK('BASE PRODUITS'!B99),"",'BASE PRODUITS'!B99)</f>
        <v/>
      </c>
      <c r="C99" s="23"/>
      <c r="D99" s="26">
        <f ca="1">SUMIF('JOURNAL STOCKS'!$B$7:$F$199,'ETAT DES STOCKS'!A99,'JOURNAL STOCKS'!$E$7:$E$199)</f>
        <v>0</v>
      </c>
      <c r="E99" s="26">
        <f ca="1">SUMIF('JOURNAL STOCKS'!$B$7:$F$199,'ETAT DES STOCKS'!A99,'JOURNAL STOCKS'!$F$7:$F$199)</f>
        <v>0</v>
      </c>
      <c r="F99" s="32">
        <f t="shared" ca="1" si="6"/>
        <v>0</v>
      </c>
      <c r="G99" s="15"/>
      <c r="H99" s="18">
        <f t="shared" ca="1" si="5"/>
        <v>0</v>
      </c>
    </row>
    <row r="100" spans="1:8" x14ac:dyDescent="0.25">
      <c r="A100" s="26" t="str">
        <f>'BASE PRODUITS'!A100</f>
        <v>P0094</v>
      </c>
      <c r="B100" s="8" t="str">
        <f>IF(ISBLANK('BASE PRODUITS'!B100),"",'BASE PRODUITS'!B100)</f>
        <v/>
      </c>
      <c r="C100" s="23"/>
      <c r="D100" s="26">
        <f ca="1">SUMIF('JOURNAL STOCKS'!$B$7:$F$199,'ETAT DES STOCKS'!A100,'JOURNAL STOCKS'!$E$7:$E$199)</f>
        <v>0</v>
      </c>
      <c r="E100" s="26">
        <f ca="1">SUMIF('JOURNAL STOCKS'!$B$7:$F$199,'ETAT DES STOCKS'!A100,'JOURNAL STOCKS'!$F$7:$F$199)</f>
        <v>0</v>
      </c>
      <c r="F100" s="32">
        <f t="shared" ca="1" si="6"/>
        <v>0</v>
      </c>
      <c r="G100" s="15"/>
      <c r="H100" s="18">
        <f t="shared" ca="1" si="5"/>
        <v>0</v>
      </c>
    </row>
    <row r="101" spans="1:8" x14ac:dyDescent="0.25">
      <c r="A101" s="26" t="str">
        <f>'BASE PRODUITS'!A101</f>
        <v>P0095</v>
      </c>
      <c r="B101" s="8" t="str">
        <f>IF(ISBLANK('BASE PRODUITS'!B101),"",'BASE PRODUITS'!B101)</f>
        <v/>
      </c>
      <c r="C101" s="23"/>
      <c r="D101" s="26">
        <f ca="1">SUMIF('JOURNAL STOCKS'!$B$7:$F$199,'ETAT DES STOCKS'!A101,'JOURNAL STOCKS'!$E$7:$E$199)</f>
        <v>0</v>
      </c>
      <c r="E101" s="26">
        <f ca="1">SUMIF('JOURNAL STOCKS'!$B$7:$F$199,'ETAT DES STOCKS'!A101,'JOURNAL STOCKS'!$F$7:$F$199)</f>
        <v>0</v>
      </c>
      <c r="F101" s="32">
        <f t="shared" ca="1" si="6"/>
        <v>0</v>
      </c>
      <c r="G101" s="15"/>
      <c r="H101" s="18">
        <f t="shared" ca="1" si="5"/>
        <v>0</v>
      </c>
    </row>
    <row r="102" spans="1:8" x14ac:dyDescent="0.25">
      <c r="A102" s="26" t="str">
        <f>'BASE PRODUITS'!A102</f>
        <v>P0096</v>
      </c>
      <c r="B102" s="8" t="str">
        <f>IF(ISBLANK('BASE PRODUITS'!B102),"",'BASE PRODUITS'!B102)</f>
        <v/>
      </c>
      <c r="C102" s="23"/>
      <c r="D102" s="26">
        <f ca="1">SUMIF('JOURNAL STOCKS'!$B$7:$F$199,'ETAT DES STOCKS'!A102,'JOURNAL STOCKS'!$E$7:$E$199)</f>
        <v>0</v>
      </c>
      <c r="E102" s="26">
        <f ca="1">SUMIF('JOURNAL STOCKS'!$B$7:$F$199,'ETAT DES STOCKS'!A102,'JOURNAL STOCKS'!$F$7:$F$199)</f>
        <v>0</v>
      </c>
      <c r="F102" s="32">
        <f t="shared" ca="1" si="6"/>
        <v>0</v>
      </c>
      <c r="G102" s="15"/>
      <c r="H102" s="18">
        <f t="shared" ca="1" si="5"/>
        <v>0</v>
      </c>
    </row>
    <row r="103" spans="1:8" x14ac:dyDescent="0.25">
      <c r="A103" s="26" t="str">
        <f>'BASE PRODUITS'!A103</f>
        <v>P0097</v>
      </c>
      <c r="B103" s="8" t="str">
        <f>IF(ISBLANK('BASE PRODUITS'!B103),"",'BASE PRODUITS'!B103)</f>
        <v/>
      </c>
      <c r="C103" s="23"/>
      <c r="D103" s="26">
        <f ca="1">SUMIF('JOURNAL STOCKS'!$B$7:$F$199,'ETAT DES STOCKS'!A103,'JOURNAL STOCKS'!$E$7:$E$199)</f>
        <v>0</v>
      </c>
      <c r="E103" s="26">
        <f ca="1">SUMIF('JOURNAL STOCKS'!$B$7:$F$199,'ETAT DES STOCKS'!A103,'JOURNAL STOCKS'!$F$7:$F$199)</f>
        <v>0</v>
      </c>
      <c r="F103" s="32">
        <f t="shared" ca="1" si="6"/>
        <v>0</v>
      </c>
      <c r="G103" s="15"/>
      <c r="H103" s="18">
        <f t="shared" ca="1" si="5"/>
        <v>0</v>
      </c>
    </row>
    <row r="104" spans="1:8" x14ac:dyDescent="0.25">
      <c r="A104" s="26" t="str">
        <f>'BASE PRODUITS'!A104</f>
        <v>P0098</v>
      </c>
      <c r="B104" s="8" t="str">
        <f>IF(ISBLANK('BASE PRODUITS'!B104),"",'BASE PRODUITS'!B104)</f>
        <v/>
      </c>
      <c r="C104" s="23"/>
      <c r="D104" s="26">
        <f ca="1">SUMIF('JOURNAL STOCKS'!$B$7:$F$199,'ETAT DES STOCKS'!A104,'JOURNAL STOCKS'!$E$7:$E$199)</f>
        <v>0</v>
      </c>
      <c r="E104" s="26">
        <f ca="1">SUMIF('JOURNAL STOCKS'!$B$7:$F$199,'ETAT DES STOCKS'!A104,'JOURNAL STOCKS'!$F$7:$F$199)</f>
        <v>0</v>
      </c>
      <c r="F104" s="32">
        <f t="shared" ca="1" si="6"/>
        <v>0</v>
      </c>
      <c r="G104" s="15"/>
      <c r="H104" s="18">
        <f t="shared" ca="1" si="5"/>
        <v>0</v>
      </c>
    </row>
    <row r="105" spans="1:8" x14ac:dyDescent="0.25">
      <c r="A105" s="26" t="str">
        <f>'BASE PRODUITS'!A105</f>
        <v>P0099</v>
      </c>
      <c r="B105" s="8" t="str">
        <f>IF(ISBLANK('BASE PRODUITS'!B105),"",'BASE PRODUITS'!B105)</f>
        <v/>
      </c>
      <c r="C105" s="23"/>
      <c r="D105" s="26">
        <f ca="1">SUMIF('JOURNAL STOCKS'!$B$7:$F$199,'ETAT DES STOCKS'!A105,'JOURNAL STOCKS'!$E$7:$E$199)</f>
        <v>0</v>
      </c>
      <c r="E105" s="26">
        <f ca="1">SUMIF('JOURNAL STOCKS'!$B$7:$F$199,'ETAT DES STOCKS'!A105,'JOURNAL STOCKS'!$F$7:$F$199)</f>
        <v>0</v>
      </c>
      <c r="F105" s="32">
        <f t="shared" ca="1" si="6"/>
        <v>0</v>
      </c>
      <c r="G105" s="15"/>
      <c r="H105" s="18">
        <f t="shared" ca="1" si="5"/>
        <v>0</v>
      </c>
    </row>
    <row r="106" spans="1:8" x14ac:dyDescent="0.25">
      <c r="A106" s="26" t="str">
        <f>'BASE PRODUITS'!A106</f>
        <v>P0100</v>
      </c>
      <c r="B106" s="8" t="str">
        <f>IF(ISBLANK('BASE PRODUITS'!B106),"",'BASE PRODUITS'!B106)</f>
        <v/>
      </c>
      <c r="C106" s="23"/>
      <c r="D106" s="26">
        <f ca="1">SUMIF('JOURNAL STOCKS'!$B$7:$F$199,'ETAT DES STOCKS'!A106,'JOURNAL STOCKS'!$E$7:$E$199)</f>
        <v>0</v>
      </c>
      <c r="E106" s="26">
        <f ca="1">SUMIF('JOURNAL STOCKS'!$B$7:$F$199,'ETAT DES STOCKS'!A106,'JOURNAL STOCKS'!$F$7:$F$199)</f>
        <v>0</v>
      </c>
      <c r="F106" s="32">
        <f t="shared" ca="1" si="6"/>
        <v>0</v>
      </c>
      <c r="G106" s="15"/>
      <c r="H106" s="18">
        <f t="shared" ca="1" si="5"/>
        <v>0</v>
      </c>
    </row>
    <row r="107" spans="1:8" x14ac:dyDescent="0.25">
      <c r="A107" s="26" t="str">
        <f>'BASE PRODUITS'!A107</f>
        <v>P0101</v>
      </c>
      <c r="B107" s="8" t="str">
        <f>IF(ISBLANK('BASE PRODUITS'!B107),"",'BASE PRODUITS'!B107)</f>
        <v/>
      </c>
      <c r="C107" s="23"/>
      <c r="D107" s="26">
        <f ca="1">SUMIF('JOURNAL STOCKS'!$B$7:$F$199,'ETAT DES STOCKS'!A107,'JOURNAL STOCKS'!$E$7:$E$199)</f>
        <v>0</v>
      </c>
      <c r="E107" s="26">
        <f ca="1">SUMIF('JOURNAL STOCKS'!$B$7:$F$199,'ETAT DES STOCKS'!A107,'JOURNAL STOCKS'!$F$7:$F$199)</f>
        <v>0</v>
      </c>
      <c r="F107" s="32">
        <f t="shared" ca="1" si="6"/>
        <v>0</v>
      </c>
      <c r="G107" s="15"/>
      <c r="H107" s="18">
        <f t="shared" ca="1" si="5"/>
        <v>0</v>
      </c>
    </row>
    <row r="108" spans="1:8" x14ac:dyDescent="0.25">
      <c r="A108" s="26" t="str">
        <f>'BASE PRODUITS'!A108</f>
        <v>P0102</v>
      </c>
      <c r="B108" s="8" t="str">
        <f>IF(ISBLANK('BASE PRODUITS'!B108),"",'BASE PRODUITS'!B108)</f>
        <v/>
      </c>
      <c r="C108" s="23"/>
      <c r="D108" s="26">
        <f ca="1">SUMIF('JOURNAL STOCKS'!$B$7:$F$199,'ETAT DES STOCKS'!A108,'JOURNAL STOCKS'!$E$7:$E$199)</f>
        <v>0</v>
      </c>
      <c r="E108" s="26">
        <f ca="1">SUMIF('JOURNAL STOCKS'!$B$7:$F$199,'ETAT DES STOCKS'!A108,'JOURNAL STOCKS'!$F$7:$F$199)</f>
        <v>0</v>
      </c>
      <c r="F108" s="32">
        <f t="shared" ca="1" si="6"/>
        <v>0</v>
      </c>
      <c r="G108" s="15"/>
      <c r="H108" s="18">
        <f t="shared" ca="1" si="5"/>
        <v>0</v>
      </c>
    </row>
    <row r="109" spans="1:8" x14ac:dyDescent="0.25">
      <c r="A109" s="26" t="str">
        <f>'BASE PRODUITS'!A109</f>
        <v>P0103</v>
      </c>
      <c r="B109" s="8" t="str">
        <f>IF(ISBLANK('BASE PRODUITS'!B109),"",'BASE PRODUITS'!B109)</f>
        <v/>
      </c>
      <c r="C109" s="23"/>
      <c r="D109" s="26">
        <f ca="1">SUMIF('JOURNAL STOCKS'!$B$7:$F$199,'ETAT DES STOCKS'!A109,'JOURNAL STOCKS'!$E$7:$E$199)</f>
        <v>0</v>
      </c>
      <c r="E109" s="26">
        <f ca="1">SUMIF('JOURNAL STOCKS'!$B$7:$F$199,'ETAT DES STOCKS'!A109,'JOURNAL STOCKS'!$F$7:$F$199)</f>
        <v>0</v>
      </c>
      <c r="F109" s="32">
        <f t="shared" ca="1" si="6"/>
        <v>0</v>
      </c>
      <c r="G109" s="15"/>
      <c r="H109" s="18">
        <f t="shared" ca="1" si="5"/>
        <v>0</v>
      </c>
    </row>
    <row r="110" spans="1:8" x14ac:dyDescent="0.25">
      <c r="A110" s="26" t="str">
        <f>'BASE PRODUITS'!A110</f>
        <v>P0104</v>
      </c>
      <c r="B110" s="8" t="str">
        <f>IF(ISBLANK('BASE PRODUITS'!B110),"",'BASE PRODUITS'!B110)</f>
        <v/>
      </c>
      <c r="C110" s="23"/>
      <c r="D110" s="26">
        <f ca="1">SUMIF('JOURNAL STOCKS'!$B$7:$F$199,'ETAT DES STOCKS'!A110,'JOURNAL STOCKS'!$E$7:$E$199)</f>
        <v>0</v>
      </c>
      <c r="E110" s="26">
        <f ca="1">SUMIF('JOURNAL STOCKS'!$B$7:$F$199,'ETAT DES STOCKS'!A110,'JOURNAL STOCKS'!$F$7:$F$199)</f>
        <v>0</v>
      </c>
      <c r="F110" s="32">
        <f t="shared" ca="1" si="6"/>
        <v>0</v>
      </c>
      <c r="G110" s="15"/>
      <c r="H110" s="18">
        <f t="shared" ca="1" si="5"/>
        <v>0</v>
      </c>
    </row>
    <row r="111" spans="1:8" x14ac:dyDescent="0.25">
      <c r="A111" s="26" t="str">
        <f>'BASE PRODUITS'!A111</f>
        <v>P0105</v>
      </c>
      <c r="B111" s="8" t="str">
        <f>IF(ISBLANK('BASE PRODUITS'!B111),"",'BASE PRODUITS'!B111)</f>
        <v/>
      </c>
      <c r="C111" s="23"/>
      <c r="D111" s="26">
        <f ca="1">SUMIF('JOURNAL STOCKS'!$B$7:$F$199,'ETAT DES STOCKS'!A111,'JOURNAL STOCKS'!$E$7:$E$199)</f>
        <v>0</v>
      </c>
      <c r="E111" s="26">
        <f ca="1">SUMIF('JOURNAL STOCKS'!$B$7:$F$199,'ETAT DES STOCKS'!A111,'JOURNAL STOCKS'!$F$7:$F$199)</f>
        <v>0</v>
      </c>
      <c r="F111" s="32">
        <f t="shared" ca="1" si="6"/>
        <v>0</v>
      </c>
      <c r="G111" s="15"/>
      <c r="H111" s="18">
        <f t="shared" ca="1" si="5"/>
        <v>0</v>
      </c>
    </row>
    <row r="112" spans="1:8" x14ac:dyDescent="0.25">
      <c r="A112" s="26" t="str">
        <f>'BASE PRODUITS'!A112</f>
        <v>P0106</v>
      </c>
      <c r="B112" s="8" t="str">
        <f>IF(ISBLANK('BASE PRODUITS'!B112),"",'BASE PRODUITS'!B112)</f>
        <v/>
      </c>
      <c r="C112" s="23"/>
      <c r="D112" s="26">
        <f ca="1">SUMIF('JOURNAL STOCKS'!$B$7:$F$199,'ETAT DES STOCKS'!A112,'JOURNAL STOCKS'!$E$7:$E$199)</f>
        <v>0</v>
      </c>
      <c r="E112" s="26">
        <f ca="1">SUMIF('JOURNAL STOCKS'!$B$7:$F$199,'ETAT DES STOCKS'!A112,'JOURNAL STOCKS'!$F$7:$F$199)</f>
        <v>0</v>
      </c>
      <c r="F112" s="32">
        <f t="shared" ca="1" si="6"/>
        <v>0</v>
      </c>
      <c r="G112" s="15"/>
      <c r="H112" s="18">
        <f t="shared" ca="1" si="5"/>
        <v>0</v>
      </c>
    </row>
    <row r="113" spans="1:8" x14ac:dyDescent="0.25">
      <c r="A113" s="26" t="str">
        <f>'BASE PRODUITS'!A113</f>
        <v>P0107</v>
      </c>
      <c r="B113" s="8" t="str">
        <f>IF(ISBLANK('BASE PRODUITS'!B113),"",'BASE PRODUITS'!B113)</f>
        <v/>
      </c>
      <c r="C113" s="23"/>
      <c r="D113" s="26">
        <f ca="1">SUMIF('JOURNAL STOCKS'!$B$7:$F$199,'ETAT DES STOCKS'!A113,'JOURNAL STOCKS'!$E$7:$E$199)</f>
        <v>0</v>
      </c>
      <c r="E113" s="26">
        <f ca="1">SUMIF('JOURNAL STOCKS'!$B$7:$F$199,'ETAT DES STOCKS'!A113,'JOURNAL STOCKS'!$F$7:$F$199)</f>
        <v>0</v>
      </c>
      <c r="F113" s="32">
        <f t="shared" ca="1" si="6"/>
        <v>0</v>
      </c>
      <c r="G113" s="15"/>
      <c r="H113" s="18">
        <f t="shared" ca="1" si="5"/>
        <v>0</v>
      </c>
    </row>
    <row r="114" spans="1:8" x14ac:dyDescent="0.25">
      <c r="A114" s="26" t="str">
        <f>'BASE PRODUITS'!A114</f>
        <v>P0108</v>
      </c>
      <c r="B114" s="8" t="str">
        <f>IF(ISBLANK('BASE PRODUITS'!B114),"",'BASE PRODUITS'!B114)</f>
        <v/>
      </c>
      <c r="C114" s="23"/>
      <c r="D114" s="26">
        <f ca="1">SUMIF('JOURNAL STOCKS'!$B$7:$F$199,'ETAT DES STOCKS'!A114,'JOURNAL STOCKS'!$E$7:$E$199)</f>
        <v>0</v>
      </c>
      <c r="E114" s="26">
        <f ca="1">SUMIF('JOURNAL STOCKS'!$B$7:$F$199,'ETAT DES STOCKS'!A114,'JOURNAL STOCKS'!$F$7:$F$199)</f>
        <v>0</v>
      </c>
      <c r="F114" s="32">
        <f t="shared" ca="1" si="6"/>
        <v>0</v>
      </c>
      <c r="G114" s="15"/>
      <c r="H114" s="18">
        <f t="shared" ca="1" si="5"/>
        <v>0</v>
      </c>
    </row>
    <row r="115" spans="1:8" x14ac:dyDescent="0.25">
      <c r="A115" s="26" t="str">
        <f>'BASE PRODUITS'!A115</f>
        <v>P0109</v>
      </c>
      <c r="B115" s="8" t="str">
        <f>IF(ISBLANK('BASE PRODUITS'!B115),"",'BASE PRODUITS'!B115)</f>
        <v/>
      </c>
      <c r="C115" s="23"/>
      <c r="D115" s="26">
        <f ca="1">SUMIF('JOURNAL STOCKS'!$B$7:$F$199,'ETAT DES STOCKS'!A115,'JOURNAL STOCKS'!$E$7:$E$199)</f>
        <v>0</v>
      </c>
      <c r="E115" s="26">
        <f ca="1">SUMIF('JOURNAL STOCKS'!$B$7:$F$199,'ETAT DES STOCKS'!A115,'JOURNAL STOCKS'!$F$7:$F$199)</f>
        <v>0</v>
      </c>
      <c r="F115" s="32">
        <f t="shared" ca="1" si="6"/>
        <v>0</v>
      </c>
      <c r="G115" s="15"/>
      <c r="H115" s="18">
        <f t="shared" ca="1" si="5"/>
        <v>0</v>
      </c>
    </row>
    <row r="116" spans="1:8" x14ac:dyDescent="0.25">
      <c r="A116" s="26" t="str">
        <f>'BASE PRODUITS'!A116</f>
        <v>P0110</v>
      </c>
      <c r="B116" s="8" t="str">
        <f>IF(ISBLANK('BASE PRODUITS'!B116),"",'BASE PRODUITS'!B116)</f>
        <v/>
      </c>
      <c r="C116" s="23"/>
      <c r="D116" s="26">
        <f ca="1">SUMIF('JOURNAL STOCKS'!$B$7:$F$199,'ETAT DES STOCKS'!A116,'JOURNAL STOCKS'!$E$7:$E$199)</f>
        <v>0</v>
      </c>
      <c r="E116" s="26">
        <f ca="1">SUMIF('JOURNAL STOCKS'!$B$7:$F$199,'ETAT DES STOCKS'!A116,'JOURNAL STOCKS'!$F$7:$F$199)</f>
        <v>0</v>
      </c>
      <c r="F116" s="32">
        <f t="shared" ca="1" si="6"/>
        <v>0</v>
      </c>
      <c r="G116" s="15"/>
      <c r="H116" s="18">
        <f t="shared" ca="1" si="5"/>
        <v>0</v>
      </c>
    </row>
    <row r="117" spans="1:8" x14ac:dyDescent="0.25">
      <c r="A117" s="26" t="str">
        <f>'BASE PRODUITS'!A117</f>
        <v>P0111</v>
      </c>
      <c r="B117" s="8" t="str">
        <f>IF(ISBLANK('BASE PRODUITS'!B117),"",'BASE PRODUITS'!B117)</f>
        <v/>
      </c>
      <c r="C117" s="23"/>
      <c r="D117" s="26">
        <f ca="1">SUMIF('JOURNAL STOCKS'!$B$7:$F$199,'ETAT DES STOCKS'!A117,'JOURNAL STOCKS'!$E$7:$E$199)</f>
        <v>0</v>
      </c>
      <c r="E117" s="26">
        <f ca="1">SUMIF('JOURNAL STOCKS'!$B$7:$F$199,'ETAT DES STOCKS'!A117,'JOURNAL STOCKS'!$F$7:$F$199)</f>
        <v>0</v>
      </c>
      <c r="F117" s="32">
        <f t="shared" ca="1" si="6"/>
        <v>0</v>
      </c>
      <c r="G117" s="15"/>
      <c r="H117" s="18">
        <f t="shared" ca="1" si="5"/>
        <v>0</v>
      </c>
    </row>
    <row r="118" spans="1:8" x14ac:dyDescent="0.25">
      <c r="A118" s="26" t="str">
        <f>'BASE PRODUITS'!A118</f>
        <v>P0112</v>
      </c>
      <c r="B118" s="8" t="str">
        <f>IF(ISBLANK('BASE PRODUITS'!B118),"",'BASE PRODUITS'!B118)</f>
        <v/>
      </c>
      <c r="C118" s="23"/>
      <c r="D118" s="26">
        <f ca="1">SUMIF('JOURNAL STOCKS'!$B$7:$F$199,'ETAT DES STOCKS'!A118,'JOURNAL STOCKS'!$E$7:$E$199)</f>
        <v>0</v>
      </c>
      <c r="E118" s="26">
        <f ca="1">SUMIF('JOURNAL STOCKS'!$B$7:$F$199,'ETAT DES STOCKS'!A118,'JOURNAL STOCKS'!$F$7:$F$199)</f>
        <v>0</v>
      </c>
      <c r="F118" s="32">
        <f t="shared" ca="1" si="6"/>
        <v>0</v>
      </c>
      <c r="G118" s="15"/>
      <c r="H118" s="18">
        <f t="shared" ca="1" si="5"/>
        <v>0</v>
      </c>
    </row>
    <row r="119" spans="1:8" x14ac:dyDescent="0.25">
      <c r="A119" s="26" t="str">
        <f>'BASE PRODUITS'!A119</f>
        <v>P0113</v>
      </c>
      <c r="B119" s="8" t="str">
        <f>IF(ISBLANK('BASE PRODUITS'!B119),"",'BASE PRODUITS'!B119)</f>
        <v/>
      </c>
      <c r="C119" s="23"/>
      <c r="D119" s="26">
        <f ca="1">SUMIF('JOURNAL STOCKS'!$B$7:$F$199,'ETAT DES STOCKS'!A119,'JOURNAL STOCKS'!$E$7:$E$199)</f>
        <v>0</v>
      </c>
      <c r="E119" s="26">
        <f ca="1">SUMIF('JOURNAL STOCKS'!$B$7:$F$199,'ETAT DES STOCKS'!A119,'JOURNAL STOCKS'!$F$7:$F$199)</f>
        <v>0</v>
      </c>
      <c r="F119" s="32">
        <f t="shared" ca="1" si="6"/>
        <v>0</v>
      </c>
      <c r="G119" s="15"/>
      <c r="H119" s="18">
        <f t="shared" ca="1" si="5"/>
        <v>0</v>
      </c>
    </row>
    <row r="120" spans="1:8" x14ac:dyDescent="0.25">
      <c r="A120" s="26" t="str">
        <f>'BASE PRODUITS'!A120</f>
        <v>P0114</v>
      </c>
      <c r="B120" s="8" t="str">
        <f>IF(ISBLANK('BASE PRODUITS'!B120),"",'BASE PRODUITS'!B120)</f>
        <v/>
      </c>
      <c r="C120" s="23"/>
      <c r="D120" s="26">
        <f ca="1">SUMIF('JOURNAL STOCKS'!$B$7:$F$199,'ETAT DES STOCKS'!A120,'JOURNAL STOCKS'!$E$7:$E$199)</f>
        <v>0</v>
      </c>
      <c r="E120" s="26">
        <f ca="1">SUMIF('JOURNAL STOCKS'!$B$7:$F$199,'ETAT DES STOCKS'!A120,'JOURNAL STOCKS'!$F$7:$F$199)</f>
        <v>0</v>
      </c>
      <c r="F120" s="32">
        <f t="shared" ca="1" si="6"/>
        <v>0</v>
      </c>
      <c r="G120" s="15"/>
      <c r="H120" s="18">
        <f t="shared" ca="1" si="5"/>
        <v>0</v>
      </c>
    </row>
    <row r="121" spans="1:8" x14ac:dyDescent="0.25">
      <c r="A121" s="26" t="str">
        <f>'BASE PRODUITS'!A121</f>
        <v>P0115</v>
      </c>
      <c r="B121" s="8" t="str">
        <f>IF(ISBLANK('BASE PRODUITS'!B121),"",'BASE PRODUITS'!B121)</f>
        <v/>
      </c>
      <c r="C121" s="23"/>
      <c r="D121" s="26">
        <f ca="1">SUMIF('JOURNAL STOCKS'!$B$7:$F$199,'ETAT DES STOCKS'!A121,'JOURNAL STOCKS'!$E$7:$E$199)</f>
        <v>0</v>
      </c>
      <c r="E121" s="26">
        <f ca="1">SUMIF('JOURNAL STOCKS'!$B$7:$F$199,'ETAT DES STOCKS'!A121,'JOURNAL STOCKS'!$F$7:$F$199)</f>
        <v>0</v>
      </c>
      <c r="F121" s="32">
        <f t="shared" ca="1" si="6"/>
        <v>0</v>
      </c>
      <c r="G121" s="15"/>
      <c r="H121" s="18">
        <f t="shared" ca="1" si="5"/>
        <v>0</v>
      </c>
    </row>
    <row r="122" spans="1:8" x14ac:dyDescent="0.25">
      <c r="A122" s="26" t="str">
        <f>'BASE PRODUITS'!A122</f>
        <v>P0116</v>
      </c>
      <c r="B122" s="8" t="str">
        <f>IF(ISBLANK('BASE PRODUITS'!B122),"",'BASE PRODUITS'!B122)</f>
        <v/>
      </c>
      <c r="C122" s="23"/>
      <c r="D122" s="26">
        <f ca="1">SUMIF('JOURNAL STOCKS'!$B$7:$F$199,'ETAT DES STOCKS'!A122,'JOURNAL STOCKS'!$E$7:$E$199)</f>
        <v>0</v>
      </c>
      <c r="E122" s="26">
        <f ca="1">SUMIF('JOURNAL STOCKS'!$B$7:$F$199,'ETAT DES STOCKS'!A122,'JOURNAL STOCKS'!$F$7:$F$199)</f>
        <v>0</v>
      </c>
      <c r="F122" s="32">
        <f t="shared" ca="1" si="6"/>
        <v>0</v>
      </c>
      <c r="G122" s="15"/>
      <c r="H122" s="18">
        <f t="shared" ca="1" si="5"/>
        <v>0</v>
      </c>
    </row>
    <row r="123" spans="1:8" x14ac:dyDescent="0.25">
      <c r="A123" s="26" t="str">
        <f>'BASE PRODUITS'!A123</f>
        <v>P0117</v>
      </c>
      <c r="B123" s="8" t="str">
        <f>IF(ISBLANK('BASE PRODUITS'!B123),"",'BASE PRODUITS'!B123)</f>
        <v/>
      </c>
      <c r="C123" s="23"/>
      <c r="D123" s="26">
        <f ca="1">SUMIF('JOURNAL STOCKS'!$B$7:$F$199,'ETAT DES STOCKS'!A123,'JOURNAL STOCKS'!$E$7:$E$199)</f>
        <v>0</v>
      </c>
      <c r="E123" s="26">
        <f ca="1">SUMIF('JOURNAL STOCKS'!$B$7:$F$199,'ETAT DES STOCKS'!A123,'JOURNAL STOCKS'!$F$7:$F$199)</f>
        <v>0</v>
      </c>
      <c r="F123" s="32">
        <f t="shared" ca="1" si="6"/>
        <v>0</v>
      </c>
      <c r="G123" s="15"/>
      <c r="H123" s="18">
        <f t="shared" ca="1" si="5"/>
        <v>0</v>
      </c>
    </row>
    <row r="124" spans="1:8" x14ac:dyDescent="0.25">
      <c r="A124" s="26" t="str">
        <f>'BASE PRODUITS'!A124</f>
        <v>P0118</v>
      </c>
      <c r="B124" s="8" t="str">
        <f>IF(ISBLANK('BASE PRODUITS'!B124),"",'BASE PRODUITS'!B124)</f>
        <v/>
      </c>
      <c r="C124" s="23"/>
      <c r="D124" s="26">
        <f ca="1">SUMIF('JOURNAL STOCKS'!$B$7:$F$199,'ETAT DES STOCKS'!A124,'JOURNAL STOCKS'!$E$7:$E$199)</f>
        <v>0</v>
      </c>
      <c r="E124" s="26">
        <f ca="1">SUMIF('JOURNAL STOCKS'!$B$7:$F$199,'ETAT DES STOCKS'!A124,'JOURNAL STOCKS'!$F$7:$F$199)</f>
        <v>0</v>
      </c>
      <c r="F124" s="32">
        <f t="shared" ca="1" si="6"/>
        <v>0</v>
      </c>
      <c r="G124" s="15"/>
      <c r="H124" s="18">
        <f t="shared" ca="1" si="5"/>
        <v>0</v>
      </c>
    </row>
    <row r="125" spans="1:8" x14ac:dyDescent="0.25">
      <c r="A125" s="26" t="str">
        <f>'BASE PRODUITS'!A125</f>
        <v>P0119</v>
      </c>
      <c r="B125" s="8" t="str">
        <f>IF(ISBLANK('BASE PRODUITS'!B125),"",'BASE PRODUITS'!B125)</f>
        <v/>
      </c>
      <c r="C125" s="23"/>
      <c r="D125" s="26">
        <f ca="1">SUMIF('JOURNAL STOCKS'!$B$7:$F$199,'ETAT DES STOCKS'!A125,'JOURNAL STOCKS'!$E$7:$E$199)</f>
        <v>0</v>
      </c>
      <c r="E125" s="26">
        <f ca="1">SUMIF('JOURNAL STOCKS'!$B$7:$F$199,'ETAT DES STOCKS'!A125,'JOURNAL STOCKS'!$F$7:$F$199)</f>
        <v>0</v>
      </c>
      <c r="F125" s="32">
        <f t="shared" ca="1" si="6"/>
        <v>0</v>
      </c>
      <c r="G125" s="15"/>
      <c r="H125" s="18">
        <f t="shared" ca="1" si="5"/>
        <v>0</v>
      </c>
    </row>
    <row r="126" spans="1:8" x14ac:dyDescent="0.25">
      <c r="A126" s="26" t="str">
        <f>'BASE PRODUITS'!A126</f>
        <v>P0120</v>
      </c>
      <c r="B126" s="8" t="str">
        <f>IF(ISBLANK('BASE PRODUITS'!B126),"",'BASE PRODUITS'!B126)</f>
        <v/>
      </c>
      <c r="C126" s="23"/>
      <c r="D126" s="26">
        <f ca="1">SUMIF('JOURNAL STOCKS'!$B$7:$F$199,'ETAT DES STOCKS'!A126,'JOURNAL STOCKS'!$E$7:$E$199)</f>
        <v>0</v>
      </c>
      <c r="E126" s="26">
        <f ca="1">SUMIF('JOURNAL STOCKS'!$B$7:$F$199,'ETAT DES STOCKS'!A126,'JOURNAL STOCKS'!$F$7:$F$199)</f>
        <v>0</v>
      </c>
      <c r="F126" s="32">
        <f t="shared" ca="1" si="6"/>
        <v>0</v>
      </c>
      <c r="G126" s="15"/>
      <c r="H126" s="18">
        <f t="shared" ca="1" si="5"/>
        <v>0</v>
      </c>
    </row>
    <row r="127" spans="1:8" x14ac:dyDescent="0.25">
      <c r="A127" s="26" t="str">
        <f>'BASE PRODUITS'!A127</f>
        <v>P0121</v>
      </c>
      <c r="B127" s="8" t="str">
        <f>IF(ISBLANK('BASE PRODUITS'!B127),"",'BASE PRODUITS'!B127)</f>
        <v/>
      </c>
      <c r="C127" s="23"/>
      <c r="D127" s="26">
        <f ca="1">SUMIF('JOURNAL STOCKS'!$B$7:$F$199,'ETAT DES STOCKS'!A127,'JOURNAL STOCKS'!$E$7:$E$199)</f>
        <v>0</v>
      </c>
      <c r="E127" s="26">
        <f ca="1">SUMIF('JOURNAL STOCKS'!$B$7:$F$199,'ETAT DES STOCKS'!A127,'JOURNAL STOCKS'!$F$7:$F$199)</f>
        <v>0</v>
      </c>
      <c r="F127" s="32">
        <f t="shared" ca="1" si="6"/>
        <v>0</v>
      </c>
      <c r="G127" s="15"/>
      <c r="H127" s="18">
        <f t="shared" ca="1" si="5"/>
        <v>0</v>
      </c>
    </row>
    <row r="128" spans="1:8" x14ac:dyDescent="0.25">
      <c r="A128" s="26" t="str">
        <f>'BASE PRODUITS'!A128</f>
        <v>P0122</v>
      </c>
      <c r="B128" s="8" t="str">
        <f>IF(ISBLANK('BASE PRODUITS'!B128),"",'BASE PRODUITS'!B128)</f>
        <v/>
      </c>
      <c r="C128" s="23"/>
      <c r="D128" s="26">
        <f ca="1">SUMIF('JOURNAL STOCKS'!$B$7:$F$199,'ETAT DES STOCKS'!A128,'JOURNAL STOCKS'!$E$7:$E$199)</f>
        <v>0</v>
      </c>
      <c r="E128" s="26">
        <f ca="1">SUMIF('JOURNAL STOCKS'!$B$7:$F$199,'ETAT DES STOCKS'!A128,'JOURNAL STOCKS'!$F$7:$F$199)</f>
        <v>0</v>
      </c>
      <c r="F128" s="32">
        <f t="shared" ca="1" si="6"/>
        <v>0</v>
      </c>
      <c r="G128" s="15"/>
      <c r="H128" s="18">
        <f t="shared" ca="1" si="5"/>
        <v>0</v>
      </c>
    </row>
    <row r="129" spans="1:8" x14ac:dyDescent="0.25">
      <c r="A129" s="26" t="str">
        <f>'BASE PRODUITS'!A129</f>
        <v>P0123</v>
      </c>
      <c r="B129" s="8" t="str">
        <f>IF(ISBLANK('BASE PRODUITS'!B129),"",'BASE PRODUITS'!B129)</f>
        <v/>
      </c>
      <c r="C129" s="23"/>
      <c r="D129" s="26">
        <f ca="1">SUMIF('JOURNAL STOCKS'!$B$7:$F$199,'ETAT DES STOCKS'!A129,'JOURNAL STOCKS'!$E$7:$E$199)</f>
        <v>0</v>
      </c>
      <c r="E129" s="26">
        <f ca="1">SUMIF('JOURNAL STOCKS'!$B$7:$F$199,'ETAT DES STOCKS'!A129,'JOURNAL STOCKS'!$F$7:$F$199)</f>
        <v>0</v>
      </c>
      <c r="F129" s="32">
        <f t="shared" ca="1" si="6"/>
        <v>0</v>
      </c>
      <c r="G129" s="15"/>
      <c r="H129" s="18">
        <f t="shared" ca="1" si="5"/>
        <v>0</v>
      </c>
    </row>
    <row r="130" spans="1:8" x14ac:dyDescent="0.25">
      <c r="A130" s="26" t="str">
        <f>'BASE PRODUITS'!A130</f>
        <v>P0124</v>
      </c>
      <c r="B130" s="8" t="str">
        <f>IF(ISBLANK('BASE PRODUITS'!B130),"",'BASE PRODUITS'!B130)</f>
        <v/>
      </c>
      <c r="C130" s="23"/>
      <c r="D130" s="26">
        <f ca="1">SUMIF('JOURNAL STOCKS'!$B$7:$F$199,'ETAT DES STOCKS'!A130,'JOURNAL STOCKS'!$E$7:$E$199)</f>
        <v>0</v>
      </c>
      <c r="E130" s="26">
        <f ca="1">SUMIF('JOURNAL STOCKS'!$B$7:$F$199,'ETAT DES STOCKS'!A130,'JOURNAL STOCKS'!$F$7:$F$199)</f>
        <v>0</v>
      </c>
      <c r="F130" s="32">
        <f t="shared" ca="1" si="6"/>
        <v>0</v>
      </c>
      <c r="G130" s="15"/>
      <c r="H130" s="18">
        <f t="shared" ca="1" si="5"/>
        <v>0</v>
      </c>
    </row>
    <row r="131" spans="1:8" x14ac:dyDescent="0.25">
      <c r="A131" s="26" t="str">
        <f>'BASE PRODUITS'!A131</f>
        <v>P0125</v>
      </c>
      <c r="B131" s="8" t="str">
        <f>IF(ISBLANK('BASE PRODUITS'!B131),"",'BASE PRODUITS'!B131)</f>
        <v/>
      </c>
      <c r="C131" s="23"/>
      <c r="D131" s="26">
        <f ca="1">SUMIF('JOURNAL STOCKS'!$B$7:$F$199,'ETAT DES STOCKS'!A131,'JOURNAL STOCKS'!$E$7:$E$199)</f>
        <v>0</v>
      </c>
      <c r="E131" s="26">
        <f ca="1">SUMIF('JOURNAL STOCKS'!$B$7:$F$199,'ETAT DES STOCKS'!A131,'JOURNAL STOCKS'!$F$7:$F$199)</f>
        <v>0</v>
      </c>
      <c r="F131" s="32">
        <f t="shared" ca="1" si="6"/>
        <v>0</v>
      </c>
      <c r="G131" s="15"/>
      <c r="H131" s="18">
        <f t="shared" ca="1" si="5"/>
        <v>0</v>
      </c>
    </row>
    <row r="132" spans="1:8" x14ac:dyDescent="0.25">
      <c r="A132" s="26" t="str">
        <f>'BASE PRODUITS'!A132</f>
        <v>P0126</v>
      </c>
      <c r="B132" s="8" t="str">
        <f>IF(ISBLANK('BASE PRODUITS'!B132),"",'BASE PRODUITS'!B132)</f>
        <v/>
      </c>
      <c r="C132" s="23"/>
      <c r="D132" s="26">
        <f ca="1">SUMIF('JOURNAL STOCKS'!$B$7:$F$199,'ETAT DES STOCKS'!A132,'JOURNAL STOCKS'!$E$7:$E$199)</f>
        <v>0</v>
      </c>
      <c r="E132" s="26">
        <f ca="1">SUMIF('JOURNAL STOCKS'!$B$7:$F$199,'ETAT DES STOCKS'!A132,'JOURNAL STOCKS'!$F$7:$F$199)</f>
        <v>0</v>
      </c>
      <c r="F132" s="32">
        <f t="shared" ca="1" si="6"/>
        <v>0</v>
      </c>
      <c r="G132" s="15"/>
      <c r="H132" s="18">
        <f t="shared" ca="1" si="5"/>
        <v>0</v>
      </c>
    </row>
    <row r="133" spans="1:8" x14ac:dyDescent="0.25">
      <c r="A133" s="26" t="str">
        <f>'BASE PRODUITS'!A133</f>
        <v>P0127</v>
      </c>
      <c r="B133" s="8" t="str">
        <f>IF(ISBLANK('BASE PRODUITS'!B133),"",'BASE PRODUITS'!B133)</f>
        <v/>
      </c>
      <c r="C133" s="23"/>
      <c r="D133" s="26">
        <f ca="1">SUMIF('JOURNAL STOCKS'!$B$7:$F$199,'ETAT DES STOCKS'!A133,'JOURNAL STOCKS'!$E$7:$E$199)</f>
        <v>0</v>
      </c>
      <c r="E133" s="26">
        <f ca="1">SUMIF('JOURNAL STOCKS'!$B$7:$F$199,'ETAT DES STOCKS'!A133,'JOURNAL STOCKS'!$F$7:$F$199)</f>
        <v>0</v>
      </c>
      <c r="F133" s="32">
        <f t="shared" ca="1" si="6"/>
        <v>0</v>
      </c>
      <c r="G133" s="15"/>
      <c r="H133" s="18">
        <f t="shared" ca="1" si="5"/>
        <v>0</v>
      </c>
    </row>
    <row r="134" spans="1:8" x14ac:dyDescent="0.25">
      <c r="A134" s="26" t="str">
        <f>'BASE PRODUITS'!A134</f>
        <v>P0128</v>
      </c>
      <c r="B134" s="8" t="str">
        <f>IF(ISBLANK('BASE PRODUITS'!B134),"",'BASE PRODUITS'!B134)</f>
        <v/>
      </c>
      <c r="C134" s="23"/>
      <c r="D134" s="26">
        <f ca="1">SUMIF('JOURNAL STOCKS'!$B$7:$F$199,'ETAT DES STOCKS'!A134,'JOURNAL STOCKS'!$E$7:$E$199)</f>
        <v>0</v>
      </c>
      <c r="E134" s="26">
        <f ca="1">SUMIF('JOURNAL STOCKS'!$B$7:$F$199,'ETAT DES STOCKS'!A134,'JOURNAL STOCKS'!$F$7:$F$199)</f>
        <v>0</v>
      </c>
      <c r="F134" s="32">
        <f t="shared" ca="1" si="6"/>
        <v>0</v>
      </c>
      <c r="G134" s="15"/>
      <c r="H134" s="18">
        <f t="shared" ca="1" si="5"/>
        <v>0</v>
      </c>
    </row>
    <row r="135" spans="1:8" x14ac:dyDescent="0.25">
      <c r="A135" s="26" t="str">
        <f>'BASE PRODUITS'!A135</f>
        <v>P0129</v>
      </c>
      <c r="B135" s="8" t="str">
        <f>IF(ISBLANK('BASE PRODUITS'!B135),"",'BASE PRODUITS'!B135)</f>
        <v/>
      </c>
      <c r="C135" s="23"/>
      <c r="D135" s="26">
        <f ca="1">SUMIF('JOURNAL STOCKS'!$B$7:$F$199,'ETAT DES STOCKS'!A135,'JOURNAL STOCKS'!$E$7:$E$199)</f>
        <v>0</v>
      </c>
      <c r="E135" s="26">
        <f ca="1">SUMIF('JOURNAL STOCKS'!$B$7:$F$199,'ETAT DES STOCKS'!A135,'JOURNAL STOCKS'!$F$7:$F$199)</f>
        <v>0</v>
      </c>
      <c r="F135" s="32">
        <f t="shared" ca="1" si="6"/>
        <v>0</v>
      </c>
      <c r="G135" s="15"/>
      <c r="H135" s="18">
        <f t="shared" ca="1" si="5"/>
        <v>0</v>
      </c>
    </row>
    <row r="136" spans="1:8" x14ac:dyDescent="0.25">
      <c r="A136" s="26" t="str">
        <f>'BASE PRODUITS'!A136</f>
        <v>P0130</v>
      </c>
      <c r="B136" s="8" t="str">
        <f>IF(ISBLANK('BASE PRODUITS'!B136),"",'BASE PRODUITS'!B136)</f>
        <v/>
      </c>
      <c r="C136" s="23"/>
      <c r="D136" s="26">
        <f ca="1">SUMIF('JOURNAL STOCKS'!$B$7:$F$199,'ETAT DES STOCKS'!A136,'JOURNAL STOCKS'!$E$7:$E$199)</f>
        <v>0</v>
      </c>
      <c r="E136" s="26">
        <f ca="1">SUMIF('JOURNAL STOCKS'!$B$7:$F$199,'ETAT DES STOCKS'!A136,'JOURNAL STOCKS'!$F$7:$F$199)</f>
        <v>0</v>
      </c>
      <c r="F136" s="32">
        <f t="shared" ca="1" si="6"/>
        <v>0</v>
      </c>
      <c r="G136" s="15"/>
      <c r="H136" s="18">
        <f t="shared" ref="H136:H156" ca="1" si="7">F136*G136</f>
        <v>0</v>
      </c>
    </row>
    <row r="137" spans="1:8" x14ac:dyDescent="0.25">
      <c r="A137" s="26" t="str">
        <f>'BASE PRODUITS'!A137</f>
        <v>P0131</v>
      </c>
      <c r="B137" s="8" t="str">
        <f>IF(ISBLANK('BASE PRODUITS'!B137),"",'BASE PRODUITS'!B137)</f>
        <v/>
      </c>
      <c r="C137" s="23"/>
      <c r="D137" s="26">
        <f ca="1">SUMIF('JOURNAL STOCKS'!$B$7:$F$199,'ETAT DES STOCKS'!A137,'JOURNAL STOCKS'!$E$7:$E$199)</f>
        <v>0</v>
      </c>
      <c r="E137" s="26">
        <f ca="1">SUMIF('JOURNAL STOCKS'!$B$7:$F$199,'ETAT DES STOCKS'!A137,'JOURNAL STOCKS'!$F$7:$F$199)</f>
        <v>0</v>
      </c>
      <c r="F137" s="32">
        <f t="shared" ca="1" si="6"/>
        <v>0</v>
      </c>
      <c r="G137" s="15"/>
      <c r="H137" s="18">
        <f t="shared" ca="1" si="7"/>
        <v>0</v>
      </c>
    </row>
    <row r="138" spans="1:8" x14ac:dyDescent="0.25">
      <c r="A138" s="26" t="str">
        <f>'BASE PRODUITS'!A138</f>
        <v>P0132</v>
      </c>
      <c r="B138" s="8" t="str">
        <f>IF(ISBLANK('BASE PRODUITS'!B138),"",'BASE PRODUITS'!B138)</f>
        <v/>
      </c>
      <c r="C138" s="23"/>
      <c r="D138" s="26">
        <f ca="1">SUMIF('JOURNAL STOCKS'!$B$7:$F$199,'ETAT DES STOCKS'!A138,'JOURNAL STOCKS'!$E$7:$E$199)</f>
        <v>0</v>
      </c>
      <c r="E138" s="26">
        <f ca="1">SUMIF('JOURNAL STOCKS'!$B$7:$F$199,'ETAT DES STOCKS'!A138,'JOURNAL STOCKS'!$F$7:$F$199)</f>
        <v>0</v>
      </c>
      <c r="F138" s="32">
        <f t="shared" ca="1" si="6"/>
        <v>0</v>
      </c>
      <c r="G138" s="15"/>
      <c r="H138" s="18">
        <f t="shared" ca="1" si="7"/>
        <v>0</v>
      </c>
    </row>
    <row r="139" spans="1:8" x14ac:dyDescent="0.25">
      <c r="A139" s="26" t="str">
        <f>'BASE PRODUITS'!A139</f>
        <v>P0133</v>
      </c>
      <c r="B139" s="8" t="str">
        <f>IF(ISBLANK('BASE PRODUITS'!B139),"",'BASE PRODUITS'!B139)</f>
        <v/>
      </c>
      <c r="C139" s="23"/>
      <c r="D139" s="26">
        <f ca="1">SUMIF('JOURNAL STOCKS'!$B$7:$F$199,'ETAT DES STOCKS'!A139,'JOURNAL STOCKS'!$E$7:$E$199)</f>
        <v>0</v>
      </c>
      <c r="E139" s="26">
        <f ca="1">SUMIF('JOURNAL STOCKS'!$B$7:$F$199,'ETAT DES STOCKS'!A139,'JOURNAL STOCKS'!$F$7:$F$199)</f>
        <v>0</v>
      </c>
      <c r="F139" s="32">
        <f t="shared" ca="1" si="6"/>
        <v>0</v>
      </c>
      <c r="G139" s="15"/>
      <c r="H139" s="18">
        <f t="shared" ca="1" si="7"/>
        <v>0</v>
      </c>
    </row>
    <row r="140" spans="1:8" x14ac:dyDescent="0.25">
      <c r="A140" s="26" t="str">
        <f>'BASE PRODUITS'!A140</f>
        <v>P0134</v>
      </c>
      <c r="B140" s="8" t="str">
        <f>IF(ISBLANK('BASE PRODUITS'!B140),"",'BASE PRODUITS'!B140)</f>
        <v/>
      </c>
      <c r="C140" s="23"/>
      <c r="D140" s="26">
        <f ca="1">SUMIF('JOURNAL STOCKS'!$B$7:$F$199,'ETAT DES STOCKS'!A140,'JOURNAL STOCKS'!$E$7:$E$199)</f>
        <v>0</v>
      </c>
      <c r="E140" s="26">
        <f ca="1">SUMIF('JOURNAL STOCKS'!$B$7:$F$199,'ETAT DES STOCKS'!A140,'JOURNAL STOCKS'!$F$7:$F$199)</f>
        <v>0</v>
      </c>
      <c r="F140" s="32">
        <f t="shared" ca="1" si="6"/>
        <v>0</v>
      </c>
      <c r="G140" s="15"/>
      <c r="H140" s="18">
        <f t="shared" ca="1" si="7"/>
        <v>0</v>
      </c>
    </row>
    <row r="141" spans="1:8" x14ac:dyDescent="0.25">
      <c r="A141" s="26" t="str">
        <f>'BASE PRODUITS'!A141</f>
        <v>P0135</v>
      </c>
      <c r="B141" s="8" t="str">
        <f>IF(ISBLANK('BASE PRODUITS'!B141),"",'BASE PRODUITS'!B141)</f>
        <v/>
      </c>
      <c r="C141" s="23"/>
      <c r="D141" s="26">
        <f ca="1">SUMIF('JOURNAL STOCKS'!$B$7:$F$199,'ETAT DES STOCKS'!A141,'JOURNAL STOCKS'!$E$7:$E$199)</f>
        <v>0</v>
      </c>
      <c r="E141" s="26">
        <f ca="1">SUMIF('JOURNAL STOCKS'!$B$7:$F$199,'ETAT DES STOCKS'!A141,'JOURNAL STOCKS'!$F$7:$F$199)</f>
        <v>0</v>
      </c>
      <c r="F141" s="32">
        <f t="shared" ca="1" si="6"/>
        <v>0</v>
      </c>
      <c r="G141" s="15"/>
      <c r="H141" s="18">
        <f t="shared" ca="1" si="7"/>
        <v>0</v>
      </c>
    </row>
    <row r="142" spans="1:8" x14ac:dyDescent="0.25">
      <c r="A142" s="26" t="str">
        <f>'BASE PRODUITS'!A142</f>
        <v>P0136</v>
      </c>
      <c r="B142" s="8" t="str">
        <f>IF(ISBLANK('BASE PRODUITS'!B142),"",'BASE PRODUITS'!B142)</f>
        <v/>
      </c>
      <c r="C142" s="23"/>
      <c r="D142" s="26">
        <f ca="1">SUMIF('JOURNAL STOCKS'!$B$7:$F$199,'ETAT DES STOCKS'!A142,'JOURNAL STOCKS'!$E$7:$E$199)</f>
        <v>0</v>
      </c>
      <c r="E142" s="26">
        <f ca="1">SUMIF('JOURNAL STOCKS'!$B$7:$F$199,'ETAT DES STOCKS'!A142,'JOURNAL STOCKS'!$F$7:$F$199)</f>
        <v>0</v>
      </c>
      <c r="F142" s="32">
        <f t="shared" ca="1" si="6"/>
        <v>0</v>
      </c>
      <c r="G142" s="15"/>
      <c r="H142" s="18">
        <f t="shared" ca="1" si="7"/>
        <v>0</v>
      </c>
    </row>
    <row r="143" spans="1:8" x14ac:dyDescent="0.25">
      <c r="A143" s="26" t="str">
        <f>'BASE PRODUITS'!A143</f>
        <v>P0137</v>
      </c>
      <c r="B143" s="8" t="str">
        <f>IF(ISBLANK('BASE PRODUITS'!B143),"",'BASE PRODUITS'!B143)</f>
        <v/>
      </c>
      <c r="C143" s="23"/>
      <c r="D143" s="26">
        <f ca="1">SUMIF('JOURNAL STOCKS'!$B$7:$F$199,'ETAT DES STOCKS'!A143,'JOURNAL STOCKS'!$E$7:$E$199)</f>
        <v>0</v>
      </c>
      <c r="E143" s="26">
        <f ca="1">SUMIF('JOURNAL STOCKS'!$B$7:$F$199,'ETAT DES STOCKS'!A143,'JOURNAL STOCKS'!$F$7:$F$199)</f>
        <v>0</v>
      </c>
      <c r="F143" s="32">
        <f t="shared" ca="1" si="6"/>
        <v>0</v>
      </c>
      <c r="G143" s="15"/>
      <c r="H143" s="18">
        <f t="shared" ca="1" si="7"/>
        <v>0</v>
      </c>
    </row>
    <row r="144" spans="1:8" x14ac:dyDescent="0.25">
      <c r="A144" s="26" t="str">
        <f>'BASE PRODUITS'!A144</f>
        <v>P0138</v>
      </c>
      <c r="B144" s="8" t="str">
        <f>IF(ISBLANK('BASE PRODUITS'!B144),"",'BASE PRODUITS'!B144)</f>
        <v/>
      </c>
      <c r="C144" s="23"/>
      <c r="D144" s="26">
        <f ca="1">SUMIF('JOURNAL STOCKS'!$B$7:$F$199,'ETAT DES STOCKS'!A144,'JOURNAL STOCKS'!$E$7:$E$199)</f>
        <v>0</v>
      </c>
      <c r="E144" s="26">
        <f ca="1">SUMIF('JOURNAL STOCKS'!$B$7:$F$199,'ETAT DES STOCKS'!A144,'JOURNAL STOCKS'!$F$7:$F$199)</f>
        <v>0</v>
      </c>
      <c r="F144" s="32">
        <f t="shared" ref="F144:F156" ca="1" si="8">C144+D144-E144</f>
        <v>0</v>
      </c>
      <c r="G144" s="15"/>
      <c r="H144" s="18">
        <f t="shared" ca="1" si="7"/>
        <v>0</v>
      </c>
    </row>
    <row r="145" spans="1:9" x14ac:dyDescent="0.25">
      <c r="A145" s="26" t="str">
        <f>'BASE PRODUITS'!A145</f>
        <v>P0139</v>
      </c>
      <c r="B145" s="8" t="str">
        <f>IF(ISBLANK('BASE PRODUITS'!B145),"",'BASE PRODUITS'!B145)</f>
        <v/>
      </c>
      <c r="C145" s="23"/>
      <c r="D145" s="26">
        <f ca="1">SUMIF('JOURNAL STOCKS'!$B$7:$F$199,'ETAT DES STOCKS'!A145,'JOURNAL STOCKS'!$E$7:$E$199)</f>
        <v>0</v>
      </c>
      <c r="E145" s="26">
        <f ca="1">SUMIF('JOURNAL STOCKS'!$B$7:$F$199,'ETAT DES STOCKS'!A145,'JOURNAL STOCKS'!$F$7:$F$199)</f>
        <v>0</v>
      </c>
      <c r="F145" s="32">
        <f t="shared" ca="1" si="8"/>
        <v>0</v>
      </c>
      <c r="G145" s="15"/>
      <c r="H145" s="18">
        <f t="shared" ca="1" si="7"/>
        <v>0</v>
      </c>
    </row>
    <row r="146" spans="1:9" x14ac:dyDescent="0.25">
      <c r="A146" s="26" t="str">
        <f>'BASE PRODUITS'!A146</f>
        <v>P0140</v>
      </c>
      <c r="B146" s="8" t="str">
        <f>IF(ISBLANK('BASE PRODUITS'!B146),"",'BASE PRODUITS'!B146)</f>
        <v/>
      </c>
      <c r="C146" s="23"/>
      <c r="D146" s="26">
        <f ca="1">SUMIF('JOURNAL STOCKS'!$B$7:$F$199,'ETAT DES STOCKS'!A146,'JOURNAL STOCKS'!$E$7:$E$199)</f>
        <v>0</v>
      </c>
      <c r="E146" s="26">
        <f ca="1">SUMIF('JOURNAL STOCKS'!$B$7:$F$199,'ETAT DES STOCKS'!A146,'JOURNAL STOCKS'!$F$7:$F$199)</f>
        <v>0</v>
      </c>
      <c r="F146" s="32">
        <f t="shared" ca="1" si="8"/>
        <v>0</v>
      </c>
      <c r="G146" s="15"/>
      <c r="H146" s="18">
        <f t="shared" ca="1" si="7"/>
        <v>0</v>
      </c>
    </row>
    <row r="147" spans="1:9" x14ac:dyDescent="0.25">
      <c r="A147" s="26" t="str">
        <f>'BASE PRODUITS'!A147</f>
        <v>P0141</v>
      </c>
      <c r="B147" s="8" t="str">
        <f>IF(ISBLANK('BASE PRODUITS'!B147),"",'BASE PRODUITS'!B147)</f>
        <v/>
      </c>
      <c r="C147" s="23"/>
      <c r="D147" s="26">
        <f ca="1">SUMIF('JOURNAL STOCKS'!$B$7:$F$199,'ETAT DES STOCKS'!A147,'JOURNAL STOCKS'!$E$7:$E$199)</f>
        <v>0</v>
      </c>
      <c r="E147" s="26">
        <f ca="1">SUMIF('JOURNAL STOCKS'!$B$7:$F$199,'ETAT DES STOCKS'!A147,'JOURNAL STOCKS'!$F$7:$F$199)</f>
        <v>0</v>
      </c>
      <c r="F147" s="32">
        <f t="shared" ca="1" si="8"/>
        <v>0</v>
      </c>
      <c r="G147" s="15"/>
      <c r="H147" s="18">
        <f t="shared" ca="1" si="7"/>
        <v>0</v>
      </c>
    </row>
    <row r="148" spans="1:9" x14ac:dyDescent="0.25">
      <c r="A148" s="26" t="str">
        <f>'BASE PRODUITS'!A148</f>
        <v>P0142</v>
      </c>
      <c r="B148" s="8" t="str">
        <f>IF(ISBLANK('BASE PRODUITS'!B148),"",'BASE PRODUITS'!B148)</f>
        <v/>
      </c>
      <c r="C148" s="23"/>
      <c r="D148" s="26">
        <f ca="1">SUMIF('JOURNAL STOCKS'!$B$7:$F$199,'ETAT DES STOCKS'!A148,'JOURNAL STOCKS'!$E$7:$E$199)</f>
        <v>0</v>
      </c>
      <c r="E148" s="26">
        <f ca="1">SUMIF('JOURNAL STOCKS'!$B$7:$F$199,'ETAT DES STOCKS'!A148,'JOURNAL STOCKS'!$F$7:$F$199)</f>
        <v>0</v>
      </c>
      <c r="F148" s="32">
        <f t="shared" ca="1" si="8"/>
        <v>0</v>
      </c>
      <c r="G148" s="15"/>
      <c r="H148" s="18">
        <f t="shared" ca="1" si="7"/>
        <v>0</v>
      </c>
    </row>
    <row r="149" spans="1:9" x14ac:dyDescent="0.25">
      <c r="A149" s="26" t="str">
        <f>'BASE PRODUITS'!A149</f>
        <v>P0143</v>
      </c>
      <c r="B149" s="8" t="str">
        <f>IF(ISBLANK('BASE PRODUITS'!B149),"",'BASE PRODUITS'!B149)</f>
        <v/>
      </c>
      <c r="C149" s="23"/>
      <c r="D149" s="26">
        <f ca="1">SUMIF('JOURNAL STOCKS'!$B$7:$F$199,'ETAT DES STOCKS'!A149,'JOURNAL STOCKS'!$E$7:$E$199)</f>
        <v>0</v>
      </c>
      <c r="E149" s="26">
        <f ca="1">SUMIF('JOURNAL STOCKS'!$B$7:$F$199,'ETAT DES STOCKS'!A149,'JOURNAL STOCKS'!$F$7:$F$199)</f>
        <v>0</v>
      </c>
      <c r="F149" s="32">
        <f t="shared" ca="1" si="8"/>
        <v>0</v>
      </c>
      <c r="G149" s="15"/>
      <c r="H149" s="18">
        <f t="shared" ca="1" si="7"/>
        <v>0</v>
      </c>
    </row>
    <row r="150" spans="1:9" x14ac:dyDescent="0.25">
      <c r="A150" s="26" t="str">
        <f>'BASE PRODUITS'!A150</f>
        <v>P0144</v>
      </c>
      <c r="B150" s="8" t="str">
        <f>IF(ISBLANK('BASE PRODUITS'!B150),"",'BASE PRODUITS'!B150)</f>
        <v/>
      </c>
      <c r="C150" s="23"/>
      <c r="D150" s="26">
        <f ca="1">SUMIF('JOURNAL STOCKS'!$B$7:$F$199,'ETAT DES STOCKS'!A150,'JOURNAL STOCKS'!$E$7:$E$199)</f>
        <v>0</v>
      </c>
      <c r="E150" s="26">
        <f ca="1">SUMIF('JOURNAL STOCKS'!$B$7:$F$199,'ETAT DES STOCKS'!A150,'JOURNAL STOCKS'!$F$7:$F$199)</f>
        <v>0</v>
      </c>
      <c r="F150" s="32">
        <f t="shared" ca="1" si="8"/>
        <v>0</v>
      </c>
      <c r="G150" s="15"/>
      <c r="H150" s="18">
        <f t="shared" ca="1" si="7"/>
        <v>0</v>
      </c>
    </row>
    <row r="151" spans="1:9" x14ac:dyDescent="0.25">
      <c r="A151" s="26" t="str">
        <f>'BASE PRODUITS'!A151</f>
        <v>P0145</v>
      </c>
      <c r="B151" s="8" t="str">
        <f>IF(ISBLANK('BASE PRODUITS'!B151),"",'BASE PRODUITS'!B151)</f>
        <v/>
      </c>
      <c r="C151" s="23"/>
      <c r="D151" s="26">
        <f ca="1">SUMIF('JOURNAL STOCKS'!$B$7:$F$199,'ETAT DES STOCKS'!A151,'JOURNAL STOCKS'!$E$7:$E$199)</f>
        <v>0</v>
      </c>
      <c r="E151" s="26">
        <f ca="1">SUMIF('JOURNAL STOCKS'!$B$7:$F$199,'ETAT DES STOCKS'!A151,'JOURNAL STOCKS'!$F$7:$F$199)</f>
        <v>0</v>
      </c>
      <c r="F151" s="32">
        <f t="shared" ca="1" si="8"/>
        <v>0</v>
      </c>
      <c r="G151" s="15"/>
      <c r="H151" s="18">
        <f t="shared" ca="1" si="7"/>
        <v>0</v>
      </c>
    </row>
    <row r="152" spans="1:9" x14ac:dyDescent="0.25">
      <c r="A152" s="26" t="str">
        <f>'BASE PRODUITS'!A152</f>
        <v>P0146</v>
      </c>
      <c r="B152" s="8" t="str">
        <f>IF(ISBLANK('BASE PRODUITS'!B152),"",'BASE PRODUITS'!B152)</f>
        <v/>
      </c>
      <c r="C152" s="23"/>
      <c r="D152" s="26">
        <f ca="1">SUMIF('JOURNAL STOCKS'!$B$7:$F$199,'ETAT DES STOCKS'!A152,'JOURNAL STOCKS'!$E$7:$E$199)</f>
        <v>0</v>
      </c>
      <c r="E152" s="26">
        <f ca="1">SUMIF('JOURNAL STOCKS'!$B$7:$F$199,'ETAT DES STOCKS'!A152,'JOURNAL STOCKS'!$F$7:$F$199)</f>
        <v>0</v>
      </c>
      <c r="F152" s="32">
        <f t="shared" ca="1" si="8"/>
        <v>0</v>
      </c>
      <c r="G152" s="15"/>
      <c r="H152" s="18">
        <f t="shared" ca="1" si="7"/>
        <v>0</v>
      </c>
    </row>
    <row r="153" spans="1:9" x14ac:dyDescent="0.25">
      <c r="A153" s="26" t="str">
        <f>'BASE PRODUITS'!A153</f>
        <v>P0147</v>
      </c>
      <c r="B153" s="8" t="str">
        <f>IF(ISBLANK('BASE PRODUITS'!B153),"",'BASE PRODUITS'!B153)</f>
        <v/>
      </c>
      <c r="C153" s="23"/>
      <c r="D153" s="26">
        <f ca="1">SUMIF('JOURNAL STOCKS'!$B$7:$F$199,'ETAT DES STOCKS'!A153,'JOURNAL STOCKS'!$E$7:$E$199)</f>
        <v>0</v>
      </c>
      <c r="E153" s="26">
        <f ca="1">SUMIF('JOURNAL STOCKS'!$B$7:$F$199,'ETAT DES STOCKS'!A153,'JOURNAL STOCKS'!$F$7:$F$199)</f>
        <v>0</v>
      </c>
      <c r="F153" s="32">
        <f t="shared" ca="1" si="8"/>
        <v>0</v>
      </c>
      <c r="G153" s="15"/>
      <c r="H153" s="18">
        <f t="shared" ca="1" si="7"/>
        <v>0</v>
      </c>
    </row>
    <row r="154" spans="1:9" x14ac:dyDescent="0.25">
      <c r="A154" s="26" t="str">
        <f>'BASE PRODUITS'!A154</f>
        <v>P0148</v>
      </c>
      <c r="B154" s="8" t="str">
        <f>IF(ISBLANK('BASE PRODUITS'!B154),"",'BASE PRODUITS'!B154)</f>
        <v/>
      </c>
      <c r="C154" s="23"/>
      <c r="D154" s="26">
        <f ca="1">SUMIF('JOURNAL STOCKS'!$B$7:$F$199,'ETAT DES STOCKS'!A154,'JOURNAL STOCKS'!$E$7:$E$199)</f>
        <v>0</v>
      </c>
      <c r="E154" s="26">
        <f ca="1">SUMIF('JOURNAL STOCKS'!$B$7:$F$199,'ETAT DES STOCKS'!A154,'JOURNAL STOCKS'!$F$7:$F$199)</f>
        <v>0</v>
      </c>
      <c r="F154" s="32">
        <f t="shared" ca="1" si="8"/>
        <v>0</v>
      </c>
      <c r="G154" s="15"/>
      <c r="H154" s="18">
        <f t="shared" ca="1" si="7"/>
        <v>0</v>
      </c>
    </row>
    <row r="155" spans="1:9" x14ac:dyDescent="0.25">
      <c r="A155" s="26" t="str">
        <f>'BASE PRODUITS'!A155</f>
        <v>P0149</v>
      </c>
      <c r="B155" s="8" t="str">
        <f>IF(ISBLANK('BASE PRODUITS'!B155),"",'BASE PRODUITS'!B155)</f>
        <v/>
      </c>
      <c r="C155" s="23"/>
      <c r="D155" s="26">
        <f ca="1">SUMIF('JOURNAL STOCKS'!$B$7:$F$199,'ETAT DES STOCKS'!A155,'JOURNAL STOCKS'!$E$7:$E$199)</f>
        <v>0</v>
      </c>
      <c r="E155" s="26">
        <f ca="1">SUMIF('JOURNAL STOCKS'!$B$7:$F$199,'ETAT DES STOCKS'!A155,'JOURNAL STOCKS'!$F$7:$F$199)</f>
        <v>0</v>
      </c>
      <c r="F155" s="32">
        <f t="shared" ca="1" si="8"/>
        <v>0</v>
      </c>
      <c r="G155" s="15"/>
      <c r="H155" s="18">
        <f t="shared" ca="1" si="7"/>
        <v>0</v>
      </c>
    </row>
    <row r="156" spans="1:9" x14ac:dyDescent="0.25">
      <c r="A156" s="27" t="str">
        <f>'BASE PRODUITS'!A156</f>
        <v>P0150</v>
      </c>
      <c r="B156" s="9" t="str">
        <f>IF(ISBLANK('BASE PRODUITS'!B156),"",'BASE PRODUITS'!B156)</f>
        <v/>
      </c>
      <c r="C156" s="29"/>
      <c r="D156" s="27">
        <f ca="1">SUMIF('JOURNAL STOCKS'!$B$7:$F$199,'ETAT DES STOCKS'!A156,'JOURNAL STOCKS'!$E$7:$E$199)</f>
        <v>0</v>
      </c>
      <c r="E156" s="27">
        <f ca="1">SUMIF('JOURNAL STOCKS'!$B$7:$F$199,'ETAT DES STOCKS'!A156,'JOURNAL STOCKS'!$F$7:$F$199)</f>
        <v>0</v>
      </c>
      <c r="F156" s="33">
        <f t="shared" ca="1" si="8"/>
        <v>0</v>
      </c>
      <c r="G156" s="16"/>
      <c r="H156" s="19">
        <f t="shared" ca="1" si="7"/>
        <v>0</v>
      </c>
    </row>
    <row r="157" spans="1:9" x14ac:dyDescent="0.25">
      <c r="H157" s="14"/>
    </row>
    <row r="158" spans="1:9" x14ac:dyDescent="0.25">
      <c r="F158" s="48" t="s">
        <v>158</v>
      </c>
      <c r="G158" s="49"/>
      <c r="H158" s="21">
        <f ca="1">SUM(H6:H156)</f>
        <v>0</v>
      </c>
      <c r="I158" s="20"/>
    </row>
  </sheetData>
  <mergeCells count="1">
    <mergeCell ref="F158:G158"/>
  </mergeCells>
  <pageMargins left="0.19685039370078741" right="0.31496062992125984" top="0.74803149606299213" bottom="0.74803149606299213" header="0.31496062992125984" footer="0.31496062992125984"/>
  <pageSetup paperSize="9" scale="94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PRODUITS</vt:lpstr>
      <vt:lpstr>JOURNAL STOCKS</vt:lpstr>
      <vt:lpstr>ETAT DES STOCKS</vt:lpstr>
      <vt:lpstr>'BASE PRODUITS'!Zone_d_impression</vt:lpstr>
      <vt:lpstr>'ETAT DES STOCKS'!Zone_d_impression</vt:lpstr>
      <vt:lpstr>'JOURNAL STOCKS'!Zone_d_impression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Jean-Luc</cp:lastModifiedBy>
  <cp:lastPrinted>2019-09-16T10:17:15Z</cp:lastPrinted>
  <dcterms:created xsi:type="dcterms:W3CDTF">2017-03-13T12:30:15Z</dcterms:created>
  <dcterms:modified xsi:type="dcterms:W3CDTF">2019-09-16T12:31:00Z</dcterms:modified>
</cp:coreProperties>
</file>